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Elizabeth.B.Galvin\Downloads\"/>
    </mc:Choice>
  </mc:AlternateContent>
  <xr:revisionPtr revIDLastSave="0" documentId="8_{0C2BB4E6-AEA8-4AD3-A184-99DFA03803F7}" xr6:coauthVersionLast="47" xr6:coauthVersionMax="47" xr10:uidLastSave="{00000000-0000-0000-0000-000000000000}"/>
  <bookViews>
    <workbookView xWindow="-110" yWindow="-110" windowWidth="19420" windowHeight="10300" xr2:uid="{EE546885-3D04-4C76-BD63-9811B2F19DBD}"/>
  </bookViews>
  <sheets>
    <sheet name="2026 Eligible Circuits by EDC" sheetId="4" r:id="rId1"/>
    <sheet name="2026 Eversource List" sheetId="11" r:id="rId2"/>
    <sheet name="2026 National Grid List" sheetId="5" r:id="rId3"/>
    <sheet name="2026 Unitil List" sheetId="7" r:id="rId4"/>
  </sheets>
  <externalReferences>
    <externalReference r:id="rId5"/>
    <externalReference r:id="rId6"/>
  </externalReferences>
  <definedNames>
    <definedName name="_AMO_UniqueIdentifier" hidden="1">"'a0e28e63-7d44-4cc9-8ddd-491f03eb16fb'"</definedName>
    <definedName name="_xlnm._FilterDatabase" localSheetId="1" hidden="1">'2026 Eversource List'!$A$2:$AF$2135</definedName>
    <definedName name="_xlnm._FilterDatabase" localSheetId="2" hidden="1">'2026 National Grid List'!$B$2:$AC$1180</definedName>
    <definedName name="_xlnm._FilterDatabase" localSheetId="3" hidden="1">'2026 Unitil List'!$A$2:$AG$53</definedName>
    <definedName name="Automation">#REF!</definedName>
    <definedName name="Feeder_Town">#REF!</definedName>
    <definedName name="Loading">#REF!</definedName>
    <definedName name="Reliability_Data">'[1]Reliability Data'!$A:$I</definedName>
    <definedName name="test">'[2]GIS Feeders'!$A$1:$B$65536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166" i="5" l="1"/>
  <c r="T1166" i="5"/>
  <c r="U1166" i="5"/>
  <c r="S1167" i="5"/>
  <c r="T1167" i="5"/>
  <c r="U1167" i="5"/>
  <c r="V1167" i="5" s="1"/>
  <c r="W1167" i="5" s="1"/>
  <c r="S1168" i="5"/>
  <c r="T1168" i="5"/>
  <c r="U1168" i="5"/>
  <c r="S1169" i="5"/>
  <c r="T1169" i="5"/>
  <c r="U1169" i="5"/>
  <c r="S1170" i="5"/>
  <c r="T1170" i="5"/>
  <c r="U1170" i="5"/>
  <c r="S1171" i="5"/>
  <c r="T1171" i="5"/>
  <c r="U1171" i="5"/>
  <c r="S1172" i="5"/>
  <c r="T1172" i="5"/>
  <c r="U1172" i="5"/>
  <c r="S1173" i="5"/>
  <c r="T1173" i="5"/>
  <c r="U1173" i="5"/>
  <c r="S1174" i="5"/>
  <c r="T1174" i="5"/>
  <c r="U1174" i="5"/>
  <c r="S1175" i="5"/>
  <c r="T1175" i="5"/>
  <c r="U1175" i="5"/>
  <c r="V1175" i="5"/>
  <c r="W1175" i="5"/>
  <c r="S1176" i="5"/>
  <c r="T1176" i="5"/>
  <c r="U1176" i="5"/>
  <c r="S1177" i="5"/>
  <c r="T1177" i="5"/>
  <c r="U1177" i="5"/>
  <c r="S1178" i="5"/>
  <c r="V1178" i="5" s="1"/>
  <c r="W1178" i="5" s="1"/>
  <c r="T1178" i="5"/>
  <c r="U1178" i="5"/>
  <c r="S1179" i="5"/>
  <c r="T1179" i="5"/>
  <c r="U1179" i="5"/>
  <c r="S1180" i="5"/>
  <c r="V1180" i="5" s="1"/>
  <c r="W1180" i="5" s="1"/>
  <c r="T1180" i="5"/>
  <c r="U1180" i="5"/>
  <c r="AF144" i="11"/>
  <c r="AF143" i="11"/>
  <c r="AF142" i="11"/>
  <c r="AF141" i="11"/>
  <c r="AF140" i="11"/>
  <c r="AF139" i="11"/>
  <c r="AF138" i="11"/>
  <c r="AF137" i="11"/>
  <c r="AF4" i="11"/>
  <c r="AF136" i="11"/>
  <c r="AF135" i="11"/>
  <c r="AF134" i="11"/>
  <c r="AF133" i="11"/>
  <c r="AF132" i="11"/>
  <c r="AF131" i="11"/>
  <c r="AF130" i="11"/>
  <c r="AF129" i="11"/>
  <c r="AF128" i="11"/>
  <c r="AF127" i="11"/>
  <c r="AF126" i="11"/>
  <c r="AF125" i="11"/>
  <c r="AF124" i="11"/>
  <c r="AF123" i="11"/>
  <c r="AF122" i="11"/>
  <c r="AF121" i="11"/>
  <c r="AF120" i="11"/>
  <c r="AF119" i="11"/>
  <c r="AF118" i="11"/>
  <c r="AF117" i="11"/>
  <c r="AF116" i="11"/>
  <c r="AF115" i="11"/>
  <c r="AF114" i="11"/>
  <c r="AF113" i="11"/>
  <c r="AF112" i="11"/>
  <c r="AF111" i="11"/>
  <c r="AF110" i="11"/>
  <c r="AF109" i="11"/>
  <c r="AF108" i="11"/>
  <c r="AF107" i="11"/>
  <c r="AF106" i="11"/>
  <c r="AF105" i="11"/>
  <c r="AF104" i="11"/>
  <c r="AF103" i="11"/>
  <c r="AF102" i="11"/>
  <c r="AF101" i="11"/>
  <c r="AF100" i="11"/>
  <c r="AF99" i="11"/>
  <c r="AF98" i="11"/>
  <c r="AF97" i="11"/>
  <c r="AF96" i="11"/>
  <c r="AF95" i="11"/>
  <c r="AF94" i="11"/>
  <c r="AF93" i="11"/>
  <c r="AF92" i="11"/>
  <c r="AF91" i="11"/>
  <c r="AF90" i="11"/>
  <c r="AF89" i="11"/>
  <c r="AF88" i="11"/>
  <c r="AF87" i="11"/>
  <c r="AF86" i="11"/>
  <c r="AF6" i="11"/>
  <c r="AF85" i="11"/>
  <c r="AF84" i="11"/>
  <c r="AF83" i="11"/>
  <c r="AF82" i="11"/>
  <c r="AF81" i="11"/>
  <c r="AF80" i="11"/>
  <c r="AF79" i="11"/>
  <c r="AF78" i="11"/>
  <c r="AF77" i="11"/>
  <c r="AF76" i="11"/>
  <c r="AF75" i="11"/>
  <c r="AF74" i="11"/>
  <c r="AF73" i="11"/>
  <c r="AF72" i="11"/>
  <c r="AF71" i="11"/>
  <c r="AF70" i="11"/>
  <c r="AF69" i="11"/>
  <c r="AF68" i="11"/>
  <c r="AF67" i="11"/>
  <c r="AF66" i="11"/>
  <c r="AF65" i="11"/>
  <c r="AF64" i="11"/>
  <c r="AF63" i="11"/>
  <c r="AF62" i="11"/>
  <c r="AF61" i="11"/>
  <c r="AF60" i="11"/>
  <c r="AF59" i="11"/>
  <c r="AF58" i="11"/>
  <c r="AF57" i="11"/>
  <c r="AF56" i="11"/>
  <c r="AF55" i="11"/>
  <c r="AF54" i="11"/>
  <c r="AF53" i="11"/>
  <c r="AF52" i="11"/>
  <c r="AF51" i="11"/>
  <c r="AF50" i="11"/>
  <c r="AF49" i="11"/>
  <c r="AF48" i="11"/>
  <c r="AF5" i="11"/>
  <c r="AF47" i="11"/>
  <c r="AF46" i="11"/>
  <c r="AF45" i="11"/>
  <c r="AF44" i="11"/>
  <c r="AF43" i="11"/>
  <c r="AF42" i="11"/>
  <c r="AF41" i="11"/>
  <c r="AF40" i="11"/>
  <c r="AF39" i="11"/>
  <c r="AF38" i="11"/>
  <c r="AF37" i="11"/>
  <c r="AF36" i="11"/>
  <c r="AF35" i="11"/>
  <c r="AF34" i="11"/>
  <c r="AF33" i="11"/>
  <c r="AF32" i="11"/>
  <c r="AF31" i="11"/>
  <c r="AF30" i="11"/>
  <c r="AF29" i="11"/>
  <c r="AF3" i="11"/>
  <c r="AF7" i="11"/>
  <c r="AF28" i="11"/>
  <c r="AF27" i="11"/>
  <c r="AF26" i="11"/>
  <c r="AF25" i="11"/>
  <c r="AF24" i="11"/>
  <c r="AF23" i="11"/>
  <c r="AF22" i="11"/>
  <c r="AF21" i="11"/>
  <c r="AF20" i="11"/>
  <c r="AF19" i="11"/>
  <c r="AF18" i="11"/>
  <c r="AF17" i="11"/>
  <c r="AF16" i="11"/>
  <c r="AF15" i="11"/>
  <c r="AF14" i="11"/>
  <c r="AF13" i="11"/>
  <c r="AF12" i="11"/>
  <c r="AF11" i="11"/>
  <c r="AF10" i="11"/>
  <c r="AF9" i="11"/>
  <c r="AF8" i="11"/>
  <c r="V1170" i="5" l="1"/>
  <c r="W1170" i="5" s="1"/>
  <c r="V1172" i="5"/>
  <c r="W1172" i="5" s="1"/>
  <c r="V1176" i="5"/>
  <c r="W1176" i="5" s="1"/>
  <c r="V1171" i="5"/>
  <c r="W1171" i="5" s="1"/>
  <c r="V1169" i="5"/>
  <c r="W1169" i="5" s="1"/>
  <c r="V1173" i="5"/>
  <c r="W1173" i="5" s="1"/>
  <c r="V1168" i="5"/>
  <c r="W1168" i="5" s="1"/>
  <c r="V1174" i="5"/>
  <c r="W1174" i="5" s="1"/>
  <c r="V1179" i="5"/>
  <c r="W1179" i="5" s="1"/>
  <c r="V1177" i="5"/>
  <c r="W1177" i="5" s="1"/>
  <c r="V1166" i="5"/>
  <c r="W1166" i="5" s="1"/>
  <c r="AC96" i="5"/>
  <c r="AC95" i="5"/>
  <c r="AC94" i="5"/>
  <c r="AC93" i="5"/>
  <c r="AC92" i="5"/>
  <c r="AC91" i="5"/>
  <c r="AC90" i="5"/>
  <c r="AC89" i="5"/>
  <c r="AC88" i="5"/>
  <c r="AC87" i="5"/>
  <c r="AC86" i="5"/>
  <c r="AC85" i="5"/>
  <c r="AC84" i="5"/>
  <c r="AC83" i="5"/>
  <c r="AC82" i="5"/>
  <c r="AC81" i="5"/>
  <c r="AC80" i="5"/>
  <c r="AC79" i="5"/>
  <c r="AC78" i="5"/>
  <c r="AC77" i="5"/>
  <c r="AC76" i="5"/>
  <c r="AC75" i="5"/>
  <c r="AC74" i="5"/>
  <c r="AC73" i="5"/>
  <c r="AC72" i="5"/>
  <c r="AC71" i="5"/>
  <c r="AC70" i="5"/>
  <c r="AC69" i="5"/>
  <c r="AC68" i="5"/>
  <c r="AC67" i="5"/>
  <c r="AC66" i="5"/>
  <c r="AC65" i="5"/>
  <c r="AC64" i="5"/>
  <c r="AC63" i="5"/>
  <c r="AC62" i="5"/>
  <c r="AC61" i="5"/>
  <c r="AC60" i="5"/>
  <c r="AC59" i="5"/>
  <c r="AC58" i="5"/>
  <c r="AC57" i="5"/>
  <c r="AC56" i="5"/>
  <c r="AC55" i="5"/>
  <c r="AC54" i="5"/>
  <c r="AC53" i="5"/>
  <c r="AC52" i="5"/>
  <c r="AC51" i="5"/>
  <c r="AC50" i="5"/>
  <c r="AC49" i="5"/>
  <c r="AC48" i="5"/>
  <c r="AC47" i="5"/>
  <c r="AC46" i="5"/>
  <c r="AC45" i="5"/>
  <c r="AC44" i="5"/>
  <c r="AC43" i="5"/>
  <c r="AC42" i="5"/>
  <c r="AC41" i="5"/>
  <c r="AC40" i="5"/>
  <c r="AC39" i="5"/>
  <c r="AC38" i="5"/>
  <c r="AC37" i="5"/>
  <c r="AC36" i="5"/>
  <c r="AC35" i="5"/>
  <c r="AC34" i="5"/>
  <c r="AC33" i="5"/>
  <c r="AC32" i="5"/>
  <c r="AC31" i="5"/>
  <c r="AC30" i="5"/>
  <c r="AC29" i="5"/>
  <c r="AC28" i="5"/>
  <c r="AC27" i="5"/>
  <c r="AC26" i="5"/>
  <c r="AC25" i="5"/>
  <c r="AC24" i="5"/>
  <c r="AC23" i="5"/>
  <c r="AC22" i="5"/>
  <c r="AC21" i="5"/>
  <c r="AC20" i="5"/>
  <c r="AC19" i="5"/>
  <c r="AC3" i="5"/>
  <c r="AC4" i="5"/>
  <c r="AC18" i="5"/>
  <c r="AC17" i="5"/>
  <c r="AC16" i="5"/>
  <c r="AC15" i="5"/>
  <c r="AC14" i="5"/>
  <c r="AC13" i="5"/>
  <c r="AC12" i="5"/>
  <c r="AC11" i="5"/>
  <c r="AC10" i="5"/>
  <c r="AC9" i="5"/>
  <c r="AC8" i="5"/>
  <c r="AC7" i="5"/>
  <c r="AC6" i="5"/>
  <c r="AC5" i="5"/>
  <c r="AG6" i="7"/>
  <c r="AG5" i="7"/>
  <c r="AG4" i="7"/>
  <c r="AG3" i="7"/>
  <c r="AE7" i="11" l="1"/>
  <c r="V148" i="11"/>
  <c r="X46" i="7"/>
  <c r="X45" i="7"/>
  <c r="AC10" i="7"/>
  <c r="X5" i="7"/>
  <c r="X10" i="7"/>
  <c r="W5" i="7"/>
  <c r="W10" i="7"/>
  <c r="V5" i="7"/>
  <c r="V10" i="7"/>
  <c r="Y10" i="7" l="1"/>
  <c r="Z10" i="7" s="1"/>
  <c r="AA10" i="7" s="1"/>
  <c r="Y5" i="7"/>
  <c r="Z5" i="7" s="1"/>
  <c r="AA5" i="7" s="1"/>
  <c r="AC20" i="7"/>
  <c r="AC19" i="7"/>
  <c r="AC36" i="7"/>
  <c r="AC13" i="7"/>
  <c r="AC7" i="7"/>
  <c r="AC28" i="7"/>
  <c r="AC45" i="7"/>
  <c r="AC46" i="7"/>
  <c r="AC23" i="7"/>
  <c r="AC47" i="7"/>
  <c r="AC48" i="7"/>
  <c r="AC27" i="7"/>
  <c r="AC11" i="7"/>
  <c r="AC40" i="7"/>
  <c r="AC33" i="7"/>
  <c r="AC26" i="7"/>
  <c r="AC9" i="7"/>
  <c r="AC35" i="7"/>
  <c r="AC38" i="7"/>
  <c r="AC49" i="7"/>
  <c r="AC34" i="7"/>
  <c r="AC24" i="7"/>
  <c r="AC30" i="7"/>
  <c r="AC42" i="7"/>
  <c r="AC50" i="7"/>
  <c r="AC29" i="7"/>
  <c r="AC39" i="7"/>
  <c r="AC44" i="7"/>
  <c r="AC12" i="7"/>
  <c r="AC16" i="7"/>
  <c r="AC37" i="7"/>
  <c r="AC21" i="7"/>
  <c r="AC31" i="7"/>
  <c r="AC4" i="7"/>
  <c r="AC18" i="7"/>
  <c r="AC22" i="7"/>
  <c r="AC51" i="7"/>
  <c r="AC52" i="7"/>
  <c r="AC53" i="7"/>
  <c r="AC32" i="7"/>
  <c r="AC15" i="7"/>
  <c r="AC17" i="7"/>
  <c r="AC43" i="7"/>
  <c r="AC8" i="7"/>
  <c r="AC3" i="7"/>
  <c r="AC14" i="7"/>
  <c r="AC41" i="7"/>
  <c r="AC25" i="7"/>
  <c r="AC5" i="7"/>
  <c r="AC6" i="7"/>
  <c r="X145" i="11"/>
  <c r="D16" i="4"/>
  <c r="D15" i="4"/>
  <c r="D14" i="4"/>
  <c r="E16" i="4" l="1"/>
  <c r="B15" i="4"/>
  <c r="B16" i="4"/>
  <c r="B14" i="4"/>
  <c r="V6" i="7"/>
  <c r="W6" i="7"/>
  <c r="X6" i="7"/>
  <c r="V20" i="7"/>
  <c r="W20" i="7"/>
  <c r="X20" i="7"/>
  <c r="V19" i="7"/>
  <c r="W19" i="7"/>
  <c r="X19" i="7"/>
  <c r="V36" i="7"/>
  <c r="W36" i="7"/>
  <c r="X36" i="7"/>
  <c r="V7" i="7"/>
  <c r="W7" i="7"/>
  <c r="X7" i="7"/>
  <c r="V28" i="7"/>
  <c r="W28" i="7"/>
  <c r="X28" i="7"/>
  <c r="V46" i="7"/>
  <c r="W46" i="7"/>
  <c r="V23" i="7"/>
  <c r="W23" i="7"/>
  <c r="X23" i="7"/>
  <c r="V47" i="7"/>
  <c r="W47" i="7"/>
  <c r="X47" i="7"/>
  <c r="V48" i="7"/>
  <c r="W48" i="7"/>
  <c r="X48" i="7"/>
  <c r="V11" i="7"/>
  <c r="W11" i="7"/>
  <c r="X11" i="7"/>
  <c r="V40" i="7"/>
  <c r="W40" i="7"/>
  <c r="X40" i="7"/>
  <c r="V26" i="7"/>
  <c r="W26" i="7"/>
  <c r="X26" i="7"/>
  <c r="V9" i="7"/>
  <c r="W9" i="7"/>
  <c r="X9" i="7"/>
  <c r="V35" i="7"/>
  <c r="W35" i="7"/>
  <c r="X35" i="7"/>
  <c r="V38" i="7"/>
  <c r="W38" i="7"/>
  <c r="X38" i="7"/>
  <c r="V49" i="7"/>
  <c r="W49" i="7"/>
  <c r="X49" i="7"/>
  <c r="V34" i="7"/>
  <c r="W34" i="7"/>
  <c r="X34" i="7"/>
  <c r="V24" i="7"/>
  <c r="W24" i="7"/>
  <c r="X24" i="7"/>
  <c r="V30" i="7"/>
  <c r="W30" i="7"/>
  <c r="X30" i="7"/>
  <c r="V42" i="7"/>
  <c r="W42" i="7"/>
  <c r="X42" i="7"/>
  <c r="V50" i="7"/>
  <c r="W50" i="7"/>
  <c r="X50" i="7"/>
  <c r="V29" i="7"/>
  <c r="W29" i="7"/>
  <c r="X29" i="7"/>
  <c r="V44" i="7"/>
  <c r="W44" i="7"/>
  <c r="X44" i="7"/>
  <c r="V12" i="7"/>
  <c r="W12" i="7"/>
  <c r="X12" i="7"/>
  <c r="V16" i="7"/>
  <c r="W16" i="7"/>
  <c r="X16" i="7"/>
  <c r="V37" i="7"/>
  <c r="W37" i="7"/>
  <c r="X37" i="7"/>
  <c r="V31" i="7"/>
  <c r="W31" i="7"/>
  <c r="X31" i="7"/>
  <c r="V4" i="7"/>
  <c r="W4" i="7"/>
  <c r="X4" i="7"/>
  <c r="V18" i="7"/>
  <c r="W18" i="7"/>
  <c r="X18" i="7"/>
  <c r="V22" i="7"/>
  <c r="W22" i="7"/>
  <c r="X22" i="7"/>
  <c r="V51" i="7"/>
  <c r="W51" i="7"/>
  <c r="X51" i="7"/>
  <c r="V52" i="7"/>
  <c r="W52" i="7"/>
  <c r="X52" i="7"/>
  <c r="V53" i="7"/>
  <c r="W53" i="7"/>
  <c r="X53" i="7"/>
  <c r="V32" i="7"/>
  <c r="W32" i="7"/>
  <c r="X32" i="7"/>
  <c r="V15" i="7"/>
  <c r="W15" i="7"/>
  <c r="X15" i="7"/>
  <c r="V17" i="7"/>
  <c r="W17" i="7"/>
  <c r="X17" i="7"/>
  <c r="V43" i="7"/>
  <c r="W43" i="7"/>
  <c r="X43" i="7"/>
  <c r="V8" i="7"/>
  <c r="W8" i="7"/>
  <c r="X8" i="7"/>
  <c r="V3" i="7"/>
  <c r="W3" i="7"/>
  <c r="X3" i="7"/>
  <c r="V14" i="7"/>
  <c r="W14" i="7"/>
  <c r="X14" i="7"/>
  <c r="V41" i="7"/>
  <c r="W41" i="7"/>
  <c r="X41" i="7"/>
  <c r="V25" i="7"/>
  <c r="W25" i="7"/>
  <c r="X25" i="7"/>
  <c r="U1181" i="5"/>
  <c r="U1182" i="5"/>
  <c r="U1183" i="5"/>
  <c r="U1184" i="5"/>
  <c r="U1185" i="5"/>
  <c r="U1186" i="5"/>
  <c r="U1187" i="5"/>
  <c r="U1188" i="5"/>
  <c r="T1181" i="5"/>
  <c r="T1182" i="5"/>
  <c r="T1183" i="5"/>
  <c r="T1184" i="5"/>
  <c r="T1185" i="5"/>
  <c r="T1186" i="5"/>
  <c r="T1187" i="5"/>
  <c r="T1188" i="5"/>
  <c r="S1181" i="5"/>
  <c r="S1182" i="5"/>
  <c r="S1183" i="5"/>
  <c r="S1184" i="5"/>
  <c r="S1185" i="5"/>
  <c r="S1186" i="5"/>
  <c r="S1187" i="5"/>
  <c r="S1188" i="5"/>
  <c r="X836" i="11"/>
  <c r="X1220" i="11"/>
  <c r="X655" i="11"/>
  <c r="X1104" i="11"/>
  <c r="X656" i="11"/>
  <c r="X1278" i="11"/>
  <c r="X1284" i="11"/>
  <c r="X1147" i="11"/>
  <c r="X131" i="11"/>
  <c r="X862" i="11"/>
  <c r="X993" i="11"/>
  <c r="X1334" i="11"/>
  <c r="X744" i="11"/>
  <c r="X657" i="11"/>
  <c r="X658" i="11"/>
  <c r="X659" i="11"/>
  <c r="X660" i="11"/>
  <c r="X661" i="11"/>
  <c r="X1614" i="11"/>
  <c r="X1981" i="11"/>
  <c r="X935" i="11"/>
  <c r="X1592" i="11"/>
  <c r="X1100" i="11"/>
  <c r="X1578" i="11"/>
  <c r="X1541" i="11"/>
  <c r="X1060" i="11"/>
  <c r="X754" i="11"/>
  <c r="X1720" i="11"/>
  <c r="X662" i="11"/>
  <c r="X663" i="11"/>
  <c r="X664" i="11"/>
  <c r="X665" i="11"/>
  <c r="X666" i="11"/>
  <c r="X667" i="11"/>
  <c r="X668" i="11"/>
  <c r="X669" i="11"/>
  <c r="X670" i="11"/>
  <c r="X671" i="11"/>
  <c r="X672" i="11"/>
  <c r="X673" i="11"/>
  <c r="X1185" i="11"/>
  <c r="X1561" i="11"/>
  <c r="X1165" i="11"/>
  <c r="X1212" i="11"/>
  <c r="X1450" i="11"/>
  <c r="X1311" i="11"/>
  <c r="X1769" i="11"/>
  <c r="X1962" i="11"/>
  <c r="X1679" i="11"/>
  <c r="X1369" i="11"/>
  <c r="X1949" i="11"/>
  <c r="X1108" i="11"/>
  <c r="X1812" i="11"/>
  <c r="X1952" i="11"/>
  <c r="X674" i="11"/>
  <c r="W836" i="11"/>
  <c r="W1220" i="11"/>
  <c r="W655" i="11"/>
  <c r="W1104" i="11"/>
  <c r="W656" i="11"/>
  <c r="W1278" i="11"/>
  <c r="W1284" i="11"/>
  <c r="W1147" i="11"/>
  <c r="W131" i="11"/>
  <c r="W862" i="11"/>
  <c r="W993" i="11"/>
  <c r="W1334" i="11"/>
  <c r="W744" i="11"/>
  <c r="W657" i="11"/>
  <c r="W658" i="11"/>
  <c r="W659" i="11"/>
  <c r="W660" i="11"/>
  <c r="W661" i="11"/>
  <c r="W1614" i="11"/>
  <c r="W1981" i="11"/>
  <c r="W935" i="11"/>
  <c r="W1592" i="11"/>
  <c r="W1100" i="11"/>
  <c r="W1578" i="11"/>
  <c r="W1541" i="11"/>
  <c r="W1060" i="11"/>
  <c r="W754" i="11"/>
  <c r="W1720" i="11"/>
  <c r="W662" i="11"/>
  <c r="W663" i="11"/>
  <c r="W664" i="11"/>
  <c r="W665" i="11"/>
  <c r="W666" i="11"/>
  <c r="W667" i="11"/>
  <c r="W668" i="11"/>
  <c r="W669" i="11"/>
  <c r="W670" i="11"/>
  <c r="W671" i="11"/>
  <c r="W672" i="11"/>
  <c r="W673" i="11"/>
  <c r="W1185" i="11"/>
  <c r="W1561" i="11"/>
  <c r="W1165" i="11"/>
  <c r="W1212" i="11"/>
  <c r="W1450" i="11"/>
  <c r="W1311" i="11"/>
  <c r="W1769" i="11"/>
  <c r="W1962" i="11"/>
  <c r="W1679" i="11"/>
  <c r="W1369" i="11"/>
  <c r="W1949" i="11"/>
  <c r="W1108" i="11"/>
  <c r="W1812" i="11"/>
  <c r="W1952" i="11"/>
  <c r="W674" i="11"/>
  <c r="V836" i="11"/>
  <c r="V1220" i="11"/>
  <c r="V655" i="11"/>
  <c r="V1104" i="11"/>
  <c r="V656" i="11"/>
  <c r="V1278" i="11"/>
  <c r="V1284" i="11"/>
  <c r="V1147" i="11"/>
  <c r="V131" i="11"/>
  <c r="V862" i="11"/>
  <c r="V993" i="11"/>
  <c r="V1334" i="11"/>
  <c r="V744" i="11"/>
  <c r="V657" i="11"/>
  <c r="V658" i="11"/>
  <c r="V659" i="11"/>
  <c r="V660" i="11"/>
  <c r="V661" i="11"/>
  <c r="V1614" i="11"/>
  <c r="V1981" i="11"/>
  <c r="V935" i="11"/>
  <c r="V1592" i="11"/>
  <c r="V1100" i="11"/>
  <c r="V1578" i="11"/>
  <c r="V1541" i="11"/>
  <c r="V1060" i="11"/>
  <c r="V754" i="11"/>
  <c r="V1720" i="11"/>
  <c r="V662" i="11"/>
  <c r="V663" i="11"/>
  <c r="V664" i="11"/>
  <c r="V665" i="11"/>
  <c r="V666" i="11"/>
  <c r="V667" i="11"/>
  <c r="V668" i="11"/>
  <c r="V669" i="11"/>
  <c r="V670" i="11"/>
  <c r="V671" i="11"/>
  <c r="V672" i="11"/>
  <c r="V673" i="11"/>
  <c r="V1185" i="11"/>
  <c r="V1561" i="11"/>
  <c r="V1165" i="11"/>
  <c r="V1212" i="11"/>
  <c r="V1450" i="11"/>
  <c r="V1311" i="11"/>
  <c r="V1769" i="11"/>
  <c r="V1962" i="11"/>
  <c r="V1679" i="11"/>
  <c r="V1369" i="11"/>
  <c r="V1949" i="11"/>
  <c r="V1108" i="11"/>
  <c r="V1812" i="11"/>
  <c r="V1952" i="11"/>
  <c r="V674" i="11"/>
  <c r="V1185" i="5" l="1"/>
  <c r="W1185" i="5" s="1"/>
  <c r="V1184" i="5"/>
  <c r="W1184" i="5" s="1"/>
  <c r="V1187" i="5"/>
  <c r="W1187" i="5" s="1"/>
  <c r="V1186" i="5"/>
  <c r="W1186" i="5" s="1"/>
  <c r="V1188" i="5"/>
  <c r="W1188" i="5" s="1"/>
  <c r="Y1679" i="11"/>
  <c r="Z1679" i="11" s="1"/>
  <c r="AA1679" i="11" s="1"/>
  <c r="Y673" i="11"/>
  <c r="Z673" i="11" s="1"/>
  <c r="AA673" i="11" s="1"/>
  <c r="Y665" i="11"/>
  <c r="Z665" i="11" s="1"/>
  <c r="AA665" i="11" s="1"/>
  <c r="Y1147" i="11"/>
  <c r="Z1147" i="11" s="1"/>
  <c r="AA1147" i="11" s="1"/>
  <c r="Y1100" i="11"/>
  <c r="Z1100" i="11" s="1"/>
  <c r="AA1100" i="11" s="1"/>
  <c r="Y672" i="11"/>
  <c r="Z672" i="11" s="1"/>
  <c r="AA672" i="11" s="1"/>
  <c r="Y1284" i="11"/>
  <c r="Z1284" i="11" s="1"/>
  <c r="AA1284" i="11" s="1"/>
  <c r="Y1952" i="11"/>
  <c r="Z1952" i="11" s="1"/>
  <c r="AA1952" i="11" s="1"/>
  <c r="Y1592" i="11"/>
  <c r="Z1592" i="11" s="1"/>
  <c r="AA1592" i="11" s="1"/>
  <c r="Y659" i="11"/>
  <c r="Z659" i="11" s="1"/>
  <c r="AA659" i="11" s="1"/>
  <c r="Y664" i="11"/>
  <c r="Z664" i="11" s="1"/>
  <c r="AA664" i="11" s="1"/>
  <c r="Y674" i="11"/>
  <c r="Z674" i="11" s="1"/>
  <c r="AA674" i="11" s="1"/>
  <c r="Y1311" i="11"/>
  <c r="Z1311" i="11" s="1"/>
  <c r="AA1311" i="11" s="1"/>
  <c r="Y1278" i="11"/>
  <c r="Z1278" i="11" s="1"/>
  <c r="AA1278" i="11" s="1"/>
  <c r="Y1962" i="11"/>
  <c r="Z1962" i="11" s="1"/>
  <c r="AA1962" i="11" s="1"/>
  <c r="Y1578" i="11"/>
  <c r="Z1578" i="11" s="1"/>
  <c r="AA1578" i="11" s="1"/>
  <c r="Y1769" i="11"/>
  <c r="Z1769" i="11" s="1"/>
  <c r="AA1769" i="11" s="1"/>
  <c r="Y658" i="11"/>
  <c r="Z658" i="11" s="1"/>
  <c r="AA658" i="11" s="1"/>
  <c r="Y671" i="11"/>
  <c r="Z671" i="11" s="1"/>
  <c r="AA671" i="11" s="1"/>
  <c r="Y663" i="11"/>
  <c r="Z663" i="11" s="1"/>
  <c r="AA663" i="11" s="1"/>
  <c r="Y657" i="11"/>
  <c r="Z657" i="11" s="1"/>
  <c r="AA657" i="11" s="1"/>
  <c r="Y1369" i="11"/>
  <c r="Z1369" i="11" s="1"/>
  <c r="AA1369" i="11" s="1"/>
  <c r="Y662" i="11"/>
  <c r="Z662" i="11" s="1"/>
  <c r="AA662" i="11" s="1"/>
  <c r="Y656" i="11"/>
  <c r="Z656" i="11" s="1"/>
  <c r="AA656" i="11" s="1"/>
  <c r="Y1108" i="11"/>
  <c r="Z1108" i="11" s="1"/>
  <c r="AA1108" i="11" s="1"/>
  <c r="Y1212" i="11"/>
  <c r="Z1212" i="11" s="1"/>
  <c r="AA1212" i="11" s="1"/>
  <c r="Y1720" i="11"/>
  <c r="Z1720" i="11" s="1"/>
  <c r="AA1720" i="11" s="1"/>
  <c r="Y1334" i="11"/>
  <c r="Z1334" i="11" s="1"/>
  <c r="AA1334" i="11" s="1"/>
  <c r="Y1104" i="11"/>
  <c r="Z1104" i="11" s="1"/>
  <c r="AA1104" i="11" s="1"/>
  <c r="Y1949" i="11"/>
  <c r="Z1949" i="11" s="1"/>
  <c r="AA1949" i="11" s="1"/>
  <c r="Y1165" i="11"/>
  <c r="Z1165" i="11" s="1"/>
  <c r="AA1165" i="11" s="1"/>
  <c r="Y668" i="11"/>
  <c r="Z668" i="11" s="1"/>
  <c r="AA668" i="11" s="1"/>
  <c r="Y754" i="11"/>
  <c r="Z754" i="11" s="1"/>
  <c r="AA754" i="11" s="1"/>
  <c r="Y1614" i="11"/>
  <c r="Z1614" i="11" s="1"/>
  <c r="AA1614" i="11" s="1"/>
  <c r="Y993" i="11"/>
  <c r="Z993" i="11" s="1"/>
  <c r="AA993" i="11" s="1"/>
  <c r="Y655" i="11"/>
  <c r="Z655" i="11" s="1"/>
  <c r="AA655" i="11" s="1"/>
  <c r="Y1185" i="11"/>
  <c r="Z1185" i="11" s="1"/>
  <c r="AA1185" i="11" s="1"/>
  <c r="Y666" i="11"/>
  <c r="Z666" i="11" s="1"/>
  <c r="AA666" i="11" s="1"/>
  <c r="Y1541" i="11"/>
  <c r="Z1541" i="11" s="1"/>
  <c r="AA1541" i="11" s="1"/>
  <c r="Y660" i="11"/>
  <c r="Z660" i="11" s="1"/>
  <c r="AA660" i="11" s="1"/>
  <c r="Y131" i="11"/>
  <c r="Z131" i="11" s="1"/>
  <c r="AA131" i="11" s="1"/>
  <c r="Y836" i="11"/>
  <c r="Z836" i="11" s="1"/>
  <c r="AA836" i="11" s="1"/>
  <c r="Y670" i="11"/>
  <c r="Z670" i="11" s="1"/>
  <c r="AA670" i="11" s="1"/>
  <c r="Y744" i="11"/>
  <c r="Z744" i="11" s="1"/>
  <c r="AA744" i="11" s="1"/>
  <c r="Y669" i="11"/>
  <c r="Z669" i="11" s="1"/>
  <c r="AA669" i="11" s="1"/>
  <c r="Y1981" i="11"/>
  <c r="Z1981" i="11" s="1"/>
  <c r="AA1981" i="11" s="1"/>
  <c r="Y1561" i="11"/>
  <c r="Z1561" i="11" s="1"/>
  <c r="AA1561" i="11" s="1"/>
  <c r="Y667" i="11"/>
  <c r="Z667" i="11" s="1"/>
  <c r="AA667" i="11" s="1"/>
  <c r="Y1060" i="11"/>
  <c r="Z1060" i="11" s="1"/>
  <c r="AA1060" i="11" s="1"/>
  <c r="Y661" i="11"/>
  <c r="Z661" i="11" s="1"/>
  <c r="AA661" i="11" s="1"/>
  <c r="Y862" i="11"/>
  <c r="Z862" i="11" s="1"/>
  <c r="AA862" i="11" s="1"/>
  <c r="Y1220" i="11"/>
  <c r="Z1220" i="11" s="1"/>
  <c r="AA1220" i="11" s="1"/>
  <c r="Y1812" i="11"/>
  <c r="Z1812" i="11" s="1"/>
  <c r="AA1812" i="11" s="1"/>
  <c r="Y1450" i="11"/>
  <c r="Z1450" i="11" s="1"/>
  <c r="AA1450" i="11" s="1"/>
  <c r="Y935" i="11"/>
  <c r="Z935" i="11" s="1"/>
  <c r="AA935" i="11" s="1"/>
  <c r="Y38" i="7"/>
  <c r="Z38" i="7" s="1"/>
  <c r="AA38" i="7" s="1"/>
  <c r="Y23" i="7"/>
  <c r="Z23" i="7" s="1"/>
  <c r="AA23" i="7" s="1"/>
  <c r="Y48" i="7"/>
  <c r="Z48" i="7" s="1"/>
  <c r="AA48" i="7" s="1"/>
  <c r="Y15" i="7"/>
  <c r="Z15" i="7" s="1"/>
  <c r="AA15" i="7" s="1"/>
  <c r="Y31" i="7"/>
  <c r="Z31" i="7" s="1"/>
  <c r="AA31" i="7" s="1"/>
  <c r="Y7" i="7"/>
  <c r="Z7" i="7" s="1"/>
  <c r="AA7" i="7" s="1"/>
  <c r="Y43" i="7"/>
  <c r="Z43" i="7" s="1"/>
  <c r="AA43" i="7" s="1"/>
  <c r="Y49" i="7"/>
  <c r="Z49" i="7" s="1"/>
  <c r="AA49" i="7" s="1"/>
  <c r="Y40" i="7"/>
  <c r="Z40" i="7" s="1"/>
  <c r="AA40" i="7" s="1"/>
  <c r="Y3" i="7"/>
  <c r="Z3" i="7" s="1"/>
  <c r="AA3" i="7" s="1"/>
  <c r="Y18" i="7"/>
  <c r="Z18" i="7" s="1"/>
  <c r="AA18" i="7" s="1"/>
  <c r="Y50" i="7"/>
  <c r="Z50" i="7" s="1"/>
  <c r="AA50" i="7" s="1"/>
  <c r="Y51" i="7"/>
  <c r="Z51" i="7" s="1"/>
  <c r="AA51" i="7" s="1"/>
  <c r="Y8" i="7"/>
  <c r="Z8" i="7" s="1"/>
  <c r="AA8" i="7" s="1"/>
  <c r="Y34" i="7"/>
  <c r="Z34" i="7" s="1"/>
  <c r="AA34" i="7" s="1"/>
  <c r="Y41" i="7"/>
  <c r="Z41" i="7" s="1"/>
  <c r="AA41" i="7" s="1"/>
  <c r="Y53" i="7"/>
  <c r="Z53" i="7" s="1"/>
  <c r="AA53" i="7" s="1"/>
  <c r="Y30" i="7"/>
  <c r="Z30" i="7" s="1"/>
  <c r="AA30" i="7" s="1"/>
  <c r="Y17" i="7"/>
  <c r="Z17" i="7" s="1"/>
  <c r="AA17" i="7" s="1"/>
  <c r="Y12" i="7"/>
  <c r="Z12" i="7" s="1"/>
  <c r="AA12" i="7" s="1"/>
  <c r="Y25" i="7"/>
  <c r="Z25" i="7" s="1"/>
  <c r="AA25" i="7" s="1"/>
  <c r="Y44" i="7"/>
  <c r="Z44" i="7" s="1"/>
  <c r="AA44" i="7" s="1"/>
  <c r="Y24" i="7"/>
  <c r="Z24" i="7" s="1"/>
  <c r="AA24" i="7" s="1"/>
  <c r="Y9" i="7"/>
  <c r="Z9" i="7" s="1"/>
  <c r="AA9" i="7" s="1"/>
  <c r="Y6" i="7"/>
  <c r="Z6" i="7" s="1"/>
  <c r="AA6" i="7" s="1"/>
  <c r="Y14" i="7"/>
  <c r="Z14" i="7" s="1"/>
  <c r="AA14" i="7" s="1"/>
  <c r="Y36" i="7"/>
  <c r="Z36" i="7" s="1"/>
  <c r="AA36" i="7" s="1"/>
  <c r="Y47" i="7"/>
  <c r="Z47" i="7" s="1"/>
  <c r="AA47" i="7" s="1"/>
  <c r="Y16" i="7"/>
  <c r="Z16" i="7" s="1"/>
  <c r="AA16" i="7" s="1"/>
  <c r="Y52" i="7"/>
  <c r="Z52" i="7" s="1"/>
  <c r="AA52" i="7" s="1"/>
  <c r="Y32" i="7"/>
  <c r="Z32" i="7" s="1"/>
  <c r="AA32" i="7" s="1"/>
  <c r="V1182" i="5"/>
  <c r="W1182" i="5" s="1"/>
  <c r="V1183" i="5"/>
  <c r="W1183" i="5" s="1"/>
  <c r="V1181" i="5"/>
  <c r="W1181" i="5" s="1"/>
  <c r="Y42" i="7"/>
  <c r="Z42" i="7" s="1"/>
  <c r="AA42" i="7" s="1"/>
  <c r="Y29" i="7"/>
  <c r="Z29" i="7" s="1"/>
  <c r="AA29" i="7" s="1"/>
  <c r="Y46" i="7"/>
  <c r="Z46" i="7" s="1"/>
  <c r="AA46" i="7" s="1"/>
  <c r="Y37" i="7"/>
  <c r="Z37" i="7" s="1"/>
  <c r="AA37" i="7" s="1"/>
  <c r="Y4" i="7"/>
  <c r="Z4" i="7" s="1"/>
  <c r="AA4" i="7" s="1"/>
  <c r="Y26" i="7"/>
  <c r="Z26" i="7" s="1"/>
  <c r="AA26" i="7" s="1"/>
  <c r="Y11" i="7"/>
  <c r="Z11" i="7" s="1"/>
  <c r="AA11" i="7" s="1"/>
  <c r="Y22" i="7"/>
  <c r="Z22" i="7" s="1"/>
  <c r="AA22" i="7" s="1"/>
  <c r="Y35" i="7"/>
  <c r="Z35" i="7" s="1"/>
  <c r="AA35" i="7" s="1"/>
  <c r="Y20" i="7"/>
  <c r="Z20" i="7" s="1"/>
  <c r="AA20" i="7" s="1"/>
  <c r="Y28" i="7"/>
  <c r="Z28" i="7" s="1"/>
  <c r="AA28" i="7" s="1"/>
  <c r="Y19" i="7"/>
  <c r="Z19" i="7" s="1"/>
  <c r="AA19" i="7" s="1"/>
  <c r="U350" i="5"/>
  <c r="U575" i="5"/>
  <c r="U640" i="5"/>
  <c r="U664" i="5"/>
  <c r="U50" i="5"/>
  <c r="U35" i="5"/>
  <c r="T350" i="5"/>
  <c r="T575" i="5"/>
  <c r="T640" i="5"/>
  <c r="T664" i="5"/>
  <c r="T50" i="5"/>
  <c r="T35" i="5"/>
  <c r="S350" i="5"/>
  <c r="S575" i="5"/>
  <c r="S640" i="5"/>
  <c r="S664" i="5"/>
  <c r="S50" i="5"/>
  <c r="S35" i="5"/>
  <c r="V350" i="5" l="1"/>
  <c r="W350" i="5" s="1"/>
  <c r="X350" i="5" s="1"/>
  <c r="V35" i="5"/>
  <c r="W35" i="5" s="1"/>
  <c r="X35" i="5" s="1"/>
  <c r="V50" i="5"/>
  <c r="W50" i="5" s="1"/>
  <c r="X50" i="5" s="1"/>
  <c r="V664" i="5"/>
  <c r="W664" i="5" s="1"/>
  <c r="X664" i="5" s="1"/>
  <c r="V640" i="5"/>
  <c r="W640" i="5" s="1"/>
  <c r="X640" i="5" s="1"/>
  <c r="V575" i="5"/>
  <c r="W575" i="5" s="1"/>
  <c r="X575" i="5" s="1"/>
  <c r="X1901" i="11" l="1"/>
  <c r="W1901" i="11"/>
  <c r="V1901" i="11"/>
  <c r="Y1901" i="11" l="1"/>
  <c r="Z1901" i="11" s="1"/>
  <c r="AA1901" i="11" s="1"/>
  <c r="X995" i="11" l="1"/>
  <c r="X807" i="11"/>
  <c r="X996" i="11"/>
  <c r="X1886" i="11"/>
  <c r="X2007" i="11"/>
  <c r="X120" i="11"/>
  <c r="X784" i="11"/>
  <c r="X1635" i="11"/>
  <c r="X1587" i="11"/>
  <c r="X1792" i="11"/>
  <c r="X1230" i="11"/>
  <c r="X339" i="11"/>
  <c r="X1811" i="11"/>
  <c r="X899" i="11"/>
  <c r="X1206" i="11"/>
  <c r="X1844" i="11"/>
  <c r="X953" i="11"/>
  <c r="X915" i="11"/>
  <c r="X1243" i="11"/>
  <c r="X825" i="11"/>
  <c r="X1124" i="11"/>
  <c r="X1103" i="11"/>
  <c r="X1682" i="11"/>
  <c r="X284" i="11"/>
  <c r="X285" i="11"/>
  <c r="X286" i="11"/>
  <c r="X1730" i="11"/>
  <c r="X1472" i="11"/>
  <c r="X36" i="11"/>
  <c r="X1673" i="11"/>
  <c r="X1568" i="11"/>
  <c r="X1499" i="11"/>
  <c r="X1348" i="11"/>
  <c r="X1013" i="11"/>
  <c r="X1445" i="11"/>
  <c r="X252" i="11"/>
  <c r="X1119" i="11"/>
  <c r="X251" i="11"/>
  <c r="X1511" i="11"/>
  <c r="X581" i="11"/>
  <c r="W995" i="11"/>
  <c r="W807" i="11"/>
  <c r="W996" i="11"/>
  <c r="W1886" i="11"/>
  <c r="W2007" i="11"/>
  <c r="W120" i="11"/>
  <c r="W784" i="11"/>
  <c r="W1635" i="11"/>
  <c r="W1587" i="11"/>
  <c r="W1792" i="11"/>
  <c r="W1230" i="11"/>
  <c r="W339" i="11"/>
  <c r="W1811" i="11"/>
  <c r="W899" i="11"/>
  <c r="W1206" i="11"/>
  <c r="W1844" i="11"/>
  <c r="W953" i="11"/>
  <c r="W915" i="11"/>
  <c r="W1243" i="11"/>
  <c r="W825" i="11"/>
  <c r="W1124" i="11"/>
  <c r="W1103" i="11"/>
  <c r="W1682" i="11"/>
  <c r="W284" i="11"/>
  <c r="W285" i="11"/>
  <c r="W286" i="11"/>
  <c r="W1730" i="11"/>
  <c r="W1472" i="11"/>
  <c r="W36" i="11"/>
  <c r="W1673" i="11"/>
  <c r="W1568" i="11"/>
  <c r="W1499" i="11"/>
  <c r="W1348" i="11"/>
  <c r="W1013" i="11"/>
  <c r="W1445" i="11"/>
  <c r="W252" i="11"/>
  <c r="W1119" i="11"/>
  <c r="W251" i="11"/>
  <c r="W1511" i="11"/>
  <c r="W581" i="11"/>
  <c r="V995" i="11"/>
  <c r="V807" i="11"/>
  <c r="V996" i="11"/>
  <c r="V1886" i="11"/>
  <c r="Y1886" i="11" s="1"/>
  <c r="Z1886" i="11" s="1"/>
  <c r="AA1886" i="11" s="1"/>
  <c r="V2007" i="11"/>
  <c r="V120" i="11"/>
  <c r="V784" i="11"/>
  <c r="V1635" i="11"/>
  <c r="V1587" i="11"/>
  <c r="V1792" i="11"/>
  <c r="V1230" i="11"/>
  <c r="V339" i="11"/>
  <c r="V1811" i="11"/>
  <c r="Y1811" i="11" s="1"/>
  <c r="Z1811" i="11" s="1"/>
  <c r="AA1811" i="11" s="1"/>
  <c r="V899" i="11"/>
  <c r="V1206" i="11"/>
  <c r="V1844" i="11"/>
  <c r="Y1844" i="11" s="1"/>
  <c r="Z1844" i="11" s="1"/>
  <c r="AA1844" i="11" s="1"/>
  <c r="V953" i="11"/>
  <c r="V915" i="11"/>
  <c r="V1243" i="11"/>
  <c r="V825" i="11"/>
  <c r="V1124" i="11"/>
  <c r="V1103" i="11"/>
  <c r="V1682" i="11"/>
  <c r="V284" i="11"/>
  <c r="V285" i="11"/>
  <c r="V286" i="11"/>
  <c r="V1730" i="11"/>
  <c r="V1472" i="11"/>
  <c r="Y1472" i="11" s="1"/>
  <c r="Z1472" i="11" s="1"/>
  <c r="AA1472" i="11" s="1"/>
  <c r="V36" i="11"/>
  <c r="V1673" i="11"/>
  <c r="V1568" i="11"/>
  <c r="V1499" i="11"/>
  <c r="V1348" i="11"/>
  <c r="V1013" i="11"/>
  <c r="V1445" i="11"/>
  <c r="V252" i="11"/>
  <c r="V1119" i="11"/>
  <c r="V251" i="11"/>
  <c r="Y251" i="11" s="1"/>
  <c r="Z251" i="11" s="1"/>
  <c r="AA251" i="11" s="1"/>
  <c r="V1511" i="11"/>
  <c r="Y1511" i="11" s="1"/>
  <c r="Z1511" i="11" s="1"/>
  <c r="AA1511" i="11" s="1"/>
  <c r="V581" i="11"/>
  <c r="Y36" i="11" l="1"/>
  <c r="Z36" i="11" s="1"/>
  <c r="AA36" i="11" s="1"/>
  <c r="Y581" i="11"/>
  <c r="Z581" i="11" s="1"/>
  <c r="AA581" i="11" s="1"/>
  <c r="Y2007" i="11"/>
  <c r="Z2007" i="11" s="1"/>
  <c r="AA2007" i="11" s="1"/>
  <c r="Y1013" i="11"/>
  <c r="Z1013" i="11" s="1"/>
  <c r="AA1013" i="11" s="1"/>
  <c r="Y1103" i="11"/>
  <c r="Z1103" i="11" s="1"/>
  <c r="AA1103" i="11" s="1"/>
  <c r="Y1119" i="11"/>
  <c r="Z1119" i="11" s="1"/>
  <c r="AA1119" i="11" s="1"/>
  <c r="Y252" i="11"/>
  <c r="Z252" i="11" s="1"/>
  <c r="AA252" i="11" s="1"/>
  <c r="Y1499" i="11"/>
  <c r="Z1499" i="11" s="1"/>
  <c r="AA1499" i="11" s="1"/>
  <c r="Y1243" i="11"/>
  <c r="Z1243" i="11" s="1"/>
  <c r="AA1243" i="11" s="1"/>
  <c r="Y784" i="11"/>
  <c r="Z784" i="11" s="1"/>
  <c r="AA784" i="11" s="1"/>
  <c r="Y1682" i="11"/>
  <c r="Z1682" i="11" s="1"/>
  <c r="AA1682" i="11" s="1"/>
  <c r="Y1124" i="11"/>
  <c r="Z1124" i="11" s="1"/>
  <c r="AA1124" i="11" s="1"/>
  <c r="Y825" i="11"/>
  <c r="Z825" i="11" s="1"/>
  <c r="AA825" i="11" s="1"/>
  <c r="Y1673" i="11"/>
  <c r="Z1673" i="11" s="1"/>
  <c r="AA1673" i="11" s="1"/>
  <c r="Y120" i="11"/>
  <c r="Z120" i="11" s="1"/>
  <c r="AA120" i="11" s="1"/>
  <c r="Y1730" i="11"/>
  <c r="Z1730" i="11" s="1"/>
  <c r="AA1730" i="11" s="1"/>
  <c r="Y1230" i="11"/>
  <c r="Z1230" i="11" s="1"/>
  <c r="AA1230" i="11" s="1"/>
  <c r="Y1635" i="11"/>
  <c r="Z1635" i="11" s="1"/>
  <c r="AA1635" i="11" s="1"/>
  <c r="Y1568" i="11"/>
  <c r="Z1568" i="11" s="1"/>
  <c r="AA1568" i="11" s="1"/>
  <c r="Y339" i="11"/>
  <c r="Z339" i="11" s="1"/>
  <c r="AA339" i="11" s="1"/>
  <c r="Y1348" i="11"/>
  <c r="Z1348" i="11" s="1"/>
  <c r="AA1348" i="11" s="1"/>
  <c r="Y284" i="11"/>
  <c r="Z284" i="11" s="1"/>
  <c r="AA284" i="11" s="1"/>
  <c r="Y1445" i="11"/>
  <c r="Z1445" i="11" s="1"/>
  <c r="AA1445" i="11" s="1"/>
  <c r="Y995" i="11"/>
  <c r="Z995" i="11" s="1"/>
  <c r="AA995" i="11" s="1"/>
  <c r="Y996" i="11"/>
  <c r="Z996" i="11" s="1"/>
  <c r="AA996" i="11" s="1"/>
  <c r="Y285" i="11"/>
  <c r="Z285" i="11" s="1"/>
  <c r="AA285" i="11" s="1"/>
  <c r="Y1587" i="11"/>
  <c r="Z1587" i="11" s="1"/>
  <c r="AA1587" i="11" s="1"/>
  <c r="Y286" i="11"/>
  <c r="Z286" i="11" s="1"/>
  <c r="AA286" i="11" s="1"/>
  <c r="Y915" i="11"/>
  <c r="Z915" i="11" s="1"/>
  <c r="AA915" i="11" s="1"/>
  <c r="Y1792" i="11"/>
  <c r="Z1792" i="11" s="1"/>
  <c r="AA1792" i="11" s="1"/>
  <c r="Y899" i="11"/>
  <c r="Z899" i="11" s="1"/>
  <c r="AA899" i="11" s="1"/>
  <c r="Y807" i="11"/>
  <c r="Z807" i="11" s="1"/>
  <c r="AA807" i="11" s="1"/>
  <c r="Y1206" i="11"/>
  <c r="Z1206" i="11" s="1"/>
  <c r="AA1206" i="11" s="1"/>
  <c r="Y953" i="11"/>
  <c r="Z953" i="11" s="1"/>
  <c r="AA953" i="11" s="1"/>
  <c r="V1704" i="11" l="1"/>
  <c r="U369" i="5"/>
  <c r="X1950" i="11"/>
  <c r="X147" i="11"/>
  <c r="X1989" i="11"/>
  <c r="X1849" i="11"/>
  <c r="X2097" i="11"/>
  <c r="X464" i="11"/>
  <c r="X324" i="11"/>
  <c r="X60" i="11"/>
  <c r="X361" i="11"/>
  <c r="X1120" i="11"/>
  <c r="X1698" i="11"/>
  <c r="X1285" i="11"/>
  <c r="X1558" i="11"/>
  <c r="X1194" i="11"/>
  <c r="X362" i="11"/>
  <c r="X1315" i="11"/>
  <c r="X644" i="11"/>
  <c r="X171" i="11"/>
  <c r="X1851" i="11"/>
  <c r="X768" i="11"/>
  <c r="X1442" i="11"/>
  <c r="X299" i="11"/>
  <c r="X543" i="11"/>
  <c r="X296" i="11"/>
  <c r="X1618" i="11"/>
  <c r="X206" i="11"/>
  <c r="X715" i="11"/>
  <c r="X1887" i="11"/>
  <c r="X1304" i="11"/>
  <c r="X22" i="11"/>
  <c r="X190" i="11"/>
  <c r="X369" i="11"/>
  <c r="X1603" i="11"/>
  <c r="X586" i="11"/>
  <c r="X637" i="11"/>
  <c r="X2114" i="11"/>
  <c r="X1164" i="11"/>
  <c r="X350" i="11"/>
  <c r="X1346" i="11"/>
  <c r="X1470" i="11"/>
  <c r="X1155" i="11"/>
  <c r="X914" i="11"/>
  <c r="X334" i="11"/>
  <c r="X2099" i="11"/>
  <c r="X1485" i="11"/>
  <c r="X887" i="11"/>
  <c r="X535" i="11"/>
  <c r="X1249" i="11"/>
  <c r="X1067" i="11"/>
  <c r="X173" i="11"/>
  <c r="X1513" i="11"/>
  <c r="X1617" i="11"/>
  <c r="X1762" i="11"/>
  <c r="X1619" i="11"/>
  <c r="X1268" i="11"/>
  <c r="X1668" i="11"/>
  <c r="X1022" i="11"/>
  <c r="X1051" i="11"/>
  <c r="X276" i="11"/>
  <c r="X421" i="11"/>
  <c r="X1471" i="11"/>
  <c r="X425" i="11"/>
  <c r="X1191" i="11"/>
  <c r="X455" i="11"/>
  <c r="X314" i="11"/>
  <c r="X2076" i="11"/>
  <c r="X1566" i="11"/>
  <c r="X1492" i="11"/>
  <c r="X723" i="11"/>
  <c r="X733" i="11"/>
  <c r="X796" i="11"/>
  <c r="X636" i="11"/>
  <c r="X1254" i="11"/>
  <c r="X234" i="11"/>
  <c r="X856" i="11"/>
  <c r="X1808" i="11"/>
  <c r="X7" i="11"/>
  <c r="X965" i="11"/>
  <c r="X2013" i="11"/>
  <c r="X344" i="11"/>
  <c r="X2132" i="11"/>
  <c r="X1917" i="11"/>
  <c r="X643" i="11"/>
  <c r="X304" i="11"/>
  <c r="X332" i="11"/>
  <c r="X1476" i="11"/>
  <c r="X934" i="11"/>
  <c r="X1232" i="11"/>
  <c r="X602" i="11"/>
  <c r="X616" i="11"/>
  <c r="X1139" i="11"/>
  <c r="X1345" i="11"/>
  <c r="X1594" i="11"/>
  <c r="X1625" i="11"/>
  <c r="X1735" i="11"/>
  <c r="X2113" i="11"/>
  <c r="X1113" i="11"/>
  <c r="X759" i="11"/>
  <c r="X1465" i="11"/>
  <c r="X1577" i="11"/>
  <c r="X1174" i="11"/>
  <c r="X1704" i="11"/>
  <c r="X201" i="11"/>
  <c r="X2123" i="11"/>
  <c r="X1839" i="11"/>
  <c r="X237" i="11"/>
  <c r="X1514" i="11"/>
  <c r="X1135" i="11"/>
  <c r="X1921" i="11"/>
  <c r="X1646" i="11"/>
  <c r="X609" i="11"/>
  <c r="X891" i="11"/>
  <c r="X1286" i="11"/>
  <c r="X1435" i="11"/>
  <c r="X74" i="11"/>
  <c r="X957" i="11"/>
  <c r="X1044" i="11"/>
  <c r="X1318" i="11"/>
  <c r="X2033" i="11"/>
  <c r="X871" i="11"/>
  <c r="X1852" i="11"/>
  <c r="X861" i="11"/>
  <c r="X1535" i="11"/>
  <c r="X2121" i="11"/>
  <c r="X1904" i="11"/>
  <c r="X860" i="11"/>
  <c r="X1767" i="11"/>
  <c r="X1715" i="11"/>
  <c r="X546" i="11"/>
  <c r="X1088" i="11"/>
  <c r="X1357" i="11"/>
  <c r="X1188" i="11"/>
  <c r="X1363" i="11"/>
  <c r="X888" i="11"/>
  <c r="X308" i="11"/>
  <c r="X208" i="11"/>
  <c r="X859" i="11"/>
  <c r="X2030" i="11"/>
  <c r="X38" i="11"/>
  <c r="X1364" i="11"/>
  <c r="X1973" i="11"/>
  <c r="X1371" i="11"/>
  <c r="X191" i="11"/>
  <c r="X215" i="11"/>
  <c r="X1127" i="11"/>
  <c r="X1563" i="11"/>
  <c r="X68" i="11"/>
  <c r="X213" i="11"/>
  <c r="X1478" i="11"/>
  <c r="X462" i="11"/>
  <c r="X1889" i="11"/>
  <c r="X1484" i="11"/>
  <c r="X795" i="11"/>
  <c r="X1225" i="11"/>
  <c r="X408" i="11"/>
  <c r="X1505" i="11"/>
  <c r="X1773" i="11"/>
  <c r="X989" i="11"/>
  <c r="X433" i="11"/>
  <c r="X1786" i="11"/>
  <c r="X142" i="11"/>
  <c r="X706" i="11"/>
  <c r="X1452" i="11"/>
  <c r="X1656" i="11"/>
  <c r="X751" i="11"/>
  <c r="X1669" i="11"/>
  <c r="X919" i="11"/>
  <c r="X192" i="11"/>
  <c r="X335" i="11"/>
  <c r="X691" i="11"/>
  <c r="X391" i="11"/>
  <c r="X222" i="11"/>
  <c r="X939" i="11"/>
  <c r="X1190" i="11"/>
  <c r="X1663" i="11"/>
  <c r="X947" i="11"/>
  <c r="X1816" i="11"/>
  <c r="X325" i="11"/>
  <c r="X405" i="11"/>
  <c r="X739" i="11"/>
  <c r="X696" i="11"/>
  <c r="X51" i="11"/>
  <c r="X944" i="11"/>
  <c r="X200" i="11"/>
  <c r="X1801" i="11"/>
  <c r="X81" i="11"/>
  <c r="X646" i="11"/>
  <c r="X1370" i="11"/>
  <c r="X219" i="11"/>
  <c r="X1010" i="11"/>
  <c r="X1969" i="11"/>
  <c r="X1920" i="11"/>
  <c r="X573" i="11"/>
  <c r="X387" i="11"/>
  <c r="X513" i="11"/>
  <c r="X1378" i="11"/>
  <c r="X1489" i="11"/>
  <c r="X365" i="11"/>
  <c r="X346" i="11"/>
  <c r="X84" i="11"/>
  <c r="X412" i="11"/>
  <c r="X1462" i="11"/>
  <c r="X835" i="11"/>
  <c r="X1841" i="11"/>
  <c r="X1102" i="11"/>
  <c r="X524" i="11"/>
  <c r="X1766" i="11"/>
  <c r="X858" i="11"/>
  <c r="X385" i="11"/>
  <c r="X1101" i="11"/>
  <c r="X752" i="11"/>
  <c r="X1913" i="11"/>
  <c r="X407" i="11"/>
  <c r="X282" i="11"/>
  <c r="X1227" i="11"/>
  <c r="X753" i="11"/>
  <c r="X1205" i="11"/>
  <c r="X1252" i="11"/>
  <c r="X1436" i="11"/>
  <c r="X1833" i="11"/>
  <c r="X1527" i="11"/>
  <c r="X1150" i="11"/>
  <c r="X432" i="11"/>
  <c r="X1954" i="11"/>
  <c r="X472" i="11"/>
  <c r="X138" i="11"/>
  <c r="X189" i="11"/>
  <c r="X1882" i="11"/>
  <c r="X1386" i="11"/>
  <c r="X132" i="11"/>
  <c r="X904" i="11"/>
  <c r="X488" i="11"/>
  <c r="X46" i="11"/>
  <c r="X2009" i="11"/>
  <c r="X1331" i="11"/>
  <c r="X2105" i="11"/>
  <c r="X115" i="11"/>
  <c r="X1390" i="11"/>
  <c r="X207" i="11"/>
  <c r="X1555" i="11"/>
  <c r="X1498" i="11"/>
  <c r="X1780" i="11"/>
  <c r="X1918" i="11"/>
  <c r="X1835" i="11"/>
  <c r="X202" i="11"/>
  <c r="X770" i="11"/>
  <c r="X785" i="11"/>
  <c r="X509" i="11"/>
  <c r="X37" i="11"/>
  <c r="X267" i="11"/>
  <c r="X689" i="11"/>
  <c r="X1229" i="11"/>
  <c r="X1709" i="11"/>
  <c r="X824" i="11"/>
  <c r="X1421" i="11"/>
  <c r="X1507" i="11"/>
  <c r="X1415" i="11"/>
  <c r="X2036" i="11"/>
  <c r="X1179" i="11"/>
  <c r="X911" i="11"/>
  <c r="X1071" i="11"/>
  <c r="X1157" i="11"/>
  <c r="X1416" i="11"/>
  <c r="X440" i="11"/>
  <c r="X1412" i="11"/>
  <c r="X846" i="11"/>
  <c r="X393" i="11"/>
  <c r="X782" i="11"/>
  <c r="X1030" i="11"/>
  <c r="X415" i="11"/>
  <c r="X161" i="11"/>
  <c r="X1439" i="11"/>
  <c r="X199" i="11"/>
  <c r="X1035" i="11"/>
  <c r="X1571" i="11"/>
  <c r="X773" i="11"/>
  <c r="X238" i="11"/>
  <c r="X1879" i="11"/>
  <c r="X182" i="11"/>
  <c r="X707" i="11"/>
  <c r="X2084" i="11"/>
  <c r="X1467" i="11"/>
  <c r="X39" i="11"/>
  <c r="X1884" i="11"/>
  <c r="X1233" i="11"/>
  <c r="X1305" i="11"/>
  <c r="X1182" i="11"/>
  <c r="X629" i="11"/>
  <c r="X345" i="11"/>
  <c r="X336" i="11"/>
  <c r="X55" i="11"/>
  <c r="X1062" i="11"/>
  <c r="X1054" i="11"/>
  <c r="X1721" i="11"/>
  <c r="X305" i="11"/>
  <c r="X1955" i="11"/>
  <c r="X1789" i="11"/>
  <c r="X313" i="11"/>
  <c r="X1909" i="11"/>
  <c r="X1477" i="11"/>
  <c r="X271" i="11"/>
  <c r="X1288" i="11"/>
  <c r="X1725" i="11"/>
  <c r="X1731" i="11"/>
  <c r="X193" i="11"/>
  <c r="X196" i="11"/>
  <c r="X1924" i="11"/>
  <c r="X1464" i="11"/>
  <c r="X1551" i="11"/>
  <c r="X562" i="11"/>
  <c r="X1122" i="11"/>
  <c r="X1764" i="11"/>
  <c r="X197" i="11"/>
  <c r="X971" i="11"/>
  <c r="X2045" i="11"/>
  <c r="X1121" i="11"/>
  <c r="X537" i="11"/>
  <c r="X2018" i="11"/>
  <c r="X2062" i="11"/>
  <c r="X1832" i="11"/>
  <c r="X1885" i="11"/>
  <c r="X436" i="11"/>
  <c r="X1734" i="11"/>
  <c r="X1001" i="11"/>
  <c r="X682" i="11"/>
  <c r="X1684" i="11"/>
  <c r="X1195" i="11"/>
  <c r="X593" i="11"/>
  <c r="X1837" i="11"/>
  <c r="X703" i="11"/>
  <c r="X303" i="11"/>
  <c r="X1570" i="11"/>
  <c r="X1391" i="11"/>
  <c r="X1590" i="11"/>
  <c r="X727" i="11"/>
  <c r="X76" i="11"/>
  <c r="X1701" i="11"/>
  <c r="X1933" i="11"/>
  <c r="X975" i="11"/>
  <c r="X1714" i="11"/>
  <c r="X1524" i="11"/>
  <c r="X1204" i="11"/>
  <c r="X72" i="11"/>
  <c r="X148" i="11"/>
  <c r="X1294" i="11"/>
  <c r="X1699" i="11"/>
  <c r="X2040" i="11"/>
  <c r="X309" i="11"/>
  <c r="X1159" i="11"/>
  <c r="X1372" i="11"/>
  <c r="X248" i="11"/>
  <c r="X1003" i="11"/>
  <c r="X471" i="11"/>
  <c r="X487" i="11"/>
  <c r="X1186" i="11"/>
  <c r="X257" i="11"/>
  <c r="X470" i="11"/>
  <c r="X312" i="11"/>
  <c r="X520" i="11"/>
  <c r="X57" i="11"/>
  <c r="X482" i="11"/>
  <c r="X1224" i="11"/>
  <c r="X1919" i="11"/>
  <c r="X283" i="11"/>
  <c r="X1697" i="11"/>
  <c r="X1141" i="11"/>
  <c r="X1395" i="11"/>
  <c r="X400" i="11"/>
  <c r="X2071" i="11"/>
  <c r="X349" i="11"/>
  <c r="X2112" i="11"/>
  <c r="X604" i="11"/>
  <c r="X2119" i="11"/>
  <c r="X1557" i="11"/>
  <c r="X1011" i="11"/>
  <c r="X606" i="11"/>
  <c r="X140" i="11"/>
  <c r="X1963" i="11"/>
  <c r="X928" i="11"/>
  <c r="X457" i="11"/>
  <c r="X1790" i="11"/>
  <c r="X104" i="11"/>
  <c r="X1610" i="11"/>
  <c r="X1907" i="11"/>
  <c r="X879" i="11"/>
  <c r="X78" i="11"/>
  <c r="X451" i="11"/>
  <c r="X1545" i="11"/>
  <c r="X587" i="11"/>
  <c r="X910" i="11"/>
  <c r="X1178" i="11"/>
  <c r="X880" i="11"/>
  <c r="X2005" i="11"/>
  <c r="X745" i="11"/>
  <c r="X851" i="11"/>
  <c r="X1235" i="11"/>
  <c r="X1853" i="11"/>
  <c r="X983" i="11"/>
  <c r="X269" i="11"/>
  <c r="X1126" i="11"/>
  <c r="X977" i="11"/>
  <c r="X827" i="11"/>
  <c r="X2004" i="11"/>
  <c r="X1197" i="11"/>
  <c r="X2091" i="11"/>
  <c r="X443" i="11"/>
  <c r="X804" i="11"/>
  <c r="X159" i="11"/>
  <c r="X1446" i="11"/>
  <c r="X762" i="11"/>
  <c r="X1696" i="11"/>
  <c r="X2128" i="11"/>
  <c r="X1260" i="11"/>
  <c r="X699" i="11"/>
  <c r="X1184" i="11"/>
  <c r="X1025" i="11"/>
  <c r="X1338" i="11"/>
  <c r="X812" i="11"/>
  <c r="X1017" i="11"/>
  <c r="X2104" i="11"/>
  <c r="X1536" i="11"/>
  <c r="X379" i="11"/>
  <c r="X1694" i="11"/>
  <c r="X730" i="11"/>
  <c r="X1068" i="11"/>
  <c r="X150" i="11"/>
  <c r="X1199" i="11"/>
  <c r="X1398" i="11"/>
  <c r="X235" i="11"/>
  <c r="X1170" i="11"/>
  <c r="X23" i="11"/>
  <c r="X1307" i="11"/>
  <c r="X555" i="11"/>
  <c r="X1161" i="11"/>
  <c r="X100" i="11"/>
  <c r="X2042" i="11"/>
  <c r="X626" i="11"/>
  <c r="X1360" i="11"/>
  <c r="X1319" i="11"/>
  <c r="X467" i="11"/>
  <c r="X855" i="11"/>
  <c r="X1480" i="11"/>
  <c r="X317" i="11"/>
  <c r="X1361" i="11"/>
  <c r="X1427" i="11"/>
  <c r="X512" i="11"/>
  <c r="X355" i="11"/>
  <c r="X908" i="11"/>
  <c r="X612" i="11"/>
  <c r="X175" i="11"/>
  <c r="X540" i="11"/>
  <c r="X1807" i="11"/>
  <c r="X742" i="11"/>
  <c r="X1521" i="11"/>
  <c r="X1830" i="11"/>
  <c r="X932" i="11"/>
  <c r="X34" i="11"/>
  <c r="X951" i="11"/>
  <c r="X1806" i="11"/>
  <c r="X1803" i="11"/>
  <c r="X685" i="11"/>
  <c r="X327" i="11"/>
  <c r="X58" i="11"/>
  <c r="X375" i="11"/>
  <c r="X17" i="11"/>
  <c r="X578" i="11"/>
  <c r="X1899" i="11"/>
  <c r="X2077" i="11"/>
  <c r="X348" i="11"/>
  <c r="X584" i="11"/>
  <c r="X195" i="11"/>
  <c r="X1221" i="11"/>
  <c r="X1354" i="11"/>
  <c r="X320" i="11"/>
  <c r="X2129" i="11"/>
  <c r="X560" i="11"/>
  <c r="X2017" i="11"/>
  <c r="X980" i="11"/>
  <c r="X1638" i="11"/>
  <c r="X1532" i="11"/>
  <c r="X1631" i="11"/>
  <c r="X774" i="11"/>
  <c r="X1290" i="11"/>
  <c r="X2008" i="11"/>
  <c r="X1214" i="11"/>
  <c r="X1898" i="11"/>
  <c r="X2016" i="11"/>
  <c r="X1128" i="11"/>
  <c r="X1008" i="11"/>
  <c r="X518" i="11"/>
  <c r="X1365" i="11"/>
  <c r="X1098" i="11"/>
  <c r="X890" i="11"/>
  <c r="X2122" i="11"/>
  <c r="X123" i="11"/>
  <c r="X1604" i="11"/>
  <c r="X149" i="11"/>
  <c r="X544" i="11"/>
  <c r="X1565" i="11"/>
  <c r="X1266" i="11"/>
  <c r="X420" i="11"/>
  <c r="X1539" i="11"/>
  <c r="X275" i="11"/>
  <c r="X1014" i="11"/>
  <c r="X533" i="11"/>
  <c r="X1892" i="11"/>
  <c r="X1972" i="11"/>
  <c r="X475" i="11"/>
  <c r="X1690" i="11"/>
  <c r="X1085" i="11"/>
  <c r="X799" i="11"/>
  <c r="X651" i="11"/>
  <c r="X906" i="11"/>
  <c r="X898" i="11"/>
  <c r="X1979" i="11"/>
  <c r="X224" i="11"/>
  <c r="X64" i="11"/>
  <c r="X1175" i="11"/>
  <c r="X1548" i="11"/>
  <c r="X1298" i="11"/>
  <c r="X2083" i="11"/>
  <c r="X1609" i="11"/>
  <c r="X552" i="11"/>
  <c r="X1382" i="11"/>
  <c r="X1475" i="11"/>
  <c r="X1474" i="11"/>
  <c r="X1672" i="11"/>
  <c r="X886" i="11"/>
  <c r="X921" i="11"/>
  <c r="X1538" i="11"/>
  <c r="X1612" i="11"/>
  <c r="X1330" i="11"/>
  <c r="X1667" i="11"/>
  <c r="X1626" i="11"/>
  <c r="X417" i="11"/>
  <c r="X700" i="11"/>
  <c r="X101" i="11"/>
  <c r="X61" i="11"/>
  <c r="X1431" i="11"/>
  <c r="X1032" i="11"/>
  <c r="X1552" i="11"/>
  <c r="X614" i="11"/>
  <c r="X1129" i="11"/>
  <c r="X1274" i="11"/>
  <c r="X315" i="11"/>
  <c r="X1727" i="11"/>
  <c r="X1276" i="11"/>
  <c r="X1156" i="11"/>
  <c r="X1076" i="11"/>
  <c r="X747" i="11"/>
  <c r="X1827" i="11"/>
  <c r="X979" i="11"/>
  <c r="X1134" i="11"/>
  <c r="X1934" i="11"/>
  <c r="X1143" i="11"/>
  <c r="X108" i="11"/>
  <c r="X1779" i="11"/>
  <c r="X45" i="11"/>
  <c r="X118" i="11"/>
  <c r="X87" i="11"/>
  <c r="X654" i="11"/>
  <c r="X548" i="11"/>
  <c r="X619" i="11"/>
  <c r="X1045" i="11"/>
  <c r="X1589" i="11"/>
  <c r="X790" i="11"/>
  <c r="X225" i="11"/>
  <c r="X2044" i="11"/>
  <c r="X1821" i="11"/>
  <c r="X1264" i="11"/>
  <c r="X630" i="11"/>
  <c r="X1238" i="11"/>
  <c r="X33" i="11"/>
  <c r="X481" i="11"/>
  <c r="X941" i="11"/>
  <c r="X1850" i="11"/>
  <c r="X508" i="11"/>
  <c r="X923" i="11"/>
  <c r="X1942" i="11"/>
  <c r="X1433" i="11"/>
  <c r="X85" i="11"/>
  <c r="X1943" i="11"/>
  <c r="X504" i="11"/>
  <c r="X1251" i="11"/>
  <c r="X1771" i="11"/>
  <c r="X1983" i="11"/>
  <c r="X1316" i="11"/>
  <c r="X598" i="11"/>
  <c r="X1394" i="11"/>
  <c r="X1854" i="11"/>
  <c r="X2081" i="11"/>
  <c r="X732" i="11"/>
  <c r="X1817" i="11"/>
  <c r="X2101" i="11"/>
  <c r="X426" i="11"/>
  <c r="X813" i="11"/>
  <c r="X1722" i="11"/>
  <c r="X1181" i="11"/>
  <c r="X1881" i="11"/>
  <c r="X268" i="11"/>
  <c r="X377" i="11"/>
  <c r="X1342" i="11"/>
  <c r="X1645" i="11"/>
  <c r="X216" i="11"/>
  <c r="X554" i="11"/>
  <c r="X1643" i="11"/>
  <c r="X1171" i="11"/>
  <c r="X1647" i="11"/>
  <c r="X1236" i="11"/>
  <c r="X1057" i="11"/>
  <c r="X153" i="11"/>
  <c r="X1975" i="11"/>
  <c r="X254" i="11"/>
  <c r="X599" i="11"/>
  <c r="X1860" i="11"/>
  <c r="X829" i="11"/>
  <c r="X1870" i="11"/>
  <c r="X1788" i="11"/>
  <c r="X98" i="11"/>
  <c r="X1240" i="11"/>
  <c r="X746" i="11"/>
  <c r="X501" i="11"/>
  <c r="X729" i="11"/>
  <c r="X1572" i="11"/>
  <c r="X569" i="11"/>
  <c r="X1106" i="11"/>
  <c r="X1083" i="11"/>
  <c r="X997" i="11"/>
  <c r="X1542" i="11"/>
  <c r="X1130" i="11"/>
  <c r="X1263" i="11"/>
  <c r="X62" i="11"/>
  <c r="X2015" i="11"/>
  <c r="X155" i="11"/>
  <c r="X1501" i="11"/>
  <c r="X783" i="11"/>
  <c r="X441" i="11"/>
  <c r="X1006" i="11"/>
  <c r="X117" i="11"/>
  <c r="X322" i="11"/>
  <c r="X397" i="11"/>
  <c r="X1388" i="11"/>
  <c r="X1146" i="11"/>
  <c r="X1482" i="11"/>
  <c r="X1591" i="11"/>
  <c r="X358" i="11"/>
  <c r="X528" i="11"/>
  <c r="X848" i="11"/>
  <c r="X1055" i="11"/>
  <c r="X1784" i="11"/>
  <c r="X1559" i="11"/>
  <c r="X1021" i="11"/>
  <c r="X2109" i="11"/>
  <c r="X2019" i="11"/>
  <c r="X697" i="11"/>
  <c r="X1842" i="11"/>
  <c r="X992" i="11"/>
  <c r="X567" i="11"/>
  <c r="X10" i="11"/>
  <c r="X424" i="11"/>
  <c r="X21" i="11"/>
  <c r="X1681" i="11"/>
  <c r="X1132" i="11"/>
  <c r="X564" i="11"/>
  <c r="X394" i="11"/>
  <c r="X1547" i="11"/>
  <c r="X2131" i="11"/>
  <c r="X1211" i="11"/>
  <c r="X1506" i="11"/>
  <c r="X1624" i="11"/>
  <c r="X617" i="11"/>
  <c r="X1336" i="11"/>
  <c r="X1053" i="11"/>
  <c r="X395" i="11"/>
  <c r="X1116" i="11"/>
  <c r="X933" i="11"/>
  <c r="X547" i="11"/>
  <c r="X872" i="11"/>
  <c r="X8" i="11"/>
  <c r="X900" i="11"/>
  <c r="X1428" i="11"/>
  <c r="X840" i="11"/>
  <c r="X1049" i="11"/>
  <c r="X1481" i="11"/>
  <c r="X1621" i="11"/>
  <c r="X1838" i="11"/>
  <c r="X373" i="11"/>
  <c r="X771" i="11"/>
  <c r="X506" i="11"/>
  <c r="X1328" i="11"/>
  <c r="X1438" i="11"/>
  <c r="X446" i="11"/>
  <c r="X136" i="11"/>
  <c r="X1111" i="11"/>
  <c r="X129" i="11"/>
  <c r="X1366" i="11"/>
  <c r="X695" i="11"/>
  <c r="X1039" i="11"/>
  <c r="X777" i="11"/>
  <c r="X347" i="11"/>
  <c r="X11" i="11"/>
  <c r="X1275" i="11"/>
  <c r="X1239" i="11"/>
  <c r="X1228" i="11"/>
  <c r="X1246" i="11"/>
  <c r="X1027" i="11"/>
  <c r="X13" i="11"/>
  <c r="X831" i="11"/>
  <c r="X105" i="11"/>
  <c r="X1633" i="11"/>
  <c r="X1847" i="11"/>
  <c r="X265" i="11"/>
  <c r="X9" i="11"/>
  <c r="X1344" i="11"/>
  <c r="X930" i="11"/>
  <c r="X1034" i="11"/>
  <c r="X1118" i="11"/>
  <c r="X49" i="11"/>
  <c r="X188" i="11"/>
  <c r="X1629" i="11"/>
  <c r="X1896" i="11"/>
  <c r="X1754" i="11"/>
  <c r="X649" i="11"/>
  <c r="X204" i="11"/>
  <c r="X423" i="11"/>
  <c r="X722" i="11"/>
  <c r="X194" i="11"/>
  <c r="X731" i="11"/>
  <c r="X2041" i="11"/>
  <c r="X1385" i="11"/>
  <c r="X883" i="11"/>
  <c r="X708" i="11"/>
  <c r="X597" i="11"/>
  <c r="X54" i="11"/>
  <c r="X769" i="11"/>
  <c r="X959" i="11"/>
  <c r="X1648" i="11"/>
  <c r="X800" i="11"/>
  <c r="X1996" i="11"/>
  <c r="X1012" i="11"/>
  <c r="X961" i="11"/>
  <c r="X1403" i="11"/>
  <c r="X551" i="11"/>
  <c r="X875" i="11"/>
  <c r="X240" i="11"/>
  <c r="X484" i="11"/>
  <c r="X1160" i="11"/>
  <c r="X492" i="11"/>
  <c r="X863" i="11"/>
  <c r="X1325" i="11"/>
  <c r="X378" i="11"/>
  <c r="X1707" i="11"/>
  <c r="X381" i="11"/>
  <c r="X1796" i="11"/>
  <c r="X229" i="11"/>
  <c r="X176" i="11"/>
  <c r="X1628" i="11"/>
  <c r="X857" i="11"/>
  <c r="X1523" i="11"/>
  <c r="X270" i="11"/>
  <c r="X1074" i="11"/>
  <c r="X705" i="11"/>
  <c r="X97" i="11"/>
  <c r="X79" i="11"/>
  <c r="X1938" i="11"/>
  <c r="X615" i="11"/>
  <c r="X549" i="11"/>
  <c r="X244" i="11"/>
  <c r="X749" i="11"/>
  <c r="X964" i="11"/>
  <c r="X1302" i="11"/>
  <c r="X878" i="11"/>
  <c r="X678" i="11"/>
  <c r="X1683" i="11"/>
  <c r="X2059" i="11"/>
  <c r="X300" i="11"/>
  <c r="X821" i="11"/>
  <c r="X167" i="11"/>
  <c r="X1910" i="11"/>
  <c r="X642" i="11"/>
  <c r="X1873" i="11"/>
  <c r="X1375" i="11"/>
  <c r="X1413" i="11"/>
  <c r="X1573" i="11"/>
  <c r="X1582" i="11"/>
  <c r="X4" i="11"/>
  <c r="X198" i="11"/>
  <c r="X1763" i="11"/>
  <c r="X127" i="11"/>
  <c r="X1708" i="11"/>
  <c r="X1895" i="11"/>
  <c r="X1758" i="11"/>
  <c r="X1848" i="11"/>
  <c r="X18" i="11"/>
  <c r="X1411" i="11"/>
  <c r="X398" i="11"/>
  <c r="X675" i="11"/>
  <c r="X1444" i="11"/>
  <c r="X761" i="11"/>
  <c r="X1856" i="11"/>
  <c r="X1665" i="11"/>
  <c r="X310" i="11"/>
  <c r="X1525" i="11"/>
  <c r="X1402" i="11"/>
  <c r="X1600" i="11"/>
  <c r="X2106" i="11"/>
  <c r="X1805" i="11"/>
  <c r="X1596" i="11"/>
  <c r="X212" i="11"/>
  <c r="X186" i="11"/>
  <c r="X1843" i="11"/>
  <c r="X2011" i="11"/>
  <c r="X1863" i="11"/>
  <c r="X1670" i="11"/>
  <c r="X894" i="11"/>
  <c r="X1397" i="11"/>
  <c r="X1353" i="11"/>
  <c r="X289" i="11"/>
  <c r="X1607" i="11"/>
  <c r="X1123" i="11"/>
  <c r="X948" i="11"/>
  <c r="X65" i="11"/>
  <c r="X517" i="11"/>
  <c r="X650" i="11"/>
  <c r="X328" i="11"/>
  <c r="X1641" i="11"/>
  <c r="X1693" i="11"/>
  <c r="X1337" i="11"/>
  <c r="X1712" i="11"/>
  <c r="X583" i="11"/>
  <c r="X2003" i="11"/>
  <c r="X1270" i="11"/>
  <c r="X1303" i="11"/>
  <c r="X805" i="11"/>
  <c r="X1768" i="11"/>
  <c r="X1387" i="11"/>
  <c r="X1093" i="11"/>
  <c r="X950" i="11"/>
  <c r="X1726" i="11"/>
  <c r="X1528" i="11"/>
  <c r="X603" i="11"/>
  <c r="X741" i="11"/>
  <c r="X687" i="11"/>
  <c r="X1099" i="11"/>
  <c r="X1966" i="11"/>
  <c r="X1777" i="11"/>
  <c r="X228" i="11"/>
  <c r="X95" i="11"/>
  <c r="X1256" i="11"/>
  <c r="X1112" i="11"/>
  <c r="X1089" i="11"/>
  <c r="X1136" i="11"/>
  <c r="X1903" i="11"/>
  <c r="X2049" i="11"/>
  <c r="X994" i="11"/>
  <c r="X1414" i="11"/>
  <c r="X410" i="11"/>
  <c r="X1818" i="11"/>
  <c r="X232" i="11"/>
  <c r="X402" i="11"/>
  <c r="X1149" i="11"/>
  <c r="X641" i="11"/>
  <c r="X262" i="11"/>
  <c r="X2056" i="11"/>
  <c r="X1958" i="11"/>
  <c r="X1658" i="11"/>
  <c r="X781" i="11"/>
  <c r="X2001" i="11"/>
  <c r="X372" i="11"/>
  <c r="X1349" i="11"/>
  <c r="X2088" i="11"/>
  <c r="X1019" i="11"/>
  <c r="X1280" i="11"/>
  <c r="X2108" i="11"/>
  <c r="X1845" i="11"/>
  <c r="X1971" i="11"/>
  <c r="X178" i="11"/>
  <c r="X221" i="11"/>
  <c r="X1173" i="11"/>
  <c r="X1574" i="11"/>
  <c r="X868" i="11"/>
  <c r="X1096" i="11"/>
  <c r="X853" i="11"/>
  <c r="X1984" i="11"/>
  <c r="X134" i="11"/>
  <c r="X874" i="11"/>
  <c r="X1840" i="11"/>
  <c r="X2086" i="11"/>
  <c r="X1418" i="11"/>
  <c r="X1247" i="11"/>
  <c r="X1914" i="11"/>
  <c r="X2063" i="11"/>
  <c r="X1125" i="11"/>
  <c r="X1115" i="11"/>
  <c r="X1810" i="11"/>
  <c r="X1751" i="11"/>
  <c r="X1922" i="11"/>
  <c r="X409" i="11"/>
  <c r="X778" i="11"/>
  <c r="X845" i="11"/>
  <c r="X1297" i="11"/>
  <c r="X2057" i="11"/>
  <c r="X1300" i="11"/>
  <c r="X927" i="11"/>
  <c r="X1894" i="11"/>
  <c r="X1167" i="11"/>
  <c r="X1508" i="11"/>
  <c r="X1454" i="11"/>
  <c r="X152" i="11"/>
  <c r="X340" i="11"/>
  <c r="X6" i="11"/>
  <c r="X1241" i="11"/>
  <c r="X1447" i="11"/>
  <c r="X2070" i="11"/>
  <c r="X5" i="11"/>
  <c r="X808" i="11"/>
  <c r="X389" i="11"/>
  <c r="X538" i="11"/>
  <c r="X1250" i="11"/>
  <c r="X479" i="11"/>
  <c r="X291" i="11"/>
  <c r="X1588" i="11"/>
  <c r="X1163" i="11"/>
  <c r="X1733" i="11"/>
  <c r="X1202" i="11"/>
  <c r="X1279" i="11"/>
  <c r="X1491" i="11"/>
  <c r="X292" i="11"/>
  <c r="X337" i="11"/>
  <c r="X25" i="11"/>
  <c r="X1359" i="11"/>
  <c r="X909" i="11"/>
  <c r="X174" i="11"/>
  <c r="X1611" i="11"/>
  <c r="X1332" i="11"/>
  <c r="X572" i="11"/>
  <c r="X1824" i="11"/>
  <c r="X833" i="11"/>
  <c r="X160" i="11"/>
  <c r="X1424" i="11"/>
  <c r="X121" i="11"/>
  <c r="X1335" i="11"/>
  <c r="X311" i="11"/>
  <c r="X2047" i="11"/>
  <c r="X41" i="11"/>
  <c r="X990" i="11"/>
  <c r="X141" i="11"/>
  <c r="X1593" i="11"/>
  <c r="X844" i="11"/>
  <c r="X681" i="11"/>
  <c r="X319" i="11"/>
  <c r="X842" i="11"/>
  <c r="X820" i="11"/>
  <c r="X428" i="11"/>
  <c r="X1329" i="11"/>
  <c r="X1041" i="11"/>
  <c r="X1473" i="11"/>
  <c r="X1133" i="11"/>
  <c r="X873" i="11"/>
  <c r="X368" i="11"/>
  <c r="X1033" i="11"/>
  <c r="X404" i="11"/>
  <c r="X177" i="11"/>
  <c r="X585" i="11"/>
  <c r="X709" i="11"/>
  <c r="X897" i="11"/>
  <c r="X28" i="11"/>
  <c r="X726" i="11"/>
  <c r="X14" i="11"/>
  <c r="X302" i="11"/>
  <c r="X338" i="11"/>
  <c r="X1451" i="11"/>
  <c r="X56" i="11"/>
  <c r="X12" i="11"/>
  <c r="X2010" i="11"/>
  <c r="X180" i="11"/>
  <c r="X90" i="11"/>
  <c r="X382" i="11"/>
  <c r="X1800" i="11"/>
  <c r="X1642" i="11"/>
  <c r="X525" i="11"/>
  <c r="X1636" i="11"/>
  <c r="X763" i="11"/>
  <c r="X256" i="11"/>
  <c r="X895" i="11"/>
  <c r="X1602" i="11"/>
  <c r="X828" i="11"/>
  <c r="X1775" i="11"/>
  <c r="X1253" i="11"/>
  <c r="X1583" i="11"/>
  <c r="X988" i="11"/>
  <c r="X1982" i="11"/>
  <c r="X582" i="11"/>
  <c r="X2125" i="11"/>
  <c r="X1086" i="11"/>
  <c r="X1341" i="11"/>
  <c r="X1399" i="11"/>
  <c r="X442" i="11"/>
  <c r="X1871" i="11"/>
  <c r="X810" i="11"/>
  <c r="X1637" i="11"/>
  <c r="X483" i="11"/>
  <c r="X89" i="11"/>
  <c r="X1023" i="11"/>
  <c r="X817" i="11"/>
  <c r="X896" i="11"/>
  <c r="X2085" i="11"/>
  <c r="X1703" i="11"/>
  <c r="X1131" i="11"/>
  <c r="X591" i="11"/>
  <c r="X1201" i="11"/>
  <c r="X1058" i="11"/>
  <c r="X621" i="11"/>
  <c r="X536" i="11"/>
  <c r="X559" i="11"/>
  <c r="X2029" i="11"/>
  <c r="X1323" i="11"/>
  <c r="X611" i="11"/>
  <c r="X766" i="11"/>
  <c r="X27" i="11"/>
  <c r="X1308" i="11"/>
  <c r="X1599" i="11"/>
  <c r="X278" i="11"/>
  <c r="X1374" i="11"/>
  <c r="X1560" i="11"/>
  <c r="X966" i="11"/>
  <c r="X2054" i="11"/>
  <c r="X1782" i="11"/>
  <c r="X1497" i="11"/>
  <c r="X164" i="11"/>
  <c r="X680" i="11"/>
  <c r="X330" i="11"/>
  <c r="X803" i="11"/>
  <c r="X1457" i="11"/>
  <c r="X1820" i="11"/>
  <c r="X211" i="11"/>
  <c r="X411" i="11"/>
  <c r="X841" i="11"/>
  <c r="X1381" i="11"/>
  <c r="X1144" i="11"/>
  <c r="X515" i="11"/>
  <c r="X2027" i="11"/>
  <c r="X170" i="11"/>
  <c r="X712" i="11"/>
  <c r="X756" i="11"/>
  <c r="X1601" i="11"/>
  <c r="X1153" i="11"/>
  <c r="X558" i="11"/>
  <c r="X2089" i="11"/>
  <c r="X431" i="11"/>
  <c r="X1169" i="11"/>
  <c r="X1994" i="11"/>
  <c r="X2021" i="11"/>
  <c r="X449" i="11"/>
  <c r="X607" i="11"/>
  <c r="X527" i="11"/>
  <c r="X342" i="11"/>
  <c r="X1401" i="11"/>
  <c r="X1271" i="11"/>
  <c r="X1543" i="11"/>
  <c r="X1798" i="11"/>
  <c r="X577" i="11"/>
  <c r="X701" i="11"/>
  <c r="X907" i="11"/>
  <c r="X970" i="11"/>
  <c r="X1453" i="11"/>
  <c r="X728" i="11"/>
  <c r="X1755" i="11"/>
  <c r="X503" i="11"/>
  <c r="X172" i="11"/>
  <c r="X2024" i="11"/>
  <c r="X1986" i="11"/>
  <c r="X1209" i="11"/>
  <c r="X962" i="11"/>
  <c r="X3" i="11"/>
  <c r="X1783" i="11"/>
  <c r="X2012" i="11"/>
  <c r="X413" i="11"/>
  <c r="X531" i="11"/>
  <c r="X1340" i="11"/>
  <c r="X1723" i="11"/>
  <c r="X1400" i="11"/>
  <c r="X1277" i="11"/>
  <c r="X557" i="11"/>
  <c r="X1711" i="11"/>
  <c r="X1368" i="11"/>
  <c r="X1000" i="11"/>
  <c r="X1953" i="11"/>
  <c r="X2124" i="11"/>
  <c r="X1234" i="11"/>
  <c r="X109" i="11"/>
  <c r="X889" i="11"/>
  <c r="X502" i="11"/>
  <c r="X1443" i="11"/>
  <c r="X576" i="11"/>
  <c r="X963" i="11"/>
  <c r="X1872" i="11"/>
  <c r="X26" i="11"/>
  <c r="X1142" i="11"/>
  <c r="X469" i="11"/>
  <c r="X1710" i="11"/>
  <c r="X1959" i="11"/>
  <c r="X1358" i="11"/>
  <c r="X156" i="11"/>
  <c r="X1759" i="11"/>
  <c r="X1046" i="11"/>
  <c r="X111" i="11"/>
  <c r="X1753" i="11"/>
  <c r="X1744" i="11"/>
  <c r="X798" i="11"/>
  <c r="X594" i="11"/>
  <c r="X1757" i="11"/>
  <c r="X999" i="11"/>
  <c r="X2026" i="11"/>
  <c r="X247" i="11"/>
  <c r="X343" i="11"/>
  <c r="X532" i="11"/>
  <c r="X277" i="11"/>
  <c r="X63" i="11"/>
  <c r="X2092" i="11"/>
  <c r="X1957" i="11"/>
  <c r="X1090" i="11"/>
  <c r="X2066" i="11"/>
  <c r="X1795" i="11"/>
  <c r="X519" i="11"/>
  <c r="X32" i="11"/>
  <c r="X1729" i="11"/>
  <c r="X2014" i="11"/>
  <c r="X716" i="11"/>
  <c r="X1066" i="11"/>
  <c r="X1287" i="11"/>
  <c r="X1947" i="11"/>
  <c r="X1151" i="11"/>
  <c r="X1087" i="11"/>
  <c r="X2069" i="11"/>
  <c r="X1929" i="11"/>
  <c r="X1988" i="11"/>
  <c r="X718" i="11"/>
  <c r="X1632" i="11"/>
  <c r="X2087" i="11"/>
  <c r="X1434" i="11"/>
  <c r="X920" i="11"/>
  <c r="X1864" i="11"/>
  <c r="X1534" i="11"/>
  <c r="X986" i="11"/>
  <c r="X326" i="11"/>
  <c r="X869" i="11"/>
  <c r="X1517" i="11"/>
  <c r="X2133" i="11"/>
  <c r="X1026" i="11"/>
  <c r="X396" i="11"/>
  <c r="X1050" i="11"/>
  <c r="X1794" i="11"/>
  <c r="X876" i="11"/>
  <c r="X2134" i="11"/>
  <c r="X1172" i="11"/>
  <c r="X511" i="11"/>
  <c r="X158" i="11"/>
  <c r="X1613" i="11"/>
  <c r="X1685" i="11"/>
  <c r="X683" i="11"/>
  <c r="X1272" i="11"/>
  <c r="X103" i="11"/>
  <c r="X1579" i="11"/>
  <c r="X124" i="11"/>
  <c r="X1915" i="11"/>
  <c r="X52" i="11"/>
  <c r="X1494" i="11"/>
  <c r="X456" i="11"/>
  <c r="X2061" i="11"/>
  <c r="X1774" i="11"/>
  <c r="X1750" i="11"/>
  <c r="X1688" i="11"/>
  <c r="X982" i="11"/>
  <c r="X1321" i="11"/>
  <c r="X1459" i="11"/>
  <c r="X1486" i="11"/>
  <c r="X737" i="11"/>
  <c r="X605" i="11"/>
  <c r="X679" i="11"/>
  <c r="X1092" i="11"/>
  <c r="X92" i="11"/>
  <c r="X570" i="11"/>
  <c r="X73" i="11"/>
  <c r="X2126" i="11"/>
  <c r="X357" i="11"/>
  <c r="X1423" i="11"/>
  <c r="X183" i="11"/>
  <c r="X624" i="11"/>
  <c r="X435" i="11"/>
  <c r="X1797" i="11"/>
  <c r="X1713" i="11"/>
  <c r="X1187" i="11"/>
  <c r="X1976" i="11"/>
  <c r="X1180" i="11"/>
  <c r="X925" i="11"/>
  <c r="X316" i="11"/>
  <c r="X1196" i="11"/>
  <c r="X498" i="11"/>
  <c r="X565" i="11"/>
  <c r="X1189" i="11"/>
  <c r="X1091" i="11"/>
  <c r="X243" i="11"/>
  <c r="X884" i="11"/>
  <c r="X1964" i="11"/>
  <c r="X2023" i="11"/>
  <c r="X985" i="11"/>
  <c r="X214" i="11"/>
  <c r="X1793" i="11"/>
  <c r="X1183" i="11"/>
  <c r="X1216" i="11"/>
  <c r="X1257" i="11"/>
  <c r="X987" i="11"/>
  <c r="X1916" i="11"/>
  <c r="X595" i="11"/>
  <c r="X434" i="11"/>
  <c r="X1623" i="11"/>
  <c r="X1255" i="11"/>
  <c r="X1269" i="11"/>
  <c r="X823" i="11"/>
  <c r="X1862" i="11"/>
  <c r="X1080" i="11"/>
  <c r="X534" i="11"/>
  <c r="X493" i="11"/>
  <c r="X568" i="11"/>
  <c r="X448" i="11"/>
  <c r="X1351" i="11"/>
  <c r="X1262" i="11"/>
  <c r="X893" i="11"/>
  <c r="X1689" i="11"/>
  <c r="X1292" i="11"/>
  <c r="X1540" i="11"/>
  <c r="X956" i="11"/>
  <c r="X1944" i="11"/>
  <c r="X1858" i="11"/>
  <c r="X1813" i="11"/>
  <c r="X288" i="11"/>
  <c r="X418" i="11"/>
  <c r="X2031" i="11"/>
  <c r="X1380" i="11"/>
  <c r="X972" i="11"/>
  <c r="X1529" i="11"/>
  <c r="X1245" i="11"/>
  <c r="X866" i="11"/>
  <c r="X29" i="11"/>
  <c r="X2110" i="11"/>
  <c r="X2130" i="11"/>
  <c r="X122" i="11"/>
  <c r="X1652" i="11"/>
  <c r="X40" i="11"/>
  <c r="X1836" i="11"/>
  <c r="X230" i="11"/>
  <c r="X422" i="11"/>
  <c r="X179" i="11"/>
  <c r="X967" i="11"/>
  <c r="X2039" i="11"/>
  <c r="X830" i="11"/>
  <c r="X575" i="11"/>
  <c r="X16" i="11"/>
  <c r="X1651" i="11"/>
  <c r="X1968" i="11"/>
  <c r="X1931" i="11"/>
  <c r="X231" i="11"/>
  <c r="X2094" i="11"/>
  <c r="X954" i="11"/>
  <c r="X743" i="11"/>
  <c r="X281" i="11"/>
  <c r="X1653" i="11"/>
  <c r="X486" i="11"/>
  <c r="X323" i="11"/>
  <c r="X1585" i="11"/>
  <c r="X811" i="11"/>
  <c r="X1084" i="11"/>
  <c r="X1218" i="11"/>
  <c r="X477" i="11"/>
  <c r="X258" i="11"/>
  <c r="X1291" i="11"/>
  <c r="X1960" i="11"/>
  <c r="X59" i="11"/>
  <c r="X789" i="11"/>
  <c r="X383" i="11"/>
  <c r="X905" i="11"/>
  <c r="X496" i="11"/>
  <c r="X1404" i="11"/>
  <c r="X717" i="11"/>
  <c r="X399" i="11"/>
  <c r="X1906" i="11"/>
  <c r="X460" i="11"/>
  <c r="X1660" i="11"/>
  <c r="X1634" i="11"/>
  <c r="X242" i="11"/>
  <c r="X1493" i="11"/>
  <c r="X1295" i="11"/>
  <c r="X116" i="11"/>
  <c r="X1069" i="11"/>
  <c r="X924" i="11"/>
  <c r="X352" i="11"/>
  <c r="X388" i="11"/>
  <c r="X135" i="11"/>
  <c r="X1154" i="11"/>
  <c r="X676" i="11"/>
  <c r="X24" i="11"/>
  <c r="X645" i="11"/>
  <c r="X414" i="11"/>
  <c r="X495" i="11"/>
  <c r="X1461" i="11"/>
  <c r="X67" i="11"/>
  <c r="X1765" i="11"/>
  <c r="X187" i="11"/>
  <c r="X1549" i="11"/>
  <c r="X779" i="11"/>
  <c r="X588" i="11"/>
  <c r="X1016" i="11"/>
  <c r="X1200" i="11"/>
  <c r="X478" i="11"/>
  <c r="X1405" i="11"/>
  <c r="X1107" i="11"/>
  <c r="X1556" i="11"/>
  <c r="X1422" i="11"/>
  <c r="X2067" i="11"/>
  <c r="X1242" i="11"/>
  <c r="X463" i="11"/>
  <c r="X561" i="11"/>
  <c r="X542" i="11"/>
  <c r="X1078" i="11"/>
  <c r="X1296" i="11"/>
  <c r="X1877" i="11"/>
  <c r="X218" i="11"/>
  <c r="X1095" i="11"/>
  <c r="X1598" i="11"/>
  <c r="X454" i="11"/>
  <c r="X724" i="11"/>
  <c r="X2095" i="11"/>
  <c r="X1117" i="11"/>
  <c r="X1015" i="11"/>
  <c r="X1749" i="11"/>
  <c r="X1522" i="11"/>
  <c r="X1742" i="11"/>
  <c r="X1500" i="11"/>
  <c r="X476" i="11"/>
  <c r="X1654" i="11"/>
  <c r="X1466" i="11"/>
  <c r="X1520" i="11"/>
  <c r="X1671" i="11"/>
  <c r="X298" i="11"/>
  <c r="X427" i="11"/>
  <c r="X688" i="11"/>
  <c r="X1425" i="11"/>
  <c r="X1082" i="11"/>
  <c r="X1282" i="11"/>
  <c r="X1502" i="11"/>
  <c r="X711" i="11"/>
  <c r="X1930" i="11"/>
  <c r="X1148" i="11"/>
  <c r="X1581" i="11"/>
  <c r="X1834" i="11"/>
  <c r="X392" i="11"/>
  <c r="X163" i="11"/>
  <c r="X1691" i="11"/>
  <c r="X447" i="11"/>
  <c r="X2103" i="11"/>
  <c r="X465" i="11"/>
  <c r="X1516" i="11"/>
  <c r="X945" i="11"/>
  <c r="X474" i="11"/>
  <c r="X1923" i="11"/>
  <c r="X264" i="11"/>
  <c r="X359" i="11"/>
  <c r="X647" i="11"/>
  <c r="X1109" i="11"/>
  <c r="X2034" i="11"/>
  <c r="X1550" i="11"/>
  <c r="X126" i="11"/>
  <c r="X978" i="11"/>
  <c r="X209" i="11"/>
  <c r="X499" i="11"/>
  <c r="X50" i="11"/>
  <c r="X297" i="11"/>
  <c r="X1018" i="11"/>
  <c r="X366" i="11"/>
  <c r="X1772" i="11"/>
  <c r="X949" i="11"/>
  <c r="X489" i="11"/>
  <c r="X1429" i="11"/>
  <c r="X1347" i="11"/>
  <c r="X998" i="11"/>
  <c r="X1687" i="11"/>
  <c r="X1945" i="11"/>
  <c r="X1939" i="11"/>
  <c r="X1504" i="11"/>
  <c r="X903" i="11"/>
  <c r="X1544" i="11"/>
  <c r="X627" i="11"/>
  <c r="X453" i="11"/>
  <c r="X1362" i="11"/>
  <c r="X1791" i="11"/>
  <c r="X1831" i="11"/>
  <c r="X922" i="11"/>
  <c r="X1072" i="11"/>
  <c r="X600" i="11"/>
  <c r="X1967" i="11"/>
  <c r="X44" i="11"/>
  <c r="X169" i="11"/>
  <c r="X1956" i="11"/>
  <c r="X713" i="11"/>
  <c r="X1756" i="11"/>
  <c r="X1537" i="11"/>
  <c r="X819" i="11"/>
  <c r="X2002" i="11"/>
  <c r="X1327" i="11"/>
  <c r="X1455" i="11"/>
  <c r="X1991" i="11"/>
  <c r="X1662" i="11"/>
  <c r="X2107" i="11"/>
  <c r="X864" i="11"/>
  <c r="X815" i="11"/>
  <c r="X1737" i="11"/>
  <c r="X1469" i="11"/>
  <c r="X1526" i="11"/>
  <c r="X991" i="11"/>
  <c r="X2116" i="11"/>
  <c r="X849" i="11"/>
  <c r="X632" i="11"/>
  <c r="X1932" i="11"/>
  <c r="X1719" i="11"/>
  <c r="X353" i="11"/>
  <c r="X1490" i="11"/>
  <c r="X786" i="11"/>
  <c r="X1905" i="11"/>
  <c r="X430" i="11"/>
  <c r="X1487" i="11"/>
  <c r="X1114" i="11"/>
  <c r="X1897" i="11"/>
  <c r="X693" i="11"/>
  <c r="X82" i="11"/>
  <c r="X2073" i="11"/>
  <c r="X816" i="11"/>
  <c r="X698" i="11"/>
  <c r="X1883" i="11"/>
  <c r="X780" i="11"/>
  <c r="X837" i="11"/>
  <c r="X1804" i="11"/>
  <c r="X386" i="11"/>
  <c r="X719" i="11"/>
  <c r="X1978" i="11"/>
  <c r="X260" i="11"/>
  <c r="X764" i="11"/>
  <c r="X363" i="11"/>
  <c r="X1222" i="11"/>
  <c r="X157" i="11"/>
  <c r="X806" i="11"/>
  <c r="X1965" i="11"/>
  <c r="X1823" i="11"/>
  <c r="X1417" i="11"/>
  <c r="X2135" i="11"/>
  <c r="X571" i="11"/>
  <c r="X847" i="11"/>
  <c r="X261" i="11"/>
  <c r="X35" i="11"/>
  <c r="X2090" i="11"/>
  <c r="X510" i="11"/>
  <c r="X1878" i="11"/>
  <c r="X2093" i="11"/>
  <c r="X1692" i="11"/>
  <c r="X1110" i="11"/>
  <c r="X1980" i="11"/>
  <c r="X2118" i="11"/>
  <c r="X590" i="11"/>
  <c r="X1483" i="11"/>
  <c r="X574" i="11"/>
  <c r="X981" i="11"/>
  <c r="X497" i="11"/>
  <c r="X772" i="11"/>
  <c r="X1326" i="11"/>
  <c r="X166" i="11"/>
  <c r="X1198" i="11"/>
  <c r="X1267" i="11"/>
  <c r="X2053" i="11"/>
  <c r="X760" i="11"/>
  <c r="X936" i="11"/>
  <c r="X1876" i="11"/>
  <c r="X2025" i="11"/>
  <c r="X384" i="11"/>
  <c r="X77" i="11"/>
  <c r="X1941" i="11"/>
  <c r="X30" i="11"/>
  <c r="X1940" i="11"/>
  <c r="X168" i="11"/>
  <c r="X2035" i="11"/>
  <c r="X1383" i="11"/>
  <c r="X1248" i="11"/>
  <c r="X154" i="11"/>
  <c r="X1664" i="11"/>
  <c r="X1738" i="11"/>
  <c r="X740" i="11"/>
  <c r="X439" i="11"/>
  <c r="X461" i="11"/>
  <c r="X94" i="11"/>
  <c r="X758" i="11"/>
  <c r="X902" i="11"/>
  <c r="X236" i="11"/>
  <c r="X458" i="11"/>
  <c r="X931" i="11"/>
  <c r="X1496" i="11"/>
  <c r="X485" i="11"/>
  <c r="X1928" i="11"/>
  <c r="X2127" i="11"/>
  <c r="X1716" i="11"/>
  <c r="X1166" i="11"/>
  <c r="X1686" i="11"/>
  <c r="X613" i="11"/>
  <c r="X1702" i="11"/>
  <c r="X684" i="11"/>
  <c r="X1655" i="11"/>
  <c r="X295" i="11"/>
  <c r="X241" i="11"/>
  <c r="X2046" i="11"/>
  <c r="X1064" i="11"/>
  <c r="X2100" i="11"/>
  <c r="X1746" i="11"/>
  <c r="X2072" i="11"/>
  <c r="X1075" i="11"/>
  <c r="X1718" i="11"/>
  <c r="X1265" i="11"/>
  <c r="X1946" i="11"/>
  <c r="X514" i="11"/>
  <c r="X31" i="11"/>
  <c r="X1317" i="11"/>
  <c r="X2075" i="11"/>
  <c r="X1785" i="11"/>
  <c r="X114" i="11"/>
  <c r="X2082" i="11"/>
  <c r="X1322" i="11"/>
  <c r="X1640" i="11"/>
  <c r="X15" i="11"/>
  <c r="X690" i="11"/>
  <c r="X306" i="11"/>
  <c r="X748" i="11"/>
  <c r="X1745" i="11"/>
  <c r="X802" i="11"/>
  <c r="X1974" i="11"/>
  <c r="X755" i="11"/>
  <c r="X1219" i="11"/>
  <c r="X516" i="11"/>
  <c r="X1586" i="11"/>
  <c r="X1661" i="11"/>
  <c r="X882" i="11"/>
  <c r="X1828" i="11"/>
  <c r="X329" i="11"/>
  <c r="X2096" i="11"/>
  <c r="X1320" i="11"/>
  <c r="X1281" i="11"/>
  <c r="X293" i="11"/>
  <c r="X521" i="11"/>
  <c r="X2080" i="11"/>
  <c r="X563" i="11"/>
  <c r="X556" i="11"/>
  <c r="X1937" i="11"/>
  <c r="X1258" i="11"/>
  <c r="X1908" i="11"/>
  <c r="X1650" i="11"/>
  <c r="X1912" i="11"/>
  <c r="X1622" i="11"/>
  <c r="X1042" i="11"/>
  <c r="X2064" i="11"/>
  <c r="X1606" i="11"/>
  <c r="X1902" i="11"/>
  <c r="X1059" i="11"/>
  <c r="X926" i="11"/>
  <c r="X794" i="11"/>
  <c r="X1437" i="11"/>
  <c r="X255" i="11"/>
  <c r="X1299" i="11"/>
  <c r="X912" i="11"/>
  <c r="X403" i="11"/>
  <c r="X530" i="11"/>
  <c r="X943" i="11"/>
  <c r="X620" i="11"/>
  <c r="X720" i="11"/>
  <c r="X1644" i="11"/>
  <c r="X710" i="11"/>
  <c r="X1048" i="11"/>
  <c r="X1569" i="11"/>
  <c r="X88" i="11"/>
  <c r="X940" i="11"/>
  <c r="X870" i="11"/>
  <c r="X354" i="11"/>
  <c r="X419" i="11"/>
  <c r="X765" i="11"/>
  <c r="X1739" i="11"/>
  <c r="X494" i="11"/>
  <c r="X692" i="11"/>
  <c r="X19" i="11"/>
  <c r="X1176" i="11"/>
  <c r="X360" i="11"/>
  <c r="X1073" i="11"/>
  <c r="X1936" i="11"/>
  <c r="X960" i="11"/>
  <c r="X130" i="11"/>
  <c r="X793" i="11"/>
  <c r="X2028" i="11"/>
  <c r="X822" i="11"/>
  <c r="X1666" i="11"/>
  <c r="X1677" i="11"/>
  <c r="X371" i="11"/>
  <c r="X274" i="11"/>
  <c r="X272" i="11"/>
  <c r="X321" i="11"/>
  <c r="X185" i="11"/>
  <c r="X1226" i="11"/>
  <c r="X1094" i="11"/>
  <c r="X151" i="11"/>
  <c r="X1990" i="11"/>
  <c r="X266" i="11"/>
  <c r="X1781" i="11"/>
  <c r="X1463" i="11"/>
  <c r="X1028" i="11"/>
  <c r="X686" i="11"/>
  <c r="X1531" i="11"/>
  <c r="X2117" i="11"/>
  <c r="X1866" i="11"/>
  <c r="X110" i="11"/>
  <c r="X294" i="11"/>
  <c r="X633" i="11"/>
  <c r="X1911" i="11"/>
  <c r="X401" i="11"/>
  <c r="X1177" i="11"/>
  <c r="X390" i="11"/>
  <c r="X974" i="11"/>
  <c r="X955" i="11"/>
  <c r="X1408" i="11"/>
  <c r="X1430" i="11"/>
  <c r="X1760" i="11"/>
  <c r="X1009" i="11"/>
  <c r="X2102" i="11"/>
  <c r="X143" i="11"/>
  <c r="X1809" i="11"/>
  <c r="X610" i="11"/>
  <c r="X1031" i="11"/>
  <c r="X984" i="11"/>
  <c r="X444" i="11"/>
  <c r="X1097" i="11"/>
  <c r="X406" i="11"/>
  <c r="X113" i="11"/>
  <c r="X1193" i="11"/>
  <c r="X184" i="11"/>
  <c r="X721" i="11"/>
  <c r="X1997" i="11"/>
  <c r="X1576" i="11"/>
  <c r="X2038" i="11"/>
  <c r="X1859" i="11"/>
  <c r="X1553" i="11"/>
  <c r="X1283" i="11"/>
  <c r="X1706" i="11"/>
  <c r="X1826" i="11"/>
  <c r="X1732" i="11"/>
  <c r="X946" i="11"/>
  <c r="X1829" i="11"/>
  <c r="X318" i="11"/>
  <c r="X1503" i="11"/>
  <c r="X775" i="11"/>
  <c r="X952" i="11"/>
  <c r="X1409" i="11"/>
  <c r="X1546" i="11"/>
  <c r="X1063" i="11"/>
  <c r="X1822" i="11"/>
  <c r="X380" i="11"/>
  <c r="X263" i="11"/>
  <c r="X203" i="11"/>
  <c r="X1992" i="11"/>
  <c r="X259" i="11"/>
  <c r="X20" i="11"/>
  <c r="X1512" i="11"/>
  <c r="X1743" i="11"/>
  <c r="X1819" i="11"/>
  <c r="X1168" i="11"/>
  <c r="X1145" i="11"/>
  <c r="X1449" i="11"/>
  <c r="X106" i="11"/>
  <c r="X1192" i="11"/>
  <c r="X374" i="11"/>
  <c r="X1515" i="11"/>
  <c r="X1426" i="11"/>
  <c r="X702" i="11"/>
  <c r="X639" i="11"/>
  <c r="X1162" i="11"/>
  <c r="X1888" i="11"/>
  <c r="X102" i="11"/>
  <c r="X1407" i="11"/>
  <c r="X2022" i="11"/>
  <c r="X370" i="11"/>
  <c r="X628" i="11"/>
  <c r="X210" i="11"/>
  <c r="X137" i="11"/>
  <c r="X2098" i="11"/>
  <c r="X1213" i="11"/>
  <c r="X1695" i="11"/>
  <c r="X854" i="11"/>
  <c r="X107" i="11"/>
  <c r="X1869" i="11"/>
  <c r="X1312" i="11"/>
  <c r="X638" i="11"/>
  <c r="X331" i="11"/>
  <c r="X969" i="11"/>
  <c r="X165" i="11"/>
  <c r="X507" i="11"/>
  <c r="X2068" i="11"/>
  <c r="X601" i="11"/>
  <c r="X1802" i="11"/>
  <c r="X1152" i="11"/>
  <c r="X973" i="11"/>
  <c r="X307" i="11"/>
  <c r="X1052" i="11"/>
  <c r="X450" i="11"/>
  <c r="X445" i="11"/>
  <c r="X287" i="11"/>
  <c r="X53" i="11"/>
  <c r="X1137" i="11"/>
  <c r="X1705" i="11"/>
  <c r="X1440" i="11"/>
  <c r="X1868" i="11"/>
  <c r="X1649" i="11"/>
  <c r="X704" i="11"/>
  <c r="X500" i="11"/>
  <c r="X490" i="11"/>
  <c r="X1855" i="11"/>
  <c r="X1608" i="11"/>
  <c r="X1935" i="11"/>
  <c r="X1815" i="11"/>
  <c r="X677" i="11"/>
  <c r="X1900" i="11"/>
  <c r="X814" i="11"/>
  <c r="X1925" i="11"/>
  <c r="X1948" i="11"/>
  <c r="X526" i="11"/>
  <c r="X1680" i="11"/>
  <c r="X112" i="11"/>
  <c r="X1495" i="11"/>
  <c r="X226" i="11"/>
  <c r="X1237" i="11"/>
  <c r="X1597" i="11"/>
  <c r="X162" i="11"/>
  <c r="X523" i="11"/>
  <c r="X776" i="11"/>
  <c r="X1639" i="11"/>
  <c r="X1324" i="11"/>
  <c r="X2074" i="11"/>
  <c r="X473" i="11"/>
  <c r="X1393" i="11"/>
  <c r="X839" i="11"/>
  <c r="X245" i="11"/>
  <c r="X1995" i="11"/>
  <c r="X96" i="11"/>
  <c r="X1987" i="11"/>
  <c r="X635" i="11"/>
  <c r="X227" i="11"/>
  <c r="X735" i="11"/>
  <c r="X631" i="11"/>
  <c r="X83" i="11"/>
  <c r="X1208" i="11"/>
  <c r="X437" i="11"/>
  <c r="X1244" i="11"/>
  <c r="X917" i="11"/>
  <c r="X767" i="11"/>
  <c r="X1567" i="11"/>
  <c r="X364" i="11"/>
  <c r="X566" i="11"/>
  <c r="X1488" i="11"/>
  <c r="X791" i="11"/>
  <c r="X1880" i="11"/>
  <c r="X1077" i="11"/>
  <c r="X223" i="11"/>
  <c r="X787" i="11"/>
  <c r="X1799" i="11"/>
  <c r="X1993" i="11"/>
  <c r="X736" i="11"/>
  <c r="X69" i="11"/>
  <c r="X75" i="11"/>
  <c r="X1678" i="11"/>
  <c r="X2000" i="11"/>
  <c r="X491" i="11"/>
  <c r="X1740" i="11"/>
  <c r="X1373" i="11"/>
  <c r="X1846" i="11"/>
  <c r="X522" i="11"/>
  <c r="X1595" i="11"/>
  <c r="X2115" i="11"/>
  <c r="X1036" i="11"/>
  <c r="X797" i="11"/>
  <c r="X1259" i="11"/>
  <c r="X1700" i="11"/>
  <c r="X937" i="11"/>
  <c r="X42" i="11"/>
  <c r="X913" i="11"/>
  <c r="X592" i="11"/>
  <c r="X459" i="11"/>
  <c r="X1776" i="11"/>
  <c r="X1620" i="11"/>
  <c r="X1384" i="11"/>
  <c r="X881" i="11"/>
  <c r="X239" i="11"/>
  <c r="X694" i="11"/>
  <c r="X253" i="11"/>
  <c r="X2111" i="11"/>
  <c r="X43" i="11"/>
  <c r="X1314" i="11"/>
  <c r="X1420" i="11"/>
  <c r="X1674" i="11"/>
  <c r="X1752" i="11"/>
  <c r="X623" i="11"/>
  <c r="X250" i="11"/>
  <c r="X653" i="11"/>
  <c r="X648" i="11"/>
  <c r="X1747" i="11"/>
  <c r="X734" i="11"/>
  <c r="X1343" i="11"/>
  <c r="X2037" i="11"/>
  <c r="X918" i="11"/>
  <c r="X850" i="11"/>
  <c r="X596" i="11"/>
  <c r="X738" i="11"/>
  <c r="X714" i="11"/>
  <c r="X290" i="11"/>
  <c r="X1293" i="11"/>
  <c r="X1377" i="11"/>
  <c r="X1926" i="11"/>
  <c r="X139" i="11"/>
  <c r="X1518" i="11"/>
  <c r="X119" i="11"/>
  <c r="X356" i="11"/>
  <c r="X2055" i="11"/>
  <c r="X376" i="11"/>
  <c r="X466" i="11"/>
  <c r="X1037" i="11"/>
  <c r="X539" i="11"/>
  <c r="X1857" i="11"/>
  <c r="X205" i="11"/>
  <c r="X279" i="11"/>
  <c r="X832" i="11"/>
  <c r="X1861" i="11"/>
  <c r="X273" i="11"/>
  <c r="X1676" i="11"/>
  <c r="X942" i="11"/>
  <c r="X1289" i="11"/>
  <c r="X901" i="11"/>
  <c r="X1061" i="11"/>
  <c r="X885" i="11"/>
  <c r="X1223" i="11"/>
  <c r="X1306" i="11"/>
  <c r="X1158" i="11"/>
  <c r="X1352" i="11"/>
  <c r="X66" i="11"/>
  <c r="X1105" i="11"/>
  <c r="X2078" i="11"/>
  <c r="X341" i="11"/>
  <c r="X1627" i="11"/>
  <c r="X1406" i="11"/>
  <c r="X1509" i="11"/>
  <c r="X1874" i="11"/>
  <c r="X1333" i="11"/>
  <c r="X2120" i="11"/>
  <c r="X1562" i="11"/>
  <c r="X301" i="11"/>
  <c r="X1040" i="11"/>
  <c r="X750" i="11"/>
  <c r="X1313" i="11"/>
  <c r="X916" i="11"/>
  <c r="X1616" i="11"/>
  <c r="X809" i="11"/>
  <c r="X480" i="11"/>
  <c r="X367" i="11"/>
  <c r="X1575" i="11"/>
  <c r="X452" i="11"/>
  <c r="X1419" i="11"/>
  <c r="X125" i="11"/>
  <c r="X144" i="11"/>
  <c r="X1056" i="11"/>
  <c r="X1741" i="11"/>
  <c r="X852" i="11"/>
  <c r="X1951" i="11"/>
  <c r="X1659" i="11"/>
  <c r="X1043" i="11"/>
  <c r="X1376" i="11"/>
  <c r="X1630" i="11"/>
  <c r="X725" i="11"/>
  <c r="X1970" i="11"/>
  <c r="X2079" i="11"/>
  <c r="X1867" i="11"/>
  <c r="X757" i="11"/>
  <c r="X1865" i="11"/>
  <c r="X1736" i="11"/>
  <c r="X1999" i="11"/>
  <c r="X71" i="11"/>
  <c r="X788" i="11"/>
  <c r="X529" i="11"/>
  <c r="X929" i="11"/>
  <c r="X181" i="11"/>
  <c r="X625" i="11"/>
  <c r="X1927" i="11"/>
  <c r="X1024" i="11"/>
  <c r="X1081" i="11"/>
  <c r="X1004" i="11"/>
  <c r="X865" i="11"/>
  <c r="X1210" i="11"/>
  <c r="X1392" i="11"/>
  <c r="X1533" i="11"/>
  <c r="X1748" i="11"/>
  <c r="X505" i="11"/>
  <c r="X1890" i="11"/>
  <c r="X834" i="11"/>
  <c r="X1070" i="11"/>
  <c r="X70" i="11"/>
  <c r="X416" i="11"/>
  <c r="X468" i="11"/>
  <c r="X1029" i="11"/>
  <c r="X1825" i="11"/>
  <c r="X1530" i="11"/>
  <c r="X2058" i="11"/>
  <c r="X1814" i="11"/>
  <c r="X1675" i="11"/>
  <c r="X1396" i="11"/>
  <c r="X1787" i="11"/>
  <c r="X579" i="11"/>
  <c r="X877" i="11"/>
  <c r="X1441" i="11"/>
  <c r="X1203" i="11"/>
  <c r="X1584" i="11"/>
  <c r="X2020" i="11"/>
  <c r="X1065" i="11"/>
  <c r="X93" i="11"/>
  <c r="X249" i="11"/>
  <c r="X1458" i="11"/>
  <c r="X1273" i="11"/>
  <c r="X1367" i="11"/>
  <c r="X1893" i="11"/>
  <c r="X1079" i="11"/>
  <c r="X1479" i="11"/>
  <c r="X1301" i="11"/>
  <c r="X1432" i="11"/>
  <c r="X1309" i="11"/>
  <c r="X351" i="11"/>
  <c r="X1310" i="11"/>
  <c r="X1510" i="11"/>
  <c r="X640" i="11"/>
  <c r="X1724" i="11"/>
  <c r="X634" i="11"/>
  <c r="X1985" i="11"/>
  <c r="X333" i="11"/>
  <c r="X843" i="11"/>
  <c r="X1657" i="11"/>
  <c r="X1339" i="11"/>
  <c r="X47" i="11"/>
  <c r="X801" i="11"/>
  <c r="X867" i="11"/>
  <c r="X2006" i="11"/>
  <c r="X1770" i="11"/>
  <c r="X1615" i="11"/>
  <c r="X545" i="11"/>
  <c r="X541" i="11"/>
  <c r="X220" i="11"/>
  <c r="X1778" i="11"/>
  <c r="X1875" i="11"/>
  <c r="X618" i="11"/>
  <c r="X2048" i="11"/>
  <c r="X1007" i="11"/>
  <c r="X968" i="11"/>
  <c r="X128" i="11"/>
  <c r="X622" i="11"/>
  <c r="X1140" i="11"/>
  <c r="X826" i="11"/>
  <c r="X589" i="11"/>
  <c r="X1977" i="11"/>
  <c r="X48" i="11"/>
  <c r="X2051" i="11"/>
  <c r="X818" i="11"/>
  <c r="X1998" i="11"/>
  <c r="X1217" i="11"/>
  <c r="X1961" i="11"/>
  <c r="X1605" i="11"/>
  <c r="X1728" i="11"/>
  <c r="X1389" i="11"/>
  <c r="X217" i="11"/>
  <c r="X2032" i="11"/>
  <c r="X2065" i="11"/>
  <c r="X1379" i="11"/>
  <c r="X1356" i="11"/>
  <c r="X838" i="11"/>
  <c r="X580" i="11"/>
  <c r="X938" i="11"/>
  <c r="X1460" i="11"/>
  <c r="X1207" i="11"/>
  <c r="X2043" i="11"/>
  <c r="X1020" i="11"/>
  <c r="X1261" i="11"/>
  <c r="X1047" i="11"/>
  <c r="X958" i="11"/>
  <c r="X652" i="11"/>
  <c r="X429" i="11"/>
  <c r="X892" i="11"/>
  <c r="X91" i="11"/>
  <c r="X1456" i="11"/>
  <c r="X1468" i="11"/>
  <c r="X280" i="11"/>
  <c r="X608" i="11"/>
  <c r="X86" i="11"/>
  <c r="X1891" i="11"/>
  <c r="X246" i="11"/>
  <c r="X1564" i="11"/>
  <c r="X1554" i="11"/>
  <c r="X550" i="11"/>
  <c r="X1005" i="11"/>
  <c r="X2052" i="11"/>
  <c r="X1410" i="11"/>
  <c r="X1580" i="11"/>
  <c r="X1717" i="11"/>
  <c r="X80" i="11"/>
  <c r="X1215" i="11"/>
  <c r="X1038" i="11"/>
  <c r="X2060" i="11"/>
  <c r="X1138" i="11"/>
  <c r="X1761" i="11"/>
  <c r="X1350" i="11"/>
  <c r="X233" i="11"/>
  <c r="X1519" i="11"/>
  <c r="X792" i="11"/>
  <c r="X976" i="11"/>
  <c r="X438" i="11"/>
  <c r="X2050" i="11"/>
  <c r="X1448" i="11"/>
  <c r="X1002" i="11"/>
  <c r="X133" i="11"/>
  <c r="X146" i="11"/>
  <c r="X99" i="11"/>
  <c r="W1989" i="11"/>
  <c r="W1849" i="11"/>
  <c r="W2097" i="11"/>
  <c r="W464" i="11"/>
  <c r="W324" i="11"/>
  <c r="W60" i="11"/>
  <c r="W361" i="11"/>
  <c r="W1120" i="11"/>
  <c r="W1698" i="11"/>
  <c r="W1285" i="11"/>
  <c r="W1558" i="11"/>
  <c r="W1194" i="11"/>
  <c r="W362" i="11"/>
  <c r="W1315" i="11"/>
  <c r="W644" i="11"/>
  <c r="W171" i="11"/>
  <c r="W1851" i="11"/>
  <c r="W768" i="11"/>
  <c r="W1442" i="11"/>
  <c r="W299" i="11"/>
  <c r="W543" i="11"/>
  <c r="W296" i="11"/>
  <c r="W1618" i="11"/>
  <c r="W206" i="11"/>
  <c r="W715" i="11"/>
  <c r="W1887" i="11"/>
  <c r="W1304" i="11"/>
  <c r="W22" i="11"/>
  <c r="W190" i="11"/>
  <c r="W369" i="11"/>
  <c r="W1603" i="11"/>
  <c r="W586" i="11"/>
  <c r="W637" i="11"/>
  <c r="W2114" i="11"/>
  <c r="W1164" i="11"/>
  <c r="W350" i="11"/>
  <c r="W1346" i="11"/>
  <c r="W1470" i="11"/>
  <c r="W1155" i="11"/>
  <c r="W914" i="11"/>
  <c r="W334" i="11"/>
  <c r="W2099" i="11"/>
  <c r="W1485" i="11"/>
  <c r="W887" i="11"/>
  <c r="W535" i="11"/>
  <c r="W1249" i="11"/>
  <c r="W1067" i="11"/>
  <c r="W173" i="11"/>
  <c r="W1513" i="11"/>
  <c r="W1617" i="11"/>
  <c r="W1762" i="11"/>
  <c r="W1619" i="11"/>
  <c r="W1268" i="11"/>
  <c r="W1668" i="11"/>
  <c r="W1022" i="11"/>
  <c r="W1051" i="11"/>
  <c r="W276" i="11"/>
  <c r="W421" i="11"/>
  <c r="W1471" i="11"/>
  <c r="W425" i="11"/>
  <c r="W1191" i="11"/>
  <c r="W455" i="11"/>
  <c r="W314" i="11"/>
  <c r="W2076" i="11"/>
  <c r="W1566" i="11"/>
  <c r="W1492" i="11"/>
  <c r="W723" i="11"/>
  <c r="W733" i="11"/>
  <c r="W796" i="11"/>
  <c r="W636" i="11"/>
  <c r="W1254" i="11"/>
  <c r="W234" i="11"/>
  <c r="W856" i="11"/>
  <c r="W1808" i="11"/>
  <c r="W7" i="11"/>
  <c r="W965" i="11"/>
  <c r="W2013" i="11"/>
  <c r="W344" i="11"/>
  <c r="W2132" i="11"/>
  <c r="W1917" i="11"/>
  <c r="W643" i="11"/>
  <c r="W304" i="11"/>
  <c r="W332" i="11"/>
  <c r="W1476" i="11"/>
  <c r="W934" i="11"/>
  <c r="W1232" i="11"/>
  <c r="W602" i="11"/>
  <c r="W616" i="11"/>
  <c r="W1139" i="11"/>
  <c r="W1345" i="11"/>
  <c r="W1594" i="11"/>
  <c r="W1625" i="11"/>
  <c r="W1735" i="11"/>
  <c r="W2113" i="11"/>
  <c r="W1113" i="11"/>
  <c r="W759" i="11"/>
  <c r="W1465" i="11"/>
  <c r="W1577" i="11"/>
  <c r="W1174" i="11"/>
  <c r="W1704" i="11"/>
  <c r="W201" i="11"/>
  <c r="W2123" i="11"/>
  <c r="W1839" i="11"/>
  <c r="W237" i="11"/>
  <c r="W1514" i="11"/>
  <c r="W1135" i="11"/>
  <c r="W1921" i="11"/>
  <c r="W1646" i="11"/>
  <c r="W609" i="11"/>
  <c r="W891" i="11"/>
  <c r="W1286" i="11"/>
  <c r="W1435" i="11"/>
  <c r="W74" i="11"/>
  <c r="W957" i="11"/>
  <c r="W1044" i="11"/>
  <c r="W1318" i="11"/>
  <c r="W2033" i="11"/>
  <c r="W871" i="11"/>
  <c r="W1852" i="11"/>
  <c r="W861" i="11"/>
  <c r="W1535" i="11"/>
  <c r="W2121" i="11"/>
  <c r="W1904" i="11"/>
  <c r="W860" i="11"/>
  <c r="W1767" i="11"/>
  <c r="W1715" i="11"/>
  <c r="W546" i="11"/>
  <c r="W1088" i="11"/>
  <c r="W1357" i="11"/>
  <c r="W1188" i="11"/>
  <c r="W1363" i="11"/>
  <c r="W888" i="11"/>
  <c r="W308" i="11"/>
  <c r="W208" i="11"/>
  <c r="W859" i="11"/>
  <c r="W2030" i="11"/>
  <c r="W38" i="11"/>
  <c r="W1364" i="11"/>
  <c r="W1973" i="11"/>
  <c r="W1371" i="11"/>
  <c r="W191" i="11"/>
  <c r="W215" i="11"/>
  <c r="W1127" i="11"/>
  <c r="W1563" i="11"/>
  <c r="W68" i="11"/>
  <c r="W213" i="11"/>
  <c r="W1478" i="11"/>
  <c r="W462" i="11"/>
  <c r="W1889" i="11"/>
  <c r="W1484" i="11"/>
  <c r="W795" i="11"/>
  <c r="W1225" i="11"/>
  <c r="W408" i="11"/>
  <c r="W1505" i="11"/>
  <c r="W1773" i="11"/>
  <c r="W989" i="11"/>
  <c r="W433" i="11"/>
  <c r="W1786" i="11"/>
  <c r="W142" i="11"/>
  <c r="W706" i="11"/>
  <c r="W1452" i="11"/>
  <c r="W1656" i="11"/>
  <c r="W751" i="11"/>
  <c r="W1669" i="11"/>
  <c r="W919" i="11"/>
  <c r="W192" i="11"/>
  <c r="W335" i="11"/>
  <c r="W691" i="11"/>
  <c r="W391" i="11"/>
  <c r="W1950" i="11"/>
  <c r="W222" i="11"/>
  <c r="W939" i="11"/>
  <c r="W1190" i="11"/>
  <c r="W1663" i="11"/>
  <c r="W947" i="11"/>
  <c r="W1816" i="11"/>
  <c r="W325" i="11"/>
  <c r="W405" i="11"/>
  <c r="W739" i="11"/>
  <c r="W696" i="11"/>
  <c r="W51" i="11"/>
  <c r="W944" i="11"/>
  <c r="W200" i="11"/>
  <c r="W1801" i="11"/>
  <c r="W81" i="11"/>
  <c r="W646" i="11"/>
  <c r="W1370" i="11"/>
  <c r="W219" i="11"/>
  <c r="W1010" i="11"/>
  <c r="W1969" i="11"/>
  <c r="W1920" i="11"/>
  <c r="W573" i="11"/>
  <c r="W387" i="11"/>
  <c r="W513" i="11"/>
  <c r="W1378" i="11"/>
  <c r="W1489" i="11"/>
  <c r="W365" i="11"/>
  <c r="W346" i="11"/>
  <c r="W84" i="11"/>
  <c r="W412" i="11"/>
  <c r="W1462" i="11"/>
  <c r="W835" i="11"/>
  <c r="W1841" i="11"/>
  <c r="W1102" i="11"/>
  <c r="W524" i="11"/>
  <c r="W1766" i="11"/>
  <c r="W858" i="11"/>
  <c r="W385" i="11"/>
  <c r="W1101" i="11"/>
  <c r="W752" i="11"/>
  <c r="W1913" i="11"/>
  <c r="W407" i="11"/>
  <c r="W282" i="11"/>
  <c r="W1227" i="11"/>
  <c r="W753" i="11"/>
  <c r="W1205" i="11"/>
  <c r="W1252" i="11"/>
  <c r="W1436" i="11"/>
  <c r="W1833" i="11"/>
  <c r="W1527" i="11"/>
  <c r="W1150" i="11"/>
  <c r="W432" i="11"/>
  <c r="W1954" i="11"/>
  <c r="W472" i="11"/>
  <c r="W138" i="11"/>
  <c r="W189" i="11"/>
  <c r="W1882" i="11"/>
  <c r="W1386" i="11"/>
  <c r="W132" i="11"/>
  <c r="W904" i="11"/>
  <c r="W488" i="11"/>
  <c r="W46" i="11"/>
  <c r="W2009" i="11"/>
  <c r="W1331" i="11"/>
  <c r="W2105" i="11"/>
  <c r="W115" i="11"/>
  <c r="W1390" i="11"/>
  <c r="W207" i="11"/>
  <c r="W1555" i="11"/>
  <c r="W1498" i="11"/>
  <c r="W1780" i="11"/>
  <c r="W1918" i="11"/>
  <c r="W1835" i="11"/>
  <c r="W202" i="11"/>
  <c r="W770" i="11"/>
  <c r="W785" i="11"/>
  <c r="W509" i="11"/>
  <c r="W37" i="11"/>
  <c r="W267" i="11"/>
  <c r="W689" i="11"/>
  <c r="W1229" i="11"/>
  <c r="W1709" i="11"/>
  <c r="W824" i="11"/>
  <c r="W1421" i="11"/>
  <c r="W1507" i="11"/>
  <c r="W1415" i="11"/>
  <c r="W2036" i="11"/>
  <c r="W1179" i="11"/>
  <c r="W911" i="11"/>
  <c r="W1071" i="11"/>
  <c r="W1157" i="11"/>
  <c r="W1416" i="11"/>
  <c r="W440" i="11"/>
  <c r="W1412" i="11"/>
  <c r="W846" i="11"/>
  <c r="W393" i="11"/>
  <c r="W782" i="11"/>
  <c r="W1030" i="11"/>
  <c r="W415" i="11"/>
  <c r="W161" i="11"/>
  <c r="W1439" i="11"/>
  <c r="W199" i="11"/>
  <c r="W1035" i="11"/>
  <c r="W1571" i="11"/>
  <c r="W773" i="11"/>
  <c r="W238" i="11"/>
  <c r="W1879" i="11"/>
  <c r="W182" i="11"/>
  <c r="W707" i="11"/>
  <c r="W2084" i="11"/>
  <c r="W1467" i="11"/>
  <c r="W39" i="11"/>
  <c r="W1884" i="11"/>
  <c r="W1233" i="11"/>
  <c r="W1305" i="11"/>
  <c r="W1182" i="11"/>
  <c r="W629" i="11"/>
  <c r="W345" i="11"/>
  <c r="W336" i="11"/>
  <c r="W55" i="11"/>
  <c r="W1062" i="11"/>
  <c r="W1054" i="11"/>
  <c r="W1721" i="11"/>
  <c r="W305" i="11"/>
  <c r="W1955" i="11"/>
  <c r="W1789" i="11"/>
  <c r="W313" i="11"/>
  <c r="W1909" i="11"/>
  <c r="W1477" i="11"/>
  <c r="W271" i="11"/>
  <c r="W1288" i="11"/>
  <c r="W1725" i="11"/>
  <c r="W1731" i="11"/>
  <c r="W193" i="11"/>
  <c r="W196" i="11"/>
  <c r="W1924" i="11"/>
  <c r="W1464" i="11"/>
  <c r="W1551" i="11"/>
  <c r="W562" i="11"/>
  <c r="W1122" i="11"/>
  <c r="W1764" i="11"/>
  <c r="W197" i="11"/>
  <c r="W971" i="11"/>
  <c r="W2045" i="11"/>
  <c r="W1121" i="11"/>
  <c r="W537" i="11"/>
  <c r="W2018" i="11"/>
  <c r="W2062" i="11"/>
  <c r="W1832" i="11"/>
  <c r="W1885" i="11"/>
  <c r="W436" i="11"/>
  <c r="W1734" i="11"/>
  <c r="W1001" i="11"/>
  <c r="W682" i="11"/>
  <c r="W1684" i="11"/>
  <c r="W1195" i="11"/>
  <c r="W593" i="11"/>
  <c r="W1837" i="11"/>
  <c r="W703" i="11"/>
  <c r="W303" i="11"/>
  <c r="W1570" i="11"/>
  <c r="W1391" i="11"/>
  <c r="W1590" i="11"/>
  <c r="W727" i="11"/>
  <c r="W76" i="11"/>
  <c r="W1701" i="11"/>
  <c r="W1933" i="11"/>
  <c r="W975" i="11"/>
  <c r="W1714" i="11"/>
  <c r="W1524" i="11"/>
  <c r="W1204" i="11"/>
  <c r="W72" i="11"/>
  <c r="W148" i="11"/>
  <c r="W1294" i="11"/>
  <c r="W1699" i="11"/>
  <c r="W2040" i="11"/>
  <c r="W309" i="11"/>
  <c r="W1159" i="11"/>
  <c r="W1372" i="11"/>
  <c r="W248" i="11"/>
  <c r="W1003" i="11"/>
  <c r="W471" i="11"/>
  <c r="W487" i="11"/>
  <c r="W1186" i="11"/>
  <c r="W257" i="11"/>
  <c r="W470" i="11"/>
  <c r="W312" i="11"/>
  <c r="W520" i="11"/>
  <c r="W57" i="11"/>
  <c r="W482" i="11"/>
  <c r="W1224" i="11"/>
  <c r="W1919" i="11"/>
  <c r="W283" i="11"/>
  <c r="W1697" i="11"/>
  <c r="W1141" i="11"/>
  <c r="W1395" i="11"/>
  <c r="W400" i="11"/>
  <c r="W2071" i="11"/>
  <c r="W349" i="11"/>
  <c r="W2112" i="11"/>
  <c r="W604" i="11"/>
  <c r="W2119" i="11"/>
  <c r="W1557" i="11"/>
  <c r="W1011" i="11"/>
  <c r="W606" i="11"/>
  <c r="W140" i="11"/>
  <c r="W1963" i="11"/>
  <c r="W928" i="11"/>
  <c r="W457" i="11"/>
  <c r="W1790" i="11"/>
  <c r="W104" i="11"/>
  <c r="W1610" i="11"/>
  <c r="W1907" i="11"/>
  <c r="W879" i="11"/>
  <c r="W78" i="11"/>
  <c r="W451" i="11"/>
  <c r="W1545" i="11"/>
  <c r="W587" i="11"/>
  <c r="W910" i="11"/>
  <c r="W1178" i="11"/>
  <c r="W880" i="11"/>
  <c r="W2005" i="11"/>
  <c r="W745" i="11"/>
  <c r="W851" i="11"/>
  <c r="W1235" i="11"/>
  <c r="W1853" i="11"/>
  <c r="W983" i="11"/>
  <c r="W269" i="11"/>
  <c r="W1126" i="11"/>
  <c r="W977" i="11"/>
  <c r="W827" i="11"/>
  <c r="W2004" i="11"/>
  <c r="W1197" i="11"/>
  <c r="W2091" i="11"/>
  <c r="W443" i="11"/>
  <c r="W804" i="11"/>
  <c r="W159" i="11"/>
  <c r="W1446" i="11"/>
  <c r="W762" i="11"/>
  <c r="W1696" i="11"/>
  <c r="W2128" i="11"/>
  <c r="W1260" i="11"/>
  <c r="W699" i="11"/>
  <c r="W1184" i="11"/>
  <c r="W1025" i="11"/>
  <c r="W1338" i="11"/>
  <c r="W812" i="11"/>
  <c r="W1017" i="11"/>
  <c r="W2104" i="11"/>
  <c r="W1536" i="11"/>
  <c r="W379" i="11"/>
  <c r="W1694" i="11"/>
  <c r="W730" i="11"/>
  <c r="W1068" i="11"/>
  <c r="W150" i="11"/>
  <c r="W1199" i="11"/>
  <c r="W1398" i="11"/>
  <c r="W235" i="11"/>
  <c r="W1170" i="11"/>
  <c r="W23" i="11"/>
  <c r="W1307" i="11"/>
  <c r="W555" i="11"/>
  <c r="W1161" i="11"/>
  <c r="W100" i="11"/>
  <c r="W2042" i="11"/>
  <c r="W626" i="11"/>
  <c r="W1360" i="11"/>
  <c r="W1319" i="11"/>
  <c r="W467" i="11"/>
  <c r="W855" i="11"/>
  <c r="W1480" i="11"/>
  <c r="W317" i="11"/>
  <c r="W1361" i="11"/>
  <c r="W1427" i="11"/>
  <c r="W512" i="11"/>
  <c r="W355" i="11"/>
  <c r="W908" i="11"/>
  <c r="W612" i="11"/>
  <c r="W175" i="11"/>
  <c r="W540" i="11"/>
  <c r="W1807" i="11"/>
  <c r="W742" i="11"/>
  <c r="W1521" i="11"/>
  <c r="W1830" i="11"/>
  <c r="W932" i="11"/>
  <c r="W34" i="11"/>
  <c r="W951" i="11"/>
  <c r="W1806" i="11"/>
  <c r="W1803" i="11"/>
  <c r="W685" i="11"/>
  <c r="W327" i="11"/>
  <c r="W58" i="11"/>
  <c r="W375" i="11"/>
  <c r="W17" i="11"/>
  <c r="W578" i="11"/>
  <c r="W1899" i="11"/>
  <c r="W2077" i="11"/>
  <c r="W348" i="11"/>
  <c r="W584" i="11"/>
  <c r="W195" i="11"/>
  <c r="W1221" i="11"/>
  <c r="W1354" i="11"/>
  <c r="W320" i="11"/>
  <c r="W2129" i="11"/>
  <c r="W560" i="11"/>
  <c r="W2017" i="11"/>
  <c r="W980" i="11"/>
  <c r="W1638" i="11"/>
  <c r="W1532" i="11"/>
  <c r="W1631" i="11"/>
  <c r="W774" i="11"/>
  <c r="W1290" i="11"/>
  <c r="W2008" i="11"/>
  <c r="W1214" i="11"/>
  <c r="W1898" i="11"/>
  <c r="W2016" i="11"/>
  <c r="W1128" i="11"/>
  <c r="W1008" i="11"/>
  <c r="W518" i="11"/>
  <c r="W1365" i="11"/>
  <c r="W1098" i="11"/>
  <c r="W890" i="11"/>
  <c r="W2122" i="11"/>
  <c r="W123" i="11"/>
  <c r="W1604" i="11"/>
  <c r="W149" i="11"/>
  <c r="W544" i="11"/>
  <c r="W1565" i="11"/>
  <c r="W1266" i="11"/>
  <c r="W420" i="11"/>
  <c r="W1539" i="11"/>
  <c r="W275" i="11"/>
  <c r="W1014" i="11"/>
  <c r="W533" i="11"/>
  <c r="W1892" i="11"/>
  <c r="W1972" i="11"/>
  <c r="W475" i="11"/>
  <c r="W1690" i="11"/>
  <c r="W1085" i="11"/>
  <c r="W799" i="11"/>
  <c r="W651" i="11"/>
  <c r="W906" i="11"/>
  <c r="W898" i="11"/>
  <c r="W1979" i="11"/>
  <c r="W224" i="11"/>
  <c r="W64" i="11"/>
  <c r="W1175" i="11"/>
  <c r="W1548" i="11"/>
  <c r="W1298" i="11"/>
  <c r="W2083" i="11"/>
  <c r="W1609" i="11"/>
  <c r="W552" i="11"/>
  <c r="W1382" i="11"/>
  <c r="W1475" i="11"/>
  <c r="W1474" i="11"/>
  <c r="W1672" i="11"/>
  <c r="W886" i="11"/>
  <c r="W921" i="11"/>
  <c r="W1538" i="11"/>
  <c r="W1612" i="11"/>
  <c r="W1330" i="11"/>
  <c r="W1667" i="11"/>
  <c r="W1626" i="11"/>
  <c r="W417" i="11"/>
  <c r="W700" i="11"/>
  <c r="W101" i="11"/>
  <c r="W61" i="11"/>
  <c r="W1431" i="11"/>
  <c r="W1032" i="11"/>
  <c r="W1552" i="11"/>
  <c r="W614" i="11"/>
  <c r="W1129" i="11"/>
  <c r="W1274" i="11"/>
  <c r="W315" i="11"/>
  <c r="W1727" i="11"/>
  <c r="W1276" i="11"/>
  <c r="W1156" i="11"/>
  <c r="W1076" i="11"/>
  <c r="W747" i="11"/>
  <c r="W1827" i="11"/>
  <c r="W979" i="11"/>
  <c r="W1134" i="11"/>
  <c r="W1934" i="11"/>
  <c r="W1143" i="11"/>
  <c r="W108" i="11"/>
  <c r="W1779" i="11"/>
  <c r="W45" i="11"/>
  <c r="W118" i="11"/>
  <c r="W87" i="11"/>
  <c r="W654" i="11"/>
  <c r="W548" i="11"/>
  <c r="W619" i="11"/>
  <c r="W1045" i="11"/>
  <c r="W1589" i="11"/>
  <c r="W790" i="11"/>
  <c r="W225" i="11"/>
  <c r="W2044" i="11"/>
  <c r="W1821" i="11"/>
  <c r="W1264" i="11"/>
  <c r="W630" i="11"/>
  <c r="W1238" i="11"/>
  <c r="W33" i="11"/>
  <c r="W481" i="11"/>
  <c r="W941" i="11"/>
  <c r="W1850" i="11"/>
  <c r="W508" i="11"/>
  <c r="W923" i="11"/>
  <c r="W1942" i="11"/>
  <c r="W1433" i="11"/>
  <c r="W85" i="11"/>
  <c r="W1943" i="11"/>
  <c r="W504" i="11"/>
  <c r="W1251" i="11"/>
  <c r="W1771" i="11"/>
  <c r="W1983" i="11"/>
  <c r="W1316" i="11"/>
  <c r="W598" i="11"/>
  <c r="W1394" i="11"/>
  <c r="W1854" i="11"/>
  <c r="W2081" i="11"/>
  <c r="W732" i="11"/>
  <c r="W1817" i="11"/>
  <c r="W2101" i="11"/>
  <c r="W426" i="11"/>
  <c r="W813" i="11"/>
  <c r="W1722" i="11"/>
  <c r="W1181" i="11"/>
  <c r="W1881" i="11"/>
  <c r="W268" i="11"/>
  <c r="W377" i="11"/>
  <c r="W1342" i="11"/>
  <c r="W1645" i="11"/>
  <c r="W216" i="11"/>
  <c r="W554" i="11"/>
  <c r="W1643" i="11"/>
  <c r="W1171" i="11"/>
  <c r="W1231" i="11"/>
  <c r="W1647" i="11"/>
  <c r="W1236" i="11"/>
  <c r="W1057" i="11"/>
  <c r="W153" i="11"/>
  <c r="W1975" i="11"/>
  <c r="W254" i="11"/>
  <c r="W599" i="11"/>
  <c r="W1860" i="11"/>
  <c r="W829" i="11"/>
  <c r="W1870" i="11"/>
  <c r="W1788" i="11"/>
  <c r="W98" i="11"/>
  <c r="W1240" i="11"/>
  <c r="W746" i="11"/>
  <c r="W501" i="11"/>
  <c r="W729" i="11"/>
  <c r="W1572" i="11"/>
  <c r="W569" i="11"/>
  <c r="W1106" i="11"/>
  <c r="W1083" i="11"/>
  <c r="W997" i="11"/>
  <c r="W1542" i="11"/>
  <c r="W1130" i="11"/>
  <c r="W1263" i="11"/>
  <c r="W62" i="11"/>
  <c r="W2015" i="11"/>
  <c r="W155" i="11"/>
  <c r="W1501" i="11"/>
  <c r="W783" i="11"/>
  <c r="W441" i="11"/>
  <c r="W1006" i="11"/>
  <c r="W117" i="11"/>
  <c r="W322" i="11"/>
  <c r="W397" i="11"/>
  <c r="W1388" i="11"/>
  <c r="W1146" i="11"/>
  <c r="W1482" i="11"/>
  <c r="W1591" i="11"/>
  <c r="W358" i="11"/>
  <c r="W528" i="11"/>
  <c r="W848" i="11"/>
  <c r="W1055" i="11"/>
  <c r="W1784" i="11"/>
  <c r="W1559" i="11"/>
  <c r="W1021" i="11"/>
  <c r="W2109" i="11"/>
  <c r="W2019" i="11"/>
  <c r="W697" i="11"/>
  <c r="W1842" i="11"/>
  <c r="W992" i="11"/>
  <c r="W567" i="11"/>
  <c r="W10" i="11"/>
  <c r="W424" i="11"/>
  <c r="W21" i="11"/>
  <c r="W1681" i="11"/>
  <c r="W1132" i="11"/>
  <c r="W564" i="11"/>
  <c r="W394" i="11"/>
  <c r="W1547" i="11"/>
  <c r="W2131" i="11"/>
  <c r="W1211" i="11"/>
  <c r="W1506" i="11"/>
  <c r="W1624" i="11"/>
  <c r="W617" i="11"/>
  <c r="W1336" i="11"/>
  <c r="W1053" i="11"/>
  <c r="W395" i="11"/>
  <c r="W1116" i="11"/>
  <c r="W933" i="11"/>
  <c r="W547" i="11"/>
  <c r="W872" i="11"/>
  <c r="W8" i="11"/>
  <c r="W900" i="11"/>
  <c r="W1428" i="11"/>
  <c r="W840" i="11"/>
  <c r="W1049" i="11"/>
  <c r="W1481" i="11"/>
  <c r="W1621" i="11"/>
  <c r="W1838" i="11"/>
  <c r="W373" i="11"/>
  <c r="W771" i="11"/>
  <c r="W506" i="11"/>
  <c r="W1328" i="11"/>
  <c r="W1438" i="11"/>
  <c r="W446" i="11"/>
  <c r="W136" i="11"/>
  <c r="W1111" i="11"/>
  <c r="W129" i="11"/>
  <c r="W1366" i="11"/>
  <c r="W695" i="11"/>
  <c r="W1039" i="11"/>
  <c r="W777" i="11"/>
  <c r="W347" i="11"/>
  <c r="W11" i="11"/>
  <c r="W1275" i="11"/>
  <c r="W1239" i="11"/>
  <c r="W1228" i="11"/>
  <c r="W1246" i="11"/>
  <c r="W1027" i="11"/>
  <c r="W13" i="11"/>
  <c r="W831" i="11"/>
  <c r="W105" i="11"/>
  <c r="W1633" i="11"/>
  <c r="W1847" i="11"/>
  <c r="W265" i="11"/>
  <c r="W9" i="11"/>
  <c r="W1344" i="11"/>
  <c r="W930" i="11"/>
  <c r="W1034" i="11"/>
  <c r="W1118" i="11"/>
  <c r="W49" i="11"/>
  <c r="W188" i="11"/>
  <c r="W1629" i="11"/>
  <c r="W1896" i="11"/>
  <c r="W1754" i="11"/>
  <c r="W649" i="11"/>
  <c r="W204" i="11"/>
  <c r="W423" i="11"/>
  <c r="W722" i="11"/>
  <c r="W194" i="11"/>
  <c r="W731" i="11"/>
  <c r="W2041" i="11"/>
  <c r="W1385" i="11"/>
  <c r="W883" i="11"/>
  <c r="W708" i="11"/>
  <c r="W597" i="11"/>
  <c r="W54" i="11"/>
  <c r="W769" i="11"/>
  <c r="W959" i="11"/>
  <c r="W1648" i="11"/>
  <c r="W800" i="11"/>
  <c r="W1996" i="11"/>
  <c r="W1012" i="11"/>
  <c r="W961" i="11"/>
  <c r="W1403" i="11"/>
  <c r="W551" i="11"/>
  <c r="W875" i="11"/>
  <c r="W240" i="11"/>
  <c r="W484" i="11"/>
  <c r="W1160" i="11"/>
  <c r="W492" i="11"/>
  <c r="W863" i="11"/>
  <c r="W1325" i="11"/>
  <c r="W378" i="11"/>
  <c r="W1707" i="11"/>
  <c r="W381" i="11"/>
  <c r="W1796" i="11"/>
  <c r="W229" i="11"/>
  <c r="W176" i="11"/>
  <c r="W1628" i="11"/>
  <c r="W857" i="11"/>
  <c r="W1523" i="11"/>
  <c r="W270" i="11"/>
  <c r="W1074" i="11"/>
  <c r="W705" i="11"/>
  <c r="W97" i="11"/>
  <c r="W79" i="11"/>
  <c r="W1938" i="11"/>
  <c r="W615" i="11"/>
  <c r="W549" i="11"/>
  <c r="W244" i="11"/>
  <c r="W749" i="11"/>
  <c r="W964" i="11"/>
  <c r="W1302" i="11"/>
  <c r="W878" i="11"/>
  <c r="W678" i="11"/>
  <c r="W1683" i="11"/>
  <c r="W2059" i="11"/>
  <c r="W300" i="11"/>
  <c r="W821" i="11"/>
  <c r="W167" i="11"/>
  <c r="W1910" i="11"/>
  <c r="W642" i="11"/>
  <c r="W1873" i="11"/>
  <c r="W1375" i="11"/>
  <c r="W1413" i="11"/>
  <c r="W1573" i="11"/>
  <c r="W1582" i="11"/>
  <c r="W4" i="11"/>
  <c r="W198" i="11"/>
  <c r="W1763" i="11"/>
  <c r="W127" i="11"/>
  <c r="W1708" i="11"/>
  <c r="W1895" i="11"/>
  <c r="W1758" i="11"/>
  <c r="W1848" i="11"/>
  <c r="W18" i="11"/>
  <c r="W1411" i="11"/>
  <c r="W398" i="11"/>
  <c r="W675" i="11"/>
  <c r="W1444" i="11"/>
  <c r="W761" i="11"/>
  <c r="W1856" i="11"/>
  <c r="W1665" i="11"/>
  <c r="W310" i="11"/>
  <c r="W1525" i="11"/>
  <c r="W1402" i="11"/>
  <c r="W1600" i="11"/>
  <c r="W2106" i="11"/>
  <c r="W1805" i="11"/>
  <c r="W1596" i="11"/>
  <c r="W212" i="11"/>
  <c r="W186" i="11"/>
  <c r="W1843" i="11"/>
  <c r="W2011" i="11"/>
  <c r="W1863" i="11"/>
  <c r="W1670" i="11"/>
  <c r="W894" i="11"/>
  <c r="W1397" i="11"/>
  <c r="W1353" i="11"/>
  <c r="W289" i="11"/>
  <c r="W1607" i="11"/>
  <c r="W1123" i="11"/>
  <c r="W948" i="11"/>
  <c r="W65" i="11"/>
  <c r="W517" i="11"/>
  <c r="W650" i="11"/>
  <c r="W328" i="11"/>
  <c r="W1641" i="11"/>
  <c r="W1693" i="11"/>
  <c r="W1337" i="11"/>
  <c r="W1712" i="11"/>
  <c r="W583" i="11"/>
  <c r="W2003" i="11"/>
  <c r="W1270" i="11"/>
  <c r="W1303" i="11"/>
  <c r="W805" i="11"/>
  <c r="W1768" i="11"/>
  <c r="W1387" i="11"/>
  <c r="W1093" i="11"/>
  <c r="W950" i="11"/>
  <c r="W1726" i="11"/>
  <c r="W1528" i="11"/>
  <c r="W603" i="11"/>
  <c r="W741" i="11"/>
  <c r="W687" i="11"/>
  <c r="W1099" i="11"/>
  <c r="W1966" i="11"/>
  <c r="W1777" i="11"/>
  <c r="W228" i="11"/>
  <c r="W95" i="11"/>
  <c r="W1256" i="11"/>
  <c r="W1112" i="11"/>
  <c r="W1089" i="11"/>
  <c r="W1136" i="11"/>
  <c r="W1903" i="11"/>
  <c r="W2049" i="11"/>
  <c r="W994" i="11"/>
  <c r="W1414" i="11"/>
  <c r="W410" i="11"/>
  <c r="W1818" i="11"/>
  <c r="W232" i="11"/>
  <c r="W402" i="11"/>
  <c r="W1149" i="11"/>
  <c r="W641" i="11"/>
  <c r="W262" i="11"/>
  <c r="W2056" i="11"/>
  <c r="W1958" i="11"/>
  <c r="W1658" i="11"/>
  <c r="W781" i="11"/>
  <c r="W2001" i="11"/>
  <c r="W372" i="11"/>
  <c r="W1349" i="11"/>
  <c r="W2088" i="11"/>
  <c r="W1019" i="11"/>
  <c r="W1280" i="11"/>
  <c r="W2108" i="11"/>
  <c r="W1845" i="11"/>
  <c r="W1971" i="11"/>
  <c r="W178" i="11"/>
  <c r="W221" i="11"/>
  <c r="W1173" i="11"/>
  <c r="W1574" i="11"/>
  <c r="W868" i="11"/>
  <c r="W1096" i="11"/>
  <c r="W853" i="11"/>
  <c r="W1984" i="11"/>
  <c r="W134" i="11"/>
  <c r="W874" i="11"/>
  <c r="W1840" i="11"/>
  <c r="W2086" i="11"/>
  <c r="W1418" i="11"/>
  <c r="W1247" i="11"/>
  <c r="W1914" i="11"/>
  <c r="W2063" i="11"/>
  <c r="W1125" i="11"/>
  <c r="W1115" i="11"/>
  <c r="W1810" i="11"/>
  <c r="W1751" i="11"/>
  <c r="W1922" i="11"/>
  <c r="W409" i="11"/>
  <c r="W778" i="11"/>
  <c r="W845" i="11"/>
  <c r="W1297" i="11"/>
  <c r="W2057" i="11"/>
  <c r="W1300" i="11"/>
  <c r="W927" i="11"/>
  <c r="W1894" i="11"/>
  <c r="W1167" i="11"/>
  <c r="W1508" i="11"/>
  <c r="W1454" i="11"/>
  <c r="W152" i="11"/>
  <c r="W340" i="11"/>
  <c r="W6" i="11"/>
  <c r="W1241" i="11"/>
  <c r="W1447" i="11"/>
  <c r="W2070" i="11"/>
  <c r="W5" i="11"/>
  <c r="W808" i="11"/>
  <c r="W389" i="11"/>
  <c r="W538" i="11"/>
  <c r="W1250" i="11"/>
  <c r="W479" i="11"/>
  <c r="W291" i="11"/>
  <c r="W1588" i="11"/>
  <c r="W1163" i="11"/>
  <c r="W1733" i="11"/>
  <c r="W1202" i="11"/>
  <c r="W1279" i="11"/>
  <c r="W1491" i="11"/>
  <c r="W292" i="11"/>
  <c r="W337" i="11"/>
  <c r="W25" i="11"/>
  <c r="W1359" i="11"/>
  <c r="W909" i="11"/>
  <c r="W174" i="11"/>
  <c r="W1611" i="11"/>
  <c r="W1332" i="11"/>
  <c r="W572" i="11"/>
  <c r="W1824" i="11"/>
  <c r="W833" i="11"/>
  <c r="W160" i="11"/>
  <c r="W1424" i="11"/>
  <c r="W121" i="11"/>
  <c r="W1335" i="11"/>
  <c r="W311" i="11"/>
  <c r="W2047" i="11"/>
  <c r="W41" i="11"/>
  <c r="W990" i="11"/>
  <c r="W141" i="11"/>
  <c r="W1593" i="11"/>
  <c r="W844" i="11"/>
  <c r="W681" i="11"/>
  <c r="W319" i="11"/>
  <c r="W842" i="11"/>
  <c r="W820" i="11"/>
  <c r="W428" i="11"/>
  <c r="W1329" i="11"/>
  <c r="W1041" i="11"/>
  <c r="W1473" i="11"/>
  <c r="W1133" i="11"/>
  <c r="W873" i="11"/>
  <c r="W368" i="11"/>
  <c r="W1033" i="11"/>
  <c r="W404" i="11"/>
  <c r="W177" i="11"/>
  <c r="W585" i="11"/>
  <c r="W709" i="11"/>
  <c r="W897" i="11"/>
  <c r="W28" i="11"/>
  <c r="W726" i="11"/>
  <c r="W14" i="11"/>
  <c r="W302" i="11"/>
  <c r="W338" i="11"/>
  <c r="W1451" i="11"/>
  <c r="W56" i="11"/>
  <c r="W12" i="11"/>
  <c r="W2010" i="11"/>
  <c r="W180" i="11"/>
  <c r="W90" i="11"/>
  <c r="W382" i="11"/>
  <c r="W1800" i="11"/>
  <c r="W1642" i="11"/>
  <c r="W525" i="11"/>
  <c r="W1636" i="11"/>
  <c r="W763" i="11"/>
  <c r="W256" i="11"/>
  <c r="W895" i="11"/>
  <c r="W1602" i="11"/>
  <c r="W828" i="11"/>
  <c r="W1775" i="11"/>
  <c r="W1253" i="11"/>
  <c r="W1583" i="11"/>
  <c r="W988" i="11"/>
  <c r="W1982" i="11"/>
  <c r="W582" i="11"/>
  <c r="W2125" i="11"/>
  <c r="W1086" i="11"/>
  <c r="W1341" i="11"/>
  <c r="W1399" i="11"/>
  <c r="W442" i="11"/>
  <c r="W1871" i="11"/>
  <c r="W810" i="11"/>
  <c r="W1637" i="11"/>
  <c r="W483" i="11"/>
  <c r="W89" i="11"/>
  <c r="W1023" i="11"/>
  <c r="W817" i="11"/>
  <c r="W896" i="11"/>
  <c r="W2085" i="11"/>
  <c r="W1703" i="11"/>
  <c r="W1131" i="11"/>
  <c r="W591" i="11"/>
  <c r="W1201" i="11"/>
  <c r="W1058" i="11"/>
  <c r="W621" i="11"/>
  <c r="W536" i="11"/>
  <c r="W559" i="11"/>
  <c r="W2029" i="11"/>
  <c r="W1323" i="11"/>
  <c r="W611" i="11"/>
  <c r="W766" i="11"/>
  <c r="W27" i="11"/>
  <c r="W1308" i="11"/>
  <c r="W1599" i="11"/>
  <c r="W278" i="11"/>
  <c r="W1374" i="11"/>
  <c r="W1560" i="11"/>
  <c r="W966" i="11"/>
  <c r="W2054" i="11"/>
  <c r="W1782" i="11"/>
  <c r="W1497" i="11"/>
  <c r="W164" i="11"/>
  <c r="W680" i="11"/>
  <c r="W330" i="11"/>
  <c r="W803" i="11"/>
  <c r="W1457" i="11"/>
  <c r="W1820" i="11"/>
  <c r="W211" i="11"/>
  <c r="W411" i="11"/>
  <c r="W841" i="11"/>
  <c r="W1381" i="11"/>
  <c r="W1144" i="11"/>
  <c r="W515" i="11"/>
  <c r="W2027" i="11"/>
  <c r="W170" i="11"/>
  <c r="W712" i="11"/>
  <c r="W756" i="11"/>
  <c r="W1601" i="11"/>
  <c r="W1153" i="11"/>
  <c r="W558" i="11"/>
  <c r="W2089" i="11"/>
  <c r="W431" i="11"/>
  <c r="W1169" i="11"/>
  <c r="W1994" i="11"/>
  <c r="W2021" i="11"/>
  <c r="W449" i="11"/>
  <c r="W607" i="11"/>
  <c r="W527" i="11"/>
  <c r="W342" i="11"/>
  <c r="W1401" i="11"/>
  <c r="W1271" i="11"/>
  <c r="W1543" i="11"/>
  <c r="W1798" i="11"/>
  <c r="W577" i="11"/>
  <c r="W701" i="11"/>
  <c r="W907" i="11"/>
  <c r="W970" i="11"/>
  <c r="W1453" i="11"/>
  <c r="W728" i="11"/>
  <c r="W1755" i="11"/>
  <c r="W503" i="11"/>
  <c r="W172" i="11"/>
  <c r="W2024" i="11"/>
  <c r="W1986" i="11"/>
  <c r="W1209" i="11"/>
  <c r="W962" i="11"/>
  <c r="W3" i="11"/>
  <c r="W1783" i="11"/>
  <c r="W2012" i="11"/>
  <c r="W413" i="11"/>
  <c r="W531" i="11"/>
  <c r="W1340" i="11"/>
  <c r="W1723" i="11"/>
  <c r="W1400" i="11"/>
  <c r="W1277" i="11"/>
  <c r="W557" i="11"/>
  <c r="W1711" i="11"/>
  <c r="W1368" i="11"/>
  <c r="W1000" i="11"/>
  <c r="W1953" i="11"/>
  <c r="W2124" i="11"/>
  <c r="W1234" i="11"/>
  <c r="W109" i="11"/>
  <c r="W889" i="11"/>
  <c r="W502" i="11"/>
  <c r="W1443" i="11"/>
  <c r="W576" i="11"/>
  <c r="W963" i="11"/>
  <c r="W1872" i="11"/>
  <c r="W26" i="11"/>
  <c r="W1142" i="11"/>
  <c r="W469" i="11"/>
  <c r="W1710" i="11"/>
  <c r="W1959" i="11"/>
  <c r="W1358" i="11"/>
  <c r="W156" i="11"/>
  <c r="W1759" i="11"/>
  <c r="W1046" i="11"/>
  <c r="W111" i="11"/>
  <c r="W1753" i="11"/>
  <c r="W1744" i="11"/>
  <c r="W798" i="11"/>
  <c r="W594" i="11"/>
  <c r="W1757" i="11"/>
  <c r="W999" i="11"/>
  <c r="W2026" i="11"/>
  <c r="W247" i="11"/>
  <c r="W343" i="11"/>
  <c r="W532" i="11"/>
  <c r="W277" i="11"/>
  <c r="W63" i="11"/>
  <c r="W2092" i="11"/>
  <c r="W1957" i="11"/>
  <c r="W1090" i="11"/>
  <c r="W2066" i="11"/>
  <c r="W1795" i="11"/>
  <c r="W519" i="11"/>
  <c r="W32" i="11"/>
  <c r="W1729" i="11"/>
  <c r="W2014" i="11"/>
  <c r="W716" i="11"/>
  <c r="W1066" i="11"/>
  <c r="W1287" i="11"/>
  <c r="W1947" i="11"/>
  <c r="W1151" i="11"/>
  <c r="W1087" i="11"/>
  <c r="W2069" i="11"/>
  <c r="W1929" i="11"/>
  <c r="W1988" i="11"/>
  <c r="W718" i="11"/>
  <c r="W1632" i="11"/>
  <c r="W2087" i="11"/>
  <c r="W1434" i="11"/>
  <c r="W920" i="11"/>
  <c r="W1864" i="11"/>
  <c r="W1534" i="11"/>
  <c r="W986" i="11"/>
  <c r="W326" i="11"/>
  <c r="W869" i="11"/>
  <c r="W1517" i="11"/>
  <c r="W2133" i="11"/>
  <c r="W1026" i="11"/>
  <c r="W396" i="11"/>
  <c r="W1050" i="11"/>
  <c r="W1794" i="11"/>
  <c r="W876" i="11"/>
  <c r="W2134" i="11"/>
  <c r="W1172" i="11"/>
  <c r="W511" i="11"/>
  <c r="W158" i="11"/>
  <c r="W1613" i="11"/>
  <c r="W1685" i="11"/>
  <c r="W683" i="11"/>
  <c r="W1272" i="11"/>
  <c r="W103" i="11"/>
  <c r="W1579" i="11"/>
  <c r="W124" i="11"/>
  <c r="W1915" i="11"/>
  <c r="W52" i="11"/>
  <c r="W1494" i="11"/>
  <c r="W456" i="11"/>
  <c r="W2061" i="11"/>
  <c r="W1774" i="11"/>
  <c r="W1750" i="11"/>
  <c r="W1688" i="11"/>
  <c r="W982" i="11"/>
  <c r="W1321" i="11"/>
  <c r="W1459" i="11"/>
  <c r="W1486" i="11"/>
  <c r="W737" i="11"/>
  <c r="W605" i="11"/>
  <c r="W679" i="11"/>
  <c r="W1092" i="11"/>
  <c r="W92" i="11"/>
  <c r="W570" i="11"/>
  <c r="W73" i="11"/>
  <c r="W2126" i="11"/>
  <c r="W357" i="11"/>
  <c r="W1423" i="11"/>
  <c r="W183" i="11"/>
  <c r="W624" i="11"/>
  <c r="W435" i="11"/>
  <c r="W1797" i="11"/>
  <c r="W1713" i="11"/>
  <c r="W1187" i="11"/>
  <c r="W1976" i="11"/>
  <c r="W1180" i="11"/>
  <c r="W925" i="11"/>
  <c r="W316" i="11"/>
  <c r="W1196" i="11"/>
  <c r="W498" i="11"/>
  <c r="W565" i="11"/>
  <c r="W1189" i="11"/>
  <c r="W1091" i="11"/>
  <c r="W243" i="11"/>
  <c r="W884" i="11"/>
  <c r="W1964" i="11"/>
  <c r="W2023" i="11"/>
  <c r="W985" i="11"/>
  <c r="W214" i="11"/>
  <c r="W1793" i="11"/>
  <c r="W1183" i="11"/>
  <c r="W1216" i="11"/>
  <c r="W1257" i="11"/>
  <c r="W987" i="11"/>
  <c r="W1916" i="11"/>
  <c r="W595" i="11"/>
  <c r="W434" i="11"/>
  <c r="W1623" i="11"/>
  <c r="W1255" i="11"/>
  <c r="W1269" i="11"/>
  <c r="W823" i="11"/>
  <c r="W1862" i="11"/>
  <c r="W1080" i="11"/>
  <c r="W534" i="11"/>
  <c r="W493" i="11"/>
  <c r="W568" i="11"/>
  <c r="W448" i="11"/>
  <c r="W1351" i="11"/>
  <c r="W1262" i="11"/>
  <c r="W893" i="11"/>
  <c r="W1689" i="11"/>
  <c r="W1292" i="11"/>
  <c r="W1540" i="11"/>
  <c r="W956" i="11"/>
  <c r="W1944" i="11"/>
  <c r="W1858" i="11"/>
  <c r="W1813" i="11"/>
  <c r="W288" i="11"/>
  <c r="W418" i="11"/>
  <c r="W2031" i="11"/>
  <c r="W1380" i="11"/>
  <c r="W972" i="11"/>
  <c r="W1529" i="11"/>
  <c r="W1245" i="11"/>
  <c r="W866" i="11"/>
  <c r="W29" i="11"/>
  <c r="W2110" i="11"/>
  <c r="W2130" i="11"/>
  <c r="W122" i="11"/>
  <c r="W1652" i="11"/>
  <c r="W40" i="11"/>
  <c r="W1836" i="11"/>
  <c r="W230" i="11"/>
  <c r="W422" i="11"/>
  <c r="W179" i="11"/>
  <c r="W967" i="11"/>
  <c r="W2039" i="11"/>
  <c r="W830" i="11"/>
  <c r="W575" i="11"/>
  <c r="W16" i="11"/>
  <c r="W1651" i="11"/>
  <c r="W1968" i="11"/>
  <c r="W1931" i="11"/>
  <c r="W231" i="11"/>
  <c r="W2094" i="11"/>
  <c r="W954" i="11"/>
  <c r="W743" i="11"/>
  <c r="W281" i="11"/>
  <c r="W1653" i="11"/>
  <c r="W486" i="11"/>
  <c r="W323" i="11"/>
  <c r="W1585" i="11"/>
  <c r="W811" i="11"/>
  <c r="W1084" i="11"/>
  <c r="W1218" i="11"/>
  <c r="W477" i="11"/>
  <c r="W258" i="11"/>
  <c r="W1291" i="11"/>
  <c r="W1960" i="11"/>
  <c r="W59" i="11"/>
  <c r="W789" i="11"/>
  <c r="W383" i="11"/>
  <c r="W905" i="11"/>
  <c r="W496" i="11"/>
  <c r="W1404" i="11"/>
  <c r="W717" i="11"/>
  <c r="W399" i="11"/>
  <c r="W1906" i="11"/>
  <c r="W460" i="11"/>
  <c r="W1660" i="11"/>
  <c r="W1634" i="11"/>
  <c r="W242" i="11"/>
  <c r="W1493" i="11"/>
  <c r="W1295" i="11"/>
  <c r="W116" i="11"/>
  <c r="W1069" i="11"/>
  <c r="W924" i="11"/>
  <c r="W352" i="11"/>
  <c r="W388" i="11"/>
  <c r="W135" i="11"/>
  <c r="W1154" i="11"/>
  <c r="W676" i="11"/>
  <c r="W24" i="11"/>
  <c r="W645" i="11"/>
  <c r="W414" i="11"/>
  <c r="W495" i="11"/>
  <c r="W1461" i="11"/>
  <c r="W67" i="11"/>
  <c r="W1765" i="11"/>
  <c r="W187" i="11"/>
  <c r="W1549" i="11"/>
  <c r="W779" i="11"/>
  <c r="W588" i="11"/>
  <c r="W1016" i="11"/>
  <c r="W1200" i="11"/>
  <c r="W478" i="11"/>
  <c r="W1405" i="11"/>
  <c r="W1107" i="11"/>
  <c r="W1556" i="11"/>
  <c r="W1422" i="11"/>
  <c r="W2067" i="11"/>
  <c r="W1242" i="11"/>
  <c r="W463" i="11"/>
  <c r="W561" i="11"/>
  <c r="W542" i="11"/>
  <c r="W1078" i="11"/>
  <c r="W1296" i="11"/>
  <c r="W1877" i="11"/>
  <c r="W218" i="11"/>
  <c r="W1095" i="11"/>
  <c r="W1598" i="11"/>
  <c r="W454" i="11"/>
  <c r="W724" i="11"/>
  <c r="W2095" i="11"/>
  <c r="W1117" i="11"/>
  <c r="W1015" i="11"/>
  <c r="W1749" i="11"/>
  <c r="W1522" i="11"/>
  <c r="W1742" i="11"/>
  <c r="W1500" i="11"/>
  <c r="W476" i="11"/>
  <c r="W1654" i="11"/>
  <c r="W1466" i="11"/>
  <c r="W1520" i="11"/>
  <c r="W1671" i="11"/>
  <c r="W298" i="11"/>
  <c r="W427" i="11"/>
  <c r="W688" i="11"/>
  <c r="W1425" i="11"/>
  <c r="W1082" i="11"/>
  <c r="W1282" i="11"/>
  <c r="W1502" i="11"/>
  <c r="W711" i="11"/>
  <c r="W1930" i="11"/>
  <c r="W1148" i="11"/>
  <c r="W1581" i="11"/>
  <c r="W1834" i="11"/>
  <c r="W392" i="11"/>
  <c r="W163" i="11"/>
  <c r="W1691" i="11"/>
  <c r="W447" i="11"/>
  <c r="W2103" i="11"/>
  <c r="W465" i="11"/>
  <c r="W1516" i="11"/>
  <c r="W945" i="11"/>
  <c r="W474" i="11"/>
  <c r="W1923" i="11"/>
  <c r="W264" i="11"/>
  <c r="W359" i="11"/>
  <c r="W647" i="11"/>
  <c r="W1109" i="11"/>
  <c r="W2034" i="11"/>
  <c r="W1550" i="11"/>
  <c r="W126" i="11"/>
  <c r="W978" i="11"/>
  <c r="W209" i="11"/>
  <c r="W499" i="11"/>
  <c r="W50" i="11"/>
  <c r="W297" i="11"/>
  <c r="W1018" i="11"/>
  <c r="W366" i="11"/>
  <c r="W1772" i="11"/>
  <c r="W949" i="11"/>
  <c r="W489" i="11"/>
  <c r="W1429" i="11"/>
  <c r="W1347" i="11"/>
  <c r="W998" i="11"/>
  <c r="W1687" i="11"/>
  <c r="W1945" i="11"/>
  <c r="W1939" i="11"/>
  <c r="W1504" i="11"/>
  <c r="W903" i="11"/>
  <c r="W1544" i="11"/>
  <c r="W627" i="11"/>
  <c r="W453" i="11"/>
  <c r="W1362" i="11"/>
  <c r="W1791" i="11"/>
  <c r="W1831" i="11"/>
  <c r="W922" i="11"/>
  <c r="W1072" i="11"/>
  <c r="W600" i="11"/>
  <c r="W1967" i="11"/>
  <c r="W44" i="11"/>
  <c r="W169" i="11"/>
  <c r="W1956" i="11"/>
  <c r="W713" i="11"/>
  <c r="W1756" i="11"/>
  <c r="W1537" i="11"/>
  <c r="W819" i="11"/>
  <c r="W2002" i="11"/>
  <c r="W1327" i="11"/>
  <c r="W1455" i="11"/>
  <c r="W1991" i="11"/>
  <c r="W1662" i="11"/>
  <c r="W2107" i="11"/>
  <c r="W864" i="11"/>
  <c r="W815" i="11"/>
  <c r="W1737" i="11"/>
  <c r="W1469" i="11"/>
  <c r="W1526" i="11"/>
  <c r="W991" i="11"/>
  <c r="W2116" i="11"/>
  <c r="W849" i="11"/>
  <c r="W632" i="11"/>
  <c r="W1932" i="11"/>
  <c r="W1719" i="11"/>
  <c r="W353" i="11"/>
  <c r="W1490" i="11"/>
  <c r="W786" i="11"/>
  <c r="W1905" i="11"/>
  <c r="W430" i="11"/>
  <c r="W1487" i="11"/>
  <c r="W1114" i="11"/>
  <c r="W1897" i="11"/>
  <c r="W693" i="11"/>
  <c r="W82" i="11"/>
  <c r="W2073" i="11"/>
  <c r="W816" i="11"/>
  <c r="W698" i="11"/>
  <c r="W1883" i="11"/>
  <c r="W780" i="11"/>
  <c r="W837" i="11"/>
  <c r="W1804" i="11"/>
  <c r="W386" i="11"/>
  <c r="W719" i="11"/>
  <c r="W1978" i="11"/>
  <c r="W260" i="11"/>
  <c r="W764" i="11"/>
  <c r="W363" i="11"/>
  <c r="W1222" i="11"/>
  <c r="W157" i="11"/>
  <c r="W806" i="11"/>
  <c r="W1965" i="11"/>
  <c r="W1823" i="11"/>
  <c r="W1417" i="11"/>
  <c r="W2135" i="11"/>
  <c r="W571" i="11"/>
  <c r="W847" i="11"/>
  <c r="W261" i="11"/>
  <c r="W35" i="11"/>
  <c r="W2090" i="11"/>
  <c r="W510" i="11"/>
  <c r="W1878" i="11"/>
  <c r="W2093" i="11"/>
  <c r="W1692" i="11"/>
  <c r="W1110" i="11"/>
  <c r="W1980" i="11"/>
  <c r="W2118" i="11"/>
  <c r="W590" i="11"/>
  <c r="W1483" i="11"/>
  <c r="W574" i="11"/>
  <c r="W981" i="11"/>
  <c r="W497" i="11"/>
  <c r="W772" i="11"/>
  <c r="W1326" i="11"/>
  <c r="W166" i="11"/>
  <c r="W1198" i="11"/>
  <c r="W1267" i="11"/>
  <c r="W2053" i="11"/>
  <c r="W760" i="11"/>
  <c r="W936" i="11"/>
  <c r="W1876" i="11"/>
  <c r="W2025" i="11"/>
  <c r="W384" i="11"/>
  <c r="W1355" i="11"/>
  <c r="W77" i="11"/>
  <c r="W1941" i="11"/>
  <c r="W30" i="11"/>
  <c r="W1940" i="11"/>
  <c r="W168" i="11"/>
  <c r="W2035" i="11"/>
  <c r="W1383" i="11"/>
  <c r="W1248" i="11"/>
  <c r="W154" i="11"/>
  <c r="W1664" i="11"/>
  <c r="W1738" i="11"/>
  <c r="W740" i="11"/>
  <c r="W439" i="11"/>
  <c r="W461" i="11"/>
  <c r="W94" i="11"/>
  <c r="W758" i="11"/>
  <c r="W902" i="11"/>
  <c r="W236" i="11"/>
  <c r="W458" i="11"/>
  <c r="W931" i="11"/>
  <c r="W1496" i="11"/>
  <c r="W485" i="11"/>
  <c r="W1928" i="11"/>
  <c r="W2127" i="11"/>
  <c r="W1716" i="11"/>
  <c r="W1166" i="11"/>
  <c r="W1686" i="11"/>
  <c r="W613" i="11"/>
  <c r="W1702" i="11"/>
  <c r="W684" i="11"/>
  <c r="W1655" i="11"/>
  <c r="W295" i="11"/>
  <c r="W241" i="11"/>
  <c r="W2046" i="11"/>
  <c r="W1064" i="11"/>
  <c r="W2100" i="11"/>
  <c r="W1746" i="11"/>
  <c r="W2072" i="11"/>
  <c r="W1075" i="11"/>
  <c r="W1718" i="11"/>
  <c r="W1265" i="11"/>
  <c r="W1946" i="11"/>
  <c r="W514" i="11"/>
  <c r="W31" i="11"/>
  <c r="W1317" i="11"/>
  <c r="W2075" i="11"/>
  <c r="W1785" i="11"/>
  <c r="W114" i="11"/>
  <c r="W2082" i="11"/>
  <c r="W1322" i="11"/>
  <c r="W1640" i="11"/>
  <c r="W15" i="11"/>
  <c r="W690" i="11"/>
  <c r="W306" i="11"/>
  <c r="W748" i="11"/>
  <c r="W1745" i="11"/>
  <c r="W802" i="11"/>
  <c r="W1974" i="11"/>
  <c r="W755" i="11"/>
  <c r="W1219" i="11"/>
  <c r="W516" i="11"/>
  <c r="W1586" i="11"/>
  <c r="W1661" i="11"/>
  <c r="W882" i="11"/>
  <c r="W1828" i="11"/>
  <c r="W329" i="11"/>
  <c r="W2096" i="11"/>
  <c r="W1320" i="11"/>
  <c r="W1281" i="11"/>
  <c r="W293" i="11"/>
  <c r="W521" i="11"/>
  <c r="W2080" i="11"/>
  <c r="W563" i="11"/>
  <c r="W556" i="11"/>
  <c r="W1937" i="11"/>
  <c r="W1258" i="11"/>
  <c r="W1908" i="11"/>
  <c r="W1650" i="11"/>
  <c r="W1912" i="11"/>
  <c r="W1622" i="11"/>
  <c r="W1042" i="11"/>
  <c r="W2064" i="11"/>
  <c r="W1606" i="11"/>
  <c r="W1902" i="11"/>
  <c r="W1059" i="11"/>
  <c r="W926" i="11"/>
  <c r="W794" i="11"/>
  <c r="W1437" i="11"/>
  <c r="W255" i="11"/>
  <c r="W1299" i="11"/>
  <c r="W912" i="11"/>
  <c r="W145" i="11"/>
  <c r="W403" i="11"/>
  <c r="W530" i="11"/>
  <c r="W943" i="11"/>
  <c r="W620" i="11"/>
  <c r="W720" i="11"/>
  <c r="W1644" i="11"/>
  <c r="W710" i="11"/>
  <c r="W1048" i="11"/>
  <c r="W1569" i="11"/>
  <c r="W88" i="11"/>
  <c r="W940" i="11"/>
  <c r="W870" i="11"/>
  <c r="W354" i="11"/>
  <c r="W419" i="11"/>
  <c r="W765" i="11"/>
  <c r="W1739" i="11"/>
  <c r="W494" i="11"/>
  <c r="W692" i="11"/>
  <c r="W19" i="11"/>
  <c r="W1176" i="11"/>
  <c r="W360" i="11"/>
  <c r="W1073" i="11"/>
  <c r="W1936" i="11"/>
  <c r="W960" i="11"/>
  <c r="W130" i="11"/>
  <c r="W793" i="11"/>
  <c r="W2028" i="11"/>
  <c r="W822" i="11"/>
  <c r="W1666" i="11"/>
  <c r="W1677" i="11"/>
  <c r="W371" i="11"/>
  <c r="W274" i="11"/>
  <c r="W272" i="11"/>
  <c r="W321" i="11"/>
  <c r="W185" i="11"/>
  <c r="W1226" i="11"/>
  <c r="W1094" i="11"/>
  <c r="W151" i="11"/>
  <c r="W1990" i="11"/>
  <c r="W266" i="11"/>
  <c r="W1781" i="11"/>
  <c r="W1463" i="11"/>
  <c r="W1028" i="11"/>
  <c r="W686" i="11"/>
  <c r="W1531" i="11"/>
  <c r="W2117" i="11"/>
  <c r="W1866" i="11"/>
  <c r="W110" i="11"/>
  <c r="W294" i="11"/>
  <c r="W633" i="11"/>
  <c r="W1911" i="11"/>
  <c r="W401" i="11"/>
  <c r="W1177" i="11"/>
  <c r="W390" i="11"/>
  <c r="W974" i="11"/>
  <c r="W955" i="11"/>
  <c r="W1408" i="11"/>
  <c r="W1430" i="11"/>
  <c r="W1760" i="11"/>
  <c r="W1009" i="11"/>
  <c r="W2102" i="11"/>
  <c r="W143" i="11"/>
  <c r="W1809" i="11"/>
  <c r="W610" i="11"/>
  <c r="W1031" i="11"/>
  <c r="W984" i="11"/>
  <c r="W444" i="11"/>
  <c r="W1097" i="11"/>
  <c r="W406" i="11"/>
  <c r="W113" i="11"/>
  <c r="W1193" i="11"/>
  <c r="W184" i="11"/>
  <c r="W721" i="11"/>
  <c r="W1997" i="11"/>
  <c r="W1576" i="11"/>
  <c r="W2038" i="11"/>
  <c r="W1859" i="11"/>
  <c r="W1553" i="11"/>
  <c r="W1283" i="11"/>
  <c r="W1706" i="11"/>
  <c r="W1826" i="11"/>
  <c r="W1732" i="11"/>
  <c r="W946" i="11"/>
  <c r="W1829" i="11"/>
  <c r="W318" i="11"/>
  <c r="W1503" i="11"/>
  <c r="W775" i="11"/>
  <c r="W952" i="11"/>
  <c r="W1409" i="11"/>
  <c r="W1546" i="11"/>
  <c r="W1063" i="11"/>
  <c r="W1822" i="11"/>
  <c r="W380" i="11"/>
  <c r="W263" i="11"/>
  <c r="W203" i="11"/>
  <c r="W1992" i="11"/>
  <c r="W259" i="11"/>
  <c r="W20" i="11"/>
  <c r="W1512" i="11"/>
  <c r="W1743" i="11"/>
  <c r="W1819" i="11"/>
  <c r="W1168" i="11"/>
  <c r="W1145" i="11"/>
  <c r="W1449" i="11"/>
  <c r="W106" i="11"/>
  <c r="W1192" i="11"/>
  <c r="W374" i="11"/>
  <c r="W1515" i="11"/>
  <c r="W1426" i="11"/>
  <c r="W702" i="11"/>
  <c r="W639" i="11"/>
  <c r="W1162" i="11"/>
  <c r="W1888" i="11"/>
  <c r="W102" i="11"/>
  <c r="W1407" i="11"/>
  <c r="W2022" i="11"/>
  <c r="W370" i="11"/>
  <c r="W628" i="11"/>
  <c r="W210" i="11"/>
  <c r="W137" i="11"/>
  <c r="W2098" i="11"/>
  <c r="W1213" i="11"/>
  <c r="W1695" i="11"/>
  <c r="W854" i="11"/>
  <c r="W107" i="11"/>
  <c r="W1869" i="11"/>
  <c r="W1312" i="11"/>
  <c r="W638" i="11"/>
  <c r="W331" i="11"/>
  <c r="W969" i="11"/>
  <c r="W165" i="11"/>
  <c r="W507" i="11"/>
  <c r="W2068" i="11"/>
  <c r="W601" i="11"/>
  <c r="W1802" i="11"/>
  <c r="W1152" i="11"/>
  <c r="W973" i="11"/>
  <c r="W307" i="11"/>
  <c r="W1052" i="11"/>
  <c r="W450" i="11"/>
  <c r="W445" i="11"/>
  <c r="W287" i="11"/>
  <c r="W53" i="11"/>
  <c r="W1137" i="11"/>
  <c r="W1705" i="11"/>
  <c r="W1440" i="11"/>
  <c r="W1868" i="11"/>
  <c r="W1649" i="11"/>
  <c r="W704" i="11"/>
  <c r="W500" i="11"/>
  <c r="W490" i="11"/>
  <c r="W1855" i="11"/>
  <c r="W1608" i="11"/>
  <c r="W1935" i="11"/>
  <c r="W1815" i="11"/>
  <c r="W677" i="11"/>
  <c r="W1900" i="11"/>
  <c r="W814" i="11"/>
  <c r="W1925" i="11"/>
  <c r="W1948" i="11"/>
  <c r="W526" i="11"/>
  <c r="W1680" i="11"/>
  <c r="W112" i="11"/>
  <c r="W1495" i="11"/>
  <c r="W226" i="11"/>
  <c r="W1237" i="11"/>
  <c r="W1597" i="11"/>
  <c r="W162" i="11"/>
  <c r="W523" i="11"/>
  <c r="W776" i="11"/>
  <c r="W1639" i="11"/>
  <c r="W1324" i="11"/>
  <c r="W2074" i="11"/>
  <c r="W473" i="11"/>
  <c r="W1393" i="11"/>
  <c r="W839" i="11"/>
  <c r="W245" i="11"/>
  <c r="W1995" i="11"/>
  <c r="W96" i="11"/>
  <c r="W1987" i="11"/>
  <c r="W635" i="11"/>
  <c r="W227" i="11"/>
  <c r="W735" i="11"/>
  <c r="W631" i="11"/>
  <c r="W83" i="11"/>
  <c r="W1208" i="11"/>
  <c r="W437" i="11"/>
  <c r="W1244" i="11"/>
  <c r="W917" i="11"/>
  <c r="W767" i="11"/>
  <c r="W1567" i="11"/>
  <c r="W364" i="11"/>
  <c r="W566" i="11"/>
  <c r="W1488" i="11"/>
  <c r="W791" i="11"/>
  <c r="W1880" i="11"/>
  <c r="W1077" i="11"/>
  <c r="W223" i="11"/>
  <c r="W787" i="11"/>
  <c r="W1799" i="11"/>
  <c r="W1993" i="11"/>
  <c r="W736" i="11"/>
  <c r="W69" i="11"/>
  <c r="W75" i="11"/>
  <c r="W1678" i="11"/>
  <c r="W2000" i="11"/>
  <c r="W491" i="11"/>
  <c r="W1740" i="11"/>
  <c r="W1373" i="11"/>
  <c r="W1846" i="11"/>
  <c r="W522" i="11"/>
  <c r="W1595" i="11"/>
  <c r="W2115" i="11"/>
  <c r="W1036" i="11"/>
  <c r="W797" i="11"/>
  <c r="W1259" i="11"/>
  <c r="W1700" i="11"/>
  <c r="W937" i="11"/>
  <c r="W42" i="11"/>
  <c r="W913" i="11"/>
  <c r="W592" i="11"/>
  <c r="W459" i="11"/>
  <c r="W1776" i="11"/>
  <c r="W1620" i="11"/>
  <c r="W1384" i="11"/>
  <c r="W881" i="11"/>
  <c r="W239" i="11"/>
  <c r="W694" i="11"/>
  <c r="W253" i="11"/>
  <c r="W2111" i="11"/>
  <c r="W43" i="11"/>
  <c r="W1314" i="11"/>
  <c r="W1420" i="11"/>
  <c r="W1674" i="11"/>
  <c r="W1752" i="11"/>
  <c r="W623" i="11"/>
  <c r="W250" i="11"/>
  <c r="W653" i="11"/>
  <c r="W648" i="11"/>
  <c r="W1747" i="11"/>
  <c r="W734" i="11"/>
  <c r="W1343" i="11"/>
  <c r="W2037" i="11"/>
  <c r="W918" i="11"/>
  <c r="W850" i="11"/>
  <c r="W596" i="11"/>
  <c r="W738" i="11"/>
  <c r="W714" i="11"/>
  <c r="W290" i="11"/>
  <c r="W1293" i="11"/>
  <c r="W1377" i="11"/>
  <c r="W1926" i="11"/>
  <c r="W139" i="11"/>
  <c r="W1518" i="11"/>
  <c r="W119" i="11"/>
  <c r="W356" i="11"/>
  <c r="W2055" i="11"/>
  <c r="W376" i="11"/>
  <c r="W466" i="11"/>
  <c r="W1037" i="11"/>
  <c r="W539" i="11"/>
  <c r="W1857" i="11"/>
  <c r="W205" i="11"/>
  <c r="W279" i="11"/>
  <c r="W832" i="11"/>
  <c r="W1861" i="11"/>
  <c r="W273" i="11"/>
  <c r="W1676" i="11"/>
  <c r="W942" i="11"/>
  <c r="W1289" i="11"/>
  <c r="W901" i="11"/>
  <c r="W1061" i="11"/>
  <c r="W885" i="11"/>
  <c r="W1223" i="11"/>
  <c r="W1306" i="11"/>
  <c r="W1158" i="11"/>
  <c r="W1352" i="11"/>
  <c r="W66" i="11"/>
  <c r="W1105" i="11"/>
  <c r="W2078" i="11"/>
  <c r="W341" i="11"/>
  <c r="W1627" i="11"/>
  <c r="W1406" i="11"/>
  <c r="W1509" i="11"/>
  <c r="W1874" i="11"/>
  <c r="W1333" i="11"/>
  <c r="W2120" i="11"/>
  <c r="W1562" i="11"/>
  <c r="W301" i="11"/>
  <c r="W1040" i="11"/>
  <c r="W750" i="11"/>
  <c r="W1313" i="11"/>
  <c r="W916" i="11"/>
  <c r="W1616" i="11"/>
  <c r="W809" i="11"/>
  <c r="W480" i="11"/>
  <c r="W367" i="11"/>
  <c r="W1575" i="11"/>
  <c r="W452" i="11"/>
  <c r="W1419" i="11"/>
  <c r="W125" i="11"/>
  <c r="W144" i="11"/>
  <c r="W1056" i="11"/>
  <c r="W1741" i="11"/>
  <c r="W852" i="11"/>
  <c r="W1951" i="11"/>
  <c r="W1659" i="11"/>
  <c r="W1043" i="11"/>
  <c r="W1376" i="11"/>
  <c r="W1630" i="11"/>
  <c r="W725" i="11"/>
  <c r="W1970" i="11"/>
  <c r="W2079" i="11"/>
  <c r="W1867" i="11"/>
  <c r="W757" i="11"/>
  <c r="W1865" i="11"/>
  <c r="W1736" i="11"/>
  <c r="W1999" i="11"/>
  <c r="W71" i="11"/>
  <c r="W788" i="11"/>
  <c r="W529" i="11"/>
  <c r="W929" i="11"/>
  <c r="W181" i="11"/>
  <c r="W625" i="11"/>
  <c r="W1927" i="11"/>
  <c r="W1024" i="11"/>
  <c r="W1081" i="11"/>
  <c r="W1004" i="11"/>
  <c r="W865" i="11"/>
  <c r="W1210" i="11"/>
  <c r="W1392" i="11"/>
  <c r="W1533" i="11"/>
  <c r="W1748" i="11"/>
  <c r="W505" i="11"/>
  <c r="W1890" i="11"/>
  <c r="W834" i="11"/>
  <c r="W1070" i="11"/>
  <c r="W70" i="11"/>
  <c r="W416" i="11"/>
  <c r="W468" i="11"/>
  <c r="W1029" i="11"/>
  <c r="W1825" i="11"/>
  <c r="W1530" i="11"/>
  <c r="W2058" i="11"/>
  <c r="W1814" i="11"/>
  <c r="W1675" i="11"/>
  <c r="W1396" i="11"/>
  <c r="W1787" i="11"/>
  <c r="W579" i="11"/>
  <c r="W877" i="11"/>
  <c r="W1441" i="11"/>
  <c r="W1203" i="11"/>
  <c r="W1584" i="11"/>
  <c r="W2020" i="11"/>
  <c r="W1065" i="11"/>
  <c r="W93" i="11"/>
  <c r="W249" i="11"/>
  <c r="W1458" i="11"/>
  <c r="W1273" i="11"/>
  <c r="W1367" i="11"/>
  <c r="W1893" i="11"/>
  <c r="W1079" i="11"/>
  <c r="W1479" i="11"/>
  <c r="W1301" i="11"/>
  <c r="W1432" i="11"/>
  <c r="W1309" i="11"/>
  <c r="W351" i="11"/>
  <c r="W1310" i="11"/>
  <c r="W1510" i="11"/>
  <c r="W640" i="11"/>
  <c r="W1724" i="11"/>
  <c r="W634" i="11"/>
  <c r="W1985" i="11"/>
  <c r="W333" i="11"/>
  <c r="W843" i="11"/>
  <c r="W1657" i="11"/>
  <c r="W1339" i="11"/>
  <c r="W47" i="11"/>
  <c r="W801" i="11"/>
  <c r="W867" i="11"/>
  <c r="W2006" i="11"/>
  <c r="W1770" i="11"/>
  <c r="W1615" i="11"/>
  <c r="W545" i="11"/>
  <c r="W541" i="11"/>
  <c r="W220" i="11"/>
  <c r="W1778" i="11"/>
  <c r="W1875" i="11"/>
  <c r="W618" i="11"/>
  <c r="W2048" i="11"/>
  <c r="W1007" i="11"/>
  <c r="W968" i="11"/>
  <c r="W128" i="11"/>
  <c r="W622" i="11"/>
  <c r="W1140" i="11"/>
  <c r="W826" i="11"/>
  <c r="W589" i="11"/>
  <c r="W1977" i="11"/>
  <c r="W48" i="11"/>
  <c r="W2051" i="11"/>
  <c r="W818" i="11"/>
  <c r="W1998" i="11"/>
  <c r="W1217" i="11"/>
  <c r="W1961" i="11"/>
  <c r="W1605" i="11"/>
  <c r="W1728" i="11"/>
  <c r="W1389" i="11"/>
  <c r="W217" i="11"/>
  <c r="W2032" i="11"/>
  <c r="W2065" i="11"/>
  <c r="W1379" i="11"/>
  <c r="W1356" i="11"/>
  <c r="W838" i="11"/>
  <c r="W580" i="11"/>
  <c r="W938" i="11"/>
  <c r="W1460" i="11"/>
  <c r="W1207" i="11"/>
  <c r="W2043" i="11"/>
  <c r="W1020" i="11"/>
  <c r="W1261" i="11"/>
  <c r="W1047" i="11"/>
  <c r="W958" i="11"/>
  <c r="W652" i="11"/>
  <c r="W429" i="11"/>
  <c r="W892" i="11"/>
  <c r="W91" i="11"/>
  <c r="W1456" i="11"/>
  <c r="W1468" i="11"/>
  <c r="W280" i="11"/>
  <c r="W608" i="11"/>
  <c r="W86" i="11"/>
  <c r="W1891" i="11"/>
  <c r="W246" i="11"/>
  <c r="W1564" i="11"/>
  <c r="W1554" i="11"/>
  <c r="W550" i="11"/>
  <c r="W1005" i="11"/>
  <c r="W2052" i="11"/>
  <c r="W1410" i="11"/>
  <c r="W1580" i="11"/>
  <c r="W1717" i="11"/>
  <c r="W80" i="11"/>
  <c r="W1215" i="11"/>
  <c r="W1038" i="11"/>
  <c r="W2060" i="11"/>
  <c r="W1138" i="11"/>
  <c r="W1761" i="11"/>
  <c r="W1350" i="11"/>
  <c r="W233" i="11"/>
  <c r="W1519" i="11"/>
  <c r="W792" i="11"/>
  <c r="W976" i="11"/>
  <c r="W438" i="11"/>
  <c r="W2050" i="11"/>
  <c r="W1448" i="11"/>
  <c r="W1002" i="11"/>
  <c r="W133" i="11"/>
  <c r="W146" i="11"/>
  <c r="W99" i="11"/>
  <c r="W147" i="11"/>
  <c r="V147" i="11"/>
  <c r="V1989" i="11"/>
  <c r="V1849" i="11"/>
  <c r="V2097" i="11"/>
  <c r="V464" i="11"/>
  <c r="V324" i="11"/>
  <c r="V60" i="11"/>
  <c r="V361" i="11"/>
  <c r="V1120" i="11"/>
  <c r="V1698" i="11"/>
  <c r="V1285" i="11"/>
  <c r="V1558" i="11"/>
  <c r="V1194" i="11"/>
  <c r="V362" i="11"/>
  <c r="V1315" i="11"/>
  <c r="V644" i="11"/>
  <c r="V171" i="11"/>
  <c r="V1851" i="11"/>
  <c r="V768" i="11"/>
  <c r="V1442" i="11"/>
  <c r="V299" i="11"/>
  <c r="V543" i="11"/>
  <c r="V296" i="11"/>
  <c r="V1618" i="11"/>
  <c r="V206" i="11"/>
  <c r="V715" i="11"/>
  <c r="V1887" i="11"/>
  <c r="V1304" i="11"/>
  <c r="V22" i="11"/>
  <c r="V190" i="11"/>
  <c r="V369" i="11"/>
  <c r="V1603" i="11"/>
  <c r="V586" i="11"/>
  <c r="V637" i="11"/>
  <c r="V2114" i="11"/>
  <c r="V1164" i="11"/>
  <c r="V350" i="11"/>
  <c r="V1346" i="11"/>
  <c r="V1470" i="11"/>
  <c r="V1155" i="11"/>
  <c r="V914" i="11"/>
  <c r="V334" i="11"/>
  <c r="V2099" i="11"/>
  <c r="V1485" i="11"/>
  <c r="V887" i="11"/>
  <c r="V535" i="11"/>
  <c r="V1249" i="11"/>
  <c r="V1067" i="11"/>
  <c r="V173" i="11"/>
  <c r="V1513" i="11"/>
  <c r="V1617" i="11"/>
  <c r="V1762" i="11"/>
  <c r="V1619" i="11"/>
  <c r="V1268" i="11"/>
  <c r="V1668" i="11"/>
  <c r="V1022" i="11"/>
  <c r="V1051" i="11"/>
  <c r="V276" i="11"/>
  <c r="V421" i="11"/>
  <c r="V1471" i="11"/>
  <c r="V425" i="11"/>
  <c r="V1191" i="11"/>
  <c r="V455" i="11"/>
  <c r="V314" i="11"/>
  <c r="V2076" i="11"/>
  <c r="V1566" i="11"/>
  <c r="V1492" i="11"/>
  <c r="V723" i="11"/>
  <c r="V733" i="11"/>
  <c r="V796" i="11"/>
  <c r="V636" i="11"/>
  <c r="V1254" i="11"/>
  <c r="V234" i="11"/>
  <c r="V856" i="11"/>
  <c r="V1808" i="11"/>
  <c r="V7" i="11"/>
  <c r="V965" i="11"/>
  <c r="V2013" i="11"/>
  <c r="V344" i="11"/>
  <c r="V2132" i="11"/>
  <c r="V1917" i="11"/>
  <c r="V643" i="11"/>
  <c r="V304" i="11"/>
  <c r="V332" i="11"/>
  <c r="V1476" i="11"/>
  <c r="V934" i="11"/>
  <c r="V1232" i="11"/>
  <c r="V602" i="11"/>
  <c r="V616" i="11"/>
  <c r="V1139" i="11"/>
  <c r="V1345" i="11"/>
  <c r="V1594" i="11"/>
  <c r="V1625" i="11"/>
  <c r="V1735" i="11"/>
  <c r="V2113" i="11"/>
  <c r="V1113" i="11"/>
  <c r="V759" i="11"/>
  <c r="V1465" i="11"/>
  <c r="V1577" i="11"/>
  <c r="V1174" i="11"/>
  <c r="V201" i="11"/>
  <c r="V2123" i="11"/>
  <c r="V1839" i="11"/>
  <c r="V237" i="11"/>
  <c r="V1514" i="11"/>
  <c r="V1135" i="11"/>
  <c r="V1921" i="11"/>
  <c r="V1646" i="11"/>
  <c r="V609" i="11"/>
  <c r="V891" i="11"/>
  <c r="V1286" i="11"/>
  <c r="V1435" i="11"/>
  <c r="V74" i="11"/>
  <c r="V957" i="11"/>
  <c r="V1044" i="11"/>
  <c r="V1318" i="11"/>
  <c r="V2033" i="11"/>
  <c r="V871" i="11"/>
  <c r="V1852" i="11"/>
  <c r="V861" i="11"/>
  <c r="V1535" i="11"/>
  <c r="V2121" i="11"/>
  <c r="V1904" i="11"/>
  <c r="V860" i="11"/>
  <c r="V1767" i="11"/>
  <c r="V1715" i="11"/>
  <c r="V546" i="11"/>
  <c r="V1088" i="11"/>
  <c r="V1357" i="11"/>
  <c r="V1188" i="11"/>
  <c r="V1363" i="11"/>
  <c r="V888" i="11"/>
  <c r="V308" i="11"/>
  <c r="V208" i="11"/>
  <c r="V859" i="11"/>
  <c r="V2030" i="11"/>
  <c r="V38" i="11"/>
  <c r="V1364" i="11"/>
  <c r="V1973" i="11"/>
  <c r="V1371" i="11"/>
  <c r="V191" i="11"/>
  <c r="V215" i="11"/>
  <c r="V1127" i="11"/>
  <c r="V1563" i="11"/>
  <c r="V68" i="11"/>
  <c r="V213" i="11"/>
  <c r="V1478" i="11"/>
  <c r="V462" i="11"/>
  <c r="V1889" i="11"/>
  <c r="V1484" i="11"/>
  <c r="V795" i="11"/>
  <c r="V1225" i="11"/>
  <c r="V408" i="11"/>
  <c r="V1505" i="11"/>
  <c r="V1773" i="11"/>
  <c r="V989" i="11"/>
  <c r="V433" i="11"/>
  <c r="V1786" i="11"/>
  <c r="V142" i="11"/>
  <c r="V706" i="11"/>
  <c r="V1452" i="11"/>
  <c r="V1656" i="11"/>
  <c r="V751" i="11"/>
  <c r="V1669" i="11"/>
  <c r="V919" i="11"/>
  <c r="V192" i="11"/>
  <c r="V335" i="11"/>
  <c r="V691" i="11"/>
  <c r="V391" i="11"/>
  <c r="V1950" i="11"/>
  <c r="V222" i="11"/>
  <c r="V939" i="11"/>
  <c r="V1190" i="11"/>
  <c r="V1663" i="11"/>
  <c r="V947" i="11"/>
  <c r="V1816" i="11"/>
  <c r="V325" i="11"/>
  <c r="V405" i="11"/>
  <c r="V739" i="11"/>
  <c r="V696" i="11"/>
  <c r="V51" i="11"/>
  <c r="V944" i="11"/>
  <c r="V200" i="11"/>
  <c r="V1801" i="11"/>
  <c r="V81" i="11"/>
  <c r="V646" i="11"/>
  <c r="V1370" i="11"/>
  <c r="V219" i="11"/>
  <c r="V1010" i="11"/>
  <c r="V1969" i="11"/>
  <c r="V1920" i="11"/>
  <c r="V573" i="11"/>
  <c r="V387" i="11"/>
  <c r="V513" i="11"/>
  <c r="V1378" i="11"/>
  <c r="V1489" i="11"/>
  <c r="V365" i="11"/>
  <c r="V346" i="11"/>
  <c r="V84" i="11"/>
  <c r="V412" i="11"/>
  <c r="V1462" i="11"/>
  <c r="V835" i="11"/>
  <c r="V1841" i="11"/>
  <c r="V1102" i="11"/>
  <c r="V524" i="11"/>
  <c r="V1766" i="11"/>
  <c r="V858" i="11"/>
  <c r="V385" i="11"/>
  <c r="V1101" i="11"/>
  <c r="V752" i="11"/>
  <c r="V1913" i="11"/>
  <c r="V407" i="11"/>
  <c r="V282" i="11"/>
  <c r="V1227" i="11"/>
  <c r="V753" i="11"/>
  <c r="V1205" i="11"/>
  <c r="V1252" i="11"/>
  <c r="V1436" i="11"/>
  <c r="V1833" i="11"/>
  <c r="V1527" i="11"/>
  <c r="V1150" i="11"/>
  <c r="V432" i="11"/>
  <c r="V1954" i="11"/>
  <c r="V472" i="11"/>
  <c r="V138" i="11"/>
  <c r="V189" i="11"/>
  <c r="V1882" i="11"/>
  <c r="V1386" i="11"/>
  <c r="V132" i="11"/>
  <c r="V904" i="11"/>
  <c r="V488" i="11"/>
  <c r="V46" i="11"/>
  <c r="V2009" i="11"/>
  <c r="V1331" i="11"/>
  <c r="V2105" i="11"/>
  <c r="V115" i="11"/>
  <c r="V1390" i="11"/>
  <c r="V207" i="11"/>
  <c r="V1555" i="11"/>
  <c r="V1498" i="11"/>
  <c r="V1780" i="11"/>
  <c r="V1918" i="11"/>
  <c r="V1835" i="11"/>
  <c r="V202" i="11"/>
  <c r="V770" i="11"/>
  <c r="V785" i="11"/>
  <c r="V509" i="11"/>
  <c r="V37" i="11"/>
  <c r="V267" i="11"/>
  <c r="V689" i="11"/>
  <c r="V1229" i="11"/>
  <c r="V1709" i="11"/>
  <c r="V824" i="11"/>
  <c r="V1421" i="11"/>
  <c r="V1507" i="11"/>
  <c r="V1415" i="11"/>
  <c r="V2036" i="11"/>
  <c r="V1179" i="11"/>
  <c r="V911" i="11"/>
  <c r="V1071" i="11"/>
  <c r="V1157" i="11"/>
  <c r="V1416" i="11"/>
  <c r="V440" i="11"/>
  <c r="V1412" i="11"/>
  <c r="V846" i="11"/>
  <c r="V393" i="11"/>
  <c r="V782" i="11"/>
  <c r="V1030" i="11"/>
  <c r="V415" i="11"/>
  <c r="V161" i="11"/>
  <c r="V1439" i="11"/>
  <c r="V199" i="11"/>
  <c r="V1035" i="11"/>
  <c r="V1571" i="11"/>
  <c r="V773" i="11"/>
  <c r="V238" i="11"/>
  <c r="V1879" i="11"/>
  <c r="V182" i="11"/>
  <c r="V707" i="11"/>
  <c r="V2084" i="11"/>
  <c r="V1467" i="11"/>
  <c r="V39" i="11"/>
  <c r="V1884" i="11"/>
  <c r="V1233" i="11"/>
  <c r="V1305" i="11"/>
  <c r="V1182" i="11"/>
  <c r="V629" i="11"/>
  <c r="V345" i="11"/>
  <c r="V336" i="11"/>
  <c r="V55" i="11"/>
  <c r="V1062" i="11"/>
  <c r="V1054" i="11"/>
  <c r="V1721" i="11"/>
  <c r="V305" i="11"/>
  <c r="V1955" i="11"/>
  <c r="V1789" i="11"/>
  <c r="V313" i="11"/>
  <c r="V1909" i="11"/>
  <c r="V1477" i="11"/>
  <c r="V271" i="11"/>
  <c r="V1288" i="11"/>
  <c r="V1725" i="11"/>
  <c r="V1731" i="11"/>
  <c r="V193" i="11"/>
  <c r="V196" i="11"/>
  <c r="V1924" i="11"/>
  <c r="V1464" i="11"/>
  <c r="V1551" i="11"/>
  <c r="V562" i="11"/>
  <c r="V1122" i="11"/>
  <c r="V1764" i="11"/>
  <c r="V197" i="11"/>
  <c r="V971" i="11"/>
  <c r="V2045" i="11"/>
  <c r="V1121" i="11"/>
  <c r="V537" i="11"/>
  <c r="V2018" i="11"/>
  <c r="V2062" i="11"/>
  <c r="V1832" i="11"/>
  <c r="V1885" i="11"/>
  <c r="V436" i="11"/>
  <c r="V1734" i="11"/>
  <c r="V1001" i="11"/>
  <c r="V682" i="11"/>
  <c r="V1684" i="11"/>
  <c r="V1195" i="11"/>
  <c r="V593" i="11"/>
  <c r="V1837" i="11"/>
  <c r="V703" i="11"/>
  <c r="V303" i="11"/>
  <c r="V1570" i="11"/>
  <c r="V1391" i="11"/>
  <c r="V1590" i="11"/>
  <c r="V727" i="11"/>
  <c r="V76" i="11"/>
  <c r="V1701" i="11"/>
  <c r="V1933" i="11"/>
  <c r="V975" i="11"/>
  <c r="V1714" i="11"/>
  <c r="V1524" i="11"/>
  <c r="V1204" i="11"/>
  <c r="V72" i="11"/>
  <c r="V1294" i="11"/>
  <c r="V1699" i="11"/>
  <c r="V2040" i="11"/>
  <c r="V309" i="11"/>
  <c r="V1159" i="11"/>
  <c r="V1372" i="11"/>
  <c r="V248" i="11"/>
  <c r="V1003" i="11"/>
  <c r="V471" i="11"/>
  <c r="V487" i="11"/>
  <c r="V1186" i="11"/>
  <c r="V257" i="11"/>
  <c r="V470" i="11"/>
  <c r="V312" i="11"/>
  <c r="V520" i="11"/>
  <c r="V57" i="11"/>
  <c r="V482" i="11"/>
  <c r="V1224" i="11"/>
  <c r="V1919" i="11"/>
  <c r="V283" i="11"/>
  <c r="V1697" i="11"/>
  <c r="V1141" i="11"/>
  <c r="V1395" i="11"/>
  <c r="V400" i="11"/>
  <c r="V2071" i="11"/>
  <c r="V349" i="11"/>
  <c r="V2112" i="11"/>
  <c r="V604" i="11"/>
  <c r="V2119" i="11"/>
  <c r="V1557" i="11"/>
  <c r="V1011" i="11"/>
  <c r="V606" i="11"/>
  <c r="V140" i="11"/>
  <c r="V1963" i="11"/>
  <c r="V928" i="11"/>
  <c r="V457" i="11"/>
  <c r="V1790" i="11"/>
  <c r="V104" i="11"/>
  <c r="V1610" i="11"/>
  <c r="V1907" i="11"/>
  <c r="V879" i="11"/>
  <c r="V78" i="11"/>
  <c r="V451" i="11"/>
  <c r="V1545" i="11"/>
  <c r="V587" i="11"/>
  <c r="V910" i="11"/>
  <c r="V1178" i="11"/>
  <c r="V880" i="11"/>
  <c r="V2005" i="11"/>
  <c r="V745" i="11"/>
  <c r="V851" i="11"/>
  <c r="V1235" i="11"/>
  <c r="V1853" i="11"/>
  <c r="V983" i="11"/>
  <c r="V269" i="11"/>
  <c r="V1126" i="11"/>
  <c r="V977" i="11"/>
  <c r="V827" i="11"/>
  <c r="V2004" i="11"/>
  <c r="V1197" i="11"/>
  <c r="V2091" i="11"/>
  <c r="V443" i="11"/>
  <c r="V804" i="11"/>
  <c r="V159" i="11"/>
  <c r="V1446" i="11"/>
  <c r="V762" i="11"/>
  <c r="V1696" i="11"/>
  <c r="V2128" i="11"/>
  <c r="V1260" i="11"/>
  <c r="V699" i="11"/>
  <c r="V1184" i="11"/>
  <c r="V1025" i="11"/>
  <c r="V1338" i="11"/>
  <c r="V812" i="11"/>
  <c r="V1017" i="11"/>
  <c r="V2104" i="11"/>
  <c r="V1536" i="11"/>
  <c r="V379" i="11"/>
  <c r="V1694" i="11"/>
  <c r="V730" i="11"/>
  <c r="V1068" i="11"/>
  <c r="V150" i="11"/>
  <c r="V1199" i="11"/>
  <c r="V1398" i="11"/>
  <c r="V235" i="11"/>
  <c r="V1170" i="11"/>
  <c r="V23" i="11"/>
  <c r="V1307" i="11"/>
  <c r="V555" i="11"/>
  <c r="V1161" i="11"/>
  <c r="V100" i="11"/>
  <c r="V2042" i="11"/>
  <c r="V626" i="11"/>
  <c r="V1360" i="11"/>
  <c r="V1319" i="11"/>
  <c r="V467" i="11"/>
  <c r="V855" i="11"/>
  <c r="V1480" i="11"/>
  <c r="V317" i="11"/>
  <c r="V1361" i="11"/>
  <c r="V1427" i="11"/>
  <c r="V512" i="11"/>
  <c r="V355" i="11"/>
  <c r="V908" i="11"/>
  <c r="V612" i="11"/>
  <c r="V175" i="11"/>
  <c r="V540" i="11"/>
  <c r="V1807" i="11"/>
  <c r="V742" i="11"/>
  <c r="V1521" i="11"/>
  <c r="V1830" i="11"/>
  <c r="V932" i="11"/>
  <c r="V34" i="11"/>
  <c r="V951" i="11"/>
  <c r="V1806" i="11"/>
  <c r="V1803" i="11"/>
  <c r="V685" i="11"/>
  <c r="V327" i="11"/>
  <c r="V58" i="11"/>
  <c r="V375" i="11"/>
  <c r="V17" i="11"/>
  <c r="V578" i="11"/>
  <c r="V1899" i="11"/>
  <c r="V2077" i="11"/>
  <c r="V348" i="11"/>
  <c r="V584" i="11"/>
  <c r="V195" i="11"/>
  <c r="V1221" i="11"/>
  <c r="V1354" i="11"/>
  <c r="V320" i="11"/>
  <c r="V2129" i="11"/>
  <c r="V560" i="11"/>
  <c r="V2017" i="11"/>
  <c r="V980" i="11"/>
  <c r="V1638" i="11"/>
  <c r="V1532" i="11"/>
  <c r="V1631" i="11"/>
  <c r="V774" i="11"/>
  <c r="V1290" i="11"/>
  <c r="V2008" i="11"/>
  <c r="V1214" i="11"/>
  <c r="V1898" i="11"/>
  <c r="V2016" i="11"/>
  <c r="V1128" i="11"/>
  <c r="V1008" i="11"/>
  <c r="V518" i="11"/>
  <c r="V1365" i="11"/>
  <c r="V1098" i="11"/>
  <c r="V890" i="11"/>
  <c r="V2122" i="11"/>
  <c r="V123" i="11"/>
  <c r="V1604" i="11"/>
  <c r="V149" i="11"/>
  <c r="V544" i="11"/>
  <c r="V1565" i="11"/>
  <c r="V1266" i="11"/>
  <c r="V420" i="11"/>
  <c r="V1539" i="11"/>
  <c r="V275" i="11"/>
  <c r="V1014" i="11"/>
  <c r="V533" i="11"/>
  <c r="V1892" i="11"/>
  <c r="V1972" i="11"/>
  <c r="V475" i="11"/>
  <c r="V1690" i="11"/>
  <c r="V1085" i="11"/>
  <c r="V799" i="11"/>
  <c r="V651" i="11"/>
  <c r="V906" i="11"/>
  <c r="V898" i="11"/>
  <c r="V1979" i="11"/>
  <c r="V224" i="11"/>
  <c r="V64" i="11"/>
  <c r="V1175" i="11"/>
  <c r="V1548" i="11"/>
  <c r="V1298" i="11"/>
  <c r="V2083" i="11"/>
  <c r="V1609" i="11"/>
  <c r="V552" i="11"/>
  <c r="V1382" i="11"/>
  <c r="V1475" i="11"/>
  <c r="V1474" i="11"/>
  <c r="V1672" i="11"/>
  <c r="V886" i="11"/>
  <c r="V921" i="11"/>
  <c r="V1538" i="11"/>
  <c r="V1612" i="11"/>
  <c r="V1330" i="11"/>
  <c r="V1667" i="11"/>
  <c r="V1626" i="11"/>
  <c r="V417" i="11"/>
  <c r="V700" i="11"/>
  <c r="V101" i="11"/>
  <c r="V61" i="11"/>
  <c r="V1431" i="11"/>
  <c r="V1032" i="11"/>
  <c r="V1552" i="11"/>
  <c r="V614" i="11"/>
  <c r="V1129" i="11"/>
  <c r="V1274" i="11"/>
  <c r="V315" i="11"/>
  <c r="V1727" i="11"/>
  <c r="V1276" i="11"/>
  <c r="V1156" i="11"/>
  <c r="V1076" i="11"/>
  <c r="V747" i="11"/>
  <c r="V1827" i="11"/>
  <c r="V979" i="11"/>
  <c r="V1134" i="11"/>
  <c r="V1934" i="11"/>
  <c r="V1143" i="11"/>
  <c r="V108" i="11"/>
  <c r="V1779" i="11"/>
  <c r="V45" i="11"/>
  <c r="V118" i="11"/>
  <c r="V87" i="11"/>
  <c r="V654" i="11"/>
  <c r="V548" i="11"/>
  <c r="V619" i="11"/>
  <c r="V1045" i="11"/>
  <c r="V1589" i="11"/>
  <c r="V790" i="11"/>
  <c r="V225" i="11"/>
  <c r="V2044" i="11"/>
  <c r="V1821" i="11"/>
  <c r="V1264" i="11"/>
  <c r="V630" i="11"/>
  <c r="V1238" i="11"/>
  <c r="V33" i="11"/>
  <c r="V481" i="11"/>
  <c r="V941" i="11"/>
  <c r="V1850" i="11"/>
  <c r="V508" i="11"/>
  <c r="V923" i="11"/>
  <c r="V1942" i="11"/>
  <c r="V1433" i="11"/>
  <c r="V85" i="11"/>
  <c r="V1943" i="11"/>
  <c r="V504" i="11"/>
  <c r="V1251" i="11"/>
  <c r="V1771" i="11"/>
  <c r="V1983" i="11"/>
  <c r="V1316" i="11"/>
  <c r="V598" i="11"/>
  <c r="V1394" i="11"/>
  <c r="V1854" i="11"/>
  <c r="V2081" i="11"/>
  <c r="V732" i="11"/>
  <c r="V1817" i="11"/>
  <c r="V2101" i="11"/>
  <c r="V426" i="11"/>
  <c r="V813" i="11"/>
  <c r="V1722" i="11"/>
  <c r="V1181" i="11"/>
  <c r="V1881" i="11"/>
  <c r="V268" i="11"/>
  <c r="V377" i="11"/>
  <c r="V1342" i="11"/>
  <c r="V1645" i="11"/>
  <c r="V216" i="11"/>
  <c r="V554" i="11"/>
  <c r="V1643" i="11"/>
  <c r="V1171" i="11"/>
  <c r="V1231" i="11"/>
  <c r="V1647" i="11"/>
  <c r="V1236" i="11"/>
  <c r="V1057" i="11"/>
  <c r="V153" i="11"/>
  <c r="V1975" i="11"/>
  <c r="V254" i="11"/>
  <c r="V599" i="11"/>
  <c r="V1860" i="11"/>
  <c r="V829" i="11"/>
  <c r="V1870" i="11"/>
  <c r="V1788" i="11"/>
  <c r="V98" i="11"/>
  <c r="V1240" i="11"/>
  <c r="V746" i="11"/>
  <c r="V501" i="11"/>
  <c r="V729" i="11"/>
  <c r="V1572" i="11"/>
  <c r="V569" i="11"/>
  <c r="V1106" i="11"/>
  <c r="V1083" i="11"/>
  <c r="V997" i="11"/>
  <c r="V1542" i="11"/>
  <c r="V1130" i="11"/>
  <c r="V1263" i="11"/>
  <c r="V62" i="11"/>
  <c r="V2015" i="11"/>
  <c r="V155" i="11"/>
  <c r="V1501" i="11"/>
  <c r="V783" i="11"/>
  <c r="V441" i="11"/>
  <c r="V1006" i="11"/>
  <c r="V117" i="11"/>
  <c r="V322" i="11"/>
  <c r="V397" i="11"/>
  <c r="V1388" i="11"/>
  <c r="V1146" i="11"/>
  <c r="V1482" i="11"/>
  <c r="V1591" i="11"/>
  <c r="V358" i="11"/>
  <c r="V528" i="11"/>
  <c r="V848" i="11"/>
  <c r="V1055" i="11"/>
  <c r="V1784" i="11"/>
  <c r="V1559" i="11"/>
  <c r="V1021" i="11"/>
  <c r="V2109" i="11"/>
  <c r="V2019" i="11"/>
  <c r="V697" i="11"/>
  <c r="V1842" i="11"/>
  <c r="V992" i="11"/>
  <c r="V567" i="11"/>
  <c r="V10" i="11"/>
  <c r="V424" i="11"/>
  <c r="V21" i="11"/>
  <c r="V1681" i="11"/>
  <c r="V1132" i="11"/>
  <c r="V564" i="11"/>
  <c r="V394" i="11"/>
  <c r="V1547" i="11"/>
  <c r="V2131" i="11"/>
  <c r="V1211" i="11"/>
  <c r="V1506" i="11"/>
  <c r="V1624" i="11"/>
  <c r="V617" i="11"/>
  <c r="V1336" i="11"/>
  <c r="V1053" i="11"/>
  <c r="V395" i="11"/>
  <c r="V1116" i="11"/>
  <c r="V933" i="11"/>
  <c r="V547" i="11"/>
  <c r="V872" i="11"/>
  <c r="V8" i="11"/>
  <c r="V900" i="11"/>
  <c r="V1428" i="11"/>
  <c r="V840" i="11"/>
  <c r="V1049" i="11"/>
  <c r="V1481" i="11"/>
  <c r="V1621" i="11"/>
  <c r="V1838" i="11"/>
  <c r="V373" i="11"/>
  <c r="V771" i="11"/>
  <c r="V506" i="11"/>
  <c r="V1328" i="11"/>
  <c r="V1438" i="11"/>
  <c r="V446" i="11"/>
  <c r="V136" i="11"/>
  <c r="V1111" i="11"/>
  <c r="V129" i="11"/>
  <c r="V1366" i="11"/>
  <c r="V695" i="11"/>
  <c r="V1039" i="11"/>
  <c r="V777" i="11"/>
  <c r="V347" i="11"/>
  <c r="V11" i="11"/>
  <c r="V1275" i="11"/>
  <c r="V1239" i="11"/>
  <c r="V1228" i="11"/>
  <c r="V1246" i="11"/>
  <c r="V1027" i="11"/>
  <c r="V13" i="11"/>
  <c r="V831" i="11"/>
  <c r="V105" i="11"/>
  <c r="V1633" i="11"/>
  <c r="V1847" i="11"/>
  <c r="V265" i="11"/>
  <c r="V9" i="11"/>
  <c r="V1344" i="11"/>
  <c r="V930" i="11"/>
  <c r="V1034" i="11"/>
  <c r="V1118" i="11"/>
  <c r="V49" i="11"/>
  <c r="V188" i="11"/>
  <c r="V1629" i="11"/>
  <c r="V1896" i="11"/>
  <c r="V1754" i="11"/>
  <c r="V649" i="11"/>
  <c r="V204" i="11"/>
  <c r="V423" i="11"/>
  <c r="V722" i="11"/>
  <c r="V194" i="11"/>
  <c r="V731" i="11"/>
  <c r="V2041" i="11"/>
  <c r="V1385" i="11"/>
  <c r="V883" i="11"/>
  <c r="V708" i="11"/>
  <c r="V597" i="11"/>
  <c r="V54" i="11"/>
  <c r="V769" i="11"/>
  <c r="V959" i="11"/>
  <c r="V1648" i="11"/>
  <c r="V800" i="11"/>
  <c r="V1996" i="11"/>
  <c r="V1012" i="11"/>
  <c r="V961" i="11"/>
  <c r="V1403" i="11"/>
  <c r="V551" i="11"/>
  <c r="V875" i="11"/>
  <c r="V240" i="11"/>
  <c r="V484" i="11"/>
  <c r="V1160" i="11"/>
  <c r="V492" i="11"/>
  <c r="V863" i="11"/>
  <c r="V1325" i="11"/>
  <c r="V378" i="11"/>
  <c r="V1707" i="11"/>
  <c r="V381" i="11"/>
  <c r="V1796" i="11"/>
  <c r="V229" i="11"/>
  <c r="V176" i="11"/>
  <c r="V1628" i="11"/>
  <c r="V857" i="11"/>
  <c r="V1523" i="11"/>
  <c r="V270" i="11"/>
  <c r="V1074" i="11"/>
  <c r="V705" i="11"/>
  <c r="V97" i="11"/>
  <c r="V79" i="11"/>
  <c r="V1938" i="11"/>
  <c r="V615" i="11"/>
  <c r="V549" i="11"/>
  <c r="V244" i="11"/>
  <c r="V749" i="11"/>
  <c r="V964" i="11"/>
  <c r="V1302" i="11"/>
  <c r="V878" i="11"/>
  <c r="V678" i="11"/>
  <c r="V1683" i="11"/>
  <c r="V2059" i="11"/>
  <c r="V300" i="11"/>
  <c r="V821" i="11"/>
  <c r="V167" i="11"/>
  <c r="V1910" i="11"/>
  <c r="V642" i="11"/>
  <c r="V1873" i="11"/>
  <c r="V1375" i="11"/>
  <c r="V1413" i="11"/>
  <c r="V1573" i="11"/>
  <c r="V1582" i="11"/>
  <c r="V4" i="11"/>
  <c r="V198" i="11"/>
  <c r="V1763" i="11"/>
  <c r="V127" i="11"/>
  <c r="V1708" i="11"/>
  <c r="V1895" i="11"/>
  <c r="V1758" i="11"/>
  <c r="V1848" i="11"/>
  <c r="V18" i="11"/>
  <c r="V1411" i="11"/>
  <c r="V398" i="11"/>
  <c r="V675" i="11"/>
  <c r="V1444" i="11"/>
  <c r="V761" i="11"/>
  <c r="V1856" i="11"/>
  <c r="V1665" i="11"/>
  <c r="V310" i="11"/>
  <c r="V1525" i="11"/>
  <c r="V1402" i="11"/>
  <c r="V1600" i="11"/>
  <c r="V2106" i="11"/>
  <c r="V1805" i="11"/>
  <c r="V1596" i="11"/>
  <c r="V212" i="11"/>
  <c r="V186" i="11"/>
  <c r="V1843" i="11"/>
  <c r="V2011" i="11"/>
  <c r="V1863" i="11"/>
  <c r="V1670" i="11"/>
  <c r="V894" i="11"/>
  <c r="V1397" i="11"/>
  <c r="V1353" i="11"/>
  <c r="V289" i="11"/>
  <c r="V1607" i="11"/>
  <c r="V1123" i="11"/>
  <c r="V948" i="11"/>
  <c r="V65" i="11"/>
  <c r="V517" i="11"/>
  <c r="V650" i="11"/>
  <c r="V328" i="11"/>
  <c r="V1641" i="11"/>
  <c r="V1693" i="11"/>
  <c r="V1337" i="11"/>
  <c r="V1712" i="11"/>
  <c r="V583" i="11"/>
  <c r="V2003" i="11"/>
  <c r="V1270" i="11"/>
  <c r="V1303" i="11"/>
  <c r="V805" i="11"/>
  <c r="V1768" i="11"/>
  <c r="V1387" i="11"/>
  <c r="V1093" i="11"/>
  <c r="V950" i="11"/>
  <c r="V1726" i="11"/>
  <c r="V1528" i="11"/>
  <c r="V603" i="11"/>
  <c r="V741" i="11"/>
  <c r="V687" i="11"/>
  <c r="V1099" i="11"/>
  <c r="V1966" i="11"/>
  <c r="V1777" i="11"/>
  <c r="V228" i="11"/>
  <c r="V95" i="11"/>
  <c r="V1256" i="11"/>
  <c r="V1112" i="11"/>
  <c r="V1089" i="11"/>
  <c r="V1136" i="11"/>
  <c r="V1903" i="11"/>
  <c r="V2049" i="11"/>
  <c r="V994" i="11"/>
  <c r="V1414" i="11"/>
  <c r="V410" i="11"/>
  <c r="V1818" i="11"/>
  <c r="V232" i="11"/>
  <c r="V402" i="11"/>
  <c r="V1149" i="11"/>
  <c r="V641" i="11"/>
  <c r="V262" i="11"/>
  <c r="V2056" i="11"/>
  <c r="V1958" i="11"/>
  <c r="V1658" i="11"/>
  <c r="V781" i="11"/>
  <c r="V2001" i="11"/>
  <c r="V372" i="11"/>
  <c r="V1349" i="11"/>
  <c r="V2088" i="11"/>
  <c r="V1019" i="11"/>
  <c r="V1280" i="11"/>
  <c r="V2108" i="11"/>
  <c r="V1845" i="11"/>
  <c r="V1971" i="11"/>
  <c r="V178" i="11"/>
  <c r="V221" i="11"/>
  <c r="V1173" i="11"/>
  <c r="V1574" i="11"/>
  <c r="V868" i="11"/>
  <c r="V1096" i="11"/>
  <c r="V853" i="11"/>
  <c r="V1984" i="11"/>
  <c r="V134" i="11"/>
  <c r="V874" i="11"/>
  <c r="V1840" i="11"/>
  <c r="V2086" i="11"/>
  <c r="V1418" i="11"/>
  <c r="V1247" i="11"/>
  <c r="V1914" i="11"/>
  <c r="V2063" i="11"/>
  <c r="V1125" i="11"/>
  <c r="V1115" i="11"/>
  <c r="V1810" i="11"/>
  <c r="V1751" i="11"/>
  <c r="V1922" i="11"/>
  <c r="V409" i="11"/>
  <c r="V778" i="11"/>
  <c r="V845" i="11"/>
  <c r="V1297" i="11"/>
  <c r="V2057" i="11"/>
  <c r="V1300" i="11"/>
  <c r="V927" i="11"/>
  <c r="V1894" i="11"/>
  <c r="V1167" i="11"/>
  <c r="V1508" i="11"/>
  <c r="V1454" i="11"/>
  <c r="V152" i="11"/>
  <c r="V340" i="11"/>
  <c r="V6" i="11"/>
  <c r="V1241" i="11"/>
  <c r="V1447" i="11"/>
  <c r="V2070" i="11"/>
  <c r="V5" i="11"/>
  <c r="V808" i="11"/>
  <c r="V389" i="11"/>
  <c r="V538" i="11"/>
  <c r="V1250" i="11"/>
  <c r="V479" i="11"/>
  <c r="V291" i="11"/>
  <c r="V1588" i="11"/>
  <c r="V1163" i="11"/>
  <c r="V1733" i="11"/>
  <c r="V1202" i="11"/>
  <c r="V1279" i="11"/>
  <c r="V1491" i="11"/>
  <c r="V292" i="11"/>
  <c r="V337" i="11"/>
  <c r="V25" i="11"/>
  <c r="V1359" i="11"/>
  <c r="V909" i="11"/>
  <c r="V174" i="11"/>
  <c r="V1611" i="11"/>
  <c r="V1332" i="11"/>
  <c r="V572" i="11"/>
  <c r="V1824" i="11"/>
  <c r="V833" i="11"/>
  <c r="V160" i="11"/>
  <c r="V1424" i="11"/>
  <c r="V121" i="11"/>
  <c r="V1335" i="11"/>
  <c r="V311" i="11"/>
  <c r="V2047" i="11"/>
  <c r="V41" i="11"/>
  <c r="V990" i="11"/>
  <c r="V141" i="11"/>
  <c r="V1593" i="11"/>
  <c r="V844" i="11"/>
  <c r="V681" i="11"/>
  <c r="V319" i="11"/>
  <c r="V842" i="11"/>
  <c r="V820" i="11"/>
  <c r="V428" i="11"/>
  <c r="V1329" i="11"/>
  <c r="V1041" i="11"/>
  <c r="V1473" i="11"/>
  <c r="V1133" i="11"/>
  <c r="V873" i="11"/>
  <c r="V368" i="11"/>
  <c r="V1033" i="11"/>
  <c r="V404" i="11"/>
  <c r="V177" i="11"/>
  <c r="V585" i="11"/>
  <c r="V709" i="11"/>
  <c r="V897" i="11"/>
  <c r="V28" i="11"/>
  <c r="V726" i="11"/>
  <c r="V14" i="11"/>
  <c r="V302" i="11"/>
  <c r="V338" i="11"/>
  <c r="V1451" i="11"/>
  <c r="V56" i="11"/>
  <c r="V12" i="11"/>
  <c r="V2010" i="11"/>
  <c r="V180" i="11"/>
  <c r="V90" i="11"/>
  <c r="V382" i="11"/>
  <c r="V1800" i="11"/>
  <c r="V1642" i="11"/>
  <c r="V525" i="11"/>
  <c r="V1636" i="11"/>
  <c r="V763" i="11"/>
  <c r="V256" i="11"/>
  <c r="V895" i="11"/>
  <c r="V1602" i="11"/>
  <c r="V828" i="11"/>
  <c r="V1775" i="11"/>
  <c r="V1253" i="11"/>
  <c r="V1583" i="11"/>
  <c r="V988" i="11"/>
  <c r="V1982" i="11"/>
  <c r="V582" i="11"/>
  <c r="V2125" i="11"/>
  <c r="V1086" i="11"/>
  <c r="V1341" i="11"/>
  <c r="V1399" i="11"/>
  <c r="V442" i="11"/>
  <c r="V1871" i="11"/>
  <c r="V810" i="11"/>
  <c r="V1637" i="11"/>
  <c r="V483" i="11"/>
  <c r="V89" i="11"/>
  <c r="V1023" i="11"/>
  <c r="V817" i="11"/>
  <c r="V896" i="11"/>
  <c r="V2085" i="11"/>
  <c r="V1703" i="11"/>
  <c r="V1131" i="11"/>
  <c r="V591" i="11"/>
  <c r="V1201" i="11"/>
  <c r="V1058" i="11"/>
  <c r="V621" i="11"/>
  <c r="V536" i="11"/>
  <c r="V559" i="11"/>
  <c r="V2029" i="11"/>
  <c r="V1323" i="11"/>
  <c r="V611" i="11"/>
  <c r="V766" i="11"/>
  <c r="V27" i="11"/>
  <c r="V1308" i="11"/>
  <c r="V1599" i="11"/>
  <c r="V278" i="11"/>
  <c r="V1374" i="11"/>
  <c r="V1560" i="11"/>
  <c r="V966" i="11"/>
  <c r="V2054" i="11"/>
  <c r="V1782" i="11"/>
  <c r="V1497" i="11"/>
  <c r="V164" i="11"/>
  <c r="V680" i="11"/>
  <c r="V330" i="11"/>
  <c r="V803" i="11"/>
  <c r="V1457" i="11"/>
  <c r="V1820" i="11"/>
  <c r="V211" i="11"/>
  <c r="V411" i="11"/>
  <c r="V841" i="11"/>
  <c r="V1381" i="11"/>
  <c r="V1144" i="11"/>
  <c r="V515" i="11"/>
  <c r="V2027" i="11"/>
  <c r="V170" i="11"/>
  <c r="V712" i="11"/>
  <c r="V756" i="11"/>
  <c r="V1601" i="11"/>
  <c r="V1153" i="11"/>
  <c r="V558" i="11"/>
  <c r="V2089" i="11"/>
  <c r="V431" i="11"/>
  <c r="V1169" i="11"/>
  <c r="V1994" i="11"/>
  <c r="V2021" i="11"/>
  <c r="V449" i="11"/>
  <c r="V607" i="11"/>
  <c r="V527" i="11"/>
  <c r="V342" i="11"/>
  <c r="V1401" i="11"/>
  <c r="V1271" i="11"/>
  <c r="V1543" i="11"/>
  <c r="V1798" i="11"/>
  <c r="V577" i="11"/>
  <c r="V701" i="11"/>
  <c r="V907" i="11"/>
  <c r="V970" i="11"/>
  <c r="V1453" i="11"/>
  <c r="V728" i="11"/>
  <c r="V1755" i="11"/>
  <c r="V503" i="11"/>
  <c r="V172" i="11"/>
  <c r="V2024" i="11"/>
  <c r="V1986" i="11"/>
  <c r="V1209" i="11"/>
  <c r="V962" i="11"/>
  <c r="V3" i="11"/>
  <c r="V1783" i="11"/>
  <c r="V2012" i="11"/>
  <c r="V413" i="11"/>
  <c r="V531" i="11"/>
  <c r="V1340" i="11"/>
  <c r="V1723" i="11"/>
  <c r="V1400" i="11"/>
  <c r="V1277" i="11"/>
  <c r="V557" i="11"/>
  <c r="V1711" i="11"/>
  <c r="V1368" i="11"/>
  <c r="V1000" i="11"/>
  <c r="V1953" i="11"/>
  <c r="V2124" i="11"/>
  <c r="V1234" i="11"/>
  <c r="V109" i="11"/>
  <c r="V889" i="11"/>
  <c r="V502" i="11"/>
  <c r="V1443" i="11"/>
  <c r="V576" i="11"/>
  <c r="V963" i="11"/>
  <c r="V1872" i="11"/>
  <c r="V26" i="11"/>
  <c r="V1142" i="11"/>
  <c r="V469" i="11"/>
  <c r="V1710" i="11"/>
  <c r="V1959" i="11"/>
  <c r="V1358" i="11"/>
  <c r="V156" i="11"/>
  <c r="V1759" i="11"/>
  <c r="V1046" i="11"/>
  <c r="V111" i="11"/>
  <c r="V1753" i="11"/>
  <c r="V1744" i="11"/>
  <c r="V798" i="11"/>
  <c r="V594" i="11"/>
  <c r="V1757" i="11"/>
  <c r="V999" i="11"/>
  <c r="V2026" i="11"/>
  <c r="V247" i="11"/>
  <c r="V343" i="11"/>
  <c r="V532" i="11"/>
  <c r="V277" i="11"/>
  <c r="V63" i="11"/>
  <c r="V2092" i="11"/>
  <c r="V1957" i="11"/>
  <c r="V1090" i="11"/>
  <c r="V2066" i="11"/>
  <c r="V1795" i="11"/>
  <c r="V519" i="11"/>
  <c r="V32" i="11"/>
  <c r="V1729" i="11"/>
  <c r="V2014" i="11"/>
  <c r="V716" i="11"/>
  <c r="V1066" i="11"/>
  <c r="V1287" i="11"/>
  <c r="V1947" i="11"/>
  <c r="V1151" i="11"/>
  <c r="V1087" i="11"/>
  <c r="V2069" i="11"/>
  <c r="V1929" i="11"/>
  <c r="V1988" i="11"/>
  <c r="V718" i="11"/>
  <c r="V1632" i="11"/>
  <c r="V2087" i="11"/>
  <c r="V1434" i="11"/>
  <c r="V920" i="11"/>
  <c r="V1864" i="11"/>
  <c r="V1534" i="11"/>
  <c r="V986" i="11"/>
  <c r="V326" i="11"/>
  <c r="V869" i="11"/>
  <c r="V1517" i="11"/>
  <c r="V2133" i="11"/>
  <c r="V1026" i="11"/>
  <c r="V396" i="11"/>
  <c r="V1050" i="11"/>
  <c r="V1794" i="11"/>
  <c r="V876" i="11"/>
  <c r="V2134" i="11"/>
  <c r="V1172" i="11"/>
  <c r="V511" i="11"/>
  <c r="V158" i="11"/>
  <c r="V1613" i="11"/>
  <c r="V1685" i="11"/>
  <c r="V683" i="11"/>
  <c r="V1272" i="11"/>
  <c r="V103" i="11"/>
  <c r="V1579" i="11"/>
  <c r="V124" i="11"/>
  <c r="V1915" i="11"/>
  <c r="V52" i="11"/>
  <c r="V1494" i="11"/>
  <c r="V456" i="11"/>
  <c r="V2061" i="11"/>
  <c r="V1774" i="11"/>
  <c r="V1750" i="11"/>
  <c r="V1688" i="11"/>
  <c r="V982" i="11"/>
  <c r="V1321" i="11"/>
  <c r="V1459" i="11"/>
  <c r="V1486" i="11"/>
  <c r="V737" i="11"/>
  <c r="V605" i="11"/>
  <c r="V679" i="11"/>
  <c r="V1092" i="11"/>
  <c r="V92" i="11"/>
  <c r="V570" i="11"/>
  <c r="V73" i="11"/>
  <c r="V2126" i="11"/>
  <c r="V357" i="11"/>
  <c r="V1423" i="11"/>
  <c r="V183" i="11"/>
  <c r="V624" i="11"/>
  <c r="V435" i="11"/>
  <c r="V1797" i="11"/>
  <c r="V1713" i="11"/>
  <c r="V1187" i="11"/>
  <c r="V1976" i="11"/>
  <c r="V1180" i="11"/>
  <c r="V925" i="11"/>
  <c r="V316" i="11"/>
  <c r="V1196" i="11"/>
  <c r="V498" i="11"/>
  <c r="V565" i="11"/>
  <c r="V1189" i="11"/>
  <c r="V1091" i="11"/>
  <c r="V243" i="11"/>
  <c r="V884" i="11"/>
  <c r="V1964" i="11"/>
  <c r="V2023" i="11"/>
  <c r="V985" i="11"/>
  <c r="V214" i="11"/>
  <c r="V1793" i="11"/>
  <c r="V1183" i="11"/>
  <c r="V1216" i="11"/>
  <c r="V1257" i="11"/>
  <c r="V987" i="11"/>
  <c r="V1916" i="11"/>
  <c r="V595" i="11"/>
  <c r="V434" i="11"/>
  <c r="V1623" i="11"/>
  <c r="V1255" i="11"/>
  <c r="V1269" i="11"/>
  <c r="V823" i="11"/>
  <c r="V1862" i="11"/>
  <c r="V1080" i="11"/>
  <c r="V534" i="11"/>
  <c r="V493" i="11"/>
  <c r="V568" i="11"/>
  <c r="V448" i="11"/>
  <c r="V1351" i="11"/>
  <c r="V1262" i="11"/>
  <c r="V893" i="11"/>
  <c r="V1689" i="11"/>
  <c r="V1292" i="11"/>
  <c r="V1540" i="11"/>
  <c r="V956" i="11"/>
  <c r="V1944" i="11"/>
  <c r="V1858" i="11"/>
  <c r="V1813" i="11"/>
  <c r="V288" i="11"/>
  <c r="V418" i="11"/>
  <c r="V2031" i="11"/>
  <c r="V1380" i="11"/>
  <c r="V972" i="11"/>
  <c r="V1529" i="11"/>
  <c r="V1245" i="11"/>
  <c r="V866" i="11"/>
  <c r="V29" i="11"/>
  <c r="V2110" i="11"/>
  <c r="V2130" i="11"/>
  <c r="V122" i="11"/>
  <c r="V1652" i="11"/>
  <c r="V40" i="11"/>
  <c r="V1836" i="11"/>
  <c r="V230" i="11"/>
  <c r="V422" i="11"/>
  <c r="V179" i="11"/>
  <c r="V967" i="11"/>
  <c r="V2039" i="11"/>
  <c r="V830" i="11"/>
  <c r="V575" i="11"/>
  <c r="V16" i="11"/>
  <c r="V1651" i="11"/>
  <c r="V1968" i="11"/>
  <c r="V1931" i="11"/>
  <c r="V231" i="11"/>
  <c r="V2094" i="11"/>
  <c r="V954" i="11"/>
  <c r="V743" i="11"/>
  <c r="V281" i="11"/>
  <c r="V1653" i="11"/>
  <c r="V486" i="11"/>
  <c r="V323" i="11"/>
  <c r="V1585" i="11"/>
  <c r="V811" i="11"/>
  <c r="V1084" i="11"/>
  <c r="V1218" i="11"/>
  <c r="V477" i="11"/>
  <c r="V258" i="11"/>
  <c r="V1291" i="11"/>
  <c r="V1960" i="11"/>
  <c r="V59" i="11"/>
  <c r="V789" i="11"/>
  <c r="V383" i="11"/>
  <c r="V905" i="11"/>
  <c r="V496" i="11"/>
  <c r="V1404" i="11"/>
  <c r="V717" i="11"/>
  <c r="V399" i="11"/>
  <c r="V1906" i="11"/>
  <c r="V460" i="11"/>
  <c r="V1660" i="11"/>
  <c r="V1634" i="11"/>
  <c r="V242" i="11"/>
  <c r="V1493" i="11"/>
  <c r="V1295" i="11"/>
  <c r="V116" i="11"/>
  <c r="V1069" i="11"/>
  <c r="V924" i="11"/>
  <c r="V352" i="11"/>
  <c r="V388" i="11"/>
  <c r="V135" i="11"/>
  <c r="V1154" i="11"/>
  <c r="V676" i="11"/>
  <c r="V24" i="11"/>
  <c r="V645" i="11"/>
  <c r="V414" i="11"/>
  <c r="V495" i="11"/>
  <c r="V1461" i="11"/>
  <c r="V67" i="11"/>
  <c r="V1765" i="11"/>
  <c r="V187" i="11"/>
  <c r="V1549" i="11"/>
  <c r="V779" i="11"/>
  <c r="V588" i="11"/>
  <c r="V1016" i="11"/>
  <c r="V1200" i="11"/>
  <c r="V478" i="11"/>
  <c r="V1405" i="11"/>
  <c r="V1107" i="11"/>
  <c r="V1556" i="11"/>
  <c r="V1422" i="11"/>
  <c r="V2067" i="11"/>
  <c r="V1242" i="11"/>
  <c r="V463" i="11"/>
  <c r="V561" i="11"/>
  <c r="V542" i="11"/>
  <c r="V1078" i="11"/>
  <c r="V1296" i="11"/>
  <c r="V1877" i="11"/>
  <c r="V218" i="11"/>
  <c r="V1095" i="11"/>
  <c r="V1598" i="11"/>
  <c r="V454" i="11"/>
  <c r="V724" i="11"/>
  <c r="V2095" i="11"/>
  <c r="V1117" i="11"/>
  <c r="V1015" i="11"/>
  <c r="V1749" i="11"/>
  <c r="V1522" i="11"/>
  <c r="V1742" i="11"/>
  <c r="V1500" i="11"/>
  <c r="V476" i="11"/>
  <c r="V1654" i="11"/>
  <c r="V1466" i="11"/>
  <c r="V1520" i="11"/>
  <c r="V1671" i="11"/>
  <c r="V298" i="11"/>
  <c r="V427" i="11"/>
  <c r="V688" i="11"/>
  <c r="V1425" i="11"/>
  <c r="V1082" i="11"/>
  <c r="V1282" i="11"/>
  <c r="V1502" i="11"/>
  <c r="V711" i="11"/>
  <c r="V1930" i="11"/>
  <c r="V1148" i="11"/>
  <c r="V1581" i="11"/>
  <c r="V1834" i="11"/>
  <c r="V392" i="11"/>
  <c r="V163" i="11"/>
  <c r="V1691" i="11"/>
  <c r="V447" i="11"/>
  <c r="V2103" i="11"/>
  <c r="V465" i="11"/>
  <c r="V1516" i="11"/>
  <c r="V945" i="11"/>
  <c r="V474" i="11"/>
  <c r="V1923" i="11"/>
  <c r="V264" i="11"/>
  <c r="V359" i="11"/>
  <c r="V647" i="11"/>
  <c r="V1109" i="11"/>
  <c r="V2034" i="11"/>
  <c r="V1550" i="11"/>
  <c r="V126" i="11"/>
  <c r="V978" i="11"/>
  <c r="V209" i="11"/>
  <c r="V499" i="11"/>
  <c r="V50" i="11"/>
  <c r="V297" i="11"/>
  <c r="V1018" i="11"/>
  <c r="V366" i="11"/>
  <c r="V1772" i="11"/>
  <c r="V949" i="11"/>
  <c r="V489" i="11"/>
  <c r="V1429" i="11"/>
  <c r="V1347" i="11"/>
  <c r="V998" i="11"/>
  <c r="V1687" i="11"/>
  <c r="V1945" i="11"/>
  <c r="V1939" i="11"/>
  <c r="V1504" i="11"/>
  <c r="V903" i="11"/>
  <c r="V1544" i="11"/>
  <c r="V627" i="11"/>
  <c r="V453" i="11"/>
  <c r="V1362" i="11"/>
  <c r="V1791" i="11"/>
  <c r="V1831" i="11"/>
  <c r="V922" i="11"/>
  <c r="V1072" i="11"/>
  <c r="V600" i="11"/>
  <c r="V1967" i="11"/>
  <c r="V44" i="11"/>
  <c r="V169" i="11"/>
  <c r="V1956" i="11"/>
  <c r="V713" i="11"/>
  <c r="V1756" i="11"/>
  <c r="V1537" i="11"/>
  <c r="V819" i="11"/>
  <c r="V2002" i="11"/>
  <c r="V1327" i="11"/>
  <c r="V1455" i="11"/>
  <c r="V1991" i="11"/>
  <c r="V1662" i="11"/>
  <c r="V2107" i="11"/>
  <c r="V864" i="11"/>
  <c r="V815" i="11"/>
  <c r="V1737" i="11"/>
  <c r="V1469" i="11"/>
  <c r="V1526" i="11"/>
  <c r="V991" i="11"/>
  <c r="V2116" i="11"/>
  <c r="V849" i="11"/>
  <c r="V632" i="11"/>
  <c r="V1932" i="11"/>
  <c r="V1719" i="11"/>
  <c r="V353" i="11"/>
  <c r="V1490" i="11"/>
  <c r="V786" i="11"/>
  <c r="V1905" i="11"/>
  <c r="V430" i="11"/>
  <c r="V1487" i="11"/>
  <c r="V1114" i="11"/>
  <c r="V1897" i="11"/>
  <c r="V693" i="11"/>
  <c r="V82" i="11"/>
  <c r="V2073" i="11"/>
  <c r="V816" i="11"/>
  <c r="V698" i="11"/>
  <c r="V1883" i="11"/>
  <c r="V780" i="11"/>
  <c r="V837" i="11"/>
  <c r="V1804" i="11"/>
  <c r="V386" i="11"/>
  <c r="V719" i="11"/>
  <c r="V1978" i="11"/>
  <c r="V260" i="11"/>
  <c r="V764" i="11"/>
  <c r="V363" i="11"/>
  <c r="V1222" i="11"/>
  <c r="V157" i="11"/>
  <c r="V806" i="11"/>
  <c r="V1965" i="11"/>
  <c r="V1823" i="11"/>
  <c r="V1417" i="11"/>
  <c r="V2135" i="11"/>
  <c r="V571" i="11"/>
  <c r="V847" i="11"/>
  <c r="V261" i="11"/>
  <c r="V35" i="11"/>
  <c r="V2090" i="11"/>
  <c r="V510" i="11"/>
  <c r="V1878" i="11"/>
  <c r="V2093" i="11"/>
  <c r="V1692" i="11"/>
  <c r="V1110" i="11"/>
  <c r="V1980" i="11"/>
  <c r="V2118" i="11"/>
  <c r="V590" i="11"/>
  <c r="V1483" i="11"/>
  <c r="V574" i="11"/>
  <c r="V981" i="11"/>
  <c r="V497" i="11"/>
  <c r="V772" i="11"/>
  <c r="V1326" i="11"/>
  <c r="V166" i="11"/>
  <c r="V1198" i="11"/>
  <c r="V1267" i="11"/>
  <c r="V2053" i="11"/>
  <c r="V760" i="11"/>
  <c r="V936" i="11"/>
  <c r="V1876" i="11"/>
  <c r="V2025" i="11"/>
  <c r="V384" i="11"/>
  <c r="V1355" i="11"/>
  <c r="V77" i="11"/>
  <c r="V1941" i="11"/>
  <c r="V30" i="11"/>
  <c r="V1940" i="11"/>
  <c r="V168" i="11"/>
  <c r="V2035" i="11"/>
  <c r="V1383" i="11"/>
  <c r="V1248" i="11"/>
  <c r="V154" i="11"/>
  <c r="V1664" i="11"/>
  <c r="V1738" i="11"/>
  <c r="V740" i="11"/>
  <c r="V439" i="11"/>
  <c r="V461" i="11"/>
  <c r="V94" i="11"/>
  <c r="V758" i="11"/>
  <c r="V902" i="11"/>
  <c r="V236" i="11"/>
  <c r="V458" i="11"/>
  <c r="V931" i="11"/>
  <c r="V1496" i="11"/>
  <c r="V485" i="11"/>
  <c r="V1928" i="11"/>
  <c r="V2127" i="11"/>
  <c r="V1716" i="11"/>
  <c r="V1166" i="11"/>
  <c r="V1686" i="11"/>
  <c r="V613" i="11"/>
  <c r="V1702" i="11"/>
  <c r="V684" i="11"/>
  <c r="V1655" i="11"/>
  <c r="V295" i="11"/>
  <c r="V241" i="11"/>
  <c r="V2046" i="11"/>
  <c r="V1064" i="11"/>
  <c r="V2100" i="11"/>
  <c r="V1746" i="11"/>
  <c r="V2072" i="11"/>
  <c r="V1075" i="11"/>
  <c r="V1718" i="11"/>
  <c r="V1265" i="11"/>
  <c r="V1946" i="11"/>
  <c r="V514" i="11"/>
  <c r="V31" i="11"/>
  <c r="V1317" i="11"/>
  <c r="V2075" i="11"/>
  <c r="V1785" i="11"/>
  <c r="V114" i="11"/>
  <c r="V2082" i="11"/>
  <c r="V1322" i="11"/>
  <c r="V1640" i="11"/>
  <c r="V15" i="11"/>
  <c r="V690" i="11"/>
  <c r="V306" i="11"/>
  <c r="V748" i="11"/>
  <c r="V1745" i="11"/>
  <c r="V802" i="11"/>
  <c r="V1974" i="11"/>
  <c r="V755" i="11"/>
  <c r="V1219" i="11"/>
  <c r="V516" i="11"/>
  <c r="V1586" i="11"/>
  <c r="V1661" i="11"/>
  <c r="V882" i="11"/>
  <c r="V1828" i="11"/>
  <c r="V329" i="11"/>
  <c r="V2096" i="11"/>
  <c r="V1320" i="11"/>
  <c r="V1281" i="11"/>
  <c r="V293" i="11"/>
  <c r="V521" i="11"/>
  <c r="V2080" i="11"/>
  <c r="V563" i="11"/>
  <c r="V556" i="11"/>
  <c r="V1937" i="11"/>
  <c r="V1258" i="11"/>
  <c r="V1908" i="11"/>
  <c r="V1650" i="11"/>
  <c r="V1912" i="11"/>
  <c r="V1622" i="11"/>
  <c r="V1042" i="11"/>
  <c r="V2064" i="11"/>
  <c r="V1606" i="11"/>
  <c r="V1902" i="11"/>
  <c r="V1059" i="11"/>
  <c r="V926" i="11"/>
  <c r="V794" i="11"/>
  <c r="V1437" i="11"/>
  <c r="V255" i="11"/>
  <c r="V1299" i="11"/>
  <c r="V912" i="11"/>
  <c r="V145" i="11"/>
  <c r="V403" i="11"/>
  <c r="V530" i="11"/>
  <c r="V943" i="11"/>
  <c r="V620" i="11"/>
  <c r="V720" i="11"/>
  <c r="V1644" i="11"/>
  <c r="V710" i="11"/>
  <c r="V1048" i="11"/>
  <c r="V1569" i="11"/>
  <c r="V88" i="11"/>
  <c r="V940" i="11"/>
  <c r="V870" i="11"/>
  <c r="V354" i="11"/>
  <c r="V419" i="11"/>
  <c r="V765" i="11"/>
  <c r="V1739" i="11"/>
  <c r="V494" i="11"/>
  <c r="V692" i="11"/>
  <c r="V19" i="11"/>
  <c r="V1176" i="11"/>
  <c r="V360" i="11"/>
  <c r="V1073" i="11"/>
  <c r="V1936" i="11"/>
  <c r="V960" i="11"/>
  <c r="V130" i="11"/>
  <c r="V793" i="11"/>
  <c r="V2028" i="11"/>
  <c r="V822" i="11"/>
  <c r="V1666" i="11"/>
  <c r="V1677" i="11"/>
  <c r="V371" i="11"/>
  <c r="V274" i="11"/>
  <c r="V272" i="11"/>
  <c r="V321" i="11"/>
  <c r="V185" i="11"/>
  <c r="V1226" i="11"/>
  <c r="V1094" i="11"/>
  <c r="V151" i="11"/>
  <c r="V1990" i="11"/>
  <c r="V266" i="11"/>
  <c r="V1781" i="11"/>
  <c r="V1463" i="11"/>
  <c r="V1028" i="11"/>
  <c r="V686" i="11"/>
  <c r="V1531" i="11"/>
  <c r="V2117" i="11"/>
  <c r="V1866" i="11"/>
  <c r="V110" i="11"/>
  <c r="V294" i="11"/>
  <c r="V633" i="11"/>
  <c r="V1911" i="11"/>
  <c r="V401" i="11"/>
  <c r="V1177" i="11"/>
  <c r="V390" i="11"/>
  <c r="V974" i="11"/>
  <c r="V955" i="11"/>
  <c r="V1408" i="11"/>
  <c r="V1430" i="11"/>
  <c r="V1760" i="11"/>
  <c r="V1009" i="11"/>
  <c r="V2102" i="11"/>
  <c r="V143" i="11"/>
  <c r="V1809" i="11"/>
  <c r="V610" i="11"/>
  <c r="V1031" i="11"/>
  <c r="V984" i="11"/>
  <c r="V444" i="11"/>
  <c r="V1097" i="11"/>
  <c r="V406" i="11"/>
  <c r="V113" i="11"/>
  <c r="V1193" i="11"/>
  <c r="V184" i="11"/>
  <c r="V721" i="11"/>
  <c r="V1997" i="11"/>
  <c r="V1576" i="11"/>
  <c r="V2038" i="11"/>
  <c r="V1859" i="11"/>
  <c r="V1553" i="11"/>
  <c r="V1283" i="11"/>
  <c r="V1706" i="11"/>
  <c r="V1826" i="11"/>
  <c r="V1732" i="11"/>
  <c r="V946" i="11"/>
  <c r="V1829" i="11"/>
  <c r="V318" i="11"/>
  <c r="V1503" i="11"/>
  <c r="V775" i="11"/>
  <c r="V952" i="11"/>
  <c r="V1409" i="11"/>
  <c r="V1546" i="11"/>
  <c r="V1063" i="11"/>
  <c r="V1822" i="11"/>
  <c r="V380" i="11"/>
  <c r="V263" i="11"/>
  <c r="V203" i="11"/>
  <c r="V1992" i="11"/>
  <c r="V259" i="11"/>
  <c r="V20" i="11"/>
  <c r="V1512" i="11"/>
  <c r="V1743" i="11"/>
  <c r="V1819" i="11"/>
  <c r="V1168" i="11"/>
  <c r="V1145" i="11"/>
  <c r="V1449" i="11"/>
  <c r="V106" i="11"/>
  <c r="V1192" i="11"/>
  <c r="V374" i="11"/>
  <c r="V1515" i="11"/>
  <c r="V1426" i="11"/>
  <c r="V702" i="11"/>
  <c r="V639" i="11"/>
  <c r="V1162" i="11"/>
  <c r="V1888" i="11"/>
  <c r="V102" i="11"/>
  <c r="V1407" i="11"/>
  <c r="V2022" i="11"/>
  <c r="V370" i="11"/>
  <c r="V628" i="11"/>
  <c r="V210" i="11"/>
  <c r="V137" i="11"/>
  <c r="V2098" i="11"/>
  <c r="V1213" i="11"/>
  <c r="V1695" i="11"/>
  <c r="V854" i="11"/>
  <c r="V107" i="11"/>
  <c r="V1869" i="11"/>
  <c r="V1312" i="11"/>
  <c r="V638" i="11"/>
  <c r="V331" i="11"/>
  <c r="V969" i="11"/>
  <c r="V165" i="11"/>
  <c r="V507" i="11"/>
  <c r="V2068" i="11"/>
  <c r="V601" i="11"/>
  <c r="V1802" i="11"/>
  <c r="V1152" i="11"/>
  <c r="V973" i="11"/>
  <c r="V307" i="11"/>
  <c r="V1052" i="11"/>
  <c r="V450" i="11"/>
  <c r="V445" i="11"/>
  <c r="V287" i="11"/>
  <c r="V53" i="11"/>
  <c r="V1137" i="11"/>
  <c r="V1705" i="11"/>
  <c r="V1440" i="11"/>
  <c r="V1868" i="11"/>
  <c r="V1649" i="11"/>
  <c r="V704" i="11"/>
  <c r="V500" i="11"/>
  <c r="V490" i="11"/>
  <c r="V1855" i="11"/>
  <c r="V1608" i="11"/>
  <c r="V1935" i="11"/>
  <c r="V1815" i="11"/>
  <c r="V677" i="11"/>
  <c r="V1900" i="11"/>
  <c r="V814" i="11"/>
  <c r="V1925" i="11"/>
  <c r="V1948" i="11"/>
  <c r="V526" i="11"/>
  <c r="V1680" i="11"/>
  <c r="V112" i="11"/>
  <c r="V1495" i="11"/>
  <c r="V226" i="11"/>
  <c r="V1237" i="11"/>
  <c r="V1597" i="11"/>
  <c r="V162" i="11"/>
  <c r="V523" i="11"/>
  <c r="V776" i="11"/>
  <c r="V1639" i="11"/>
  <c r="V1324" i="11"/>
  <c r="V2074" i="11"/>
  <c r="V473" i="11"/>
  <c r="V1393" i="11"/>
  <c r="V839" i="11"/>
  <c r="V245" i="11"/>
  <c r="V1995" i="11"/>
  <c r="V96" i="11"/>
  <c r="V1987" i="11"/>
  <c r="V635" i="11"/>
  <c r="V227" i="11"/>
  <c r="V735" i="11"/>
  <c r="V631" i="11"/>
  <c r="V83" i="11"/>
  <c r="V1208" i="11"/>
  <c r="V437" i="11"/>
  <c r="V1244" i="11"/>
  <c r="V917" i="11"/>
  <c r="V767" i="11"/>
  <c r="V1567" i="11"/>
  <c r="V364" i="11"/>
  <c r="V566" i="11"/>
  <c r="V1488" i="11"/>
  <c r="V791" i="11"/>
  <c r="V1880" i="11"/>
  <c r="V1077" i="11"/>
  <c r="V223" i="11"/>
  <c r="V787" i="11"/>
  <c r="V1799" i="11"/>
  <c r="V1993" i="11"/>
  <c r="V736" i="11"/>
  <c r="V69" i="11"/>
  <c r="V75" i="11"/>
  <c r="V1678" i="11"/>
  <c r="V2000" i="11"/>
  <c r="V491" i="11"/>
  <c r="V1740" i="11"/>
  <c r="V1373" i="11"/>
  <c r="V1846" i="11"/>
  <c r="V522" i="11"/>
  <c r="V1595" i="11"/>
  <c r="V2115" i="11"/>
  <c r="V1036" i="11"/>
  <c r="V797" i="11"/>
  <c r="V1259" i="11"/>
  <c r="V1700" i="11"/>
  <c r="V937" i="11"/>
  <c r="V42" i="11"/>
  <c r="V913" i="11"/>
  <c r="V592" i="11"/>
  <c r="V459" i="11"/>
  <c r="V1776" i="11"/>
  <c r="V1620" i="11"/>
  <c r="V1384" i="11"/>
  <c r="V881" i="11"/>
  <c r="V239" i="11"/>
  <c r="V694" i="11"/>
  <c r="V253" i="11"/>
  <c r="V2111" i="11"/>
  <c r="V43" i="11"/>
  <c r="V1314" i="11"/>
  <c r="V1420" i="11"/>
  <c r="V1674" i="11"/>
  <c r="V1752" i="11"/>
  <c r="V623" i="11"/>
  <c r="V250" i="11"/>
  <c r="V653" i="11"/>
  <c r="V648" i="11"/>
  <c r="V1747" i="11"/>
  <c r="V734" i="11"/>
  <c r="V1343" i="11"/>
  <c r="V2037" i="11"/>
  <c r="V918" i="11"/>
  <c r="V850" i="11"/>
  <c r="V596" i="11"/>
  <c r="V738" i="11"/>
  <c r="V714" i="11"/>
  <c r="V290" i="11"/>
  <c r="V1293" i="11"/>
  <c r="V1377" i="11"/>
  <c r="V1926" i="11"/>
  <c r="V139" i="11"/>
  <c r="V1518" i="11"/>
  <c r="V119" i="11"/>
  <c r="V356" i="11"/>
  <c r="V2055" i="11"/>
  <c r="V376" i="11"/>
  <c r="V466" i="11"/>
  <c r="V1037" i="11"/>
  <c r="V539" i="11"/>
  <c r="V1857" i="11"/>
  <c r="V205" i="11"/>
  <c r="V279" i="11"/>
  <c r="V832" i="11"/>
  <c r="V1861" i="11"/>
  <c r="V273" i="11"/>
  <c r="V1676" i="11"/>
  <c r="V942" i="11"/>
  <c r="V1289" i="11"/>
  <c r="V901" i="11"/>
  <c r="V1061" i="11"/>
  <c r="V885" i="11"/>
  <c r="V1223" i="11"/>
  <c r="V1306" i="11"/>
  <c r="V1158" i="11"/>
  <c r="V1352" i="11"/>
  <c r="V66" i="11"/>
  <c r="V1105" i="11"/>
  <c r="V2078" i="11"/>
  <c r="V341" i="11"/>
  <c r="V1627" i="11"/>
  <c r="V1406" i="11"/>
  <c r="V1509" i="11"/>
  <c r="V1874" i="11"/>
  <c r="V1333" i="11"/>
  <c r="V2120" i="11"/>
  <c r="V1562" i="11"/>
  <c r="V301" i="11"/>
  <c r="V1040" i="11"/>
  <c r="V750" i="11"/>
  <c r="V1313" i="11"/>
  <c r="V916" i="11"/>
  <c r="V1616" i="11"/>
  <c r="V809" i="11"/>
  <c r="V480" i="11"/>
  <c r="V367" i="11"/>
  <c r="V1575" i="11"/>
  <c r="V452" i="11"/>
  <c r="V1419" i="11"/>
  <c r="V125" i="11"/>
  <c r="V144" i="11"/>
  <c r="V1056" i="11"/>
  <c r="V1741" i="11"/>
  <c r="V852" i="11"/>
  <c r="V1951" i="11"/>
  <c r="V1659" i="11"/>
  <c r="V1043" i="11"/>
  <c r="V1376" i="11"/>
  <c r="V1630" i="11"/>
  <c r="V725" i="11"/>
  <c r="V1970" i="11"/>
  <c r="V2079" i="11"/>
  <c r="V1867" i="11"/>
  <c r="V757" i="11"/>
  <c r="V1865" i="11"/>
  <c r="V1736" i="11"/>
  <c r="V1999" i="11"/>
  <c r="V71" i="11"/>
  <c r="V788" i="11"/>
  <c r="V529" i="11"/>
  <c r="V929" i="11"/>
  <c r="V181" i="11"/>
  <c r="V625" i="11"/>
  <c r="V1927" i="11"/>
  <c r="V1024" i="11"/>
  <c r="V1081" i="11"/>
  <c r="V1004" i="11"/>
  <c r="V865" i="11"/>
  <c r="V1210" i="11"/>
  <c r="V1392" i="11"/>
  <c r="V1533" i="11"/>
  <c r="V1748" i="11"/>
  <c r="V505" i="11"/>
  <c r="V1890" i="11"/>
  <c r="V834" i="11"/>
  <c r="V1070" i="11"/>
  <c r="V70" i="11"/>
  <c r="V416" i="11"/>
  <c r="V468" i="11"/>
  <c r="V1029" i="11"/>
  <c r="V1825" i="11"/>
  <c r="V1530" i="11"/>
  <c r="V2058" i="11"/>
  <c r="V1814" i="11"/>
  <c r="V1675" i="11"/>
  <c r="V1396" i="11"/>
  <c r="V1787" i="11"/>
  <c r="V579" i="11"/>
  <c r="V877" i="11"/>
  <c r="V1441" i="11"/>
  <c r="V1203" i="11"/>
  <c r="V1584" i="11"/>
  <c r="V2020" i="11"/>
  <c r="V1065" i="11"/>
  <c r="V93" i="11"/>
  <c r="V249" i="11"/>
  <c r="V1458" i="11"/>
  <c r="V1273" i="11"/>
  <c r="V1367" i="11"/>
  <c r="V1893" i="11"/>
  <c r="V1079" i="11"/>
  <c r="V1479" i="11"/>
  <c r="V1301" i="11"/>
  <c r="V1432" i="11"/>
  <c r="V1309" i="11"/>
  <c r="V351" i="11"/>
  <c r="V1310" i="11"/>
  <c r="V1510" i="11"/>
  <c r="V640" i="11"/>
  <c r="V1724" i="11"/>
  <c r="V634" i="11"/>
  <c r="V1985" i="11"/>
  <c r="V333" i="11"/>
  <c r="V843" i="11"/>
  <c r="V1657" i="11"/>
  <c r="V1339" i="11"/>
  <c r="V47" i="11"/>
  <c r="V801" i="11"/>
  <c r="V867" i="11"/>
  <c r="V2006" i="11"/>
  <c r="V1770" i="11"/>
  <c r="V1615" i="11"/>
  <c r="V545" i="11"/>
  <c r="V541" i="11"/>
  <c r="V220" i="11"/>
  <c r="V1778" i="11"/>
  <c r="V1875" i="11"/>
  <c r="V618" i="11"/>
  <c r="V2048" i="11"/>
  <c r="V1007" i="11"/>
  <c r="V968" i="11"/>
  <c r="V128" i="11"/>
  <c r="V622" i="11"/>
  <c r="V1140" i="11"/>
  <c r="V826" i="11"/>
  <c r="V589" i="11"/>
  <c r="V1977" i="11"/>
  <c r="V48" i="11"/>
  <c r="V2051" i="11"/>
  <c r="V818" i="11"/>
  <c r="V1998" i="11"/>
  <c r="V1217" i="11"/>
  <c r="V1961" i="11"/>
  <c r="V1605" i="11"/>
  <c r="V1728" i="11"/>
  <c r="V1389" i="11"/>
  <c r="V217" i="11"/>
  <c r="V2032" i="11"/>
  <c r="V2065" i="11"/>
  <c r="V1379" i="11"/>
  <c r="V1356" i="11"/>
  <c r="V838" i="11"/>
  <c r="V580" i="11"/>
  <c r="V938" i="11"/>
  <c r="V1460" i="11"/>
  <c r="V1207" i="11"/>
  <c r="V2043" i="11"/>
  <c r="V1020" i="11"/>
  <c r="V1261" i="11"/>
  <c r="V1047" i="11"/>
  <c r="V958" i="11"/>
  <c r="V652" i="11"/>
  <c r="V429" i="11"/>
  <c r="V892" i="11"/>
  <c r="V91" i="11"/>
  <c r="V1456" i="11"/>
  <c r="V1468" i="11"/>
  <c r="V280" i="11"/>
  <c r="V608" i="11"/>
  <c r="V86" i="11"/>
  <c r="V1891" i="11"/>
  <c r="V246" i="11"/>
  <c r="V1564" i="11"/>
  <c r="V1554" i="11"/>
  <c r="V550" i="11"/>
  <c r="V1005" i="11"/>
  <c r="V2052" i="11"/>
  <c r="V1410" i="11"/>
  <c r="V1580" i="11"/>
  <c r="V1717" i="11"/>
  <c r="V80" i="11"/>
  <c r="V1215" i="11"/>
  <c r="V1038" i="11"/>
  <c r="V2060" i="11"/>
  <c r="V1138" i="11"/>
  <c r="V1761" i="11"/>
  <c r="V1350" i="11"/>
  <c r="V233" i="11"/>
  <c r="V1519" i="11"/>
  <c r="V792" i="11"/>
  <c r="V976" i="11"/>
  <c r="V438" i="11"/>
  <c r="V2050" i="11"/>
  <c r="V1448" i="11"/>
  <c r="V1002" i="11"/>
  <c r="V133" i="11"/>
  <c r="V146" i="11"/>
  <c r="V99" i="11"/>
  <c r="X553" i="11"/>
  <c r="W553" i="11"/>
  <c r="V553" i="11"/>
  <c r="S532" i="5"/>
  <c r="S705" i="5"/>
  <c r="S667" i="5"/>
  <c r="S520" i="5"/>
  <c r="S302" i="5"/>
  <c r="S241" i="5"/>
  <c r="S101" i="5"/>
  <c r="S871" i="5"/>
  <c r="S1127" i="5"/>
  <c r="S603" i="5"/>
  <c r="S1058" i="5"/>
  <c r="S23" i="5"/>
  <c r="S713" i="5"/>
  <c r="S562" i="5"/>
  <c r="S468" i="5"/>
  <c r="S1021" i="5"/>
  <c r="S201" i="5"/>
  <c r="AG33" i="7"/>
  <c r="AG13" i="7"/>
  <c r="AG39" i="7"/>
  <c r="AG21" i="7"/>
  <c r="AG27" i="7"/>
  <c r="AG45" i="7"/>
  <c r="Y145" i="11" l="1"/>
  <c r="Z145" i="11" s="1"/>
  <c r="AA145" i="11" s="1"/>
  <c r="Y148" i="11"/>
  <c r="Z148" i="11" s="1"/>
  <c r="AA148" i="11" s="1"/>
  <c r="Y1524" i="11"/>
  <c r="Z1524" i="11" s="1"/>
  <c r="AA1524" i="11" s="1"/>
  <c r="Y1391" i="11"/>
  <c r="Z1391" i="11" s="1"/>
  <c r="AA1391" i="11" s="1"/>
  <c r="Y682" i="11"/>
  <c r="Z682" i="11" s="1"/>
  <c r="AA682" i="11" s="1"/>
  <c r="Y537" i="11"/>
  <c r="Z537" i="11" s="1"/>
  <c r="AA537" i="11" s="1"/>
  <c r="Y1551" i="11"/>
  <c r="Z1551" i="11" s="1"/>
  <c r="AA1551" i="11" s="1"/>
  <c r="Y271" i="11"/>
  <c r="Z271" i="11" s="1"/>
  <c r="AA271" i="11" s="1"/>
  <c r="Y1054" i="11"/>
  <c r="Z1054" i="11" s="1"/>
  <c r="AA1054" i="11" s="1"/>
  <c r="Y1233" i="11"/>
  <c r="Z1233" i="11" s="1"/>
  <c r="AA1233" i="11" s="1"/>
  <c r="Y238" i="11"/>
  <c r="Z238" i="11" s="1"/>
  <c r="AA238" i="11" s="1"/>
  <c r="Y1030" i="11"/>
  <c r="Z1030" i="11" s="1"/>
  <c r="AA1030" i="11" s="1"/>
  <c r="Y1071" i="11"/>
  <c r="Z1071" i="11" s="1"/>
  <c r="AA1071" i="11" s="1"/>
  <c r="Y1709" i="11"/>
  <c r="Z1709" i="11" s="1"/>
  <c r="AA1709" i="11" s="1"/>
  <c r="Y202" i="11"/>
  <c r="Z202" i="11" s="1"/>
  <c r="AA202" i="11" s="1"/>
  <c r="Y115" i="11"/>
  <c r="Z115" i="11" s="1"/>
  <c r="AA115" i="11" s="1"/>
  <c r="Y1386" i="11"/>
  <c r="Z1386" i="11" s="1"/>
  <c r="AA1386" i="11" s="1"/>
  <c r="Y1527" i="11"/>
  <c r="Z1527" i="11" s="1"/>
  <c r="AA1527" i="11" s="1"/>
  <c r="Y407" i="11"/>
  <c r="Z407" i="11" s="1"/>
  <c r="AA407" i="11" s="1"/>
  <c r="Y1102" i="11"/>
  <c r="Z1102" i="11" s="1"/>
  <c r="AA1102" i="11" s="1"/>
  <c r="Y1489" i="11"/>
  <c r="Z1489" i="11" s="1"/>
  <c r="AA1489" i="11" s="1"/>
  <c r="Y219" i="11"/>
  <c r="Z219" i="11" s="1"/>
  <c r="AA219" i="11" s="1"/>
  <c r="Y696" i="11"/>
  <c r="Z696" i="11" s="1"/>
  <c r="AA696" i="11" s="1"/>
  <c r="Y939" i="11"/>
  <c r="Z939" i="11" s="1"/>
  <c r="AA939" i="11" s="1"/>
  <c r="Y1174" i="11"/>
  <c r="Z1174" i="11" s="1"/>
  <c r="AA1174" i="11" s="1"/>
  <c r="Y1594" i="11"/>
  <c r="Z1594" i="11" s="1"/>
  <c r="AA1594" i="11" s="1"/>
  <c r="Y332" i="11"/>
  <c r="Z332" i="11" s="1"/>
  <c r="AA332" i="11" s="1"/>
  <c r="Y7" i="11"/>
  <c r="Z7" i="11" s="1"/>
  <c r="AA7" i="11" s="1"/>
  <c r="Y723" i="11"/>
  <c r="Z723" i="11" s="1"/>
  <c r="AA723" i="11" s="1"/>
  <c r="Y1471" i="11"/>
  <c r="Z1471" i="11" s="1"/>
  <c r="AA1471" i="11" s="1"/>
  <c r="Y1762" i="11"/>
  <c r="Z1762" i="11" s="1"/>
  <c r="AA1762" i="11" s="1"/>
  <c r="Y1485" i="11"/>
  <c r="Z1485" i="11" s="1"/>
  <c r="AA1485" i="11" s="1"/>
  <c r="Y1164" i="11"/>
  <c r="Z1164" i="11" s="1"/>
  <c r="AA1164" i="11" s="1"/>
  <c r="Y1304" i="11"/>
  <c r="Z1304" i="11" s="1"/>
  <c r="AA1304" i="11" s="1"/>
  <c r="Y1442" i="11"/>
  <c r="Z1442" i="11" s="1"/>
  <c r="AA1442" i="11" s="1"/>
  <c r="Y1558" i="11"/>
  <c r="Z1558" i="11" s="1"/>
  <c r="AA1558" i="11" s="1"/>
  <c r="Y2097" i="11"/>
  <c r="Z2097" i="11" s="1"/>
  <c r="AA2097" i="11" s="1"/>
  <c r="Y554" i="11"/>
  <c r="Z554" i="11" s="1"/>
  <c r="AA554" i="11" s="1"/>
  <c r="Y1722" i="11"/>
  <c r="Z1722" i="11" s="1"/>
  <c r="AA1722" i="11" s="1"/>
  <c r="Y1394" i="11"/>
  <c r="Z1394" i="11" s="1"/>
  <c r="AA1394" i="11" s="1"/>
  <c r="Y85" i="11"/>
  <c r="Z85" i="11" s="1"/>
  <c r="AA85" i="11" s="1"/>
  <c r="Y33" i="11"/>
  <c r="Z33" i="11" s="1"/>
  <c r="AA33" i="11" s="1"/>
  <c r="Y1589" i="11"/>
  <c r="Z1589" i="11" s="1"/>
  <c r="AA1589" i="11" s="1"/>
  <c r="Y1779" i="11"/>
  <c r="Z1779" i="11" s="1"/>
  <c r="AA1779" i="11" s="1"/>
  <c r="Y1076" i="11"/>
  <c r="Z1076" i="11" s="1"/>
  <c r="AA1076" i="11" s="1"/>
  <c r="Y1552" i="11"/>
  <c r="Z1552" i="11" s="1"/>
  <c r="AA1552" i="11" s="1"/>
  <c r="Y1475" i="11"/>
  <c r="Z1475" i="11" s="1"/>
  <c r="AA1475" i="11" s="1"/>
  <c r="Y64" i="11"/>
  <c r="Z64" i="11" s="1"/>
  <c r="AA64" i="11" s="1"/>
  <c r="Y1690" i="11"/>
  <c r="Z1690" i="11" s="1"/>
  <c r="AA1690" i="11" s="1"/>
  <c r="Y420" i="11"/>
  <c r="Z420" i="11" s="1"/>
  <c r="AA420" i="11" s="1"/>
  <c r="Y890" i="11"/>
  <c r="Z890" i="11" s="1"/>
  <c r="AA890" i="11" s="1"/>
  <c r="Y1214" i="11"/>
  <c r="Z1214" i="11" s="1"/>
  <c r="AA1214" i="11" s="1"/>
  <c r="Y2017" i="11"/>
  <c r="Z2017" i="11" s="1"/>
  <c r="AA2017" i="11" s="1"/>
  <c r="Y348" i="11"/>
  <c r="Z348" i="11" s="1"/>
  <c r="AA348" i="11" s="1"/>
  <c r="Y685" i="11"/>
  <c r="Z685" i="11" s="1"/>
  <c r="AA685" i="11" s="1"/>
  <c r="Y742" i="11"/>
  <c r="Z742" i="11" s="1"/>
  <c r="AA742" i="11" s="1"/>
  <c r="Y1427" i="11"/>
  <c r="Z1427" i="11" s="1"/>
  <c r="AA1427" i="11" s="1"/>
  <c r="Y626" i="11"/>
  <c r="Z626" i="11" s="1"/>
  <c r="AA626" i="11" s="1"/>
  <c r="Y235" i="11"/>
  <c r="Z235" i="11" s="1"/>
  <c r="AA235" i="11" s="1"/>
  <c r="Y1536" i="11"/>
  <c r="Z1536" i="11" s="1"/>
  <c r="AA1536" i="11" s="1"/>
  <c r="Y1260" i="11"/>
  <c r="Z1260" i="11" s="1"/>
  <c r="AA1260" i="11" s="1"/>
  <c r="Y2091" i="11"/>
  <c r="Z2091" i="11" s="1"/>
  <c r="AA2091" i="11" s="1"/>
  <c r="Y1853" i="11"/>
  <c r="Z1853" i="11" s="1"/>
  <c r="AA1853" i="11" s="1"/>
  <c r="Y587" i="11"/>
  <c r="Z587" i="11" s="1"/>
  <c r="AA587" i="11" s="1"/>
  <c r="Y1790" i="11"/>
  <c r="Z1790" i="11" s="1"/>
  <c r="AA1790" i="11" s="1"/>
  <c r="Y2119" i="11"/>
  <c r="Z2119" i="11" s="1"/>
  <c r="AA2119" i="11" s="1"/>
  <c r="Y1697" i="11"/>
  <c r="Z1697" i="11" s="1"/>
  <c r="AA1697" i="11" s="1"/>
  <c r="Y470" i="11"/>
  <c r="Z470" i="11" s="1"/>
  <c r="AA470" i="11" s="1"/>
  <c r="Y1159" i="11"/>
  <c r="Z1159" i="11" s="1"/>
  <c r="AA1159" i="11" s="1"/>
  <c r="Y976" i="11"/>
  <c r="Z976" i="11" s="1"/>
  <c r="AA976" i="11" s="1"/>
  <c r="Y1038" i="11"/>
  <c r="Z1038" i="11" s="1"/>
  <c r="AA1038" i="11" s="1"/>
  <c r="Y550" i="11"/>
  <c r="Z550" i="11" s="1"/>
  <c r="AA550" i="11" s="1"/>
  <c r="Y1468" i="11"/>
  <c r="Z1468" i="11" s="1"/>
  <c r="AA1468" i="11" s="1"/>
  <c r="Y1261" i="11"/>
  <c r="Z1261" i="11" s="1"/>
  <c r="AA1261" i="11" s="1"/>
  <c r="Y1356" i="11"/>
  <c r="Z1356" i="11" s="1"/>
  <c r="AA1356" i="11" s="1"/>
  <c r="Y1961" i="11"/>
  <c r="Z1961" i="11" s="1"/>
  <c r="AA1961" i="11" s="1"/>
  <c r="Y826" i="11"/>
  <c r="Z826" i="11" s="1"/>
  <c r="AA826" i="11" s="1"/>
  <c r="Y1875" i="11"/>
  <c r="Z1875" i="11" s="1"/>
  <c r="AA1875" i="11" s="1"/>
  <c r="Y867" i="11"/>
  <c r="Z867" i="11" s="1"/>
  <c r="AA867" i="11" s="1"/>
  <c r="Y634" i="11"/>
  <c r="Z634" i="11" s="1"/>
  <c r="AA634" i="11" s="1"/>
  <c r="Y1301" i="11"/>
  <c r="Z1301" i="11" s="1"/>
  <c r="AA1301" i="11" s="1"/>
  <c r="Y93" i="11"/>
  <c r="Z93" i="11" s="1"/>
  <c r="AA93" i="11" s="1"/>
  <c r="Y1787" i="11"/>
  <c r="Z1787" i="11" s="1"/>
  <c r="AA1787" i="11" s="1"/>
  <c r="Y468" i="11"/>
  <c r="Z468" i="11" s="1"/>
  <c r="AA468" i="11" s="1"/>
  <c r="Y1533" i="11"/>
  <c r="Z1533" i="11" s="1"/>
  <c r="AA1533" i="11" s="1"/>
  <c r="Y625" i="11"/>
  <c r="Z625" i="11" s="1"/>
  <c r="AA625" i="11" s="1"/>
  <c r="Y1865" i="11"/>
  <c r="Z1865" i="11" s="1"/>
  <c r="AA1865" i="11" s="1"/>
  <c r="Y1043" i="11"/>
  <c r="Z1043" i="11" s="1"/>
  <c r="AA1043" i="11" s="1"/>
  <c r="Y1419" i="11"/>
  <c r="Z1419" i="11" s="1"/>
  <c r="AA1419" i="11" s="1"/>
  <c r="Y1313" i="11"/>
  <c r="Z1313" i="11" s="1"/>
  <c r="AA1313" i="11" s="1"/>
  <c r="Y1509" i="11"/>
  <c r="Z1509" i="11" s="1"/>
  <c r="AA1509" i="11" s="1"/>
  <c r="Y1158" i="11"/>
  <c r="Z1158" i="11" s="1"/>
  <c r="AA1158" i="11" s="1"/>
  <c r="Y1676" i="11"/>
  <c r="Z1676" i="11" s="1"/>
  <c r="AA1676" i="11" s="1"/>
  <c r="Y1037" i="11"/>
  <c r="Z1037" i="11" s="1"/>
  <c r="AA1037" i="11" s="1"/>
  <c r="Y1926" i="11"/>
  <c r="Z1926" i="11" s="1"/>
  <c r="AA1926" i="11" s="1"/>
  <c r="Y918" i="11"/>
  <c r="Z918" i="11" s="1"/>
  <c r="AA918" i="11" s="1"/>
  <c r="Y623" i="11"/>
  <c r="Z623" i="11" s="1"/>
  <c r="AA623" i="11" s="1"/>
  <c r="Y694" i="11"/>
  <c r="Z694" i="11" s="1"/>
  <c r="AA694" i="11" s="1"/>
  <c r="Y913" i="11"/>
  <c r="Z913" i="11" s="1"/>
  <c r="AA913" i="11" s="1"/>
  <c r="Y1595" i="11"/>
  <c r="Z1595" i="11" s="1"/>
  <c r="AA1595" i="11" s="1"/>
  <c r="Y75" i="11"/>
  <c r="Z75" i="11" s="1"/>
  <c r="AA75" i="11" s="1"/>
  <c r="Y1880" i="11"/>
  <c r="Z1880" i="11" s="1"/>
  <c r="AA1880" i="11" s="1"/>
  <c r="Y1244" i="11"/>
  <c r="Z1244" i="11" s="1"/>
  <c r="AA1244" i="11" s="1"/>
  <c r="Y1987" i="11"/>
  <c r="Z1987" i="11" s="1"/>
  <c r="AA1987" i="11" s="1"/>
  <c r="Y1324" i="11"/>
  <c r="Z1324" i="11" s="1"/>
  <c r="AA1324" i="11" s="1"/>
  <c r="Y1495" i="11"/>
  <c r="Z1495" i="11" s="1"/>
  <c r="AA1495" i="11" s="1"/>
  <c r="Y677" i="11"/>
  <c r="Z677" i="11" s="1"/>
  <c r="AA677" i="11" s="1"/>
  <c r="Y1649" i="11"/>
  <c r="Z1649" i="11" s="1"/>
  <c r="AA1649" i="11" s="1"/>
  <c r="Y450" i="11"/>
  <c r="Z450" i="11" s="1"/>
  <c r="AA450" i="11" s="1"/>
  <c r="Y507" i="11"/>
  <c r="Z507" i="11" s="1"/>
  <c r="AA507" i="11" s="1"/>
  <c r="Y854" i="11"/>
  <c r="Z854" i="11" s="1"/>
  <c r="AA854" i="11" s="1"/>
  <c r="Y2022" i="11"/>
  <c r="Z2022" i="11" s="1"/>
  <c r="AA2022" i="11" s="1"/>
  <c r="Y1743" i="11"/>
  <c r="Z1743" i="11" s="1"/>
  <c r="AA1743" i="11" s="1"/>
  <c r="Y1829" i="11"/>
  <c r="Z1829" i="11" s="1"/>
  <c r="AA1829" i="11" s="1"/>
  <c r="Y2038" i="11"/>
  <c r="Z2038" i="11" s="1"/>
  <c r="AA2038" i="11" s="1"/>
  <c r="Y1097" i="11"/>
  <c r="Z1097" i="11" s="1"/>
  <c r="AA1097" i="11" s="1"/>
  <c r="Y1009" i="11"/>
  <c r="Z1009" i="11" s="1"/>
  <c r="AA1009" i="11" s="1"/>
  <c r="Y686" i="11"/>
  <c r="Z686" i="11" s="1"/>
  <c r="AA686" i="11" s="1"/>
  <c r="Y1226" i="11"/>
  <c r="Z1226" i="11" s="1"/>
  <c r="AA1226" i="11" s="1"/>
  <c r="Y822" i="11"/>
  <c r="Z822" i="11" s="1"/>
  <c r="AA822" i="11" s="1"/>
  <c r="Y1176" i="11"/>
  <c r="Z1176" i="11" s="1"/>
  <c r="AA1176" i="11" s="1"/>
  <c r="Y870" i="11"/>
  <c r="Z870" i="11" s="1"/>
  <c r="AA870" i="11" s="1"/>
  <c r="Y620" i="11"/>
  <c r="Z620" i="11" s="1"/>
  <c r="AA620" i="11" s="1"/>
  <c r="Y1622" i="11"/>
  <c r="Z1622" i="11" s="1"/>
  <c r="AA1622" i="11" s="1"/>
  <c r="Y2080" i="11"/>
  <c r="Z2080" i="11" s="1"/>
  <c r="AA2080" i="11" s="1"/>
  <c r="Y882" i="11"/>
  <c r="Z882" i="11" s="1"/>
  <c r="AA882" i="11" s="1"/>
  <c r="Y1745" i="11"/>
  <c r="Z1745" i="11" s="1"/>
  <c r="AA1745" i="11" s="1"/>
  <c r="Y114" i="11"/>
  <c r="Z114" i="11" s="1"/>
  <c r="AA114" i="11" s="1"/>
  <c r="Y1718" i="11"/>
  <c r="Z1718" i="11" s="1"/>
  <c r="AA1718" i="11" s="1"/>
  <c r="Y295" i="11"/>
  <c r="Z295" i="11" s="1"/>
  <c r="AA295" i="11" s="1"/>
  <c r="Y2127" i="11"/>
  <c r="Z2127" i="11" s="1"/>
  <c r="AA2127" i="11" s="1"/>
  <c r="Y758" i="11"/>
  <c r="Z758" i="11" s="1"/>
  <c r="AA758" i="11" s="1"/>
  <c r="Y1248" i="11"/>
  <c r="Z1248" i="11" s="1"/>
  <c r="AA1248" i="11" s="1"/>
  <c r="Y1198" i="11"/>
  <c r="Z1198" i="11" s="1"/>
  <c r="AA1198" i="11" s="1"/>
  <c r="Y590" i="11"/>
  <c r="Z590" i="11" s="1"/>
  <c r="AA590" i="11" s="1"/>
  <c r="Y2090" i="11"/>
  <c r="Z2090" i="11" s="1"/>
  <c r="AA2090" i="11" s="1"/>
  <c r="Y1965" i="11"/>
  <c r="Z1965" i="11" s="1"/>
  <c r="AA1965" i="11" s="1"/>
  <c r="Y719" i="11"/>
  <c r="Z719" i="11" s="1"/>
  <c r="AA719" i="11" s="1"/>
  <c r="Y2073" i="11"/>
  <c r="Z2073" i="11" s="1"/>
  <c r="AA2073" i="11" s="1"/>
  <c r="Y786" i="11"/>
  <c r="Z786" i="11" s="1"/>
  <c r="AA786" i="11" s="1"/>
  <c r="Y991" i="11"/>
  <c r="Z991" i="11" s="1"/>
  <c r="AA991" i="11" s="1"/>
  <c r="Y1991" i="11"/>
  <c r="Z1991" i="11" s="1"/>
  <c r="AA1991" i="11" s="1"/>
  <c r="Y1956" i="11"/>
  <c r="Z1956" i="11" s="1"/>
  <c r="AA1956" i="11" s="1"/>
  <c r="Y1945" i="11"/>
  <c r="Z1945" i="11" s="1"/>
  <c r="AA1945" i="11" s="1"/>
  <c r="Y366" i="11"/>
  <c r="Z366" i="11" s="1"/>
  <c r="AA366" i="11" s="1"/>
  <c r="Y1550" i="11"/>
  <c r="Z1550" i="11" s="1"/>
  <c r="AA1550" i="11" s="1"/>
  <c r="Y945" i="11"/>
  <c r="Z945" i="11" s="1"/>
  <c r="AA945" i="11" s="1"/>
  <c r="Y1834" i="11"/>
  <c r="Z1834" i="11" s="1"/>
  <c r="AA1834" i="11" s="1"/>
  <c r="Y1425" i="11"/>
  <c r="Z1425" i="11" s="1"/>
  <c r="AA1425" i="11" s="1"/>
  <c r="Y476" i="11"/>
  <c r="Z476" i="11" s="1"/>
  <c r="AA476" i="11" s="1"/>
  <c r="Y724" i="11"/>
  <c r="Z724" i="11" s="1"/>
  <c r="AA724" i="11" s="1"/>
  <c r="Y542" i="11"/>
  <c r="Z542" i="11" s="1"/>
  <c r="AA542" i="11" s="1"/>
  <c r="Y1405" i="11"/>
  <c r="Z1405" i="11" s="1"/>
  <c r="AA1405" i="11" s="1"/>
  <c r="Y1765" i="11"/>
  <c r="Z1765" i="11" s="1"/>
  <c r="AA1765" i="11" s="1"/>
  <c r="Y1154" i="11"/>
  <c r="Z1154" i="11" s="1"/>
  <c r="AA1154" i="11" s="1"/>
  <c r="Y1493" i="11"/>
  <c r="Z1493" i="11" s="1"/>
  <c r="AA1493" i="11" s="1"/>
  <c r="Y1404" i="11"/>
  <c r="Z1404" i="11" s="1"/>
  <c r="AA1404" i="11" s="1"/>
  <c r="Y258" i="11"/>
  <c r="Z258" i="11" s="1"/>
  <c r="AA258" i="11" s="1"/>
  <c r="Y1653" i="11"/>
  <c r="Z1653" i="11" s="1"/>
  <c r="AA1653" i="11" s="1"/>
  <c r="Y1651" i="11"/>
  <c r="Z1651" i="11" s="1"/>
  <c r="AA1651" i="11" s="1"/>
  <c r="Y230" i="11"/>
  <c r="Z230" i="11" s="1"/>
  <c r="AA230" i="11" s="1"/>
  <c r="Y866" i="11"/>
  <c r="Z866" i="11" s="1"/>
  <c r="AA866" i="11" s="1"/>
  <c r="Y1813" i="11"/>
  <c r="Z1813" i="11" s="1"/>
  <c r="AA1813" i="11" s="1"/>
  <c r="Y1262" i="11"/>
  <c r="Z1262" i="11" s="1"/>
  <c r="AA1262" i="11" s="1"/>
  <c r="Y823" i="11"/>
  <c r="Z823" i="11" s="1"/>
  <c r="AA823" i="11" s="1"/>
  <c r="Y1257" i="11"/>
  <c r="Z1257" i="11" s="1"/>
  <c r="AA1257" i="11" s="1"/>
  <c r="Y884" i="11"/>
  <c r="Z884" i="11" s="1"/>
  <c r="AA884" i="11" s="1"/>
  <c r="Y925" i="11"/>
  <c r="Z925" i="11" s="1"/>
  <c r="AA925" i="11" s="1"/>
  <c r="Y183" i="11"/>
  <c r="Z183" i="11" s="1"/>
  <c r="AA183" i="11" s="1"/>
  <c r="Y679" i="11"/>
  <c r="Z679" i="11" s="1"/>
  <c r="AA679" i="11" s="1"/>
  <c r="Y1750" i="11"/>
  <c r="Z1750" i="11" s="1"/>
  <c r="AA1750" i="11" s="1"/>
  <c r="Y1579" i="11"/>
  <c r="Z1579" i="11" s="1"/>
  <c r="AA1579" i="11" s="1"/>
  <c r="Y1172" i="11"/>
  <c r="Z1172" i="11" s="1"/>
  <c r="AA1172" i="11" s="1"/>
  <c r="Y1517" i="11"/>
  <c r="Z1517" i="11" s="1"/>
  <c r="AA1517" i="11" s="1"/>
  <c r="Y2087" i="11"/>
  <c r="Z2087" i="11" s="1"/>
  <c r="AA2087" i="11" s="1"/>
  <c r="Y1947" i="11"/>
  <c r="Z1947" i="11" s="1"/>
  <c r="AA1947" i="11" s="1"/>
  <c r="Y1795" i="11"/>
  <c r="Z1795" i="11" s="1"/>
  <c r="AA1795" i="11" s="1"/>
  <c r="Y343" i="11"/>
  <c r="Z343" i="11" s="1"/>
  <c r="AA343" i="11" s="1"/>
  <c r="Y1753" i="11"/>
  <c r="Z1753" i="11" s="1"/>
  <c r="AA1753" i="11" s="1"/>
  <c r="Y469" i="11"/>
  <c r="Z469" i="11" s="1"/>
  <c r="AA469" i="11" s="1"/>
  <c r="Y889" i="11"/>
  <c r="Z889" i="11" s="1"/>
  <c r="AA889" i="11" s="1"/>
  <c r="Y557" i="11"/>
  <c r="Z557" i="11" s="1"/>
  <c r="AA557" i="11" s="1"/>
  <c r="Y1783" i="11"/>
  <c r="Z1783" i="11" s="1"/>
  <c r="AA1783" i="11" s="1"/>
  <c r="Y1755" i="11"/>
  <c r="Z1755" i="11" s="1"/>
  <c r="AA1755" i="11" s="1"/>
  <c r="Y1543" i="11"/>
  <c r="Z1543" i="11" s="1"/>
  <c r="AA1543" i="11" s="1"/>
  <c r="Y1994" i="11"/>
  <c r="Z1994" i="11" s="1"/>
  <c r="AA1994" i="11" s="1"/>
  <c r="Y712" i="11"/>
  <c r="Z712" i="11" s="1"/>
  <c r="AA712" i="11" s="1"/>
  <c r="Y211" i="11"/>
  <c r="Z211" i="11" s="1"/>
  <c r="AA211" i="11" s="1"/>
  <c r="Y1782" i="11"/>
  <c r="Z1782" i="11" s="1"/>
  <c r="AA1782" i="11" s="1"/>
  <c r="Y27" i="11"/>
  <c r="Z27" i="11" s="1"/>
  <c r="AA27" i="11" s="1"/>
  <c r="Y1058" i="11"/>
  <c r="Z1058" i="11" s="1"/>
  <c r="AA1058" i="11" s="1"/>
  <c r="Y1023" i="11"/>
  <c r="Z1023" i="11" s="1"/>
  <c r="AA1023" i="11" s="1"/>
  <c r="Y1341" i="11"/>
  <c r="Z1341" i="11" s="1"/>
  <c r="AA1341" i="11" s="1"/>
  <c r="Y1775" i="11"/>
  <c r="Z1775" i="11" s="1"/>
  <c r="AA1775" i="11" s="1"/>
  <c r="Y1642" i="11"/>
  <c r="Z1642" i="11" s="1"/>
  <c r="AA1642" i="11" s="1"/>
  <c r="Y1451" i="11"/>
  <c r="Z1451" i="11" s="1"/>
  <c r="AA1451" i="11" s="1"/>
  <c r="Y585" i="11"/>
  <c r="Z585" i="11" s="1"/>
  <c r="AA585" i="11" s="1"/>
  <c r="Y1041" i="11"/>
  <c r="Z1041" i="11" s="1"/>
  <c r="AA1041" i="11" s="1"/>
  <c r="Y1593" i="11"/>
  <c r="Z1593" i="11" s="1"/>
  <c r="AA1593" i="11" s="1"/>
  <c r="Y1424" i="11"/>
  <c r="Z1424" i="11" s="1"/>
  <c r="AA1424" i="11" s="1"/>
  <c r="Y909" i="11"/>
  <c r="Z909" i="11" s="1"/>
  <c r="AA909" i="11" s="1"/>
  <c r="Y1733" i="11"/>
  <c r="Z1733" i="11" s="1"/>
  <c r="AA1733" i="11" s="1"/>
  <c r="Y808" i="11"/>
  <c r="Z808" i="11" s="1"/>
  <c r="AA808" i="11" s="1"/>
  <c r="Y1454" i="11"/>
  <c r="Z1454" i="11" s="1"/>
  <c r="AA1454" i="11" s="1"/>
  <c r="Y845" i="11"/>
  <c r="Z845" i="11" s="1"/>
  <c r="AA845" i="11" s="1"/>
  <c r="Y2063" i="11"/>
  <c r="Z2063" i="11" s="1"/>
  <c r="AA2063" i="11" s="1"/>
  <c r="Y1984" i="11"/>
  <c r="Z1984" i="11" s="1"/>
  <c r="AA1984" i="11" s="1"/>
  <c r="Y1971" i="11"/>
  <c r="Z1971" i="11" s="1"/>
  <c r="AA1971" i="11" s="1"/>
  <c r="Y2001" i="11"/>
  <c r="Z2001" i="11" s="1"/>
  <c r="AA2001" i="11" s="1"/>
  <c r="Y1136" i="11"/>
  <c r="Z1136" i="11" s="1"/>
  <c r="AA1136" i="11" s="1"/>
  <c r="Y1099" i="11"/>
  <c r="Z1099" i="11" s="1"/>
  <c r="AA1099" i="11" s="1"/>
  <c r="Y1387" i="11"/>
  <c r="Z1387" i="11" s="1"/>
  <c r="AA1387" i="11" s="1"/>
  <c r="Y1337" i="11"/>
  <c r="Z1337" i="11" s="1"/>
  <c r="AA1337" i="11" s="1"/>
  <c r="Y1123" i="11"/>
  <c r="Z1123" i="11" s="1"/>
  <c r="AA1123" i="11" s="1"/>
  <c r="Y2011" i="11"/>
  <c r="Z2011" i="11" s="1"/>
  <c r="AA2011" i="11" s="1"/>
  <c r="Y1402" i="11"/>
  <c r="Z1402" i="11" s="1"/>
  <c r="AA1402" i="11" s="1"/>
  <c r="Y398" i="11"/>
  <c r="Z398" i="11" s="1"/>
  <c r="AA398" i="11" s="1"/>
  <c r="Y1763" i="11"/>
  <c r="Z1763" i="11" s="1"/>
  <c r="AA1763" i="11" s="1"/>
  <c r="Y642" i="11"/>
  <c r="Z642" i="11" s="1"/>
  <c r="AA642" i="11" s="1"/>
  <c r="Y878" i="11"/>
  <c r="Z878" i="11" s="1"/>
  <c r="AA878" i="11" s="1"/>
  <c r="Y79" i="11"/>
  <c r="Z79" i="11" s="1"/>
  <c r="AA79" i="11" s="1"/>
  <c r="Y176" i="11"/>
  <c r="Z176" i="11" s="1"/>
  <c r="AA176" i="11" s="1"/>
  <c r="Y492" i="11"/>
  <c r="Z492" i="11" s="1"/>
  <c r="AA492" i="11" s="1"/>
  <c r="Y1012" i="11"/>
  <c r="Z1012" i="11" s="1"/>
  <c r="AA1012" i="11" s="1"/>
  <c r="Y708" i="11"/>
  <c r="Z708" i="11" s="1"/>
  <c r="AA708" i="11" s="1"/>
  <c r="Y204" i="11"/>
  <c r="Z204" i="11" s="1"/>
  <c r="AA204" i="11" s="1"/>
  <c r="Y1034" i="11"/>
  <c r="Z1034" i="11" s="1"/>
  <c r="AA1034" i="11" s="1"/>
  <c r="Y831" i="11"/>
  <c r="Z831" i="11" s="1"/>
  <c r="AA831" i="11" s="1"/>
  <c r="Y347" i="11"/>
  <c r="Z347" i="11" s="1"/>
  <c r="AA347" i="11" s="1"/>
  <c r="Y446" i="11"/>
  <c r="Z446" i="11" s="1"/>
  <c r="AA446" i="11" s="1"/>
  <c r="Y1481" i="11"/>
  <c r="Z1481" i="11" s="1"/>
  <c r="AA1481" i="11" s="1"/>
  <c r="Y933" i="11"/>
  <c r="Z933" i="11" s="1"/>
  <c r="AA933" i="11" s="1"/>
  <c r="Y1211" i="11"/>
  <c r="Z1211" i="11" s="1"/>
  <c r="AA1211" i="11" s="1"/>
  <c r="Y1021" i="11"/>
  <c r="Z1021" i="11" s="1"/>
  <c r="AA1021" i="11" s="1"/>
  <c r="Y1482" i="11"/>
  <c r="Z1482" i="11" s="1"/>
  <c r="AA1482" i="11" s="1"/>
  <c r="Y783" i="11"/>
  <c r="Z783" i="11" s="1"/>
  <c r="AA783" i="11" s="1"/>
  <c r="Y997" i="11"/>
  <c r="Z997" i="11" s="1"/>
  <c r="AA997" i="11" s="1"/>
  <c r="Y1975" i="11"/>
  <c r="Z1975" i="11" s="1"/>
  <c r="AA1975" i="11" s="1"/>
  <c r="Y751" i="11"/>
  <c r="Z751" i="11" s="1"/>
  <c r="AA751" i="11" s="1"/>
  <c r="Y1773" i="11"/>
  <c r="Z1773" i="11" s="1"/>
  <c r="AA1773" i="11" s="1"/>
  <c r="Y1478" i="11"/>
  <c r="Z1478" i="11" s="1"/>
  <c r="AA1478" i="11" s="1"/>
  <c r="Y1973" i="11"/>
  <c r="Z1973" i="11" s="1"/>
  <c r="AA1973" i="11" s="1"/>
  <c r="Y1363" i="11"/>
  <c r="Z1363" i="11" s="1"/>
  <c r="AA1363" i="11" s="1"/>
  <c r="Y1904" i="11"/>
  <c r="Z1904" i="11" s="1"/>
  <c r="AA1904" i="11" s="1"/>
  <c r="Y1044" i="11"/>
  <c r="Z1044" i="11" s="1"/>
  <c r="AA1044" i="11" s="1"/>
  <c r="Y1921" i="11"/>
  <c r="Z1921" i="11" s="1"/>
  <c r="AA1921" i="11" s="1"/>
  <c r="Y1089" i="11"/>
  <c r="Z1089" i="11" s="1"/>
  <c r="AA1089" i="11" s="1"/>
  <c r="Y1554" i="11"/>
  <c r="Z1554" i="11" s="1"/>
  <c r="AA1554" i="11" s="1"/>
  <c r="Y1217" i="11"/>
  <c r="Z1217" i="11" s="1"/>
  <c r="AA1217" i="11" s="1"/>
  <c r="Y1479" i="11"/>
  <c r="Z1479" i="11" s="1"/>
  <c r="AA1479" i="11" s="1"/>
  <c r="Y416" i="11"/>
  <c r="Z416" i="11" s="1"/>
  <c r="AA416" i="11" s="1"/>
  <c r="Y273" i="11"/>
  <c r="Z273" i="11" s="1"/>
  <c r="AA273" i="11" s="1"/>
  <c r="Y239" i="11"/>
  <c r="Z239" i="11" s="1"/>
  <c r="AA239" i="11" s="1"/>
  <c r="Y791" i="11"/>
  <c r="Z791" i="11" s="1"/>
  <c r="AA791" i="11" s="1"/>
  <c r="Y1815" i="11"/>
  <c r="Z1815" i="11" s="1"/>
  <c r="AA1815" i="11" s="1"/>
  <c r="Y1576" i="11"/>
  <c r="Z1576" i="11" s="1"/>
  <c r="AA1576" i="11" s="1"/>
  <c r="Y185" i="11"/>
  <c r="Z185" i="11" s="1"/>
  <c r="AA185" i="11" s="1"/>
  <c r="Y940" i="11"/>
  <c r="Z940" i="11" s="1"/>
  <c r="AA940" i="11" s="1"/>
  <c r="Y748" i="11"/>
  <c r="Z748" i="11" s="1"/>
  <c r="AA748" i="11" s="1"/>
  <c r="Y1928" i="11"/>
  <c r="Z1928" i="11" s="1"/>
  <c r="AA1928" i="11" s="1"/>
  <c r="Y2118" i="11"/>
  <c r="Z2118" i="11" s="1"/>
  <c r="AA2118" i="11" s="1"/>
  <c r="Y1490" i="11"/>
  <c r="Z1490" i="11" s="1"/>
  <c r="AA1490" i="11" s="1"/>
  <c r="Y1687" i="11"/>
  <c r="Z1687" i="11" s="1"/>
  <c r="AA1687" i="11" s="1"/>
  <c r="Y1581" i="11"/>
  <c r="Z1581" i="11" s="1"/>
  <c r="AA1581" i="11" s="1"/>
  <c r="Y478" i="11"/>
  <c r="Z478" i="11" s="1"/>
  <c r="AA478" i="11" s="1"/>
  <c r="Y496" i="11"/>
  <c r="Z496" i="11" s="1"/>
  <c r="AA496" i="11" s="1"/>
  <c r="Y1245" i="11"/>
  <c r="Z1245" i="11" s="1"/>
  <c r="AA1245" i="11" s="1"/>
  <c r="Y1269" i="11"/>
  <c r="Z1269" i="11" s="1"/>
  <c r="AA1269" i="11" s="1"/>
  <c r="Y1180" i="11"/>
  <c r="Z1180" i="11" s="1"/>
  <c r="AA1180" i="11" s="1"/>
  <c r="Y103" i="11"/>
  <c r="Z103" i="11" s="1"/>
  <c r="AA103" i="11" s="1"/>
  <c r="Y1632" i="11"/>
  <c r="Z1632" i="11" s="1"/>
  <c r="AA1632" i="11" s="1"/>
  <c r="Y2066" i="11"/>
  <c r="Z2066" i="11" s="1"/>
  <c r="AA2066" i="11" s="1"/>
  <c r="Y1142" i="11"/>
  <c r="Z1142" i="11" s="1"/>
  <c r="AA1142" i="11" s="1"/>
  <c r="Y1277" i="11"/>
  <c r="Z1277" i="11" s="1"/>
  <c r="AA1277" i="11" s="1"/>
  <c r="Y728" i="11"/>
  <c r="Z728" i="11" s="1"/>
  <c r="AA728" i="11" s="1"/>
  <c r="Y1169" i="11"/>
  <c r="Z1169" i="11" s="1"/>
  <c r="AA1169" i="11" s="1"/>
  <c r="Y1820" i="11"/>
  <c r="Z1820" i="11" s="1"/>
  <c r="AA1820" i="11" s="1"/>
  <c r="Y766" i="11"/>
  <c r="Z766" i="11" s="1"/>
  <c r="AA766" i="11" s="1"/>
  <c r="Y89" i="11"/>
  <c r="Z89" i="11" s="1"/>
  <c r="AA89" i="11" s="1"/>
  <c r="Y828" i="11"/>
  <c r="Z828" i="11" s="1"/>
  <c r="AA828" i="11" s="1"/>
  <c r="Y338" i="11"/>
  <c r="Z338" i="11" s="1"/>
  <c r="AA338" i="11" s="1"/>
  <c r="Y1329" i="11"/>
  <c r="Z1329" i="11" s="1"/>
  <c r="AA1329" i="11" s="1"/>
  <c r="Y160" i="11"/>
  <c r="Z160" i="11" s="1"/>
  <c r="AA160" i="11" s="1"/>
  <c r="Y1359" i="11"/>
  <c r="Z1359" i="11" s="1"/>
  <c r="AA1359" i="11" s="1"/>
  <c r="Y1163" i="11"/>
  <c r="Z1163" i="11" s="1"/>
  <c r="AA1163" i="11" s="1"/>
  <c r="Y1508" i="11"/>
  <c r="Z1508" i="11" s="1"/>
  <c r="AA1508" i="11" s="1"/>
  <c r="Y232" i="11"/>
  <c r="Z232" i="11" s="1"/>
  <c r="AA232" i="11" s="1"/>
  <c r="Y1456" i="11"/>
  <c r="Z1456" i="11" s="1"/>
  <c r="AA1456" i="11" s="1"/>
  <c r="Y1778" i="11"/>
  <c r="Z1778" i="11" s="1"/>
  <c r="AA1778" i="11" s="1"/>
  <c r="Y1396" i="11"/>
  <c r="Z1396" i="11" s="1"/>
  <c r="AA1396" i="11" s="1"/>
  <c r="Y1659" i="11"/>
  <c r="Z1659" i="11" s="1"/>
  <c r="AA1659" i="11" s="1"/>
  <c r="Y1306" i="11"/>
  <c r="Z1306" i="11" s="1"/>
  <c r="AA1306" i="11" s="1"/>
  <c r="Y1752" i="11"/>
  <c r="Z1752" i="11" s="1"/>
  <c r="AA1752" i="11" s="1"/>
  <c r="Y1639" i="11"/>
  <c r="Z1639" i="11" s="1"/>
  <c r="AA1639" i="11" s="1"/>
  <c r="Y1695" i="11"/>
  <c r="Z1695" i="11" s="1"/>
  <c r="AA1695" i="11" s="1"/>
  <c r="Y1063" i="11"/>
  <c r="Z1063" i="11" s="1"/>
  <c r="AA1063" i="11" s="1"/>
  <c r="Y1911" i="11"/>
  <c r="Z1911" i="11" s="1"/>
  <c r="AA1911" i="11" s="1"/>
  <c r="Y943" i="11"/>
  <c r="Z943" i="11" s="1"/>
  <c r="AA943" i="11" s="1"/>
  <c r="Y1661" i="11"/>
  <c r="Z1661" i="11" s="1"/>
  <c r="AA1661" i="11" s="1"/>
  <c r="Y1655" i="11"/>
  <c r="Z1655" i="11" s="1"/>
  <c r="AA1655" i="11" s="1"/>
  <c r="Y166" i="11"/>
  <c r="Z166" i="11" s="1"/>
  <c r="AA166" i="11" s="1"/>
  <c r="Y82" i="11"/>
  <c r="Z82" i="11" s="1"/>
  <c r="AA82" i="11" s="1"/>
  <c r="Y169" i="11"/>
  <c r="Z169" i="11" s="1"/>
  <c r="AA169" i="11" s="1"/>
  <c r="Y2034" i="11"/>
  <c r="Z2034" i="11" s="1"/>
  <c r="AA2034" i="11" s="1"/>
  <c r="Y454" i="11"/>
  <c r="Z454" i="11" s="1"/>
  <c r="AA454" i="11" s="1"/>
  <c r="Y135" i="11"/>
  <c r="Z135" i="11" s="1"/>
  <c r="AA135" i="11" s="1"/>
  <c r="Y281" i="11"/>
  <c r="Z281" i="11" s="1"/>
  <c r="AA281" i="11" s="1"/>
  <c r="Y1858" i="11"/>
  <c r="Z1858" i="11" s="1"/>
  <c r="AA1858" i="11" s="1"/>
  <c r="Y243" i="11"/>
  <c r="Z243" i="11" s="1"/>
  <c r="AA243" i="11" s="1"/>
  <c r="Y605" i="11"/>
  <c r="Z605" i="11" s="1"/>
  <c r="AA605" i="11" s="1"/>
  <c r="Y2134" i="11"/>
  <c r="Z2134" i="11" s="1"/>
  <c r="AA2134" i="11" s="1"/>
  <c r="Y1287" i="11"/>
  <c r="Z1287" i="11" s="1"/>
  <c r="AA1287" i="11" s="1"/>
  <c r="Y111" i="11"/>
  <c r="Z111" i="11" s="1"/>
  <c r="AA111" i="11" s="1"/>
  <c r="Y109" i="11"/>
  <c r="Z109" i="11" s="1"/>
  <c r="AA109" i="11" s="1"/>
  <c r="Y3" i="11"/>
  <c r="Z3" i="11" s="1"/>
  <c r="AA3" i="11" s="1"/>
  <c r="Y1271" i="11"/>
  <c r="Z1271" i="11" s="1"/>
  <c r="AA1271" i="11" s="1"/>
  <c r="Y170" i="11"/>
  <c r="Z170" i="11" s="1"/>
  <c r="AA170" i="11" s="1"/>
  <c r="Y2054" i="11"/>
  <c r="Z2054" i="11" s="1"/>
  <c r="AA2054" i="11" s="1"/>
  <c r="Y1201" i="11"/>
  <c r="Z1201" i="11" s="1"/>
  <c r="AA1201" i="11" s="1"/>
  <c r="Y1086" i="11"/>
  <c r="Z1086" i="11" s="1"/>
  <c r="AA1086" i="11" s="1"/>
  <c r="Y1800" i="11"/>
  <c r="Z1800" i="11" s="1"/>
  <c r="AA1800" i="11" s="1"/>
  <c r="Y177" i="11"/>
  <c r="Z177" i="11" s="1"/>
  <c r="AA177" i="11" s="1"/>
  <c r="Y141" i="11"/>
  <c r="Z141" i="11" s="1"/>
  <c r="AA141" i="11" s="1"/>
  <c r="Y5" i="11"/>
  <c r="Z5" i="11" s="1"/>
  <c r="AA5" i="11" s="1"/>
  <c r="Y778" i="11"/>
  <c r="Z778" i="11" s="1"/>
  <c r="AA778" i="11" s="1"/>
  <c r="Y781" i="11"/>
  <c r="Z781" i="11" s="1"/>
  <c r="AA781" i="11" s="1"/>
  <c r="Y99" i="11"/>
  <c r="Z99" i="11" s="1"/>
  <c r="AA99" i="11" s="1"/>
  <c r="Y1020" i="11"/>
  <c r="Z1020" i="11" s="1"/>
  <c r="AA1020" i="11" s="1"/>
  <c r="Y801" i="11"/>
  <c r="Z801" i="11" s="1"/>
  <c r="AA801" i="11" s="1"/>
  <c r="Y181" i="11"/>
  <c r="Z181" i="11" s="1"/>
  <c r="AA181" i="11" s="1"/>
  <c r="Y750" i="11"/>
  <c r="Z750" i="11" s="1"/>
  <c r="AA750" i="11" s="1"/>
  <c r="Y1377" i="11"/>
  <c r="Z1377" i="11" s="1"/>
  <c r="AA1377" i="11" s="1"/>
  <c r="Y522" i="11"/>
  <c r="Z522" i="11" s="1"/>
  <c r="AA522" i="11" s="1"/>
  <c r="Y96" i="11"/>
  <c r="Z96" i="11" s="1"/>
  <c r="AA96" i="11" s="1"/>
  <c r="Y1868" i="11"/>
  <c r="Z1868" i="11" s="1"/>
  <c r="AA1868" i="11" s="1"/>
  <c r="Y1407" i="11"/>
  <c r="Z1407" i="11" s="1"/>
  <c r="AA1407" i="11" s="1"/>
  <c r="Y946" i="11"/>
  <c r="Z946" i="11" s="1"/>
  <c r="AA946" i="11" s="1"/>
  <c r="Y1028" i="11"/>
  <c r="Z1028" i="11" s="1"/>
  <c r="AA1028" i="11" s="1"/>
  <c r="Y794" i="11"/>
  <c r="Z794" i="11" s="1"/>
  <c r="AA794" i="11" s="1"/>
  <c r="Y94" i="11"/>
  <c r="Z94" i="11" s="1"/>
  <c r="AA94" i="11" s="1"/>
  <c r="Y386" i="11"/>
  <c r="Z386" i="11" s="1"/>
  <c r="AA386" i="11" s="1"/>
  <c r="Y1362" i="11"/>
  <c r="Z1362" i="11" s="1"/>
  <c r="AA1362" i="11" s="1"/>
  <c r="Y688" i="11"/>
  <c r="Z688" i="11" s="1"/>
  <c r="AA688" i="11" s="1"/>
  <c r="Y67" i="11"/>
  <c r="Z67" i="11" s="1"/>
  <c r="AA67" i="11" s="1"/>
  <c r="Y477" i="11"/>
  <c r="Z477" i="11" s="1"/>
  <c r="AA477" i="11" s="1"/>
  <c r="Y1351" i="11"/>
  <c r="Z1351" i="11" s="1"/>
  <c r="AA1351" i="11" s="1"/>
  <c r="Y1423" i="11"/>
  <c r="Z1423" i="11" s="1"/>
  <c r="AA1423" i="11" s="1"/>
  <c r="Y247" i="11"/>
  <c r="Z247" i="11" s="1"/>
  <c r="AA247" i="11" s="1"/>
  <c r="Y1845" i="11"/>
  <c r="Z1845" i="11" s="1"/>
  <c r="AA1845" i="11" s="1"/>
  <c r="Y792" i="11"/>
  <c r="Z792" i="11" s="1"/>
  <c r="AA792" i="11" s="1"/>
  <c r="Y1379" i="11"/>
  <c r="Z1379" i="11" s="1"/>
  <c r="AA1379" i="11" s="1"/>
  <c r="Y1724" i="11"/>
  <c r="Z1724" i="11" s="1"/>
  <c r="AA1724" i="11" s="1"/>
  <c r="Y1392" i="11"/>
  <c r="Z1392" i="11" s="1"/>
  <c r="AA1392" i="11" s="1"/>
  <c r="Y1406" i="11"/>
  <c r="Z1406" i="11" s="1"/>
  <c r="AA1406" i="11" s="1"/>
  <c r="Y2037" i="11"/>
  <c r="Z2037" i="11" s="1"/>
  <c r="AA2037" i="11" s="1"/>
  <c r="Y69" i="11"/>
  <c r="Z69" i="11" s="1"/>
  <c r="AA69" i="11" s="1"/>
  <c r="Y112" i="11"/>
  <c r="Z112" i="11" s="1"/>
  <c r="AA112" i="11" s="1"/>
  <c r="Y1052" i="11"/>
  <c r="Z1052" i="11" s="1"/>
  <c r="AA1052" i="11" s="1"/>
  <c r="Y1512" i="11"/>
  <c r="Z1512" i="11" s="1"/>
  <c r="AA1512" i="11" s="1"/>
  <c r="Y1760" i="11"/>
  <c r="Z1760" i="11" s="1"/>
  <c r="AA1760" i="11" s="1"/>
  <c r="Y19" i="11"/>
  <c r="Z19" i="11" s="1"/>
  <c r="AA19" i="11" s="1"/>
  <c r="Y521" i="11"/>
  <c r="Z521" i="11" s="1"/>
  <c r="AA521" i="11" s="1"/>
  <c r="Y1075" i="11"/>
  <c r="Z1075" i="11" s="1"/>
  <c r="AA1075" i="11" s="1"/>
  <c r="Y384" i="11"/>
  <c r="Z384" i="11" s="1"/>
  <c r="AA384" i="11" s="1"/>
  <c r="Y806" i="11"/>
  <c r="Z806" i="11" s="1"/>
  <c r="AA806" i="11" s="1"/>
  <c r="Y1455" i="11"/>
  <c r="Z1455" i="11" s="1"/>
  <c r="AA1455" i="11" s="1"/>
  <c r="Y1516" i="11"/>
  <c r="Z1516" i="11" s="1"/>
  <c r="AA1516" i="11" s="1"/>
  <c r="Y561" i="11"/>
  <c r="Z561" i="11" s="1"/>
  <c r="AA561" i="11" s="1"/>
  <c r="Y16" i="11"/>
  <c r="Z16" i="11" s="1"/>
  <c r="AA16" i="11" s="1"/>
  <c r="Y1774" i="11"/>
  <c r="Z1774" i="11" s="1"/>
  <c r="AA1774" i="11" s="1"/>
  <c r="Y853" i="11"/>
  <c r="Z853" i="11" s="1"/>
  <c r="AA853" i="11" s="1"/>
  <c r="Y1215" i="11"/>
  <c r="Z1215" i="11" s="1"/>
  <c r="AA1215" i="11" s="1"/>
  <c r="Y1140" i="11"/>
  <c r="Z1140" i="11" s="1"/>
  <c r="AA1140" i="11" s="1"/>
  <c r="Y1065" i="11"/>
  <c r="Z1065" i="11" s="1"/>
  <c r="AA1065" i="11" s="1"/>
  <c r="Y757" i="11"/>
  <c r="Z757" i="11" s="1"/>
  <c r="AA757" i="11" s="1"/>
  <c r="Y452" i="11"/>
  <c r="Z452" i="11" s="1"/>
  <c r="AA452" i="11" s="1"/>
  <c r="Y466" i="11"/>
  <c r="Z466" i="11" s="1"/>
  <c r="AA466" i="11" s="1"/>
  <c r="Y42" i="11"/>
  <c r="Z42" i="11" s="1"/>
  <c r="AA42" i="11" s="1"/>
  <c r="Y437" i="11"/>
  <c r="Z437" i="11" s="1"/>
  <c r="AA437" i="11" s="1"/>
  <c r="Y165" i="11"/>
  <c r="Z165" i="11" s="1"/>
  <c r="AA165" i="11" s="1"/>
  <c r="Y374" i="11"/>
  <c r="Z374" i="11" s="1"/>
  <c r="AA374" i="11" s="1"/>
  <c r="Y444" i="11"/>
  <c r="Z444" i="11" s="1"/>
  <c r="AA444" i="11" s="1"/>
  <c r="Y2028" i="11"/>
  <c r="Z2028" i="11" s="1"/>
  <c r="AA2028" i="11" s="1"/>
  <c r="Y1912" i="11"/>
  <c r="Z1912" i="11" s="1"/>
  <c r="AA1912" i="11" s="1"/>
  <c r="Y1785" i="11"/>
  <c r="Z1785" i="11" s="1"/>
  <c r="AA1785" i="11" s="1"/>
  <c r="Y1383" i="11"/>
  <c r="Z1383" i="11" s="1"/>
  <c r="AA1383" i="11" s="1"/>
  <c r="Y35" i="11"/>
  <c r="Z35" i="11" s="1"/>
  <c r="AA35" i="11" s="1"/>
  <c r="Y1526" i="11"/>
  <c r="Z1526" i="11" s="1"/>
  <c r="AA1526" i="11" s="1"/>
  <c r="Y1018" i="11"/>
  <c r="Z1018" i="11" s="1"/>
  <c r="AA1018" i="11" s="1"/>
  <c r="Y1500" i="11"/>
  <c r="Z1500" i="11" s="1"/>
  <c r="AA1500" i="11" s="1"/>
  <c r="Y242" i="11"/>
  <c r="Z242" i="11" s="1"/>
  <c r="AA242" i="11" s="1"/>
  <c r="Y1836" i="11"/>
  <c r="Z1836" i="11" s="1"/>
  <c r="AA1836" i="11" s="1"/>
  <c r="Y1216" i="11"/>
  <c r="Z1216" i="11" s="1"/>
  <c r="AA1216" i="11" s="1"/>
  <c r="Y869" i="11"/>
  <c r="Z869" i="11" s="1"/>
  <c r="AA869" i="11" s="1"/>
  <c r="Y1914" i="11"/>
  <c r="Z1914" i="11" s="1"/>
  <c r="AA1914" i="11" s="1"/>
  <c r="Y687" i="11"/>
  <c r="Z687" i="11" s="1"/>
  <c r="AA687" i="11" s="1"/>
  <c r="Y1768" i="11"/>
  <c r="Z1768" i="11" s="1"/>
  <c r="AA1768" i="11" s="1"/>
  <c r="Y1693" i="11"/>
  <c r="Z1693" i="11" s="1"/>
  <c r="AA1693" i="11" s="1"/>
  <c r="Y1607" i="11"/>
  <c r="Z1607" i="11" s="1"/>
  <c r="AA1607" i="11" s="1"/>
  <c r="Y1843" i="11"/>
  <c r="Z1843" i="11" s="1"/>
  <c r="AA1843" i="11" s="1"/>
  <c r="Y1525" i="11"/>
  <c r="Z1525" i="11" s="1"/>
  <c r="AA1525" i="11" s="1"/>
  <c r="Y1411" i="11"/>
  <c r="Z1411" i="11" s="1"/>
  <c r="AA1411" i="11" s="1"/>
  <c r="Y198" i="11"/>
  <c r="Z198" i="11" s="1"/>
  <c r="AA198" i="11" s="1"/>
  <c r="Y1910" i="11"/>
  <c r="Z1910" i="11" s="1"/>
  <c r="AA1910" i="11" s="1"/>
  <c r="Y1302" i="11"/>
  <c r="Z1302" i="11" s="1"/>
  <c r="AA1302" i="11" s="1"/>
  <c r="Y97" i="11"/>
  <c r="Z97" i="11" s="1"/>
  <c r="AA97" i="11" s="1"/>
  <c r="Y229" i="11"/>
  <c r="Z229" i="11" s="1"/>
  <c r="AA229" i="11" s="1"/>
  <c r="Y1160" i="11"/>
  <c r="Z1160" i="11" s="1"/>
  <c r="AA1160" i="11" s="1"/>
  <c r="Y1996" i="11"/>
  <c r="Z1996" i="11" s="1"/>
  <c r="AA1996" i="11" s="1"/>
  <c r="Y883" i="11"/>
  <c r="Z883" i="11" s="1"/>
  <c r="AA883" i="11" s="1"/>
  <c r="Y649" i="11"/>
  <c r="Z649" i="11" s="1"/>
  <c r="AA649" i="11" s="1"/>
  <c r="Y930" i="11"/>
  <c r="Z930" i="11" s="1"/>
  <c r="AA930" i="11" s="1"/>
  <c r="Y13" i="11"/>
  <c r="Z13" i="11" s="1"/>
  <c r="AA13" i="11" s="1"/>
  <c r="Y777" i="11"/>
  <c r="Z777" i="11" s="1"/>
  <c r="AA777" i="11" s="1"/>
  <c r="Y1438" i="11"/>
  <c r="Z1438" i="11" s="1"/>
  <c r="AA1438" i="11" s="1"/>
  <c r="Y1049" i="11"/>
  <c r="Z1049" i="11" s="1"/>
  <c r="AA1049" i="11" s="1"/>
  <c r="Y1116" i="11"/>
  <c r="Z1116" i="11" s="1"/>
  <c r="AA1116" i="11" s="1"/>
  <c r="Y2131" i="11"/>
  <c r="Z2131" i="11" s="1"/>
  <c r="AA2131" i="11" s="1"/>
  <c r="Y10" i="11"/>
  <c r="Z10" i="11" s="1"/>
  <c r="AA10" i="11" s="1"/>
  <c r="Y1559" i="11"/>
  <c r="Z1559" i="11" s="1"/>
  <c r="AA1559" i="11" s="1"/>
  <c r="Y1146" i="11"/>
  <c r="Z1146" i="11" s="1"/>
  <c r="AA1146" i="11" s="1"/>
  <c r="Y1501" i="11"/>
  <c r="Z1501" i="11" s="1"/>
  <c r="AA1501" i="11" s="1"/>
  <c r="Y1083" i="11"/>
  <c r="Z1083" i="11" s="1"/>
  <c r="AA1083" i="11" s="1"/>
  <c r="Y98" i="11"/>
  <c r="Z98" i="11" s="1"/>
  <c r="AA98" i="11" s="1"/>
  <c r="Y153" i="11"/>
  <c r="Z153" i="11" s="1"/>
  <c r="AA153" i="11" s="1"/>
  <c r="Y216" i="11"/>
  <c r="Z216" i="11" s="1"/>
  <c r="AA216" i="11" s="1"/>
  <c r="Y813" i="11"/>
  <c r="Z813" i="11" s="1"/>
  <c r="AA813" i="11" s="1"/>
  <c r="Y598" i="11"/>
  <c r="Z598" i="11" s="1"/>
  <c r="AA598" i="11" s="1"/>
  <c r="Y1433" i="11"/>
  <c r="Z1433" i="11" s="1"/>
  <c r="AA1433" i="11" s="1"/>
  <c r="Y1238" i="11"/>
  <c r="Z1238" i="11" s="1"/>
  <c r="AA1238" i="11" s="1"/>
  <c r="Y1045" i="11"/>
  <c r="Z1045" i="11" s="1"/>
  <c r="AA1045" i="11" s="1"/>
  <c r="Y108" i="11"/>
  <c r="Z108" i="11" s="1"/>
  <c r="AA108" i="11" s="1"/>
  <c r="Y1156" i="11"/>
  <c r="Z1156" i="11" s="1"/>
  <c r="AA1156" i="11" s="1"/>
  <c r="Y1032" i="11"/>
  <c r="Z1032" i="11" s="1"/>
  <c r="AA1032" i="11" s="1"/>
  <c r="Y1330" i="11"/>
  <c r="Z1330" i="11" s="1"/>
  <c r="AA1330" i="11" s="1"/>
  <c r="Y1382" i="11"/>
  <c r="Z1382" i="11" s="1"/>
  <c r="AA1382" i="11" s="1"/>
  <c r="Y224" i="11"/>
  <c r="Z224" i="11" s="1"/>
  <c r="AA224" i="11" s="1"/>
  <c r="Y475" i="11"/>
  <c r="Z475" i="11" s="1"/>
  <c r="AA475" i="11" s="1"/>
  <c r="Y1266" i="11"/>
  <c r="Z1266" i="11" s="1"/>
  <c r="AA1266" i="11" s="1"/>
  <c r="Y1098" i="11"/>
  <c r="Z1098" i="11" s="1"/>
  <c r="AA1098" i="11" s="1"/>
  <c r="Y2008" i="11"/>
  <c r="Z2008" i="11" s="1"/>
  <c r="AA2008" i="11" s="1"/>
  <c r="Y560" i="11"/>
  <c r="Z560" i="11" s="1"/>
  <c r="AA560" i="11" s="1"/>
  <c r="Y2077" i="11"/>
  <c r="Z2077" i="11" s="1"/>
  <c r="AA2077" i="11" s="1"/>
  <c r="Y1803" i="11"/>
  <c r="Z1803" i="11" s="1"/>
  <c r="AA1803" i="11" s="1"/>
  <c r="Y1807" i="11"/>
  <c r="Z1807" i="11" s="1"/>
  <c r="AA1807" i="11" s="1"/>
  <c r="Y1361" i="11"/>
  <c r="Z1361" i="11" s="1"/>
  <c r="AA1361" i="11" s="1"/>
  <c r="Y2042" i="11"/>
  <c r="Z2042" i="11" s="1"/>
  <c r="AA2042" i="11" s="1"/>
  <c r="Y1398" i="11"/>
  <c r="Z1398" i="11" s="1"/>
  <c r="AA1398" i="11" s="1"/>
  <c r="Y2104" i="11"/>
  <c r="Z2104" i="11" s="1"/>
  <c r="AA2104" i="11" s="1"/>
  <c r="Y2128" i="11"/>
  <c r="Z2128" i="11" s="1"/>
  <c r="AA2128" i="11" s="1"/>
  <c r="Y1197" i="11"/>
  <c r="Z1197" i="11" s="1"/>
  <c r="AA1197" i="11" s="1"/>
  <c r="Y1235" i="11"/>
  <c r="Z1235" i="11" s="1"/>
  <c r="AA1235" i="11" s="1"/>
  <c r="Y1545" i="11"/>
  <c r="Z1545" i="11" s="1"/>
  <c r="AA1545" i="11" s="1"/>
  <c r="Y457" i="11"/>
  <c r="Z457" i="11" s="1"/>
  <c r="AA457" i="11" s="1"/>
  <c r="Y604" i="11"/>
  <c r="Z604" i="11" s="1"/>
  <c r="AA604" i="11" s="1"/>
  <c r="Y283" i="11"/>
  <c r="Z283" i="11" s="1"/>
  <c r="AA283" i="11" s="1"/>
  <c r="Y257" i="11"/>
  <c r="Z257" i="11" s="1"/>
  <c r="AA257" i="11" s="1"/>
  <c r="Y309" i="11"/>
  <c r="Z309" i="11" s="1"/>
  <c r="AA309" i="11" s="1"/>
  <c r="Y1714" i="11"/>
  <c r="Z1714" i="11" s="1"/>
  <c r="AA1714" i="11" s="1"/>
  <c r="Y1570" i="11"/>
  <c r="Z1570" i="11" s="1"/>
  <c r="AA1570" i="11" s="1"/>
  <c r="Y1001" i="11"/>
  <c r="Z1001" i="11" s="1"/>
  <c r="AA1001" i="11" s="1"/>
  <c r="Y1121" i="11"/>
  <c r="Z1121" i="11" s="1"/>
  <c r="AA1121" i="11" s="1"/>
  <c r="Y1464" i="11"/>
  <c r="Z1464" i="11" s="1"/>
  <c r="AA1464" i="11" s="1"/>
  <c r="Y1477" i="11"/>
  <c r="Z1477" i="11" s="1"/>
  <c r="AA1477" i="11" s="1"/>
  <c r="Y1062" i="11"/>
  <c r="Z1062" i="11" s="1"/>
  <c r="AA1062" i="11" s="1"/>
  <c r="Y1884" i="11"/>
  <c r="Z1884" i="11" s="1"/>
  <c r="AA1884" i="11" s="1"/>
  <c r="Y773" i="11"/>
  <c r="Z773" i="11" s="1"/>
  <c r="AA773" i="11" s="1"/>
  <c r="Y782" i="11"/>
  <c r="Z782" i="11" s="1"/>
  <c r="AA782" i="11" s="1"/>
  <c r="Y911" i="11"/>
  <c r="Z911" i="11" s="1"/>
  <c r="AA911" i="11" s="1"/>
  <c r="Y1229" i="11"/>
  <c r="Z1229" i="11" s="1"/>
  <c r="AA1229" i="11" s="1"/>
  <c r="Y1835" i="11"/>
  <c r="Z1835" i="11" s="1"/>
  <c r="AA1835" i="11" s="1"/>
  <c r="Y2105" i="11"/>
  <c r="Z2105" i="11" s="1"/>
  <c r="AA2105" i="11" s="1"/>
  <c r="Y1882" i="11"/>
  <c r="Z1882" i="11" s="1"/>
  <c r="AA1882" i="11" s="1"/>
  <c r="Y1833" i="11"/>
  <c r="Z1833" i="11" s="1"/>
  <c r="AA1833" i="11" s="1"/>
  <c r="Y1913" i="11"/>
  <c r="Z1913" i="11" s="1"/>
  <c r="AA1913" i="11" s="1"/>
  <c r="Y1841" i="11"/>
  <c r="Z1841" i="11" s="1"/>
  <c r="AA1841" i="11" s="1"/>
  <c r="Y1378" i="11"/>
  <c r="Z1378" i="11" s="1"/>
  <c r="AA1378" i="11" s="1"/>
  <c r="Y1370" i="11"/>
  <c r="Z1370" i="11" s="1"/>
  <c r="AA1370" i="11" s="1"/>
  <c r="Y739" i="11"/>
  <c r="Z739" i="11" s="1"/>
  <c r="AA739" i="11" s="1"/>
  <c r="Y222" i="11"/>
  <c r="Z222" i="11" s="1"/>
  <c r="AA222" i="11" s="1"/>
  <c r="Y1515" i="11"/>
  <c r="Z1515" i="11" s="1"/>
  <c r="AA1515" i="11" s="1"/>
  <c r="Y1822" i="11"/>
  <c r="Z1822" i="11" s="1"/>
  <c r="AA1822" i="11" s="1"/>
  <c r="Y401" i="11"/>
  <c r="Z401" i="11" s="1"/>
  <c r="AA401" i="11" s="1"/>
  <c r="Y1437" i="11"/>
  <c r="Z1437" i="11" s="1"/>
  <c r="AA1437" i="11" s="1"/>
  <c r="Y1791" i="11"/>
  <c r="Z1791" i="11" s="1"/>
  <c r="AA1791" i="11" s="1"/>
  <c r="Y402" i="11"/>
  <c r="Z402" i="11" s="1"/>
  <c r="AA402" i="11" s="1"/>
  <c r="Y424" i="11"/>
  <c r="Z424" i="11" s="1"/>
  <c r="AA424" i="11" s="1"/>
  <c r="Y1240" i="11"/>
  <c r="Z1240" i="11" s="1"/>
  <c r="AA1240" i="11" s="1"/>
  <c r="Y1667" i="11"/>
  <c r="Z1667" i="11" s="1"/>
  <c r="AA1667" i="11" s="1"/>
  <c r="Y2065" i="11"/>
  <c r="Z2065" i="11" s="1"/>
  <c r="AA2065" i="11" s="1"/>
  <c r="Y1998" i="11"/>
  <c r="Z1998" i="11" s="1"/>
  <c r="AA1998" i="11" s="1"/>
  <c r="Y622" i="11"/>
  <c r="Z622" i="11" s="1"/>
  <c r="AA622" i="11" s="1"/>
  <c r="Y220" i="11"/>
  <c r="Z220" i="11" s="1"/>
  <c r="AA220" i="11" s="1"/>
  <c r="Y47" i="11"/>
  <c r="Z47" i="11" s="1"/>
  <c r="AA47" i="11" s="1"/>
  <c r="Y640" i="11"/>
  <c r="Z640" i="11" s="1"/>
  <c r="AA640" i="11" s="1"/>
  <c r="Y1079" i="11"/>
  <c r="Z1079" i="11" s="1"/>
  <c r="AA1079" i="11" s="1"/>
  <c r="Y2020" i="11"/>
  <c r="Z2020" i="11" s="1"/>
  <c r="AA2020" i="11" s="1"/>
  <c r="Y1675" i="11"/>
  <c r="Z1675" i="11" s="1"/>
  <c r="AA1675" i="11" s="1"/>
  <c r="Y70" i="11"/>
  <c r="Z70" i="11" s="1"/>
  <c r="AA70" i="11" s="1"/>
  <c r="Y1210" i="11"/>
  <c r="Z1210" i="11" s="1"/>
  <c r="AA1210" i="11" s="1"/>
  <c r="Y929" i="11"/>
  <c r="Z929" i="11" s="1"/>
  <c r="AA929" i="11" s="1"/>
  <c r="Y1867" i="11"/>
  <c r="Z1867" i="11" s="1"/>
  <c r="AA1867" i="11" s="1"/>
  <c r="Y1951" i="11"/>
  <c r="Z1951" i="11" s="1"/>
  <c r="AA1951" i="11" s="1"/>
  <c r="Y1575" i="11"/>
  <c r="Z1575" i="11" s="1"/>
  <c r="AA1575" i="11" s="1"/>
  <c r="Y1040" i="11"/>
  <c r="Z1040" i="11" s="1"/>
  <c r="AA1040" i="11" s="1"/>
  <c r="Y1627" i="11"/>
  <c r="Z1627" i="11" s="1"/>
  <c r="AA1627" i="11" s="1"/>
  <c r="Y1223" i="11"/>
  <c r="Z1223" i="11" s="1"/>
  <c r="AA1223" i="11" s="1"/>
  <c r="Y1861" i="11"/>
  <c r="Z1861" i="11" s="1"/>
  <c r="AA1861" i="11" s="1"/>
  <c r="Y376" i="11"/>
  <c r="Z376" i="11" s="1"/>
  <c r="AA376" i="11" s="1"/>
  <c r="Y1293" i="11"/>
  <c r="Z1293" i="11" s="1"/>
  <c r="AA1293" i="11" s="1"/>
  <c r="Y1343" i="11"/>
  <c r="Z1343" i="11" s="1"/>
  <c r="AA1343" i="11" s="1"/>
  <c r="Y1674" i="11"/>
  <c r="Z1674" i="11" s="1"/>
  <c r="AA1674" i="11" s="1"/>
  <c r="Y881" i="11"/>
  <c r="Z881" i="11" s="1"/>
  <c r="AA881" i="11" s="1"/>
  <c r="Y937" i="11"/>
  <c r="Z937" i="11" s="1"/>
  <c r="AA937" i="11" s="1"/>
  <c r="Y1846" i="11"/>
  <c r="Z1846" i="11" s="1"/>
  <c r="AA1846" i="11" s="1"/>
  <c r="Y736" i="11"/>
  <c r="Z736" i="11" s="1"/>
  <c r="AA736" i="11" s="1"/>
  <c r="Y1488" i="11"/>
  <c r="Z1488" i="11" s="1"/>
  <c r="AA1488" i="11" s="1"/>
  <c r="Y1208" i="11"/>
  <c r="Z1208" i="11" s="1"/>
  <c r="AA1208" i="11" s="1"/>
  <c r="Y1995" i="11"/>
  <c r="Z1995" i="11" s="1"/>
  <c r="AA1995" i="11" s="1"/>
  <c r="Y776" i="11"/>
  <c r="Z776" i="11" s="1"/>
  <c r="AA776" i="11" s="1"/>
  <c r="Y1680" i="11"/>
  <c r="Z1680" i="11" s="1"/>
  <c r="AA1680" i="11" s="1"/>
  <c r="Y1935" i="11"/>
  <c r="Z1935" i="11" s="1"/>
  <c r="AA1935" i="11" s="1"/>
  <c r="Y1440" i="11"/>
  <c r="Z1440" i="11" s="1"/>
  <c r="AA1440" i="11" s="1"/>
  <c r="Y307" i="11"/>
  <c r="Z307" i="11" s="1"/>
  <c r="AA307" i="11" s="1"/>
  <c r="Y969" i="11"/>
  <c r="Z969" i="11" s="1"/>
  <c r="AA969" i="11" s="1"/>
  <c r="Y1213" i="11"/>
  <c r="Z1213" i="11" s="1"/>
  <c r="AA1213" i="11" s="1"/>
  <c r="Y102" i="11"/>
  <c r="Z102" i="11" s="1"/>
  <c r="AA102" i="11" s="1"/>
  <c r="Y1192" i="11"/>
  <c r="Z1192" i="11" s="1"/>
  <c r="AA1192" i="11" s="1"/>
  <c r="Y20" i="11"/>
  <c r="Z20" i="11" s="1"/>
  <c r="AA20" i="11" s="1"/>
  <c r="Y1546" i="11"/>
  <c r="Z1546" i="11" s="1"/>
  <c r="AA1546" i="11" s="1"/>
  <c r="Y1732" i="11"/>
  <c r="Z1732" i="11" s="1"/>
  <c r="AA1732" i="11" s="1"/>
  <c r="Y1997" i="11"/>
  <c r="Z1997" i="11" s="1"/>
  <c r="AA1997" i="11" s="1"/>
  <c r="Y984" i="11"/>
  <c r="Z984" i="11" s="1"/>
  <c r="AA984" i="11" s="1"/>
  <c r="Y1430" i="11"/>
  <c r="Z1430" i="11" s="1"/>
  <c r="AA1430" i="11" s="1"/>
  <c r="Y633" i="11"/>
  <c r="Z633" i="11" s="1"/>
  <c r="AA633" i="11" s="1"/>
  <c r="Y1463" i="11"/>
  <c r="Z1463" i="11" s="1"/>
  <c r="AA1463" i="11" s="1"/>
  <c r="Y321" i="11"/>
  <c r="Z321" i="11" s="1"/>
  <c r="AA321" i="11" s="1"/>
  <c r="Y793" i="11"/>
  <c r="Z793" i="11" s="1"/>
  <c r="AA793" i="11" s="1"/>
  <c r="Y692" i="11"/>
  <c r="Z692" i="11" s="1"/>
  <c r="AA692" i="11" s="1"/>
  <c r="Y88" i="11"/>
  <c r="Z88" i="11" s="1"/>
  <c r="AA88" i="11" s="1"/>
  <c r="Y530" i="11"/>
  <c r="Z530" i="11" s="1"/>
  <c r="AA530" i="11" s="1"/>
  <c r="Y926" i="11"/>
  <c r="Z926" i="11" s="1"/>
  <c r="AA926" i="11" s="1"/>
  <c r="Y1650" i="11"/>
  <c r="Z1650" i="11" s="1"/>
  <c r="AA1650" i="11" s="1"/>
  <c r="Y293" i="11"/>
  <c r="Z293" i="11" s="1"/>
  <c r="AA293" i="11" s="1"/>
  <c r="Y1586" i="11"/>
  <c r="Z1586" i="11" s="1"/>
  <c r="AA1586" i="11" s="1"/>
  <c r="Y146" i="11"/>
  <c r="Z146" i="11" s="1"/>
  <c r="AA146" i="11" s="1"/>
  <c r="Y1519" i="11"/>
  <c r="Z1519" i="11" s="1"/>
  <c r="AA1519" i="11" s="1"/>
  <c r="Y80" i="11"/>
  <c r="Z80" i="11" s="1"/>
  <c r="AA80" i="11" s="1"/>
  <c r="Y1564" i="11"/>
  <c r="Z1564" i="11" s="1"/>
  <c r="AA1564" i="11" s="1"/>
  <c r="Y91" i="11"/>
  <c r="Z91" i="11" s="1"/>
  <c r="AA91" i="11" s="1"/>
  <c r="Y2043" i="11"/>
  <c r="Z2043" i="11" s="1"/>
  <c r="AA2043" i="11" s="1"/>
  <c r="Y306" i="11"/>
  <c r="Z306" i="11" s="1"/>
  <c r="AA306" i="11" s="1"/>
  <c r="Y2075" i="11"/>
  <c r="Z2075" i="11" s="1"/>
  <c r="AA2075" i="11" s="1"/>
  <c r="Y2072" i="11"/>
  <c r="Z2072" i="11" s="1"/>
  <c r="AA2072" i="11" s="1"/>
  <c r="Y684" i="11"/>
  <c r="Z684" i="11" s="1"/>
  <c r="AA684" i="11" s="1"/>
  <c r="Y485" i="11"/>
  <c r="Z485" i="11" s="1"/>
  <c r="AA485" i="11" s="1"/>
  <c r="Y461" i="11"/>
  <c r="Z461" i="11" s="1"/>
  <c r="AA461" i="11" s="1"/>
  <c r="Y2035" i="11"/>
  <c r="Z2035" i="11" s="1"/>
  <c r="AA2035" i="11" s="1"/>
  <c r="Y2025" i="11"/>
  <c r="Z2025" i="11" s="1"/>
  <c r="AA2025" i="11" s="1"/>
  <c r="Y1326" i="11"/>
  <c r="Z1326" i="11" s="1"/>
  <c r="AA1326" i="11" s="1"/>
  <c r="Y1980" i="11"/>
  <c r="Z1980" i="11" s="1"/>
  <c r="AA1980" i="11" s="1"/>
  <c r="Y261" i="11"/>
  <c r="Z261" i="11" s="1"/>
  <c r="AA261" i="11" s="1"/>
  <c r="Y157" i="11"/>
  <c r="Z157" i="11" s="1"/>
  <c r="AA157" i="11" s="1"/>
  <c r="Y1804" i="11"/>
  <c r="Z1804" i="11" s="1"/>
  <c r="AA1804" i="11" s="1"/>
  <c r="Y693" i="11"/>
  <c r="Z693" i="11" s="1"/>
  <c r="AA693" i="11" s="1"/>
  <c r="Y353" i="11"/>
  <c r="Z353" i="11" s="1"/>
  <c r="AA353" i="11" s="1"/>
  <c r="Y1469" i="11"/>
  <c r="Z1469" i="11" s="1"/>
  <c r="AA1469" i="11" s="1"/>
  <c r="Y1327" i="11"/>
  <c r="Z1327" i="11" s="1"/>
  <c r="AA1327" i="11" s="1"/>
  <c r="Y44" i="11"/>
  <c r="Z44" i="11" s="1"/>
  <c r="AA44" i="11" s="1"/>
  <c r="Y453" i="11"/>
  <c r="Z453" i="11" s="1"/>
  <c r="AA453" i="11" s="1"/>
  <c r="Y998" i="11"/>
  <c r="Z998" i="11" s="1"/>
  <c r="AA998" i="11" s="1"/>
  <c r="Y297" i="11"/>
  <c r="Z297" i="11" s="1"/>
  <c r="AA297" i="11" s="1"/>
  <c r="Y1109" i="11"/>
  <c r="Z1109" i="11" s="1"/>
  <c r="AA1109" i="11" s="1"/>
  <c r="Y465" i="11"/>
  <c r="Z465" i="11" s="1"/>
  <c r="AA465" i="11" s="1"/>
  <c r="Y1148" i="11"/>
  <c r="Z1148" i="11" s="1"/>
  <c r="AA1148" i="11" s="1"/>
  <c r="Y427" i="11"/>
  <c r="Z427" i="11" s="1"/>
  <c r="AA427" i="11" s="1"/>
  <c r="Y1742" i="11"/>
  <c r="Z1742" i="11" s="1"/>
  <c r="AA1742" i="11" s="1"/>
  <c r="Y1598" i="11"/>
  <c r="Z1598" i="11" s="1"/>
  <c r="AA1598" i="11" s="1"/>
  <c r="Y463" i="11"/>
  <c r="Z463" i="11" s="1"/>
  <c r="AA463" i="11" s="1"/>
  <c r="Y1200" i="11"/>
  <c r="Z1200" i="11" s="1"/>
  <c r="AA1200" i="11" s="1"/>
  <c r="Y1461" i="11"/>
  <c r="Z1461" i="11" s="1"/>
  <c r="AA1461" i="11" s="1"/>
  <c r="Y388" i="11"/>
  <c r="Z388" i="11" s="1"/>
  <c r="AA388" i="11" s="1"/>
  <c r="Y1634" i="11"/>
  <c r="Z1634" i="11" s="1"/>
  <c r="AA1634" i="11" s="1"/>
  <c r="Y905" i="11"/>
  <c r="Z905" i="11" s="1"/>
  <c r="AA905" i="11" s="1"/>
  <c r="Y1218" i="11"/>
  <c r="Z1218" i="11" s="1"/>
  <c r="AA1218" i="11" s="1"/>
  <c r="Y743" i="11"/>
  <c r="Z743" i="11" s="1"/>
  <c r="AA743" i="11" s="1"/>
  <c r="Y575" i="11"/>
  <c r="Z575" i="11" s="1"/>
  <c r="AA575" i="11" s="1"/>
  <c r="Y40" i="11"/>
  <c r="Z40" i="11" s="1"/>
  <c r="AA40" i="11" s="1"/>
  <c r="Y1529" i="11"/>
  <c r="Z1529" i="11" s="1"/>
  <c r="AA1529" i="11" s="1"/>
  <c r="Y1944" i="11"/>
  <c r="Z1944" i="11" s="1"/>
  <c r="AA1944" i="11" s="1"/>
  <c r="Y448" i="11"/>
  <c r="Z448" i="11" s="1"/>
  <c r="AA448" i="11" s="1"/>
  <c r="Y1255" i="11"/>
  <c r="Z1255" i="11" s="1"/>
  <c r="AA1255" i="11" s="1"/>
  <c r="Y1183" i="11"/>
  <c r="Z1183" i="11" s="1"/>
  <c r="AA1183" i="11" s="1"/>
  <c r="Y1091" i="11"/>
  <c r="Z1091" i="11" s="1"/>
  <c r="AA1091" i="11" s="1"/>
  <c r="Y1976" i="11"/>
  <c r="Z1976" i="11" s="1"/>
  <c r="AA1976" i="11" s="1"/>
  <c r="Y357" i="11"/>
  <c r="Z357" i="11" s="1"/>
  <c r="AA357" i="11" s="1"/>
  <c r="Y737" i="11"/>
  <c r="Z737" i="11" s="1"/>
  <c r="AA737" i="11" s="1"/>
  <c r="Y2061" i="11"/>
  <c r="Z2061" i="11" s="1"/>
  <c r="AA2061" i="11" s="1"/>
  <c r="Y1272" i="11"/>
  <c r="Z1272" i="11" s="1"/>
  <c r="AA1272" i="11" s="1"/>
  <c r="Y876" i="11"/>
  <c r="Z876" i="11" s="1"/>
  <c r="AA876" i="11" s="1"/>
  <c r="Y326" i="11"/>
  <c r="Z326" i="11" s="1"/>
  <c r="AA326" i="11" s="1"/>
  <c r="Y718" i="11"/>
  <c r="Z718" i="11" s="1"/>
  <c r="AA718" i="11" s="1"/>
  <c r="Y1066" i="11"/>
  <c r="Z1066" i="11" s="1"/>
  <c r="AA1066" i="11" s="1"/>
  <c r="Y1090" i="11"/>
  <c r="Z1090" i="11" s="1"/>
  <c r="AA1090" i="11" s="1"/>
  <c r="Y2026" i="11"/>
  <c r="Z2026" i="11" s="1"/>
  <c r="AA2026" i="11" s="1"/>
  <c r="Y1046" i="11"/>
  <c r="Z1046" i="11" s="1"/>
  <c r="AA1046" i="11" s="1"/>
  <c r="Y26" i="11"/>
  <c r="Z26" i="11" s="1"/>
  <c r="AA26" i="11" s="1"/>
  <c r="Y1234" i="11"/>
  <c r="Z1234" i="11" s="1"/>
  <c r="AA1234" i="11" s="1"/>
  <c r="Y1400" i="11"/>
  <c r="Z1400" i="11" s="1"/>
  <c r="AA1400" i="11" s="1"/>
  <c r="Y962" i="11"/>
  <c r="Z962" i="11" s="1"/>
  <c r="AA962" i="11" s="1"/>
  <c r="Y1453" i="11"/>
  <c r="Z1453" i="11" s="1"/>
  <c r="AA1453" i="11" s="1"/>
  <c r="Y1401" i="11"/>
  <c r="Z1401" i="11" s="1"/>
  <c r="AA1401" i="11" s="1"/>
  <c r="Y431" i="11"/>
  <c r="Z431" i="11" s="1"/>
  <c r="AA431" i="11" s="1"/>
  <c r="Y2027" i="11"/>
  <c r="Z2027" i="11" s="1"/>
  <c r="AA2027" i="11" s="1"/>
  <c r="Y1457" i="11"/>
  <c r="Z1457" i="11" s="1"/>
  <c r="AA1457" i="11" s="1"/>
  <c r="Y966" i="11"/>
  <c r="Z966" i="11" s="1"/>
  <c r="AA966" i="11" s="1"/>
  <c r="Y611" i="11"/>
  <c r="Z611" i="11" s="1"/>
  <c r="AA611" i="11" s="1"/>
  <c r="Y591" i="11"/>
  <c r="Z591" i="11" s="1"/>
  <c r="AA591" i="11" s="1"/>
  <c r="Y483" i="11"/>
  <c r="Z483" i="11" s="1"/>
  <c r="AA483" i="11" s="1"/>
  <c r="Y2125" i="11"/>
  <c r="Z2125" i="11" s="1"/>
  <c r="AA2125" i="11" s="1"/>
  <c r="Y1602" i="11"/>
  <c r="Z1602" i="11" s="1"/>
  <c r="AA1602" i="11" s="1"/>
  <c r="Y382" i="11"/>
  <c r="Z382" i="11" s="1"/>
  <c r="AA382" i="11" s="1"/>
  <c r="Y302" i="11"/>
  <c r="Z302" i="11" s="1"/>
  <c r="AA302" i="11" s="1"/>
  <c r="Y404" i="11"/>
  <c r="Z404" i="11" s="1"/>
  <c r="AA404" i="11" s="1"/>
  <c r="Y428" i="11"/>
  <c r="Z428" i="11" s="1"/>
  <c r="AA428" i="11" s="1"/>
  <c r="Y990" i="11"/>
  <c r="Z990" i="11" s="1"/>
  <c r="AA990" i="11" s="1"/>
  <c r="Y833" i="11"/>
  <c r="Z833" i="11" s="1"/>
  <c r="AA833" i="11" s="1"/>
  <c r="Y25" i="11"/>
  <c r="Z25" i="11" s="1"/>
  <c r="AA25" i="11" s="1"/>
  <c r="Y1588" i="11"/>
  <c r="Z1588" i="11" s="1"/>
  <c r="AA1588" i="11" s="1"/>
  <c r="Y2070" i="11"/>
  <c r="Z2070" i="11" s="1"/>
  <c r="AA2070" i="11" s="1"/>
  <c r="Y1167" i="11"/>
  <c r="Z1167" i="11" s="1"/>
  <c r="AA1167" i="11" s="1"/>
  <c r="Y409" i="11"/>
  <c r="Z409" i="11" s="1"/>
  <c r="AA409" i="11" s="1"/>
  <c r="Y1247" i="11"/>
  <c r="Z1247" i="11" s="1"/>
  <c r="AA1247" i="11" s="1"/>
  <c r="Y1096" i="11"/>
  <c r="Z1096" i="11" s="1"/>
  <c r="AA1096" i="11" s="1"/>
  <c r="Y2108" i="11"/>
  <c r="Z2108" i="11" s="1"/>
  <c r="AA2108" i="11" s="1"/>
  <c r="Y1658" i="11"/>
  <c r="Z1658" i="11" s="1"/>
  <c r="AA1658" i="11" s="1"/>
  <c r="Y1818" i="11"/>
  <c r="Z1818" i="11" s="1"/>
  <c r="AA1818" i="11" s="1"/>
  <c r="Y1704" i="11"/>
  <c r="Z1704" i="11" s="1"/>
  <c r="AA1704" i="11" s="1"/>
  <c r="Y1717" i="11"/>
  <c r="Z1717" i="11" s="1"/>
  <c r="AA1717" i="11" s="1"/>
  <c r="Y128" i="11"/>
  <c r="Z128" i="11" s="1"/>
  <c r="AA128" i="11" s="1"/>
  <c r="Y1584" i="11"/>
  <c r="Z1584" i="11" s="1"/>
  <c r="AA1584" i="11" s="1"/>
  <c r="Y852" i="11"/>
  <c r="Z852" i="11" s="1"/>
  <c r="AA852" i="11" s="1"/>
  <c r="Y2055" i="11"/>
  <c r="Z2055" i="11" s="1"/>
  <c r="AA2055" i="11" s="1"/>
  <c r="Y1700" i="11"/>
  <c r="Z1700" i="11" s="1"/>
  <c r="AA1700" i="11" s="1"/>
  <c r="Y523" i="11"/>
  <c r="Z523" i="11" s="1"/>
  <c r="AA523" i="11" s="1"/>
  <c r="Y2098" i="11"/>
  <c r="Z2098" i="11" s="1"/>
  <c r="AA2098" i="11" s="1"/>
  <c r="Y1826" i="11"/>
  <c r="Z1826" i="11" s="1"/>
  <c r="AA1826" i="11" s="1"/>
  <c r="Y130" i="11"/>
  <c r="Z130" i="11" s="1"/>
  <c r="AA130" i="11" s="1"/>
  <c r="Y1281" i="11"/>
  <c r="Z1281" i="11" s="1"/>
  <c r="AA1281" i="11" s="1"/>
  <c r="Y1496" i="11"/>
  <c r="Z1496" i="11" s="1"/>
  <c r="AA1496" i="11" s="1"/>
  <c r="Y1110" i="11"/>
  <c r="Z1110" i="11" s="1"/>
  <c r="AA1110" i="11" s="1"/>
  <c r="Y1737" i="11"/>
  <c r="Z1737" i="11" s="1"/>
  <c r="AA1737" i="11" s="1"/>
  <c r="Y2103" i="11"/>
  <c r="Z2103" i="11" s="1"/>
  <c r="AA2103" i="11" s="1"/>
  <c r="Y1016" i="11"/>
  <c r="Z1016" i="11" s="1"/>
  <c r="AA1016" i="11" s="1"/>
  <c r="Y383" i="11"/>
  <c r="Z383" i="11" s="1"/>
  <c r="AA383" i="11" s="1"/>
  <c r="Y1623" i="11"/>
  <c r="Z1623" i="11" s="1"/>
  <c r="AA1623" i="11" s="1"/>
  <c r="Y1486" i="11"/>
  <c r="Z1486" i="11" s="1"/>
  <c r="AA1486" i="11" s="1"/>
  <c r="Y986" i="11"/>
  <c r="Z986" i="11" s="1"/>
  <c r="AA986" i="11" s="1"/>
  <c r="Y2124" i="11"/>
  <c r="Z2124" i="11" s="1"/>
  <c r="AA2124" i="11" s="1"/>
  <c r="Y803" i="11"/>
  <c r="Z803" i="11" s="1"/>
  <c r="AA803" i="11" s="1"/>
  <c r="Y90" i="11"/>
  <c r="Z90" i="11" s="1"/>
  <c r="AA90" i="11" s="1"/>
  <c r="Y337" i="11"/>
  <c r="Z337" i="11" s="1"/>
  <c r="AA337" i="11" s="1"/>
  <c r="Y1418" i="11"/>
  <c r="Z1418" i="11" s="1"/>
  <c r="AA1418" i="11" s="1"/>
  <c r="Y603" i="11"/>
  <c r="Z603" i="11" s="1"/>
  <c r="AA603" i="11" s="1"/>
  <c r="Y1848" i="11"/>
  <c r="Z1848" i="11" s="1"/>
  <c r="AA1848" i="11" s="1"/>
  <c r="Y381" i="11"/>
  <c r="Z381" i="11" s="1"/>
  <c r="AA381" i="11" s="1"/>
  <c r="Y9" i="11"/>
  <c r="Z9" i="11" s="1"/>
  <c r="AA9" i="11" s="1"/>
  <c r="Y1428" i="11"/>
  <c r="Z1428" i="11" s="1"/>
  <c r="AA1428" i="11" s="1"/>
  <c r="Y569" i="11"/>
  <c r="Z569" i="11" s="1"/>
  <c r="AA569" i="11" s="1"/>
  <c r="Y1983" i="11"/>
  <c r="Z1983" i="11" s="1"/>
  <c r="AA1983" i="11" s="1"/>
  <c r="Y61" i="11"/>
  <c r="Z61" i="11" s="1"/>
  <c r="AA61" i="11" s="1"/>
  <c r="Y518" i="11"/>
  <c r="Z518" i="11" s="1"/>
  <c r="AA518" i="11" s="1"/>
  <c r="Y150" i="11"/>
  <c r="Z150" i="11" s="1"/>
  <c r="AA150" i="11" s="1"/>
  <c r="Y78" i="11"/>
  <c r="Z78" i="11" s="1"/>
  <c r="AA78" i="11" s="1"/>
  <c r="Y487" i="11"/>
  <c r="Z487" i="11" s="1"/>
  <c r="AA487" i="11" s="1"/>
  <c r="Y1933" i="11"/>
  <c r="Z1933" i="11" s="1"/>
  <c r="AA1933" i="11" s="1"/>
  <c r="Y313" i="11"/>
  <c r="Z313" i="11" s="1"/>
  <c r="AA313" i="11" s="1"/>
  <c r="Y2036" i="11"/>
  <c r="Z2036" i="11" s="1"/>
  <c r="AA2036" i="11" s="1"/>
  <c r="Y387" i="11"/>
  <c r="Z387" i="11" s="1"/>
  <c r="AA387" i="11" s="1"/>
  <c r="Y2032" i="11"/>
  <c r="Z2032" i="11" s="1"/>
  <c r="AA2032" i="11" s="1"/>
  <c r="Y1893" i="11"/>
  <c r="Z1893" i="11" s="1"/>
  <c r="AA1893" i="11" s="1"/>
  <c r="Y2079" i="11"/>
  <c r="Z2079" i="11" s="1"/>
  <c r="AA2079" i="11" s="1"/>
  <c r="Y885" i="11"/>
  <c r="Z885" i="11" s="1"/>
  <c r="AA885" i="11" s="1"/>
  <c r="Y1420" i="11"/>
  <c r="Z1420" i="11" s="1"/>
  <c r="AA1420" i="11" s="1"/>
  <c r="Y83" i="11"/>
  <c r="Z83" i="11" s="1"/>
  <c r="AA83" i="11" s="1"/>
  <c r="Y331" i="11"/>
  <c r="Z331" i="11" s="1"/>
  <c r="AA331" i="11" s="1"/>
  <c r="Y721" i="11"/>
  <c r="Z721" i="11" s="1"/>
  <c r="AA721" i="11" s="1"/>
  <c r="Y294" i="11"/>
  <c r="Z294" i="11" s="1"/>
  <c r="AA294" i="11" s="1"/>
  <c r="Y403" i="11"/>
  <c r="Z403" i="11" s="1"/>
  <c r="AA403" i="11" s="1"/>
  <c r="Y1317" i="11"/>
  <c r="Z1317" i="11" s="1"/>
  <c r="AA1317" i="11" s="1"/>
  <c r="Y772" i="11"/>
  <c r="Z772" i="11" s="1"/>
  <c r="AA772" i="11" s="1"/>
  <c r="Y2002" i="11"/>
  <c r="Z2002" i="11" s="1"/>
  <c r="AA2002" i="11" s="1"/>
  <c r="Y50" i="11"/>
  <c r="Z50" i="11" s="1"/>
  <c r="AA50" i="11" s="1"/>
  <c r="Y1242" i="11"/>
  <c r="Z1242" i="11" s="1"/>
  <c r="AA1242" i="11" s="1"/>
  <c r="Y954" i="11"/>
  <c r="Z954" i="11" s="1"/>
  <c r="AA954" i="11" s="1"/>
  <c r="Y956" i="11"/>
  <c r="Z956" i="11" s="1"/>
  <c r="AA956" i="11" s="1"/>
  <c r="Y456" i="11"/>
  <c r="Z456" i="11" s="1"/>
  <c r="AA456" i="11" s="1"/>
  <c r="Y1957" i="11"/>
  <c r="Z1957" i="11" s="1"/>
  <c r="AA1957" i="11" s="1"/>
  <c r="Y1723" i="11"/>
  <c r="Z1723" i="11" s="1"/>
  <c r="AA1723" i="11" s="1"/>
  <c r="Y515" i="11"/>
  <c r="Z515" i="11" s="1"/>
  <c r="AA515" i="11" s="1"/>
  <c r="Y1637" i="11"/>
  <c r="Z1637" i="11" s="1"/>
  <c r="AA1637" i="11" s="1"/>
  <c r="Y820" i="11"/>
  <c r="Z820" i="11" s="1"/>
  <c r="AA820" i="11" s="1"/>
  <c r="Y1922" i="11"/>
  <c r="Z1922" i="11" s="1"/>
  <c r="AA1922" i="11" s="1"/>
  <c r="Y1256" i="11"/>
  <c r="Z1256" i="11" s="1"/>
  <c r="AA1256" i="11" s="1"/>
  <c r="Y1665" i="11"/>
  <c r="Z1665" i="11" s="1"/>
  <c r="AA1665" i="11" s="1"/>
  <c r="Y240" i="11"/>
  <c r="Z240" i="11" s="1"/>
  <c r="AA240" i="11" s="1"/>
  <c r="Y1246" i="11"/>
  <c r="Z1246" i="11" s="1"/>
  <c r="AA1246" i="11" s="1"/>
  <c r="Y394" i="11"/>
  <c r="Z394" i="11" s="1"/>
  <c r="AA394" i="11" s="1"/>
  <c r="Y1870" i="11"/>
  <c r="Z1870" i="11" s="1"/>
  <c r="AA1870" i="11" s="1"/>
  <c r="Y548" i="11"/>
  <c r="Z548" i="11" s="1"/>
  <c r="AA548" i="11" s="1"/>
  <c r="Y1892" i="11"/>
  <c r="Z1892" i="11" s="1"/>
  <c r="AA1892" i="11" s="1"/>
  <c r="Y951" i="11"/>
  <c r="Z951" i="11" s="1"/>
  <c r="AA951" i="11" s="1"/>
  <c r="Y827" i="11"/>
  <c r="Z827" i="11" s="1"/>
  <c r="AA827" i="11" s="1"/>
  <c r="Y436" i="11"/>
  <c r="Z436" i="11" s="1"/>
  <c r="AA436" i="11" s="1"/>
  <c r="Y336" i="11"/>
  <c r="Z336" i="11" s="1"/>
  <c r="AA336" i="11" s="1"/>
  <c r="Y846" i="11"/>
  <c r="Z846" i="11" s="1"/>
  <c r="AA846" i="11" s="1"/>
  <c r="Y1462" i="11"/>
  <c r="Z1462" i="11" s="1"/>
  <c r="AA1462" i="11" s="1"/>
  <c r="Y892" i="11"/>
  <c r="Z892" i="11" s="1"/>
  <c r="AA892" i="11" s="1"/>
  <c r="Y1510" i="11"/>
  <c r="Z1510" i="11" s="1"/>
  <c r="AA1510" i="11" s="1"/>
  <c r="Y529" i="11"/>
  <c r="Z529" i="11" s="1"/>
  <c r="AA529" i="11" s="1"/>
  <c r="Y832" i="11"/>
  <c r="Z832" i="11" s="1"/>
  <c r="AA832" i="11" s="1"/>
  <c r="Y1373" i="11"/>
  <c r="Z1373" i="11" s="1"/>
  <c r="AA1373" i="11" s="1"/>
  <c r="Y526" i="11"/>
  <c r="Z526" i="11" s="1"/>
  <c r="AA526" i="11" s="1"/>
  <c r="Y1888" i="11"/>
  <c r="Z1888" i="11" s="1"/>
  <c r="AA1888" i="11" s="1"/>
  <c r="Y1409" i="11"/>
  <c r="Z1409" i="11" s="1"/>
  <c r="AA1409" i="11" s="1"/>
  <c r="Y494" i="11"/>
  <c r="Z494" i="11" s="1"/>
  <c r="AA494" i="11" s="1"/>
  <c r="Y690" i="11"/>
  <c r="Z690" i="11" s="1"/>
  <c r="AA690" i="11" s="1"/>
  <c r="Y168" i="11"/>
  <c r="Z168" i="11" s="1"/>
  <c r="AA168" i="11" s="1"/>
  <c r="Y837" i="11"/>
  <c r="Z837" i="11" s="1"/>
  <c r="AA837" i="11" s="1"/>
  <c r="Y627" i="11"/>
  <c r="Z627" i="11" s="1"/>
  <c r="AA627" i="11" s="1"/>
  <c r="Y298" i="11"/>
  <c r="Z298" i="11" s="1"/>
  <c r="AA298" i="11" s="1"/>
  <c r="Y352" i="11"/>
  <c r="Z352" i="11" s="1"/>
  <c r="AA352" i="11" s="1"/>
  <c r="Y1652" i="11"/>
  <c r="Z1652" i="11" s="1"/>
  <c r="AA1652" i="11" s="1"/>
  <c r="Y1187" i="11"/>
  <c r="Z1187" i="11" s="1"/>
  <c r="AA1187" i="11" s="1"/>
  <c r="Y716" i="11"/>
  <c r="Z716" i="11" s="1"/>
  <c r="AA716" i="11" s="1"/>
  <c r="Y1209" i="11"/>
  <c r="Z1209" i="11" s="1"/>
  <c r="AA1209" i="11" s="1"/>
  <c r="Y1323" i="11"/>
  <c r="Z1323" i="11" s="1"/>
  <c r="AA1323" i="11" s="1"/>
  <c r="Y1033" i="11"/>
  <c r="Z1033" i="11" s="1"/>
  <c r="AA1033" i="11" s="1"/>
  <c r="Y1447" i="11"/>
  <c r="Z1447" i="11" s="1"/>
  <c r="AA1447" i="11" s="1"/>
  <c r="Y410" i="11"/>
  <c r="Z410" i="11" s="1"/>
  <c r="AA410" i="11" s="1"/>
  <c r="Y328" i="11"/>
  <c r="Z328" i="11" s="1"/>
  <c r="AA328" i="11" s="1"/>
  <c r="Y749" i="11"/>
  <c r="Z749" i="11" s="1"/>
  <c r="AA749" i="11" s="1"/>
  <c r="Y1896" i="11"/>
  <c r="Z1896" i="11" s="1"/>
  <c r="AA1896" i="11" s="1"/>
  <c r="Y992" i="11"/>
  <c r="Z992" i="11" s="1"/>
  <c r="AA992" i="11" s="1"/>
  <c r="Y1236" i="11"/>
  <c r="Z1236" i="11" s="1"/>
  <c r="AA1236" i="11" s="1"/>
  <c r="Y1264" i="11"/>
  <c r="Z1264" i="11" s="1"/>
  <c r="AA1264" i="11" s="1"/>
  <c r="Y1538" i="11"/>
  <c r="Z1538" i="11" s="1"/>
  <c r="AA1538" i="11" s="1"/>
  <c r="Y774" i="11"/>
  <c r="Z774" i="11" s="1"/>
  <c r="AA774" i="11" s="1"/>
  <c r="Y1161" i="11"/>
  <c r="Z1161" i="11" s="1"/>
  <c r="AA1161" i="11" s="1"/>
  <c r="Y1963" i="11"/>
  <c r="Z1963" i="11" s="1"/>
  <c r="AA1963" i="11" s="1"/>
  <c r="Y196" i="11"/>
  <c r="Z196" i="11" s="1"/>
  <c r="AA196" i="11" s="1"/>
  <c r="Y267" i="11"/>
  <c r="Z267" i="11" s="1"/>
  <c r="AA267" i="11" s="1"/>
  <c r="Y1252" i="11"/>
  <c r="Z1252" i="11" s="1"/>
  <c r="AA1252" i="11" s="1"/>
  <c r="Y246" i="11"/>
  <c r="Z246" i="11" s="1"/>
  <c r="AA246" i="11" s="1"/>
  <c r="Y541" i="11"/>
  <c r="Z541" i="11" s="1"/>
  <c r="AA541" i="11" s="1"/>
  <c r="Y1814" i="11"/>
  <c r="Z1814" i="11" s="1"/>
  <c r="AA1814" i="11" s="1"/>
  <c r="Y341" i="11"/>
  <c r="Z341" i="11" s="1"/>
  <c r="AA341" i="11" s="1"/>
  <c r="Y734" i="11"/>
  <c r="Z734" i="11" s="1"/>
  <c r="AA734" i="11" s="1"/>
  <c r="Y566" i="11"/>
  <c r="Z566" i="11" s="1"/>
  <c r="AA566" i="11" s="1"/>
  <c r="Y1705" i="11"/>
  <c r="Z1705" i="11" s="1"/>
  <c r="AA1705" i="11" s="1"/>
  <c r="Y106" i="11"/>
  <c r="Z106" i="11" s="1"/>
  <c r="AA106" i="11" s="1"/>
  <c r="Y1781" i="11"/>
  <c r="Z1781" i="11" s="1"/>
  <c r="AA1781" i="11" s="1"/>
  <c r="Y1908" i="11"/>
  <c r="Z1908" i="11" s="1"/>
  <c r="AA1908" i="11" s="1"/>
  <c r="Y1746" i="11"/>
  <c r="Z1746" i="11" s="1"/>
  <c r="AA1746" i="11" s="1"/>
  <c r="Y1876" i="11"/>
  <c r="Z1876" i="11" s="1"/>
  <c r="AA1876" i="11" s="1"/>
  <c r="Y1897" i="11"/>
  <c r="Z1897" i="11" s="1"/>
  <c r="AA1897" i="11" s="1"/>
  <c r="Y647" i="11"/>
  <c r="Z647" i="11" s="1"/>
  <c r="AA647" i="11" s="1"/>
  <c r="Y1095" i="11"/>
  <c r="Z1095" i="11" s="1"/>
  <c r="AA1095" i="11" s="1"/>
  <c r="Y1084" i="11"/>
  <c r="Z1084" i="11" s="1"/>
  <c r="AA1084" i="11" s="1"/>
  <c r="Y1189" i="11"/>
  <c r="Z1189" i="11" s="1"/>
  <c r="AA1189" i="11" s="1"/>
  <c r="Y1794" i="11"/>
  <c r="Z1794" i="11" s="1"/>
  <c r="AA1794" i="11" s="1"/>
  <c r="Y1759" i="11"/>
  <c r="Z1759" i="11" s="1"/>
  <c r="AA1759" i="11" s="1"/>
  <c r="Y342" i="11"/>
  <c r="Z342" i="11" s="1"/>
  <c r="AA342" i="11" s="1"/>
  <c r="Y582" i="11"/>
  <c r="Z582" i="11" s="1"/>
  <c r="AA582" i="11" s="1"/>
  <c r="Y1824" i="11"/>
  <c r="Z1824" i="11" s="1"/>
  <c r="AA1824" i="11" s="1"/>
  <c r="Y868" i="11"/>
  <c r="Z868" i="11" s="1"/>
  <c r="AA868" i="11" s="1"/>
  <c r="Y1303" i="11"/>
  <c r="Z1303" i="11" s="1"/>
  <c r="AA1303" i="11" s="1"/>
  <c r="Y1582" i="11"/>
  <c r="Z1582" i="11" s="1"/>
  <c r="AA1582" i="11" s="1"/>
  <c r="Y1648" i="11"/>
  <c r="Z1648" i="11" s="1"/>
  <c r="AA1648" i="11" s="1"/>
  <c r="Y506" i="11"/>
  <c r="Z506" i="11" s="1"/>
  <c r="AA506" i="11" s="1"/>
  <c r="Y397" i="11"/>
  <c r="Z397" i="11" s="1"/>
  <c r="AA397" i="11" s="1"/>
  <c r="Y2101" i="11"/>
  <c r="Z2101" i="11" s="1"/>
  <c r="AA2101" i="11" s="1"/>
  <c r="Y1727" i="11"/>
  <c r="Z1727" i="11" s="1"/>
  <c r="AA1727" i="11" s="1"/>
  <c r="Y544" i="11"/>
  <c r="Z544" i="11" s="1"/>
  <c r="AA544" i="11" s="1"/>
  <c r="Y175" i="11"/>
  <c r="Z175" i="11" s="1"/>
  <c r="AA175" i="11" s="1"/>
  <c r="Y745" i="11"/>
  <c r="Z745" i="11" s="1"/>
  <c r="AA745" i="11" s="1"/>
  <c r="Y1699" i="11"/>
  <c r="Z1699" i="11" s="1"/>
  <c r="AA1699" i="11" s="1"/>
  <c r="Y1780" i="11"/>
  <c r="Z1780" i="11" s="1"/>
  <c r="AA1780" i="11" s="1"/>
  <c r="Y81" i="11"/>
  <c r="Z81" i="11" s="1"/>
  <c r="AA81" i="11" s="1"/>
  <c r="Y233" i="11"/>
  <c r="Z233" i="11" s="1"/>
  <c r="AA233" i="11" s="1"/>
  <c r="Y818" i="11"/>
  <c r="Z818" i="11" s="1"/>
  <c r="AA818" i="11" s="1"/>
  <c r="Y1070" i="11"/>
  <c r="Z1070" i="11" s="1"/>
  <c r="AA1070" i="11" s="1"/>
  <c r="Y301" i="11"/>
  <c r="Z301" i="11" s="1"/>
  <c r="AA301" i="11" s="1"/>
  <c r="Y290" i="11"/>
  <c r="Z290" i="11" s="1"/>
  <c r="AA290" i="11" s="1"/>
  <c r="Y1993" i="11"/>
  <c r="Z1993" i="11" s="1"/>
  <c r="AA1993" i="11" s="1"/>
  <c r="Y1608" i="11"/>
  <c r="Z1608" i="11" s="1"/>
  <c r="AA1608" i="11" s="1"/>
  <c r="Y1031" i="11"/>
  <c r="Z1031" i="11" s="1"/>
  <c r="AA1031" i="11" s="1"/>
  <c r="Y272" i="11"/>
  <c r="Z272" i="11" s="1"/>
  <c r="AA272" i="11" s="1"/>
  <c r="Y1059" i="11"/>
  <c r="Z1059" i="11" s="1"/>
  <c r="AA1059" i="11" s="1"/>
  <c r="Y1702" i="11"/>
  <c r="Z1702" i="11" s="1"/>
  <c r="AA1702" i="11" s="1"/>
  <c r="Y847" i="11"/>
  <c r="Z847" i="11" s="1"/>
  <c r="AA847" i="11" s="1"/>
  <c r="Y1719" i="11"/>
  <c r="Z1719" i="11" s="1"/>
  <c r="AA1719" i="11" s="1"/>
  <c r="Y1347" i="11"/>
  <c r="Z1347" i="11" s="1"/>
  <c r="AA1347" i="11" s="1"/>
  <c r="Y1522" i="11"/>
  <c r="Z1522" i="11" s="1"/>
  <c r="AA1522" i="11" s="1"/>
  <c r="Y1660" i="11"/>
  <c r="Z1660" i="11" s="1"/>
  <c r="AA1660" i="11" s="1"/>
  <c r="Y972" i="11"/>
  <c r="Z972" i="11" s="1"/>
  <c r="AA972" i="11" s="1"/>
  <c r="Y568" i="11"/>
  <c r="Z568" i="11" s="1"/>
  <c r="AA568" i="11" s="1"/>
  <c r="Y2126" i="11"/>
  <c r="Z2126" i="11" s="1"/>
  <c r="AA2126" i="11" s="1"/>
  <c r="Y1988" i="11"/>
  <c r="Z1988" i="11" s="1"/>
  <c r="AA1988" i="11" s="1"/>
  <c r="Y1872" i="11"/>
  <c r="Z1872" i="11" s="1"/>
  <c r="AA1872" i="11" s="1"/>
  <c r="Y2089" i="11"/>
  <c r="Z2089" i="11" s="1"/>
  <c r="AA2089" i="11" s="1"/>
  <c r="Y1131" i="11"/>
  <c r="Z1131" i="11" s="1"/>
  <c r="AA1131" i="11" s="1"/>
  <c r="Y14" i="11"/>
  <c r="Z14" i="11" s="1"/>
  <c r="AA14" i="11" s="1"/>
  <c r="Y291" i="11"/>
  <c r="Z291" i="11" s="1"/>
  <c r="AA291" i="11" s="1"/>
  <c r="Y1280" i="11"/>
  <c r="Z1280" i="11" s="1"/>
  <c r="AA1280" i="11" s="1"/>
  <c r="Y1353" i="11"/>
  <c r="Z1353" i="11" s="1"/>
  <c r="AA1353" i="11" s="1"/>
  <c r="Y821" i="11"/>
  <c r="Z821" i="11" s="1"/>
  <c r="AA821" i="11" s="1"/>
  <c r="Y2041" i="11"/>
  <c r="Z2041" i="11" s="1"/>
  <c r="AA2041" i="11" s="1"/>
  <c r="Y1053" i="11"/>
  <c r="Z1053" i="11" s="1"/>
  <c r="AA1053" i="11" s="1"/>
  <c r="Y2015" i="11"/>
  <c r="Z2015" i="11" s="1"/>
  <c r="AA2015" i="11" s="1"/>
  <c r="Y923" i="11"/>
  <c r="Z923" i="11" s="1"/>
  <c r="AA923" i="11" s="1"/>
  <c r="Y1609" i="11"/>
  <c r="Z1609" i="11" s="1"/>
  <c r="AA1609" i="11" s="1"/>
  <c r="Y578" i="11"/>
  <c r="Z578" i="11" s="1"/>
  <c r="AA578" i="11" s="1"/>
  <c r="Y812" i="11"/>
  <c r="Z812" i="11" s="1"/>
  <c r="AA812" i="11" s="1"/>
  <c r="Y1224" i="11"/>
  <c r="Z1224" i="11" s="1"/>
  <c r="AA1224" i="11" s="1"/>
  <c r="Y703" i="11"/>
  <c r="Z703" i="11" s="1"/>
  <c r="AA703" i="11" s="1"/>
  <c r="Y1467" i="11"/>
  <c r="Z1467" i="11" s="1"/>
  <c r="AA1467" i="11" s="1"/>
  <c r="Y2009" i="11"/>
  <c r="Z2009" i="11" s="1"/>
  <c r="AA2009" i="11" s="1"/>
  <c r="Y325" i="11"/>
  <c r="Z325" i="11" s="1"/>
  <c r="AA325" i="11" s="1"/>
  <c r="Y133" i="11"/>
  <c r="Z133" i="11" s="1"/>
  <c r="AA133" i="11" s="1"/>
  <c r="Y1207" i="11"/>
  <c r="Z1207" i="11" s="1"/>
  <c r="AA1207" i="11" s="1"/>
  <c r="Y1339" i="11"/>
  <c r="Z1339" i="11" s="1"/>
  <c r="AA1339" i="11" s="1"/>
  <c r="Y865" i="11"/>
  <c r="Z865" i="11" s="1"/>
  <c r="AA865" i="11" s="1"/>
  <c r="Y367" i="11"/>
  <c r="Z367" i="11" s="1"/>
  <c r="AA367" i="11" s="1"/>
  <c r="Y1384" i="11"/>
  <c r="Z1384" i="11" s="1"/>
  <c r="AA1384" i="11" s="1"/>
  <c r="Y245" i="11"/>
  <c r="Z245" i="11" s="1"/>
  <c r="AA245" i="11" s="1"/>
  <c r="Y973" i="11"/>
  <c r="Z973" i="11" s="1"/>
  <c r="AA973" i="11" s="1"/>
  <c r="Y259" i="11"/>
  <c r="Z259" i="11" s="1"/>
  <c r="AA259" i="11" s="1"/>
  <c r="Y1408" i="11"/>
  <c r="Z1408" i="11" s="1"/>
  <c r="AA1408" i="11" s="1"/>
  <c r="Y1569" i="11"/>
  <c r="Z1569" i="11" s="1"/>
  <c r="AA1569" i="11" s="1"/>
  <c r="Y516" i="11"/>
  <c r="Z516" i="11" s="1"/>
  <c r="AA516" i="11" s="1"/>
  <c r="Y439" i="11"/>
  <c r="Z439" i="11" s="1"/>
  <c r="AA439" i="11" s="1"/>
  <c r="Y1222" i="11"/>
  <c r="Z1222" i="11" s="1"/>
  <c r="AA1222" i="11" s="1"/>
  <c r="Y1967" i="11"/>
  <c r="Z1967" i="11" s="1"/>
  <c r="AA1967" i="11" s="1"/>
  <c r="Y1930" i="11"/>
  <c r="Z1930" i="11" s="1"/>
  <c r="AA1930" i="11" s="1"/>
  <c r="Y495" i="11"/>
  <c r="Z495" i="11" s="1"/>
  <c r="AA495" i="11" s="1"/>
  <c r="Y830" i="11"/>
  <c r="Z830" i="11" s="1"/>
  <c r="AA830" i="11" s="1"/>
  <c r="Y1793" i="11"/>
  <c r="Z1793" i="11" s="1"/>
  <c r="AA1793" i="11" s="1"/>
  <c r="Y683" i="11"/>
  <c r="Z683" i="11" s="1"/>
  <c r="AA683" i="11" s="1"/>
  <c r="Y999" i="11"/>
  <c r="Z999" i="11" s="1"/>
  <c r="AA999" i="11" s="1"/>
  <c r="Y970" i="11"/>
  <c r="Z970" i="11" s="1"/>
  <c r="AA970" i="11" s="1"/>
  <c r="Y1560" i="11"/>
  <c r="Z1560" i="11" s="1"/>
  <c r="AA1560" i="11" s="1"/>
  <c r="Y895" i="11"/>
  <c r="Z895" i="11" s="1"/>
  <c r="AA895" i="11" s="1"/>
  <c r="Y41" i="11"/>
  <c r="Z41" i="11" s="1"/>
  <c r="AA41" i="11" s="1"/>
  <c r="Y1894" i="11"/>
  <c r="Z1894" i="11" s="1"/>
  <c r="AA1894" i="11" s="1"/>
  <c r="Y1958" i="11"/>
  <c r="Z1958" i="11" s="1"/>
  <c r="AA1958" i="11" s="1"/>
  <c r="Y212" i="11"/>
  <c r="Z212" i="11" s="1"/>
  <c r="AA212" i="11" s="1"/>
  <c r="Y1074" i="11"/>
  <c r="Z1074" i="11" s="1"/>
  <c r="AA1074" i="11" s="1"/>
  <c r="Y695" i="11"/>
  <c r="Z695" i="11" s="1"/>
  <c r="AA695" i="11" s="1"/>
  <c r="Y1055" i="11"/>
  <c r="Z1055" i="11" s="1"/>
  <c r="AA1055" i="11" s="1"/>
  <c r="Y1342" i="11"/>
  <c r="Z1342" i="11" s="1"/>
  <c r="AA1342" i="11" s="1"/>
  <c r="Y1934" i="11"/>
  <c r="Z1934" i="11" s="1"/>
  <c r="AA1934" i="11" s="1"/>
  <c r="Y898" i="11"/>
  <c r="Z898" i="11" s="1"/>
  <c r="AA898" i="11" s="1"/>
  <c r="Y320" i="11"/>
  <c r="Z320" i="11" s="1"/>
  <c r="AA320" i="11" s="1"/>
  <c r="Y1480" i="11"/>
  <c r="Z1480" i="11" s="1"/>
  <c r="AA1480" i="11" s="1"/>
  <c r="Y762" i="11"/>
  <c r="Z762" i="11" s="1"/>
  <c r="AA762" i="11" s="1"/>
  <c r="Y349" i="11"/>
  <c r="Z349" i="11" s="1"/>
  <c r="AA349" i="11" s="1"/>
  <c r="Y971" i="11"/>
  <c r="Z971" i="11" s="1"/>
  <c r="AA971" i="11" s="1"/>
  <c r="Y1035" i="11"/>
  <c r="Z1035" i="11" s="1"/>
  <c r="AA1035" i="11" s="1"/>
  <c r="Y138" i="11"/>
  <c r="Z138" i="11" s="1"/>
  <c r="AA138" i="11" s="1"/>
  <c r="Y1101" i="11"/>
  <c r="Z1101" i="11" s="1"/>
  <c r="AA1101" i="11" s="1"/>
  <c r="Y1669" i="11"/>
  <c r="Z1669" i="11" s="1"/>
  <c r="AA1669" i="11" s="1"/>
  <c r="Y989" i="11"/>
  <c r="Z989" i="11" s="1"/>
  <c r="AA989" i="11" s="1"/>
  <c r="Y462" i="11"/>
  <c r="Z462" i="11" s="1"/>
  <c r="AA462" i="11" s="1"/>
  <c r="Y1371" i="11"/>
  <c r="Z1371" i="11" s="1"/>
  <c r="AA1371" i="11" s="1"/>
  <c r="Y888" i="11"/>
  <c r="Z888" i="11" s="1"/>
  <c r="AA888" i="11" s="1"/>
  <c r="Y860" i="11"/>
  <c r="Z860" i="11" s="1"/>
  <c r="AA860" i="11" s="1"/>
  <c r="Y1318" i="11"/>
  <c r="Z1318" i="11" s="1"/>
  <c r="AA1318" i="11" s="1"/>
  <c r="Y1646" i="11"/>
  <c r="Z1646" i="11" s="1"/>
  <c r="AA1646" i="11" s="1"/>
  <c r="Y1625" i="11"/>
  <c r="Z1625" i="11" s="1"/>
  <c r="AA1625" i="11" s="1"/>
  <c r="Y1476" i="11"/>
  <c r="Z1476" i="11" s="1"/>
  <c r="AA1476" i="11" s="1"/>
  <c r="Y965" i="11"/>
  <c r="Z965" i="11" s="1"/>
  <c r="AA965" i="11" s="1"/>
  <c r="Y733" i="11"/>
  <c r="Z733" i="11" s="1"/>
  <c r="AA733" i="11" s="1"/>
  <c r="Y425" i="11"/>
  <c r="Z425" i="11" s="1"/>
  <c r="AA425" i="11" s="1"/>
  <c r="Y1619" i="11"/>
  <c r="Z1619" i="11" s="1"/>
  <c r="AA1619" i="11" s="1"/>
  <c r="Y887" i="11"/>
  <c r="Z887" i="11" s="1"/>
  <c r="AA887" i="11" s="1"/>
  <c r="Y350" i="11"/>
  <c r="Z350" i="11" s="1"/>
  <c r="AA350" i="11" s="1"/>
  <c r="Y22" i="11"/>
  <c r="Z22" i="11" s="1"/>
  <c r="AA22" i="11" s="1"/>
  <c r="Y299" i="11"/>
  <c r="Z299" i="11" s="1"/>
  <c r="AA299" i="11" s="1"/>
  <c r="Y1194" i="11"/>
  <c r="Z1194" i="11" s="1"/>
  <c r="AA1194" i="11" s="1"/>
  <c r="Y464" i="11"/>
  <c r="Z464" i="11" s="1"/>
  <c r="AA464" i="11" s="1"/>
  <c r="Y1112" i="11"/>
  <c r="Z1112" i="11" s="1"/>
  <c r="AA1112" i="11" s="1"/>
  <c r="Y741" i="11"/>
  <c r="Z741" i="11" s="1"/>
  <c r="AA741" i="11" s="1"/>
  <c r="Y805" i="11"/>
  <c r="Z805" i="11" s="1"/>
  <c r="AA805" i="11" s="1"/>
  <c r="Y1641" i="11"/>
  <c r="Z1641" i="11" s="1"/>
  <c r="AA1641" i="11" s="1"/>
  <c r="Y289" i="11"/>
  <c r="Z289" i="11" s="1"/>
  <c r="AA289" i="11" s="1"/>
  <c r="Y186" i="11"/>
  <c r="Z186" i="11" s="1"/>
  <c r="AA186" i="11" s="1"/>
  <c r="Y310" i="11"/>
  <c r="Z310" i="11" s="1"/>
  <c r="AA310" i="11" s="1"/>
  <c r="Y18" i="11"/>
  <c r="Z18" i="11" s="1"/>
  <c r="AA18" i="11" s="1"/>
  <c r="Y4" i="11"/>
  <c r="Z4" i="11" s="1"/>
  <c r="AA4" i="11" s="1"/>
  <c r="Y167" i="11"/>
  <c r="Z167" i="11" s="1"/>
  <c r="AA167" i="11" s="1"/>
  <c r="Y964" i="11"/>
  <c r="Z964" i="11" s="1"/>
  <c r="AA964" i="11" s="1"/>
  <c r="Y705" i="11"/>
  <c r="Z705" i="11" s="1"/>
  <c r="AA705" i="11" s="1"/>
  <c r="Y1796" i="11"/>
  <c r="Z1796" i="11" s="1"/>
  <c r="AA1796" i="11" s="1"/>
  <c r="Y484" i="11"/>
  <c r="Z484" i="11" s="1"/>
  <c r="AA484" i="11" s="1"/>
  <c r="Y800" i="11"/>
  <c r="Z800" i="11" s="1"/>
  <c r="AA800" i="11" s="1"/>
  <c r="Y1385" i="11"/>
  <c r="Z1385" i="11" s="1"/>
  <c r="AA1385" i="11" s="1"/>
  <c r="Y1754" i="11"/>
  <c r="Z1754" i="11" s="1"/>
  <c r="AA1754" i="11" s="1"/>
  <c r="Y1344" i="11"/>
  <c r="Z1344" i="11" s="1"/>
  <c r="AA1344" i="11" s="1"/>
  <c r="Y1027" i="11"/>
  <c r="Z1027" i="11" s="1"/>
  <c r="AA1027" i="11" s="1"/>
  <c r="Y1039" i="11"/>
  <c r="Z1039" i="11" s="1"/>
  <c r="AA1039" i="11" s="1"/>
  <c r="Y1328" i="11"/>
  <c r="Z1328" i="11" s="1"/>
  <c r="AA1328" i="11" s="1"/>
  <c r="Y840" i="11"/>
  <c r="Z840" i="11" s="1"/>
  <c r="AA840" i="11" s="1"/>
  <c r="Y395" i="11"/>
  <c r="Z395" i="11" s="1"/>
  <c r="AA395" i="11" s="1"/>
  <c r="Y1547" i="11"/>
  <c r="Z1547" i="11" s="1"/>
  <c r="AA1547" i="11" s="1"/>
  <c r="Y567" i="11"/>
  <c r="Z567" i="11" s="1"/>
  <c r="AA567" i="11" s="1"/>
  <c r="Y1784" i="11"/>
  <c r="Z1784" i="11" s="1"/>
  <c r="AA1784" i="11" s="1"/>
  <c r="Y1388" i="11"/>
  <c r="Z1388" i="11" s="1"/>
  <c r="AA1388" i="11" s="1"/>
  <c r="Y155" i="11"/>
  <c r="Z155" i="11" s="1"/>
  <c r="AA155" i="11" s="1"/>
  <c r="Y1106" i="11"/>
  <c r="Z1106" i="11" s="1"/>
  <c r="AA1106" i="11" s="1"/>
  <c r="Y1788" i="11"/>
  <c r="Z1788" i="11" s="1"/>
  <c r="AA1788" i="11" s="1"/>
  <c r="Y1057" i="11"/>
  <c r="Z1057" i="11" s="1"/>
  <c r="AA1057" i="11" s="1"/>
  <c r="Y1645" i="11"/>
  <c r="Z1645" i="11" s="1"/>
  <c r="AA1645" i="11" s="1"/>
  <c r="Y426" i="11"/>
  <c r="Z426" i="11" s="1"/>
  <c r="AA426" i="11" s="1"/>
  <c r="Y1316" i="11"/>
  <c r="Z1316" i="11" s="1"/>
  <c r="AA1316" i="11" s="1"/>
  <c r="Y1942" i="11"/>
  <c r="Z1942" i="11" s="1"/>
  <c r="AA1942" i="11" s="1"/>
  <c r="Y630" i="11"/>
  <c r="Z630" i="11" s="1"/>
  <c r="AA630" i="11" s="1"/>
  <c r="Y619" i="11"/>
  <c r="Z619" i="11" s="1"/>
  <c r="AA619" i="11" s="1"/>
  <c r="Y1143" i="11"/>
  <c r="Z1143" i="11" s="1"/>
  <c r="AA1143" i="11" s="1"/>
  <c r="Y1276" i="11"/>
  <c r="Z1276" i="11" s="1"/>
  <c r="AA1276" i="11" s="1"/>
  <c r="Y1431" i="11"/>
  <c r="Z1431" i="11" s="1"/>
  <c r="AA1431" i="11" s="1"/>
  <c r="Y1612" i="11"/>
  <c r="Z1612" i="11" s="1"/>
  <c r="AA1612" i="11" s="1"/>
  <c r="Y552" i="11"/>
  <c r="Z552" i="11" s="1"/>
  <c r="AA552" i="11" s="1"/>
  <c r="Y1979" i="11"/>
  <c r="Z1979" i="11" s="1"/>
  <c r="AA1979" i="11" s="1"/>
  <c r="Y1972" i="11"/>
  <c r="Z1972" i="11" s="1"/>
  <c r="AA1972" i="11" s="1"/>
  <c r="Y1565" i="11"/>
  <c r="Z1565" i="11" s="1"/>
  <c r="AA1565" i="11" s="1"/>
  <c r="Y1365" i="11"/>
  <c r="Z1365" i="11" s="1"/>
  <c r="AA1365" i="11" s="1"/>
  <c r="Y1290" i="11"/>
  <c r="Z1290" i="11" s="1"/>
  <c r="AA1290" i="11" s="1"/>
  <c r="Y2129" i="11"/>
  <c r="Z2129" i="11" s="1"/>
  <c r="AA2129" i="11" s="1"/>
  <c r="Y1899" i="11"/>
  <c r="Z1899" i="11" s="1"/>
  <c r="AA1899" i="11" s="1"/>
  <c r="Y1806" i="11"/>
  <c r="Z1806" i="11" s="1"/>
  <c r="AA1806" i="11" s="1"/>
  <c r="Y540" i="11"/>
  <c r="Z540" i="11" s="1"/>
  <c r="AA540" i="11" s="1"/>
  <c r="Y317" i="11"/>
  <c r="Z317" i="11" s="1"/>
  <c r="AA317" i="11" s="1"/>
  <c r="Y100" i="11"/>
  <c r="Z100" i="11" s="1"/>
  <c r="AA100" i="11" s="1"/>
  <c r="Y1199" i="11"/>
  <c r="Z1199" i="11" s="1"/>
  <c r="AA1199" i="11" s="1"/>
  <c r="Y1017" i="11"/>
  <c r="Z1017" i="11" s="1"/>
  <c r="AA1017" i="11" s="1"/>
  <c r="Y1696" i="11"/>
  <c r="Z1696" i="11" s="1"/>
  <c r="AA1696" i="11" s="1"/>
  <c r="Y2004" i="11"/>
  <c r="Z2004" i="11" s="1"/>
  <c r="AA2004" i="11" s="1"/>
  <c r="Y851" i="11"/>
  <c r="Z851" i="11" s="1"/>
  <c r="AA851" i="11" s="1"/>
  <c r="Y451" i="11"/>
  <c r="Z451" i="11" s="1"/>
  <c r="AA451" i="11" s="1"/>
  <c r="Y928" i="11"/>
  <c r="Z928" i="11" s="1"/>
  <c r="AA928" i="11" s="1"/>
  <c r="Y2112" i="11"/>
  <c r="Z2112" i="11" s="1"/>
  <c r="AA2112" i="11" s="1"/>
  <c r="Y1919" i="11"/>
  <c r="Z1919" i="11" s="1"/>
  <c r="AA1919" i="11" s="1"/>
  <c r="Y1186" i="11"/>
  <c r="Z1186" i="11" s="1"/>
  <c r="AA1186" i="11" s="1"/>
  <c r="Y2040" i="11"/>
  <c r="Z2040" i="11" s="1"/>
  <c r="AA2040" i="11" s="1"/>
  <c r="Y975" i="11"/>
  <c r="Z975" i="11" s="1"/>
  <c r="AA975" i="11" s="1"/>
  <c r="Y303" i="11"/>
  <c r="Z303" i="11" s="1"/>
  <c r="AA303" i="11" s="1"/>
  <c r="Y1734" i="11"/>
  <c r="Z1734" i="11" s="1"/>
  <c r="AA1734" i="11" s="1"/>
  <c r="Y2045" i="11"/>
  <c r="Z2045" i="11" s="1"/>
  <c r="AA2045" i="11" s="1"/>
  <c r="Y1924" i="11"/>
  <c r="Z1924" i="11" s="1"/>
  <c r="AA1924" i="11" s="1"/>
  <c r="Y1909" i="11"/>
  <c r="Z1909" i="11" s="1"/>
  <c r="AA1909" i="11" s="1"/>
  <c r="Y55" i="11"/>
  <c r="Z55" i="11" s="1"/>
  <c r="AA55" i="11" s="1"/>
  <c r="Y39" i="11"/>
  <c r="Z39" i="11" s="1"/>
  <c r="AA39" i="11" s="1"/>
  <c r="Y1571" i="11"/>
  <c r="Z1571" i="11" s="1"/>
  <c r="AA1571" i="11" s="1"/>
  <c r="Y393" i="11"/>
  <c r="Z393" i="11" s="1"/>
  <c r="AA393" i="11" s="1"/>
  <c r="Y1179" i="11"/>
  <c r="Z1179" i="11" s="1"/>
  <c r="AA1179" i="11" s="1"/>
  <c r="Y689" i="11"/>
  <c r="Z689" i="11" s="1"/>
  <c r="AA689" i="11" s="1"/>
  <c r="Y1918" i="11"/>
  <c r="Z1918" i="11" s="1"/>
  <c r="AA1918" i="11" s="1"/>
  <c r="Y1331" i="11"/>
  <c r="Z1331" i="11" s="1"/>
  <c r="AA1331" i="11" s="1"/>
  <c r="Y189" i="11"/>
  <c r="Z189" i="11" s="1"/>
  <c r="AA189" i="11" s="1"/>
  <c r="Y1436" i="11"/>
  <c r="Z1436" i="11" s="1"/>
  <c r="AA1436" i="11" s="1"/>
  <c r="Y752" i="11"/>
  <c r="Z752" i="11" s="1"/>
  <c r="AA752" i="11" s="1"/>
  <c r="Y835" i="11"/>
  <c r="Z835" i="11" s="1"/>
  <c r="AA835" i="11" s="1"/>
  <c r="Y513" i="11"/>
  <c r="Z513" i="11" s="1"/>
  <c r="AA513" i="11" s="1"/>
  <c r="Y646" i="11"/>
  <c r="Z646" i="11" s="1"/>
  <c r="AA646" i="11" s="1"/>
  <c r="Y405" i="11"/>
  <c r="Z405" i="11" s="1"/>
  <c r="AA405" i="11" s="1"/>
  <c r="Y438" i="11"/>
  <c r="Z438" i="11" s="1"/>
  <c r="AA438" i="11" s="1"/>
  <c r="Y2060" i="11"/>
  <c r="Z2060" i="11" s="1"/>
  <c r="AA2060" i="11" s="1"/>
  <c r="Y1005" i="11"/>
  <c r="Z1005" i="11" s="1"/>
  <c r="AA1005" i="11" s="1"/>
  <c r="Y280" i="11"/>
  <c r="Z280" i="11" s="1"/>
  <c r="AA280" i="11" s="1"/>
  <c r="Y1047" i="11"/>
  <c r="Z1047" i="11" s="1"/>
  <c r="AA1047" i="11" s="1"/>
  <c r="Y838" i="11"/>
  <c r="Z838" i="11" s="1"/>
  <c r="AA838" i="11" s="1"/>
  <c r="Y1605" i="11"/>
  <c r="Z1605" i="11" s="1"/>
  <c r="AA1605" i="11" s="1"/>
  <c r="Y589" i="11"/>
  <c r="Z589" i="11" s="1"/>
  <c r="AA589" i="11" s="1"/>
  <c r="Y618" i="11"/>
  <c r="Z618" i="11" s="1"/>
  <c r="AA618" i="11" s="1"/>
  <c r="Y2006" i="11"/>
  <c r="Z2006" i="11" s="1"/>
  <c r="AA2006" i="11" s="1"/>
  <c r="Y1985" i="11"/>
  <c r="Z1985" i="11" s="1"/>
  <c r="AA1985" i="11" s="1"/>
  <c r="Y1432" i="11"/>
  <c r="Z1432" i="11" s="1"/>
  <c r="AA1432" i="11" s="1"/>
  <c r="Y249" i="11"/>
  <c r="Z249" i="11" s="1"/>
  <c r="AA249" i="11" s="1"/>
  <c r="Y579" i="11"/>
  <c r="Z579" i="11" s="1"/>
  <c r="AA579" i="11" s="1"/>
  <c r="Y1029" i="11"/>
  <c r="Z1029" i="11" s="1"/>
  <c r="AA1029" i="11" s="1"/>
  <c r="Y1748" i="11"/>
  <c r="Z1748" i="11" s="1"/>
  <c r="AA1748" i="11" s="1"/>
  <c r="Y1927" i="11"/>
  <c r="Z1927" i="11" s="1"/>
  <c r="AA1927" i="11" s="1"/>
  <c r="Y1736" i="11"/>
  <c r="Z1736" i="11" s="1"/>
  <c r="AA1736" i="11" s="1"/>
  <c r="Y1376" i="11"/>
  <c r="Z1376" i="11" s="1"/>
  <c r="AA1376" i="11" s="1"/>
  <c r="Y125" i="11"/>
  <c r="Z125" i="11" s="1"/>
  <c r="AA125" i="11" s="1"/>
  <c r="Y916" i="11"/>
  <c r="Z916" i="11" s="1"/>
  <c r="AA916" i="11" s="1"/>
  <c r="Y1874" i="11"/>
  <c r="Z1874" i="11" s="1"/>
  <c r="AA1874" i="11" s="1"/>
  <c r="Y1352" i="11"/>
  <c r="Z1352" i="11" s="1"/>
  <c r="AA1352" i="11" s="1"/>
  <c r="Y942" i="11"/>
  <c r="Z942" i="11" s="1"/>
  <c r="AA942" i="11" s="1"/>
  <c r="Y539" i="11"/>
  <c r="Z539" i="11" s="1"/>
  <c r="AA539" i="11" s="1"/>
  <c r="Y139" i="11"/>
  <c r="Z139" i="11" s="1"/>
  <c r="AA139" i="11" s="1"/>
  <c r="Y850" i="11"/>
  <c r="Z850" i="11" s="1"/>
  <c r="AA850" i="11" s="1"/>
  <c r="Y250" i="11"/>
  <c r="Z250" i="11" s="1"/>
  <c r="AA250" i="11" s="1"/>
  <c r="Y253" i="11"/>
  <c r="Z253" i="11" s="1"/>
  <c r="AA253" i="11" s="1"/>
  <c r="Y592" i="11"/>
  <c r="Z592" i="11" s="1"/>
  <c r="AA592" i="11" s="1"/>
  <c r="Y2115" i="11"/>
  <c r="Z2115" i="11" s="1"/>
  <c r="AA2115" i="11" s="1"/>
  <c r="Y1678" i="11"/>
  <c r="Z1678" i="11" s="1"/>
  <c r="AA1678" i="11" s="1"/>
  <c r="Y1077" i="11"/>
  <c r="Z1077" i="11" s="1"/>
  <c r="AA1077" i="11" s="1"/>
  <c r="Y917" i="11"/>
  <c r="Z917" i="11" s="1"/>
  <c r="AA917" i="11" s="1"/>
  <c r="Y635" i="11"/>
  <c r="Z635" i="11" s="1"/>
  <c r="AA635" i="11" s="1"/>
  <c r="Y2074" i="11"/>
  <c r="Z2074" i="11" s="1"/>
  <c r="AA2074" i="11" s="1"/>
  <c r="Y226" i="11"/>
  <c r="Z226" i="11" s="1"/>
  <c r="AA226" i="11" s="1"/>
  <c r="Y1900" i="11"/>
  <c r="Z1900" i="11" s="1"/>
  <c r="AA1900" i="11" s="1"/>
  <c r="Y704" i="11"/>
  <c r="Z704" i="11" s="1"/>
  <c r="AA704" i="11" s="1"/>
  <c r="Y445" i="11"/>
  <c r="Z445" i="11" s="1"/>
  <c r="AA445" i="11" s="1"/>
  <c r="Y2068" i="11"/>
  <c r="Z2068" i="11" s="1"/>
  <c r="AA2068" i="11" s="1"/>
  <c r="Y107" i="11"/>
  <c r="Z107" i="11" s="1"/>
  <c r="AA107" i="11" s="1"/>
  <c r="Y370" i="11"/>
  <c r="Z370" i="11" s="1"/>
  <c r="AA370" i="11" s="1"/>
  <c r="Y1426" i="11"/>
  <c r="Z1426" i="11" s="1"/>
  <c r="AA1426" i="11" s="1"/>
  <c r="Y1819" i="11"/>
  <c r="Z1819" i="11" s="1"/>
  <c r="AA1819" i="11" s="1"/>
  <c r="Y380" i="11"/>
  <c r="Z380" i="11" s="1"/>
  <c r="AA380" i="11" s="1"/>
  <c r="Y318" i="11"/>
  <c r="Z318" i="11" s="1"/>
  <c r="AA318" i="11" s="1"/>
  <c r="Y1859" i="11"/>
  <c r="Z1859" i="11" s="1"/>
  <c r="AA1859" i="11" s="1"/>
  <c r="Y406" i="11"/>
  <c r="Z406" i="11" s="1"/>
  <c r="AA406" i="11" s="1"/>
  <c r="Y2102" i="11"/>
  <c r="Z2102" i="11" s="1"/>
  <c r="AA2102" i="11" s="1"/>
  <c r="Y1177" i="11"/>
  <c r="Z1177" i="11" s="1"/>
  <c r="AA1177" i="11" s="1"/>
  <c r="Y1531" i="11"/>
  <c r="Z1531" i="11" s="1"/>
  <c r="AA1531" i="11" s="1"/>
  <c r="Y1094" i="11"/>
  <c r="Z1094" i="11" s="1"/>
  <c r="AA1094" i="11" s="1"/>
  <c r="Y1666" i="11"/>
  <c r="Z1666" i="11" s="1"/>
  <c r="AA1666" i="11" s="1"/>
  <c r="Y360" i="11"/>
  <c r="Z360" i="11" s="1"/>
  <c r="AA360" i="11" s="1"/>
  <c r="Y354" i="11"/>
  <c r="Z354" i="11" s="1"/>
  <c r="AA354" i="11" s="1"/>
  <c r="Y720" i="11"/>
  <c r="Z720" i="11" s="1"/>
  <c r="AA720" i="11" s="1"/>
  <c r="Y255" i="11"/>
  <c r="Z255" i="11" s="1"/>
  <c r="AA255" i="11" s="1"/>
  <c r="Y1042" i="11"/>
  <c r="Z1042" i="11" s="1"/>
  <c r="AA1042" i="11" s="1"/>
  <c r="Y563" i="11"/>
  <c r="Z563" i="11" s="1"/>
  <c r="AA563" i="11" s="1"/>
  <c r="Y1828" i="11"/>
  <c r="Z1828" i="11" s="1"/>
  <c r="AA1828" i="11" s="1"/>
  <c r="Y802" i="11"/>
  <c r="Z802" i="11" s="1"/>
  <c r="AA802" i="11" s="1"/>
  <c r="Y2082" i="11"/>
  <c r="Z2082" i="11" s="1"/>
  <c r="AA2082" i="11" s="1"/>
  <c r="Y1265" i="11"/>
  <c r="Z1265" i="11" s="1"/>
  <c r="AA1265" i="11" s="1"/>
  <c r="Y241" i="11"/>
  <c r="Z241" i="11" s="1"/>
  <c r="AA241" i="11" s="1"/>
  <c r="Y1716" i="11"/>
  <c r="Z1716" i="11" s="1"/>
  <c r="AA1716" i="11" s="1"/>
  <c r="Y902" i="11"/>
  <c r="Z902" i="11" s="1"/>
  <c r="AA902" i="11" s="1"/>
  <c r="Y154" i="11"/>
  <c r="Z154" i="11" s="1"/>
  <c r="AA154" i="11" s="1"/>
  <c r="Y77" i="11"/>
  <c r="Z77" i="11" s="1"/>
  <c r="AA77" i="11" s="1"/>
  <c r="Y1267" i="11"/>
  <c r="Z1267" i="11" s="1"/>
  <c r="AA1267" i="11" s="1"/>
  <c r="Y1483" i="11"/>
  <c r="Z1483" i="11" s="1"/>
  <c r="AA1483" i="11" s="1"/>
  <c r="Y510" i="11"/>
  <c r="Z510" i="11" s="1"/>
  <c r="AA510" i="11" s="1"/>
  <c r="Y1823" i="11"/>
  <c r="Z1823" i="11" s="1"/>
  <c r="AA1823" i="11" s="1"/>
  <c r="Y1978" i="11"/>
  <c r="Z1978" i="11" s="1"/>
  <c r="AA1978" i="11" s="1"/>
  <c r="Y816" i="11"/>
  <c r="Z816" i="11" s="1"/>
  <c r="AA816" i="11" s="1"/>
  <c r="Y1905" i="11"/>
  <c r="Z1905" i="11" s="1"/>
  <c r="AA1905" i="11" s="1"/>
  <c r="Y2116" i="11"/>
  <c r="Z2116" i="11" s="1"/>
  <c r="AA2116" i="11" s="1"/>
  <c r="Y1662" i="11"/>
  <c r="Z1662" i="11" s="1"/>
  <c r="AA1662" i="11" s="1"/>
  <c r="Y713" i="11"/>
  <c r="Z713" i="11" s="1"/>
  <c r="AA713" i="11" s="1"/>
  <c r="Y1831" i="11"/>
  <c r="Z1831" i="11" s="1"/>
  <c r="AA1831" i="11" s="1"/>
  <c r="Y1939" i="11"/>
  <c r="Z1939" i="11" s="1"/>
  <c r="AA1939" i="11" s="1"/>
  <c r="Y1772" i="11"/>
  <c r="Z1772" i="11" s="1"/>
  <c r="AA1772" i="11" s="1"/>
  <c r="Y126" i="11"/>
  <c r="Z126" i="11" s="1"/>
  <c r="AA126" i="11" s="1"/>
  <c r="Y474" i="11"/>
  <c r="Z474" i="11" s="1"/>
  <c r="AA474" i="11" s="1"/>
  <c r="Y392" i="11"/>
  <c r="Z392" i="11" s="1"/>
  <c r="AA392" i="11" s="1"/>
  <c r="Y1082" i="11"/>
  <c r="Z1082" i="11" s="1"/>
  <c r="AA1082" i="11" s="1"/>
  <c r="Y1654" i="11"/>
  <c r="Z1654" i="11" s="1"/>
  <c r="AA1654" i="11" s="1"/>
  <c r="Y2095" i="11"/>
  <c r="Z2095" i="11" s="1"/>
  <c r="AA2095" i="11" s="1"/>
  <c r="Y1078" i="11"/>
  <c r="Z1078" i="11" s="1"/>
  <c r="AA1078" i="11" s="1"/>
  <c r="Y1107" i="11"/>
  <c r="Z1107" i="11" s="1"/>
  <c r="AA1107" i="11" s="1"/>
  <c r="Y187" i="11"/>
  <c r="Z187" i="11" s="1"/>
  <c r="AA187" i="11" s="1"/>
  <c r="Y676" i="11"/>
  <c r="Z676" i="11" s="1"/>
  <c r="AA676" i="11" s="1"/>
  <c r="Y1295" i="11"/>
  <c r="Z1295" i="11" s="1"/>
  <c r="AA1295" i="11" s="1"/>
  <c r="Y717" i="11"/>
  <c r="Z717" i="11" s="1"/>
  <c r="AA717" i="11" s="1"/>
  <c r="Y1291" i="11"/>
  <c r="Z1291" i="11" s="1"/>
  <c r="AA1291" i="11" s="1"/>
  <c r="Y486" i="11"/>
  <c r="Z486" i="11" s="1"/>
  <c r="AA486" i="11" s="1"/>
  <c r="Y1968" i="11"/>
  <c r="Z1968" i="11" s="1"/>
  <c r="AA1968" i="11" s="1"/>
  <c r="Y422" i="11"/>
  <c r="Z422" i="11" s="1"/>
  <c r="AA422" i="11" s="1"/>
  <c r="Y29" i="11"/>
  <c r="Z29" i="11" s="1"/>
  <c r="AA29" i="11" s="1"/>
  <c r="Y288" i="11"/>
  <c r="Z288" i="11" s="1"/>
  <c r="AA288" i="11" s="1"/>
  <c r="Y893" i="11"/>
  <c r="Z893" i="11" s="1"/>
  <c r="AA893" i="11" s="1"/>
  <c r="Y1862" i="11"/>
  <c r="Z1862" i="11" s="1"/>
  <c r="AA1862" i="11" s="1"/>
  <c r="Y987" i="11"/>
  <c r="Z987" i="11" s="1"/>
  <c r="AA987" i="11" s="1"/>
  <c r="Y1964" i="11"/>
  <c r="Z1964" i="11" s="1"/>
  <c r="AA1964" i="11" s="1"/>
  <c r="Y316" i="11"/>
  <c r="Z316" i="11" s="1"/>
  <c r="AA316" i="11" s="1"/>
  <c r="Y624" i="11"/>
  <c r="Z624" i="11" s="1"/>
  <c r="AA624" i="11" s="1"/>
  <c r="Y1092" i="11"/>
  <c r="Z1092" i="11" s="1"/>
  <c r="AA1092" i="11" s="1"/>
  <c r="Y1688" i="11"/>
  <c r="Z1688" i="11" s="1"/>
  <c r="AA1688" i="11" s="1"/>
  <c r="Y124" i="11"/>
  <c r="Z124" i="11" s="1"/>
  <c r="AA124" i="11" s="1"/>
  <c r="Y511" i="11"/>
  <c r="Z511" i="11" s="1"/>
  <c r="AA511" i="11" s="1"/>
  <c r="Y2133" i="11"/>
  <c r="Z2133" i="11" s="1"/>
  <c r="AA2133" i="11" s="1"/>
  <c r="Y1434" i="11"/>
  <c r="Z1434" i="11" s="1"/>
  <c r="AA1434" i="11" s="1"/>
  <c r="Y1151" i="11"/>
  <c r="Z1151" i="11" s="1"/>
  <c r="AA1151" i="11" s="1"/>
  <c r="Y519" i="11"/>
  <c r="Z519" i="11" s="1"/>
  <c r="AA519" i="11" s="1"/>
  <c r="Y532" i="11"/>
  <c r="Z532" i="11" s="1"/>
  <c r="AA532" i="11" s="1"/>
  <c r="Y1744" i="11"/>
  <c r="Z1744" i="11" s="1"/>
  <c r="AA1744" i="11" s="1"/>
  <c r="Y1710" i="11"/>
  <c r="Z1710" i="11" s="1"/>
  <c r="AA1710" i="11" s="1"/>
  <c r="Y502" i="11"/>
  <c r="Z502" i="11" s="1"/>
  <c r="AA502" i="11" s="1"/>
  <c r="Y1711" i="11"/>
  <c r="Z1711" i="11" s="1"/>
  <c r="AA1711" i="11" s="1"/>
  <c r="Y2012" i="11"/>
  <c r="Z2012" i="11" s="1"/>
  <c r="AA2012" i="11" s="1"/>
  <c r="Y503" i="11"/>
  <c r="Z503" i="11" s="1"/>
  <c r="AA503" i="11" s="1"/>
  <c r="Y1798" i="11"/>
  <c r="Z1798" i="11" s="1"/>
  <c r="AA1798" i="11" s="1"/>
  <c r="Y2021" i="11"/>
  <c r="Z2021" i="11" s="1"/>
  <c r="AA2021" i="11" s="1"/>
  <c r="Y756" i="11"/>
  <c r="Z756" i="11" s="1"/>
  <c r="AA756" i="11" s="1"/>
  <c r="Y411" i="11"/>
  <c r="Z411" i="11" s="1"/>
  <c r="AA411" i="11" s="1"/>
  <c r="Y1497" i="11"/>
  <c r="Z1497" i="11" s="1"/>
  <c r="AA1497" i="11" s="1"/>
  <c r="Y1308" i="11"/>
  <c r="Z1308" i="11" s="1"/>
  <c r="AA1308" i="11" s="1"/>
  <c r="Y621" i="11"/>
  <c r="Z621" i="11" s="1"/>
  <c r="AA621" i="11" s="1"/>
  <c r="Y817" i="11"/>
  <c r="Z817" i="11" s="1"/>
  <c r="AA817" i="11" s="1"/>
  <c r="Y1399" i="11"/>
  <c r="Z1399" i="11" s="1"/>
  <c r="AA1399" i="11" s="1"/>
  <c r="Y1253" i="11"/>
  <c r="Z1253" i="11" s="1"/>
  <c r="AA1253" i="11" s="1"/>
  <c r="Y525" i="11"/>
  <c r="Z525" i="11" s="1"/>
  <c r="AA525" i="11" s="1"/>
  <c r="Y56" i="11"/>
  <c r="Z56" i="11" s="1"/>
  <c r="AA56" i="11" s="1"/>
  <c r="Y709" i="11"/>
  <c r="Z709" i="11" s="1"/>
  <c r="AA709" i="11" s="1"/>
  <c r="Y1473" i="11"/>
  <c r="Z1473" i="11" s="1"/>
  <c r="AA1473" i="11" s="1"/>
  <c r="Y844" i="11"/>
  <c r="Z844" i="11" s="1"/>
  <c r="AA844" i="11" s="1"/>
  <c r="Y121" i="11"/>
  <c r="Z121" i="11" s="1"/>
  <c r="AA121" i="11" s="1"/>
  <c r="Y174" i="11"/>
  <c r="Z174" i="11" s="1"/>
  <c r="AA174" i="11" s="1"/>
  <c r="Y1202" i="11"/>
  <c r="Z1202" i="11" s="1"/>
  <c r="AA1202" i="11" s="1"/>
  <c r="Y389" i="11"/>
  <c r="Z389" i="11" s="1"/>
  <c r="AA389" i="11" s="1"/>
  <c r="Y152" i="11"/>
  <c r="Z152" i="11" s="1"/>
  <c r="AA152" i="11" s="1"/>
  <c r="Y1297" i="11"/>
  <c r="Z1297" i="11" s="1"/>
  <c r="AA1297" i="11" s="1"/>
  <c r="Y1125" i="11"/>
  <c r="Z1125" i="11" s="1"/>
  <c r="AA1125" i="11" s="1"/>
  <c r="Y134" i="11"/>
  <c r="Z134" i="11" s="1"/>
  <c r="AA134" i="11" s="1"/>
  <c r="Y178" i="11"/>
  <c r="Z178" i="11" s="1"/>
  <c r="AA178" i="11" s="1"/>
  <c r="Y372" i="11"/>
  <c r="Z372" i="11" s="1"/>
  <c r="AA372" i="11" s="1"/>
  <c r="Y1149" i="11"/>
  <c r="Z1149" i="11" s="1"/>
  <c r="AA1149" i="11" s="1"/>
  <c r="Y1903" i="11"/>
  <c r="Z1903" i="11" s="1"/>
  <c r="AA1903" i="11" s="1"/>
  <c r="Y1966" i="11"/>
  <c r="Z1966" i="11" s="1"/>
  <c r="AA1966" i="11" s="1"/>
  <c r="Y1093" i="11"/>
  <c r="Z1093" i="11" s="1"/>
  <c r="AA1093" i="11" s="1"/>
  <c r="Y1712" i="11"/>
  <c r="Z1712" i="11" s="1"/>
  <c r="AA1712" i="11" s="1"/>
  <c r="Y948" i="11"/>
  <c r="Z948" i="11" s="1"/>
  <c r="AA948" i="11" s="1"/>
  <c r="Y1863" i="11"/>
  <c r="Z1863" i="11" s="1"/>
  <c r="AA1863" i="11" s="1"/>
  <c r="Y1600" i="11"/>
  <c r="Z1600" i="11" s="1"/>
  <c r="AA1600" i="11" s="1"/>
  <c r="Y675" i="11"/>
  <c r="Z675" i="11" s="1"/>
  <c r="AA675" i="11" s="1"/>
  <c r="Y127" i="11"/>
  <c r="Z127" i="11" s="1"/>
  <c r="AA127" i="11" s="1"/>
  <c r="Y1873" i="11"/>
  <c r="Z1873" i="11" s="1"/>
  <c r="AA1873" i="11" s="1"/>
  <c r="Y678" i="11"/>
  <c r="Z678" i="11" s="1"/>
  <c r="AA678" i="11" s="1"/>
  <c r="Y1938" i="11"/>
  <c r="Z1938" i="11" s="1"/>
  <c r="AA1938" i="11" s="1"/>
  <c r="Y1628" i="11"/>
  <c r="Z1628" i="11" s="1"/>
  <c r="AA1628" i="11" s="1"/>
  <c r="Y863" i="11"/>
  <c r="Z863" i="11" s="1"/>
  <c r="AA863" i="11" s="1"/>
  <c r="Y961" i="11"/>
  <c r="Z961" i="11" s="1"/>
  <c r="AA961" i="11" s="1"/>
  <c r="Y597" i="11"/>
  <c r="Z597" i="11" s="1"/>
  <c r="AA597" i="11" s="1"/>
  <c r="Y423" i="11"/>
  <c r="Z423" i="11" s="1"/>
  <c r="AA423" i="11" s="1"/>
  <c r="Y1118" i="11"/>
  <c r="Z1118" i="11" s="1"/>
  <c r="AA1118" i="11" s="1"/>
  <c r="Y105" i="11"/>
  <c r="Z105" i="11" s="1"/>
  <c r="AA105" i="11" s="1"/>
  <c r="Y11" i="11"/>
  <c r="Z11" i="11" s="1"/>
  <c r="AA11" i="11" s="1"/>
  <c r="Y136" i="11"/>
  <c r="Z136" i="11" s="1"/>
  <c r="AA136" i="11" s="1"/>
  <c r="Y1621" i="11"/>
  <c r="Z1621" i="11" s="1"/>
  <c r="AA1621" i="11" s="1"/>
  <c r="Y547" i="11"/>
  <c r="Z547" i="11" s="1"/>
  <c r="AA547" i="11" s="1"/>
  <c r="Y1506" i="11"/>
  <c r="Z1506" i="11" s="1"/>
  <c r="AA1506" i="11" s="1"/>
  <c r="Y21" i="11"/>
  <c r="Z21" i="11" s="1"/>
  <c r="AA21" i="11" s="1"/>
  <c r="Y2109" i="11"/>
  <c r="Z2109" i="11" s="1"/>
  <c r="AA2109" i="11" s="1"/>
  <c r="Y1591" i="11"/>
  <c r="Z1591" i="11" s="1"/>
  <c r="AA1591" i="11" s="1"/>
  <c r="Y441" i="11"/>
  <c r="Z441" i="11" s="1"/>
  <c r="AA441" i="11" s="1"/>
  <c r="Y1542" i="11"/>
  <c r="Z1542" i="11" s="1"/>
  <c r="AA1542" i="11" s="1"/>
  <c r="Y746" i="11"/>
  <c r="Z746" i="11" s="1"/>
  <c r="AA746" i="11" s="1"/>
  <c r="Y254" i="11"/>
  <c r="Z254" i="11" s="1"/>
  <c r="AA254" i="11" s="1"/>
  <c r="Y1643" i="11"/>
  <c r="Z1643" i="11" s="1"/>
  <c r="AA1643" i="11" s="1"/>
  <c r="Y1181" i="11"/>
  <c r="Z1181" i="11" s="1"/>
  <c r="AA1181" i="11" s="1"/>
  <c r="Y1854" i="11"/>
  <c r="Z1854" i="11" s="1"/>
  <c r="AA1854" i="11" s="1"/>
  <c r="Y1943" i="11"/>
  <c r="Z1943" i="11" s="1"/>
  <c r="AA1943" i="11" s="1"/>
  <c r="Y481" i="11"/>
  <c r="Z481" i="11" s="1"/>
  <c r="AA481" i="11" s="1"/>
  <c r="Y790" i="11"/>
  <c r="Z790" i="11" s="1"/>
  <c r="AA790" i="11" s="1"/>
  <c r="Y45" i="11"/>
  <c r="Z45" i="11" s="1"/>
  <c r="AA45" i="11" s="1"/>
  <c r="Y747" i="11"/>
  <c r="Z747" i="11" s="1"/>
  <c r="AA747" i="11" s="1"/>
  <c r="Y614" i="11"/>
  <c r="Z614" i="11" s="1"/>
  <c r="AA614" i="11" s="1"/>
  <c r="Y1626" i="11"/>
  <c r="Z1626" i="11" s="1"/>
  <c r="AA1626" i="11" s="1"/>
  <c r="Y1474" i="11"/>
  <c r="Z1474" i="11" s="1"/>
  <c r="AA1474" i="11" s="1"/>
  <c r="Y1175" i="11"/>
  <c r="Z1175" i="11" s="1"/>
  <c r="AA1175" i="11" s="1"/>
  <c r="Y1085" i="11"/>
  <c r="Z1085" i="11" s="1"/>
  <c r="AA1085" i="11" s="1"/>
  <c r="Y1539" i="11"/>
  <c r="Z1539" i="11" s="1"/>
  <c r="AA1539" i="11" s="1"/>
  <c r="Y2122" i="11"/>
  <c r="Z2122" i="11" s="1"/>
  <c r="AA2122" i="11" s="1"/>
  <c r="Y1898" i="11"/>
  <c r="Z1898" i="11" s="1"/>
  <c r="AA1898" i="11" s="1"/>
  <c r="Y980" i="11"/>
  <c r="Z980" i="11" s="1"/>
  <c r="AA980" i="11" s="1"/>
  <c r="Y584" i="11"/>
  <c r="Z584" i="11" s="1"/>
  <c r="AA584" i="11" s="1"/>
  <c r="Y327" i="11"/>
  <c r="Z327" i="11" s="1"/>
  <c r="AA327" i="11" s="1"/>
  <c r="Y1521" i="11"/>
  <c r="Z1521" i="11" s="1"/>
  <c r="AA1521" i="11" s="1"/>
  <c r="Y512" i="11"/>
  <c r="Z512" i="11" s="1"/>
  <c r="AA512" i="11" s="1"/>
  <c r="Y1360" i="11"/>
  <c r="Z1360" i="11" s="1"/>
  <c r="AA1360" i="11" s="1"/>
  <c r="Y1170" i="11"/>
  <c r="Z1170" i="11" s="1"/>
  <c r="AA1170" i="11" s="1"/>
  <c r="Y379" i="11"/>
  <c r="Z379" i="11" s="1"/>
  <c r="AA379" i="11" s="1"/>
  <c r="Y699" i="11"/>
  <c r="Z699" i="11" s="1"/>
  <c r="AA699" i="11" s="1"/>
  <c r="Y443" i="11"/>
  <c r="Z443" i="11" s="1"/>
  <c r="AA443" i="11" s="1"/>
  <c r="Y983" i="11"/>
  <c r="Z983" i="11" s="1"/>
  <c r="AA983" i="11" s="1"/>
  <c r="Y910" i="11"/>
  <c r="Z910" i="11" s="1"/>
  <c r="AA910" i="11" s="1"/>
  <c r="Y104" i="11"/>
  <c r="Z104" i="11" s="1"/>
  <c r="AA104" i="11" s="1"/>
  <c r="Y1557" i="11"/>
  <c r="Z1557" i="11" s="1"/>
  <c r="AA1557" i="11" s="1"/>
  <c r="Y1141" i="11"/>
  <c r="Z1141" i="11" s="1"/>
  <c r="AA1141" i="11" s="1"/>
  <c r="Y312" i="11"/>
  <c r="Z312" i="11" s="1"/>
  <c r="AA312" i="11" s="1"/>
  <c r="Y1372" i="11"/>
  <c r="Z1372" i="11" s="1"/>
  <c r="AA1372" i="11" s="1"/>
  <c r="Y1204" i="11"/>
  <c r="Z1204" i="11" s="1"/>
  <c r="AA1204" i="11" s="1"/>
  <c r="Y1590" i="11"/>
  <c r="Z1590" i="11" s="1"/>
  <c r="AA1590" i="11" s="1"/>
  <c r="Y1684" i="11"/>
  <c r="Z1684" i="11" s="1"/>
  <c r="AA1684" i="11" s="1"/>
  <c r="Y2018" i="11"/>
  <c r="Z2018" i="11" s="1"/>
  <c r="AA2018" i="11" s="1"/>
  <c r="Y562" i="11"/>
  <c r="Z562" i="11" s="1"/>
  <c r="AA562" i="11" s="1"/>
  <c r="Y1288" i="11"/>
  <c r="Z1288" i="11" s="1"/>
  <c r="AA1288" i="11" s="1"/>
  <c r="Y1721" i="11"/>
  <c r="Z1721" i="11" s="1"/>
  <c r="AA1721" i="11" s="1"/>
  <c r="Y1305" i="11"/>
  <c r="Z1305" i="11" s="1"/>
  <c r="AA1305" i="11" s="1"/>
  <c r="Y1879" i="11"/>
  <c r="Z1879" i="11" s="1"/>
  <c r="AA1879" i="11" s="1"/>
  <c r="Y415" i="11"/>
  <c r="Z415" i="11" s="1"/>
  <c r="AA415" i="11" s="1"/>
  <c r="Y1157" i="11"/>
  <c r="Z1157" i="11" s="1"/>
  <c r="AA1157" i="11" s="1"/>
  <c r="Y824" i="11"/>
  <c r="Z824" i="11" s="1"/>
  <c r="AA824" i="11" s="1"/>
  <c r="Y770" i="11"/>
  <c r="Z770" i="11" s="1"/>
  <c r="AA770" i="11" s="1"/>
  <c r="Y1390" i="11"/>
  <c r="Z1390" i="11" s="1"/>
  <c r="AA1390" i="11" s="1"/>
  <c r="Y132" i="11"/>
  <c r="Z132" i="11" s="1"/>
  <c r="AA132" i="11" s="1"/>
  <c r="Y1150" i="11"/>
  <c r="Z1150" i="11" s="1"/>
  <c r="AA1150" i="11" s="1"/>
  <c r="Y282" i="11"/>
  <c r="Z282" i="11" s="1"/>
  <c r="AA282" i="11" s="1"/>
  <c r="Y524" i="11"/>
  <c r="Z524" i="11" s="1"/>
  <c r="AA524" i="11" s="1"/>
  <c r="Y365" i="11"/>
  <c r="Z365" i="11" s="1"/>
  <c r="AA365" i="11" s="1"/>
  <c r="Y1010" i="11"/>
  <c r="Z1010" i="11" s="1"/>
  <c r="AA1010" i="11" s="1"/>
  <c r="Y51" i="11"/>
  <c r="Z51" i="11" s="1"/>
  <c r="AA51" i="11" s="1"/>
  <c r="Y1190" i="11"/>
  <c r="Z1190" i="11" s="1"/>
  <c r="AA1190" i="11" s="1"/>
  <c r="Y919" i="11"/>
  <c r="Z919" i="11" s="1"/>
  <c r="AA919" i="11" s="1"/>
  <c r="Y433" i="11"/>
  <c r="Z433" i="11" s="1"/>
  <c r="AA433" i="11" s="1"/>
  <c r="Y1889" i="11"/>
  <c r="Z1889" i="11" s="1"/>
  <c r="AA1889" i="11" s="1"/>
  <c r="Y191" i="11"/>
  <c r="Z191" i="11" s="1"/>
  <c r="AA191" i="11" s="1"/>
  <c r="Y308" i="11"/>
  <c r="Z308" i="11" s="1"/>
  <c r="AA308" i="11" s="1"/>
  <c r="Y1767" i="11"/>
  <c r="Z1767" i="11" s="1"/>
  <c r="AA1767" i="11" s="1"/>
  <c r="Y2033" i="11"/>
  <c r="Z2033" i="11" s="1"/>
  <c r="AA2033" i="11" s="1"/>
  <c r="Y609" i="11"/>
  <c r="Z609" i="11" s="1"/>
  <c r="AA609" i="11" s="1"/>
  <c r="Y201" i="11"/>
  <c r="Z201" i="11" s="1"/>
  <c r="AA201" i="11" s="1"/>
  <c r="Y1735" i="11"/>
  <c r="Z1735" i="11" s="1"/>
  <c r="AA1735" i="11" s="1"/>
  <c r="Y934" i="11"/>
  <c r="Z934" i="11" s="1"/>
  <c r="AA934" i="11" s="1"/>
  <c r="Y2013" i="11"/>
  <c r="Z2013" i="11" s="1"/>
  <c r="AA2013" i="11" s="1"/>
  <c r="Y796" i="11"/>
  <c r="Z796" i="11" s="1"/>
  <c r="AA796" i="11" s="1"/>
  <c r="Y1191" i="11"/>
  <c r="Z1191" i="11" s="1"/>
  <c r="AA1191" i="11" s="1"/>
  <c r="Y1268" i="11"/>
  <c r="Z1268" i="11" s="1"/>
  <c r="AA1268" i="11" s="1"/>
  <c r="Y535" i="11"/>
  <c r="Z535" i="11" s="1"/>
  <c r="AA535" i="11" s="1"/>
  <c r="Y1346" i="11"/>
  <c r="Z1346" i="11" s="1"/>
  <c r="AA1346" i="11" s="1"/>
  <c r="Y190" i="11"/>
  <c r="Z190" i="11" s="1"/>
  <c r="AA190" i="11" s="1"/>
  <c r="Y543" i="11"/>
  <c r="Z543" i="11" s="1"/>
  <c r="AA543" i="11" s="1"/>
  <c r="Y362" i="11"/>
  <c r="Z362" i="11" s="1"/>
  <c r="AA362" i="11" s="1"/>
  <c r="Y324" i="11"/>
  <c r="Z324" i="11" s="1"/>
  <c r="AA324" i="11" s="1"/>
  <c r="Y1950" i="11"/>
  <c r="Z1950" i="11" s="1"/>
  <c r="AA1950" i="11" s="1"/>
  <c r="Y2050" i="11"/>
  <c r="Z2050" i="11" s="1"/>
  <c r="AA2050" i="11" s="1"/>
  <c r="Y1138" i="11"/>
  <c r="Z1138" i="11" s="1"/>
  <c r="AA1138" i="11" s="1"/>
  <c r="Y2052" i="11"/>
  <c r="Z2052" i="11" s="1"/>
  <c r="AA2052" i="11" s="1"/>
  <c r="Y608" i="11"/>
  <c r="Z608" i="11" s="1"/>
  <c r="AA608" i="11" s="1"/>
  <c r="Y958" i="11"/>
  <c r="Z958" i="11" s="1"/>
  <c r="AA958" i="11" s="1"/>
  <c r="Y580" i="11"/>
  <c r="Z580" i="11" s="1"/>
  <c r="AA580" i="11" s="1"/>
  <c r="Y1728" i="11"/>
  <c r="Z1728" i="11" s="1"/>
  <c r="AA1728" i="11" s="1"/>
  <c r="Y1977" i="11"/>
  <c r="Z1977" i="11" s="1"/>
  <c r="AA1977" i="11" s="1"/>
  <c r="Y2048" i="11"/>
  <c r="Z2048" i="11" s="1"/>
  <c r="AA2048" i="11" s="1"/>
  <c r="Y1770" i="11"/>
  <c r="Z1770" i="11" s="1"/>
  <c r="AA1770" i="11" s="1"/>
  <c r="Y333" i="11"/>
  <c r="Z333" i="11" s="1"/>
  <c r="AA333" i="11" s="1"/>
  <c r="Y1309" i="11"/>
  <c r="Z1309" i="11" s="1"/>
  <c r="AA1309" i="11" s="1"/>
  <c r="Y1458" i="11"/>
  <c r="Z1458" i="11" s="1"/>
  <c r="AA1458" i="11" s="1"/>
  <c r="Y877" i="11"/>
  <c r="Z877" i="11" s="1"/>
  <c r="AA877" i="11" s="1"/>
  <c r="Y1825" i="11"/>
  <c r="Z1825" i="11" s="1"/>
  <c r="AA1825" i="11" s="1"/>
  <c r="Y505" i="11"/>
  <c r="Z505" i="11" s="1"/>
  <c r="AA505" i="11" s="1"/>
  <c r="Y1024" i="11"/>
  <c r="Z1024" i="11" s="1"/>
  <c r="AA1024" i="11" s="1"/>
  <c r="Y1999" i="11"/>
  <c r="Z1999" i="11" s="1"/>
  <c r="AA1999" i="11" s="1"/>
  <c r="Y1630" i="11"/>
  <c r="Z1630" i="11" s="1"/>
  <c r="AA1630" i="11" s="1"/>
  <c r="Y144" i="11"/>
  <c r="Z144" i="11" s="1"/>
  <c r="AA144" i="11" s="1"/>
  <c r="Y1616" i="11"/>
  <c r="Z1616" i="11" s="1"/>
  <c r="AA1616" i="11" s="1"/>
  <c r="Y1333" i="11"/>
  <c r="Z1333" i="11" s="1"/>
  <c r="AA1333" i="11" s="1"/>
  <c r="Y66" i="11"/>
  <c r="Z66" i="11" s="1"/>
  <c r="AA66" i="11" s="1"/>
  <c r="Y1289" i="11"/>
  <c r="Z1289" i="11" s="1"/>
  <c r="AA1289" i="11" s="1"/>
  <c r="Y1857" i="11"/>
  <c r="Z1857" i="11" s="1"/>
  <c r="AA1857" i="11" s="1"/>
  <c r="Y1518" i="11"/>
  <c r="Z1518" i="11" s="1"/>
  <c r="AA1518" i="11" s="1"/>
  <c r="Y596" i="11"/>
  <c r="Z596" i="11" s="1"/>
  <c r="AA596" i="11" s="1"/>
  <c r="Y653" i="11"/>
  <c r="Z653" i="11" s="1"/>
  <c r="AA653" i="11" s="1"/>
  <c r="Y2111" i="11"/>
  <c r="Z2111" i="11" s="1"/>
  <c r="AA2111" i="11" s="1"/>
  <c r="Y459" i="11"/>
  <c r="Z459" i="11" s="1"/>
  <c r="AA459" i="11" s="1"/>
  <c r="Y1036" i="11"/>
  <c r="Z1036" i="11" s="1"/>
  <c r="AA1036" i="11" s="1"/>
  <c r="Y2000" i="11"/>
  <c r="Z2000" i="11" s="1"/>
  <c r="AA2000" i="11" s="1"/>
  <c r="Y223" i="11"/>
  <c r="Z223" i="11" s="1"/>
  <c r="AA223" i="11" s="1"/>
  <c r="Y767" i="11"/>
  <c r="Z767" i="11" s="1"/>
  <c r="AA767" i="11" s="1"/>
  <c r="Y227" i="11"/>
  <c r="Z227" i="11" s="1"/>
  <c r="AA227" i="11" s="1"/>
  <c r="Y473" i="11"/>
  <c r="Z473" i="11" s="1"/>
  <c r="AA473" i="11" s="1"/>
  <c r="Y1237" i="11"/>
  <c r="Z1237" i="11" s="1"/>
  <c r="AA1237" i="11" s="1"/>
  <c r="Y814" i="11"/>
  <c r="Z814" i="11" s="1"/>
  <c r="AA814" i="11" s="1"/>
  <c r="Y500" i="11"/>
  <c r="Z500" i="11" s="1"/>
  <c r="AA500" i="11" s="1"/>
  <c r="Y287" i="11"/>
  <c r="Z287" i="11" s="1"/>
  <c r="AA287" i="11" s="1"/>
  <c r="Y601" i="11"/>
  <c r="Z601" i="11" s="1"/>
  <c r="AA601" i="11" s="1"/>
  <c r="Y1869" i="11"/>
  <c r="Z1869" i="11" s="1"/>
  <c r="AA1869" i="11" s="1"/>
  <c r="Y628" i="11"/>
  <c r="Z628" i="11" s="1"/>
  <c r="AA628" i="11" s="1"/>
  <c r="Y702" i="11"/>
  <c r="Z702" i="11" s="1"/>
  <c r="AA702" i="11" s="1"/>
  <c r="Y1168" i="11"/>
  <c r="Z1168" i="11" s="1"/>
  <c r="AA1168" i="11" s="1"/>
  <c r="Y263" i="11"/>
  <c r="Z263" i="11" s="1"/>
  <c r="AA263" i="11" s="1"/>
  <c r="Y1503" i="11"/>
  <c r="Z1503" i="11" s="1"/>
  <c r="AA1503" i="11" s="1"/>
  <c r="Y1553" i="11"/>
  <c r="Z1553" i="11" s="1"/>
  <c r="AA1553" i="11" s="1"/>
  <c r="Y113" i="11"/>
  <c r="Z113" i="11" s="1"/>
  <c r="AA113" i="11" s="1"/>
  <c r="Y143" i="11"/>
  <c r="Z143" i="11" s="1"/>
  <c r="AA143" i="11" s="1"/>
  <c r="Y390" i="11"/>
  <c r="Z390" i="11" s="1"/>
  <c r="AA390" i="11" s="1"/>
  <c r="Y2117" i="11"/>
  <c r="Z2117" i="11" s="1"/>
  <c r="AA2117" i="11" s="1"/>
  <c r="Y151" i="11"/>
  <c r="Z151" i="11" s="1"/>
  <c r="AA151" i="11" s="1"/>
  <c r="Y1677" i="11"/>
  <c r="Z1677" i="11" s="1"/>
  <c r="AA1677" i="11" s="1"/>
  <c r="Y1073" i="11"/>
  <c r="Z1073" i="11" s="1"/>
  <c r="AA1073" i="11" s="1"/>
  <c r="Y419" i="11"/>
  <c r="Z419" i="11" s="1"/>
  <c r="AA419" i="11" s="1"/>
  <c r="Y1644" i="11"/>
  <c r="Z1644" i="11" s="1"/>
  <c r="AA1644" i="11" s="1"/>
  <c r="Y1299" i="11"/>
  <c r="Z1299" i="11" s="1"/>
  <c r="AA1299" i="11" s="1"/>
  <c r="Y2064" i="11"/>
  <c r="Z2064" i="11" s="1"/>
  <c r="AA2064" i="11" s="1"/>
  <c r="Y556" i="11"/>
  <c r="Z556" i="11" s="1"/>
  <c r="AA556" i="11" s="1"/>
  <c r="Y329" i="11"/>
  <c r="Z329" i="11" s="1"/>
  <c r="AA329" i="11" s="1"/>
  <c r="Y1974" i="11"/>
  <c r="Z1974" i="11" s="1"/>
  <c r="AA1974" i="11" s="1"/>
  <c r="Y1322" i="11"/>
  <c r="Z1322" i="11" s="1"/>
  <c r="AA1322" i="11" s="1"/>
  <c r="Y1946" i="11"/>
  <c r="Z1946" i="11" s="1"/>
  <c r="AA1946" i="11" s="1"/>
  <c r="Y2046" i="11"/>
  <c r="Z2046" i="11" s="1"/>
  <c r="AA2046" i="11" s="1"/>
  <c r="Y1166" i="11"/>
  <c r="Z1166" i="11" s="1"/>
  <c r="AA1166" i="11" s="1"/>
  <c r="Y236" i="11"/>
  <c r="Z236" i="11" s="1"/>
  <c r="AA236" i="11" s="1"/>
  <c r="Y1664" i="11"/>
  <c r="Z1664" i="11" s="1"/>
  <c r="AA1664" i="11" s="1"/>
  <c r="Y1941" i="11"/>
  <c r="Z1941" i="11" s="1"/>
  <c r="AA1941" i="11" s="1"/>
  <c r="Y2053" i="11"/>
  <c r="Z2053" i="11" s="1"/>
  <c r="AA2053" i="11" s="1"/>
  <c r="Y574" i="11"/>
  <c r="Z574" i="11" s="1"/>
  <c r="AA574" i="11" s="1"/>
  <c r="Y1878" i="11"/>
  <c r="Z1878" i="11" s="1"/>
  <c r="AA1878" i="11" s="1"/>
  <c r="Y1417" i="11"/>
  <c r="Z1417" i="11" s="1"/>
  <c r="AA1417" i="11" s="1"/>
  <c r="Y260" i="11"/>
  <c r="Z260" i="11" s="1"/>
  <c r="AA260" i="11" s="1"/>
  <c r="Y698" i="11"/>
  <c r="Z698" i="11" s="1"/>
  <c r="AA698" i="11" s="1"/>
  <c r="Y430" i="11"/>
  <c r="Z430" i="11" s="1"/>
  <c r="AA430" i="11" s="1"/>
  <c r="Y849" i="11"/>
  <c r="Z849" i="11" s="1"/>
  <c r="AA849" i="11" s="1"/>
  <c r="Y2107" i="11"/>
  <c r="Z2107" i="11" s="1"/>
  <c r="AA2107" i="11" s="1"/>
  <c r="Y1756" i="11"/>
  <c r="Z1756" i="11" s="1"/>
  <c r="AA1756" i="11" s="1"/>
  <c r="Y922" i="11"/>
  <c r="Z922" i="11" s="1"/>
  <c r="AA922" i="11" s="1"/>
  <c r="Y1504" i="11"/>
  <c r="Z1504" i="11" s="1"/>
  <c r="AA1504" i="11" s="1"/>
  <c r="Y949" i="11"/>
  <c r="Z949" i="11" s="1"/>
  <c r="AA949" i="11" s="1"/>
  <c r="Y978" i="11"/>
  <c r="Z978" i="11" s="1"/>
  <c r="AA978" i="11" s="1"/>
  <c r="Y1923" i="11"/>
  <c r="Z1923" i="11" s="1"/>
  <c r="AA1923" i="11" s="1"/>
  <c r="Y163" i="11"/>
  <c r="Z163" i="11" s="1"/>
  <c r="AA163" i="11" s="1"/>
  <c r="Y1282" i="11"/>
  <c r="Z1282" i="11" s="1"/>
  <c r="AA1282" i="11" s="1"/>
  <c r="Y1466" i="11"/>
  <c r="Z1466" i="11" s="1"/>
  <c r="AA1466" i="11" s="1"/>
  <c r="Y1117" i="11"/>
  <c r="Z1117" i="11" s="1"/>
  <c r="AA1117" i="11" s="1"/>
  <c r="Y1296" i="11"/>
  <c r="Z1296" i="11" s="1"/>
  <c r="AA1296" i="11" s="1"/>
  <c r="Y1556" i="11"/>
  <c r="Z1556" i="11" s="1"/>
  <c r="AA1556" i="11" s="1"/>
  <c r="Y1549" i="11"/>
  <c r="Z1549" i="11" s="1"/>
  <c r="AA1549" i="11" s="1"/>
  <c r="Y24" i="11"/>
  <c r="Z24" i="11" s="1"/>
  <c r="AA24" i="11" s="1"/>
  <c r="Y116" i="11"/>
  <c r="Z116" i="11" s="1"/>
  <c r="AA116" i="11" s="1"/>
  <c r="Y399" i="11"/>
  <c r="Z399" i="11" s="1"/>
  <c r="AA399" i="11" s="1"/>
  <c r="Y1960" i="11"/>
  <c r="Z1960" i="11" s="1"/>
  <c r="AA1960" i="11" s="1"/>
  <c r="Y323" i="11"/>
  <c r="Z323" i="11" s="1"/>
  <c r="AA323" i="11" s="1"/>
  <c r="Y1931" i="11"/>
  <c r="Z1931" i="11" s="1"/>
  <c r="AA1931" i="11" s="1"/>
  <c r="Y179" i="11"/>
  <c r="Z179" i="11" s="1"/>
  <c r="AA179" i="11" s="1"/>
  <c r="Y2110" i="11"/>
  <c r="Z2110" i="11" s="1"/>
  <c r="AA2110" i="11" s="1"/>
  <c r="Y418" i="11"/>
  <c r="Z418" i="11" s="1"/>
  <c r="AA418" i="11" s="1"/>
  <c r="Y1689" i="11"/>
  <c r="Z1689" i="11" s="1"/>
  <c r="AA1689" i="11" s="1"/>
  <c r="Y1080" i="11"/>
  <c r="Z1080" i="11" s="1"/>
  <c r="AA1080" i="11" s="1"/>
  <c r="Y1916" i="11"/>
  <c r="Z1916" i="11" s="1"/>
  <c r="AA1916" i="11" s="1"/>
  <c r="Y2023" i="11"/>
  <c r="Z2023" i="11" s="1"/>
  <c r="AA2023" i="11" s="1"/>
  <c r="Y1196" i="11"/>
  <c r="Z1196" i="11" s="1"/>
  <c r="AA1196" i="11" s="1"/>
  <c r="Y435" i="11"/>
  <c r="Z435" i="11" s="1"/>
  <c r="AA435" i="11" s="1"/>
  <c r="Y92" i="11"/>
  <c r="Z92" i="11" s="1"/>
  <c r="AA92" i="11" s="1"/>
  <c r="Y982" i="11"/>
  <c r="Z982" i="11" s="1"/>
  <c r="AA982" i="11" s="1"/>
  <c r="Y1915" i="11"/>
  <c r="Z1915" i="11" s="1"/>
  <c r="AA1915" i="11" s="1"/>
  <c r="Y158" i="11"/>
  <c r="Z158" i="11" s="1"/>
  <c r="AA158" i="11" s="1"/>
  <c r="Y1026" i="11"/>
  <c r="Z1026" i="11" s="1"/>
  <c r="AA1026" i="11" s="1"/>
  <c r="Y920" i="11"/>
  <c r="Z920" i="11" s="1"/>
  <c r="AA920" i="11" s="1"/>
  <c r="Y1087" i="11"/>
  <c r="Z1087" i="11" s="1"/>
  <c r="AA1087" i="11" s="1"/>
  <c r="Y32" i="11"/>
  <c r="Z32" i="11" s="1"/>
  <c r="AA32" i="11" s="1"/>
  <c r="Y277" i="11"/>
  <c r="Z277" i="11" s="1"/>
  <c r="AA277" i="11" s="1"/>
  <c r="Y798" i="11"/>
  <c r="Z798" i="11" s="1"/>
  <c r="AA798" i="11" s="1"/>
  <c r="Y1959" i="11"/>
  <c r="Z1959" i="11" s="1"/>
  <c r="AA1959" i="11" s="1"/>
  <c r="Y1443" i="11"/>
  <c r="Z1443" i="11" s="1"/>
  <c r="AA1443" i="11" s="1"/>
  <c r="Y1368" i="11"/>
  <c r="Z1368" i="11" s="1"/>
  <c r="AA1368" i="11" s="1"/>
  <c r="Y413" i="11"/>
  <c r="Z413" i="11" s="1"/>
  <c r="AA413" i="11" s="1"/>
  <c r="Y172" i="11"/>
  <c r="Z172" i="11" s="1"/>
  <c r="AA172" i="11" s="1"/>
  <c r="Y577" i="11"/>
  <c r="Z577" i="11" s="1"/>
  <c r="AA577" i="11" s="1"/>
  <c r="Y449" i="11"/>
  <c r="Z449" i="11" s="1"/>
  <c r="AA449" i="11" s="1"/>
  <c r="Y1601" i="11"/>
  <c r="Z1601" i="11" s="1"/>
  <c r="AA1601" i="11" s="1"/>
  <c r="Y841" i="11"/>
  <c r="Z841" i="11" s="1"/>
  <c r="AA841" i="11" s="1"/>
  <c r="Y164" i="11"/>
  <c r="Z164" i="11" s="1"/>
  <c r="AA164" i="11" s="1"/>
  <c r="Y1599" i="11"/>
  <c r="Z1599" i="11" s="1"/>
  <c r="AA1599" i="11" s="1"/>
  <c r="Y536" i="11"/>
  <c r="Z536" i="11" s="1"/>
  <c r="AA536" i="11" s="1"/>
  <c r="Y896" i="11"/>
  <c r="Z896" i="11" s="1"/>
  <c r="AA896" i="11" s="1"/>
  <c r="Y442" i="11"/>
  <c r="Z442" i="11" s="1"/>
  <c r="AA442" i="11" s="1"/>
  <c r="Y1583" i="11"/>
  <c r="Z1583" i="11" s="1"/>
  <c r="AA1583" i="11" s="1"/>
  <c r="Y1636" i="11"/>
  <c r="Z1636" i="11" s="1"/>
  <c r="AA1636" i="11" s="1"/>
  <c r="Y12" i="11"/>
  <c r="Z12" i="11" s="1"/>
  <c r="AA12" i="11" s="1"/>
  <c r="Y897" i="11"/>
  <c r="Z897" i="11" s="1"/>
  <c r="AA897" i="11" s="1"/>
  <c r="Y1133" i="11"/>
  <c r="Z1133" i="11" s="1"/>
  <c r="AA1133" i="11" s="1"/>
  <c r="Y681" i="11"/>
  <c r="Z681" i="11" s="1"/>
  <c r="AA681" i="11" s="1"/>
  <c r="Y1335" i="11"/>
  <c r="Z1335" i="11" s="1"/>
  <c r="AA1335" i="11" s="1"/>
  <c r="Y1611" i="11"/>
  <c r="Z1611" i="11" s="1"/>
  <c r="AA1611" i="11" s="1"/>
  <c r="Y1279" i="11"/>
  <c r="Z1279" i="11" s="1"/>
  <c r="AA1279" i="11" s="1"/>
  <c r="Y538" i="11"/>
  <c r="Z538" i="11" s="1"/>
  <c r="AA538" i="11" s="1"/>
  <c r="Y340" i="11"/>
  <c r="Z340" i="11" s="1"/>
  <c r="AA340" i="11" s="1"/>
  <c r="Y2057" i="11"/>
  <c r="Z2057" i="11" s="1"/>
  <c r="AA2057" i="11" s="1"/>
  <c r="Y1115" i="11"/>
  <c r="Z1115" i="11" s="1"/>
  <c r="AA1115" i="11" s="1"/>
  <c r="Y874" i="11"/>
  <c r="Z874" i="11" s="1"/>
  <c r="AA874" i="11" s="1"/>
  <c r="Y221" i="11"/>
  <c r="Z221" i="11" s="1"/>
  <c r="AA221" i="11" s="1"/>
  <c r="Y1349" i="11"/>
  <c r="Z1349" i="11" s="1"/>
  <c r="AA1349" i="11" s="1"/>
  <c r="Y641" i="11"/>
  <c r="Z641" i="11" s="1"/>
  <c r="AA641" i="11" s="1"/>
  <c r="Y2049" i="11"/>
  <c r="Z2049" i="11" s="1"/>
  <c r="AA2049" i="11" s="1"/>
  <c r="Y1777" i="11"/>
  <c r="Z1777" i="11" s="1"/>
  <c r="AA1777" i="11" s="1"/>
  <c r="Y950" i="11"/>
  <c r="Z950" i="11" s="1"/>
  <c r="AA950" i="11" s="1"/>
  <c r="Y583" i="11"/>
  <c r="Z583" i="11" s="1"/>
  <c r="AA583" i="11" s="1"/>
  <c r="Y65" i="11"/>
  <c r="Z65" i="11" s="1"/>
  <c r="AA65" i="11" s="1"/>
  <c r="Y1670" i="11"/>
  <c r="Z1670" i="11" s="1"/>
  <c r="AA1670" i="11" s="1"/>
  <c r="Y2106" i="11"/>
  <c r="Z2106" i="11" s="1"/>
  <c r="AA2106" i="11" s="1"/>
  <c r="Y1444" i="11"/>
  <c r="Z1444" i="11" s="1"/>
  <c r="AA1444" i="11" s="1"/>
  <c r="Y1708" i="11"/>
  <c r="Z1708" i="11" s="1"/>
  <c r="AA1708" i="11" s="1"/>
  <c r="Y1375" i="11"/>
  <c r="Z1375" i="11" s="1"/>
  <c r="AA1375" i="11" s="1"/>
  <c r="Y1683" i="11"/>
  <c r="Z1683" i="11" s="1"/>
  <c r="AA1683" i="11" s="1"/>
  <c r="Y615" i="11"/>
  <c r="Z615" i="11" s="1"/>
  <c r="AA615" i="11" s="1"/>
  <c r="Y857" i="11"/>
  <c r="Z857" i="11" s="1"/>
  <c r="AA857" i="11" s="1"/>
  <c r="Y1325" i="11"/>
  <c r="Z1325" i="11" s="1"/>
  <c r="AA1325" i="11" s="1"/>
  <c r="Y1403" i="11"/>
  <c r="Z1403" i="11" s="1"/>
  <c r="AA1403" i="11" s="1"/>
  <c r="Y54" i="11"/>
  <c r="Z54" i="11" s="1"/>
  <c r="AA54" i="11" s="1"/>
  <c r="Y722" i="11"/>
  <c r="Z722" i="11" s="1"/>
  <c r="AA722" i="11" s="1"/>
  <c r="Y49" i="11"/>
  <c r="Z49" i="11" s="1"/>
  <c r="AA49" i="11" s="1"/>
  <c r="Y1633" i="11"/>
  <c r="Z1633" i="11" s="1"/>
  <c r="AA1633" i="11" s="1"/>
  <c r="Y1275" i="11"/>
  <c r="Z1275" i="11" s="1"/>
  <c r="AA1275" i="11" s="1"/>
  <c r="Y1111" i="11"/>
  <c r="Z1111" i="11" s="1"/>
  <c r="AA1111" i="11" s="1"/>
  <c r="Y1838" i="11"/>
  <c r="Z1838" i="11" s="1"/>
  <c r="AA1838" i="11" s="1"/>
  <c r="Y147" i="11"/>
  <c r="Z147" i="11" s="1"/>
  <c r="AA147" i="11" s="1"/>
  <c r="Y872" i="11"/>
  <c r="Z872" i="11" s="1"/>
  <c r="AA872" i="11" s="1"/>
  <c r="Y1624" i="11"/>
  <c r="Z1624" i="11" s="1"/>
  <c r="AA1624" i="11" s="1"/>
  <c r="Y1681" i="11"/>
  <c r="Z1681" i="11" s="1"/>
  <c r="AA1681" i="11" s="1"/>
  <c r="Y2019" i="11"/>
  <c r="Z2019" i="11" s="1"/>
  <c r="AA2019" i="11" s="1"/>
  <c r="Y358" i="11"/>
  <c r="Z358" i="11" s="1"/>
  <c r="AA358" i="11" s="1"/>
  <c r="Y1006" i="11"/>
  <c r="Z1006" i="11" s="1"/>
  <c r="AA1006" i="11" s="1"/>
  <c r="Y1130" i="11"/>
  <c r="Z1130" i="11" s="1"/>
  <c r="AA1130" i="11" s="1"/>
  <c r="Y501" i="11"/>
  <c r="Z501" i="11" s="1"/>
  <c r="AA501" i="11" s="1"/>
  <c r="Y599" i="11"/>
  <c r="Z599" i="11" s="1"/>
  <c r="AA599" i="11" s="1"/>
  <c r="Y1171" i="11"/>
  <c r="Z1171" i="11" s="1"/>
  <c r="AA1171" i="11" s="1"/>
  <c r="Y1881" i="11"/>
  <c r="Z1881" i="11" s="1"/>
  <c r="AA1881" i="11" s="1"/>
  <c r="Y2081" i="11"/>
  <c r="Z2081" i="11" s="1"/>
  <c r="AA2081" i="11" s="1"/>
  <c r="Y504" i="11"/>
  <c r="Z504" i="11" s="1"/>
  <c r="AA504" i="11" s="1"/>
  <c r="Y941" i="11"/>
  <c r="Z941" i="11" s="1"/>
  <c r="AA941" i="11" s="1"/>
  <c r="Y225" i="11"/>
  <c r="Z225" i="11" s="1"/>
  <c r="AA225" i="11" s="1"/>
  <c r="Y118" i="11"/>
  <c r="Z118" i="11" s="1"/>
  <c r="AA118" i="11" s="1"/>
  <c r="Y1827" i="11"/>
  <c r="Z1827" i="11" s="1"/>
  <c r="AA1827" i="11" s="1"/>
  <c r="Y1129" i="11"/>
  <c r="Z1129" i="11" s="1"/>
  <c r="AA1129" i="11" s="1"/>
  <c r="Y417" i="11"/>
  <c r="Z417" i="11" s="1"/>
  <c r="AA417" i="11" s="1"/>
  <c r="Y1672" i="11"/>
  <c r="Z1672" i="11" s="1"/>
  <c r="AA1672" i="11" s="1"/>
  <c r="Y1548" i="11"/>
  <c r="Z1548" i="11" s="1"/>
  <c r="AA1548" i="11" s="1"/>
  <c r="Y799" i="11"/>
  <c r="Z799" i="11" s="1"/>
  <c r="AA799" i="11" s="1"/>
  <c r="Y275" i="11"/>
  <c r="Z275" i="11" s="1"/>
  <c r="AA275" i="11" s="1"/>
  <c r="Y123" i="11"/>
  <c r="Z123" i="11" s="1"/>
  <c r="AA123" i="11" s="1"/>
  <c r="Y2016" i="11"/>
  <c r="Z2016" i="11" s="1"/>
  <c r="AA2016" i="11" s="1"/>
  <c r="Y1638" i="11"/>
  <c r="Z1638" i="11" s="1"/>
  <c r="AA1638" i="11" s="1"/>
  <c r="Y195" i="11"/>
  <c r="Z195" i="11" s="1"/>
  <c r="AA195" i="11" s="1"/>
  <c r="Y58" i="11"/>
  <c r="Z58" i="11" s="1"/>
  <c r="AA58" i="11" s="1"/>
  <c r="Y1830" i="11"/>
  <c r="Z1830" i="11" s="1"/>
  <c r="AA1830" i="11" s="1"/>
  <c r="Y355" i="11"/>
  <c r="Z355" i="11" s="1"/>
  <c r="AA355" i="11" s="1"/>
  <c r="Y1319" i="11"/>
  <c r="Z1319" i="11" s="1"/>
  <c r="AA1319" i="11" s="1"/>
  <c r="Y23" i="11"/>
  <c r="Z23" i="11" s="1"/>
  <c r="AA23" i="11" s="1"/>
  <c r="Y1694" i="11"/>
  <c r="Z1694" i="11" s="1"/>
  <c r="AA1694" i="11" s="1"/>
  <c r="Y1184" i="11"/>
  <c r="Z1184" i="11" s="1"/>
  <c r="AA1184" i="11" s="1"/>
  <c r="Y804" i="11"/>
  <c r="Z804" i="11" s="1"/>
  <c r="AA804" i="11" s="1"/>
  <c r="Y269" i="11"/>
  <c r="Z269" i="11" s="1"/>
  <c r="AA269" i="11" s="1"/>
  <c r="Y1178" i="11"/>
  <c r="Z1178" i="11" s="1"/>
  <c r="AA1178" i="11" s="1"/>
  <c r="Y1610" i="11"/>
  <c r="Z1610" i="11" s="1"/>
  <c r="AA1610" i="11" s="1"/>
  <c r="Y1011" i="11"/>
  <c r="Z1011" i="11" s="1"/>
  <c r="AA1011" i="11" s="1"/>
  <c r="Y1395" i="11"/>
  <c r="Z1395" i="11" s="1"/>
  <c r="AA1395" i="11" s="1"/>
  <c r="Y520" i="11"/>
  <c r="Z520" i="11" s="1"/>
  <c r="AA520" i="11" s="1"/>
  <c r="Y248" i="11"/>
  <c r="Z248" i="11" s="1"/>
  <c r="AA248" i="11" s="1"/>
  <c r="Y72" i="11"/>
  <c r="Z72" i="11" s="1"/>
  <c r="AA72" i="11" s="1"/>
  <c r="Y727" i="11"/>
  <c r="Z727" i="11" s="1"/>
  <c r="AA727" i="11" s="1"/>
  <c r="Y1195" i="11"/>
  <c r="Z1195" i="11" s="1"/>
  <c r="AA1195" i="11" s="1"/>
  <c r="Y2062" i="11"/>
  <c r="Z2062" i="11" s="1"/>
  <c r="AA2062" i="11" s="1"/>
  <c r="Y1122" i="11"/>
  <c r="Z1122" i="11" s="1"/>
  <c r="AA1122" i="11" s="1"/>
  <c r="Y1725" i="11"/>
  <c r="Z1725" i="11" s="1"/>
  <c r="AA1725" i="11" s="1"/>
  <c r="Y305" i="11"/>
  <c r="Z305" i="11" s="1"/>
  <c r="AA305" i="11" s="1"/>
  <c r="Y1182" i="11"/>
  <c r="Z1182" i="11" s="1"/>
  <c r="AA1182" i="11" s="1"/>
  <c r="Y182" i="11"/>
  <c r="Z182" i="11" s="1"/>
  <c r="AA182" i="11" s="1"/>
  <c r="Y161" i="11"/>
  <c r="Z161" i="11" s="1"/>
  <c r="AA161" i="11" s="1"/>
  <c r="Y1416" i="11"/>
  <c r="Z1416" i="11" s="1"/>
  <c r="AA1416" i="11" s="1"/>
  <c r="Y1421" i="11"/>
  <c r="Z1421" i="11" s="1"/>
  <c r="AA1421" i="11" s="1"/>
  <c r="Y785" i="11"/>
  <c r="Z785" i="11" s="1"/>
  <c r="AA785" i="11" s="1"/>
  <c r="Y207" i="11"/>
  <c r="Z207" i="11" s="1"/>
  <c r="AA207" i="11" s="1"/>
  <c r="Y904" i="11"/>
  <c r="Z904" i="11" s="1"/>
  <c r="AA904" i="11" s="1"/>
  <c r="Y432" i="11"/>
  <c r="Z432" i="11" s="1"/>
  <c r="AA432" i="11" s="1"/>
  <c r="Y1227" i="11"/>
  <c r="Z1227" i="11" s="1"/>
  <c r="AA1227" i="11" s="1"/>
  <c r="Y1766" i="11"/>
  <c r="Z1766" i="11" s="1"/>
  <c r="AA1766" i="11" s="1"/>
  <c r="Y346" i="11"/>
  <c r="Z346" i="11" s="1"/>
  <c r="AA346" i="11" s="1"/>
  <c r="Y1969" i="11"/>
  <c r="Z1969" i="11" s="1"/>
  <c r="AA1969" i="11" s="1"/>
  <c r="Y944" i="11"/>
  <c r="Z944" i="11" s="1"/>
  <c r="AA944" i="11" s="1"/>
  <c r="Y1663" i="11"/>
  <c r="Z1663" i="11" s="1"/>
  <c r="AA1663" i="11" s="1"/>
  <c r="Y192" i="11"/>
  <c r="Z192" i="11" s="1"/>
  <c r="AA192" i="11" s="1"/>
  <c r="Y1786" i="11"/>
  <c r="Z1786" i="11" s="1"/>
  <c r="AA1786" i="11" s="1"/>
  <c r="Y1484" i="11"/>
  <c r="Z1484" i="11" s="1"/>
  <c r="AA1484" i="11" s="1"/>
  <c r="Y215" i="11"/>
  <c r="Z215" i="11" s="1"/>
  <c r="AA215" i="11" s="1"/>
  <c r="Y208" i="11"/>
  <c r="Z208" i="11" s="1"/>
  <c r="AA208" i="11" s="1"/>
  <c r="Y1715" i="11"/>
  <c r="Z1715" i="11" s="1"/>
  <c r="AA1715" i="11" s="1"/>
  <c r="Y871" i="11"/>
  <c r="Z871" i="11" s="1"/>
  <c r="AA871" i="11" s="1"/>
  <c r="Y891" i="11"/>
  <c r="Z891" i="11" s="1"/>
  <c r="AA891" i="11" s="1"/>
  <c r="Y2123" i="11"/>
  <c r="Z2123" i="11" s="1"/>
  <c r="AA2123" i="11" s="1"/>
  <c r="Y2113" i="11"/>
  <c r="Z2113" i="11" s="1"/>
  <c r="AA2113" i="11" s="1"/>
  <c r="Y1232" i="11"/>
  <c r="Z1232" i="11" s="1"/>
  <c r="AA1232" i="11" s="1"/>
  <c r="Y344" i="11"/>
  <c r="Z344" i="11" s="1"/>
  <c r="AA344" i="11" s="1"/>
  <c r="Y636" i="11"/>
  <c r="Z636" i="11" s="1"/>
  <c r="AA636" i="11" s="1"/>
  <c r="Y455" i="11"/>
  <c r="Z455" i="11" s="1"/>
  <c r="AA455" i="11" s="1"/>
  <c r="Y1668" i="11"/>
  <c r="Z1668" i="11" s="1"/>
  <c r="AA1668" i="11" s="1"/>
  <c r="Y1249" i="11"/>
  <c r="Z1249" i="11" s="1"/>
  <c r="AA1249" i="11" s="1"/>
  <c r="Y1470" i="11"/>
  <c r="Z1470" i="11" s="1"/>
  <c r="AA1470" i="11" s="1"/>
  <c r="Y369" i="11"/>
  <c r="Z369" i="11" s="1"/>
  <c r="AA369" i="11" s="1"/>
  <c r="Y296" i="11"/>
  <c r="Z296" i="11" s="1"/>
  <c r="AA296" i="11" s="1"/>
  <c r="Y1315" i="11"/>
  <c r="Z1315" i="11" s="1"/>
  <c r="AA1315" i="11" s="1"/>
  <c r="Y60" i="11"/>
  <c r="Z60" i="11" s="1"/>
  <c r="AA60" i="11" s="1"/>
  <c r="Y1808" i="11"/>
  <c r="Z1808" i="11" s="1"/>
  <c r="AA1808" i="11" s="1"/>
  <c r="Y2114" i="11"/>
  <c r="Z2114" i="11" s="1"/>
  <c r="AA2114" i="11" s="1"/>
  <c r="Y1188" i="11"/>
  <c r="Z1188" i="11" s="1"/>
  <c r="AA1188" i="11" s="1"/>
  <c r="Y2099" i="11"/>
  <c r="Z2099" i="11" s="1"/>
  <c r="AA2099" i="11" s="1"/>
  <c r="Y213" i="11"/>
  <c r="Z213" i="11" s="1"/>
  <c r="AA213" i="11" s="1"/>
  <c r="Y421" i="11"/>
  <c r="Z421" i="11" s="1"/>
  <c r="AA421" i="11" s="1"/>
  <c r="Y1364" i="11"/>
  <c r="Z1364" i="11" s="1"/>
  <c r="AA1364" i="11" s="1"/>
  <c r="Y1492" i="11"/>
  <c r="Z1492" i="11" s="1"/>
  <c r="AA1492" i="11" s="1"/>
  <c r="Y1656" i="11"/>
  <c r="Z1656" i="11" s="1"/>
  <c r="AA1656" i="11" s="1"/>
  <c r="Y957" i="11"/>
  <c r="Z957" i="11" s="1"/>
  <c r="AA957" i="11" s="1"/>
  <c r="Y1345" i="11"/>
  <c r="Z1345" i="11" s="1"/>
  <c r="AA1345" i="11" s="1"/>
  <c r="Y1887" i="11"/>
  <c r="Z1887" i="11" s="1"/>
  <c r="AA1887" i="11" s="1"/>
  <c r="Y1505" i="11"/>
  <c r="Z1505" i="11" s="1"/>
  <c r="AA1505" i="11" s="1"/>
  <c r="Y2121" i="11"/>
  <c r="Z2121" i="11" s="1"/>
  <c r="AA2121" i="11" s="1"/>
  <c r="Y1135" i="11"/>
  <c r="Z1135" i="11" s="1"/>
  <c r="AA1135" i="11" s="1"/>
  <c r="Y1577" i="11"/>
  <c r="Z1577" i="11" s="1"/>
  <c r="AA1577" i="11" s="1"/>
  <c r="Y304" i="11"/>
  <c r="Z304" i="11" s="1"/>
  <c r="AA304" i="11" s="1"/>
  <c r="Y1617" i="11"/>
  <c r="Z1617" i="11" s="1"/>
  <c r="AA1617" i="11" s="1"/>
  <c r="Y1285" i="11"/>
  <c r="Z1285" i="11" s="1"/>
  <c r="AA1285" i="11" s="1"/>
  <c r="Y1002" i="11"/>
  <c r="Z1002" i="11" s="1"/>
  <c r="AA1002" i="11" s="1"/>
  <c r="Y1350" i="11"/>
  <c r="Z1350" i="11" s="1"/>
  <c r="AA1350" i="11" s="1"/>
  <c r="Y1580" i="11"/>
  <c r="Z1580" i="11" s="1"/>
  <c r="AA1580" i="11" s="1"/>
  <c r="Y1891" i="11"/>
  <c r="Z1891" i="11" s="1"/>
  <c r="AA1891" i="11" s="1"/>
  <c r="Y429" i="11"/>
  <c r="Z429" i="11" s="1"/>
  <c r="AA429" i="11" s="1"/>
  <c r="Y1460" i="11"/>
  <c r="Z1460" i="11" s="1"/>
  <c r="AA1460" i="11" s="1"/>
  <c r="Y217" i="11"/>
  <c r="Z217" i="11" s="1"/>
  <c r="AA217" i="11" s="1"/>
  <c r="Y2051" i="11"/>
  <c r="Z2051" i="11" s="1"/>
  <c r="AA2051" i="11" s="1"/>
  <c r="Y968" i="11"/>
  <c r="Z968" i="11" s="1"/>
  <c r="AA968" i="11" s="1"/>
  <c r="Y545" i="11"/>
  <c r="Z545" i="11" s="1"/>
  <c r="AA545" i="11" s="1"/>
  <c r="Y1657" i="11"/>
  <c r="Z1657" i="11" s="1"/>
  <c r="AA1657" i="11" s="1"/>
  <c r="Y1310" i="11"/>
  <c r="Z1310" i="11" s="1"/>
  <c r="AA1310" i="11" s="1"/>
  <c r="Y1367" i="11"/>
  <c r="Z1367" i="11" s="1"/>
  <c r="AA1367" i="11" s="1"/>
  <c r="Y1203" i="11"/>
  <c r="Z1203" i="11" s="1"/>
  <c r="AA1203" i="11" s="1"/>
  <c r="Y2058" i="11"/>
  <c r="Z2058" i="11" s="1"/>
  <c r="AA2058" i="11" s="1"/>
  <c r="Y834" i="11"/>
  <c r="Z834" i="11" s="1"/>
  <c r="AA834" i="11" s="1"/>
  <c r="Y1004" i="11"/>
  <c r="Z1004" i="11" s="1"/>
  <c r="AA1004" i="11" s="1"/>
  <c r="Y788" i="11"/>
  <c r="Z788" i="11" s="1"/>
  <c r="AA788" i="11" s="1"/>
  <c r="Y1970" i="11"/>
  <c r="Z1970" i="11" s="1"/>
  <c r="AA1970" i="11" s="1"/>
  <c r="Y1741" i="11"/>
  <c r="Z1741" i="11" s="1"/>
  <c r="AA1741" i="11" s="1"/>
  <c r="Y480" i="11"/>
  <c r="Z480" i="11" s="1"/>
  <c r="AA480" i="11" s="1"/>
  <c r="Y1562" i="11"/>
  <c r="Z1562" i="11" s="1"/>
  <c r="AA1562" i="11" s="1"/>
  <c r="Y2078" i="11"/>
  <c r="Z2078" i="11" s="1"/>
  <c r="AA2078" i="11" s="1"/>
  <c r="Y1061" i="11"/>
  <c r="Z1061" i="11" s="1"/>
  <c r="AA1061" i="11" s="1"/>
  <c r="Y279" i="11"/>
  <c r="Z279" i="11" s="1"/>
  <c r="AA279" i="11" s="1"/>
  <c r="Y356" i="11"/>
  <c r="Z356" i="11" s="1"/>
  <c r="AA356" i="11" s="1"/>
  <c r="Y714" i="11"/>
  <c r="Z714" i="11" s="1"/>
  <c r="AA714" i="11" s="1"/>
  <c r="Y1747" i="11"/>
  <c r="Z1747" i="11" s="1"/>
  <c r="AA1747" i="11" s="1"/>
  <c r="Y1314" i="11"/>
  <c r="Z1314" i="11" s="1"/>
  <c r="AA1314" i="11" s="1"/>
  <c r="Y1620" i="11"/>
  <c r="Z1620" i="11" s="1"/>
  <c r="AA1620" i="11" s="1"/>
  <c r="Y1259" i="11"/>
  <c r="Z1259" i="11" s="1"/>
  <c r="AA1259" i="11" s="1"/>
  <c r="Y1740" i="11"/>
  <c r="Z1740" i="11" s="1"/>
  <c r="AA1740" i="11" s="1"/>
  <c r="Y1799" i="11"/>
  <c r="Z1799" i="11" s="1"/>
  <c r="AA1799" i="11" s="1"/>
  <c r="Y364" i="11"/>
  <c r="Z364" i="11" s="1"/>
  <c r="AA364" i="11" s="1"/>
  <c r="Y631" i="11"/>
  <c r="Z631" i="11" s="1"/>
  <c r="AA631" i="11" s="1"/>
  <c r="Y839" i="11"/>
  <c r="Z839" i="11" s="1"/>
  <c r="AA839" i="11" s="1"/>
  <c r="Y162" i="11"/>
  <c r="Z162" i="11" s="1"/>
  <c r="AA162" i="11" s="1"/>
  <c r="Y1948" i="11"/>
  <c r="Z1948" i="11" s="1"/>
  <c r="AA1948" i="11" s="1"/>
  <c r="Y1855" i="11"/>
  <c r="Z1855" i="11" s="1"/>
  <c r="AA1855" i="11" s="1"/>
  <c r="Y1137" i="11"/>
  <c r="Z1137" i="11" s="1"/>
  <c r="AA1137" i="11" s="1"/>
  <c r="Y1152" i="11"/>
  <c r="Z1152" i="11" s="1"/>
  <c r="AA1152" i="11" s="1"/>
  <c r="Y638" i="11"/>
  <c r="Z638" i="11" s="1"/>
  <c r="AA638" i="11" s="1"/>
  <c r="Y137" i="11"/>
  <c r="Z137" i="11" s="1"/>
  <c r="AA137" i="11" s="1"/>
  <c r="Y1162" i="11"/>
  <c r="Z1162" i="11" s="1"/>
  <c r="AA1162" i="11" s="1"/>
  <c r="Y1449" i="11"/>
  <c r="Z1449" i="11" s="1"/>
  <c r="AA1449" i="11" s="1"/>
  <c r="Y1992" i="11"/>
  <c r="Z1992" i="11" s="1"/>
  <c r="AA1992" i="11" s="1"/>
  <c r="Y952" i="11"/>
  <c r="Z952" i="11" s="1"/>
  <c r="AA952" i="11" s="1"/>
  <c r="Y1706" i="11"/>
  <c r="Z1706" i="11" s="1"/>
  <c r="AA1706" i="11" s="1"/>
  <c r="Y184" i="11"/>
  <c r="Z184" i="11" s="1"/>
  <c r="AA184" i="11" s="1"/>
  <c r="Y610" i="11"/>
  <c r="Z610" i="11" s="1"/>
  <c r="AA610" i="11" s="1"/>
  <c r="Y955" i="11"/>
  <c r="Z955" i="11" s="1"/>
  <c r="AA955" i="11" s="1"/>
  <c r="Y110" i="11"/>
  <c r="Z110" i="11" s="1"/>
  <c r="AA110" i="11" s="1"/>
  <c r="Y266" i="11"/>
  <c r="Z266" i="11" s="1"/>
  <c r="AA266" i="11" s="1"/>
  <c r="Y274" i="11"/>
  <c r="Z274" i="11" s="1"/>
  <c r="AA274" i="11" s="1"/>
  <c r="Y960" i="11"/>
  <c r="Z960" i="11" s="1"/>
  <c r="AA960" i="11" s="1"/>
  <c r="Y1739" i="11"/>
  <c r="Z1739" i="11" s="1"/>
  <c r="AA1739" i="11" s="1"/>
  <c r="Y1048" i="11"/>
  <c r="Z1048" i="11" s="1"/>
  <c r="AA1048" i="11" s="1"/>
  <c r="Y1902" i="11"/>
  <c r="Z1902" i="11" s="1"/>
  <c r="AA1902" i="11" s="1"/>
  <c r="Y1258" i="11"/>
  <c r="Z1258" i="11" s="1"/>
  <c r="AA1258" i="11" s="1"/>
  <c r="Y1320" i="11"/>
  <c r="Z1320" i="11" s="1"/>
  <c r="AA1320" i="11" s="1"/>
  <c r="Y1219" i="11"/>
  <c r="Z1219" i="11" s="1"/>
  <c r="AA1219" i="11" s="1"/>
  <c r="Y15" i="11"/>
  <c r="Z15" i="11" s="1"/>
  <c r="AA15" i="11" s="1"/>
  <c r="Y31" i="11"/>
  <c r="Z31" i="11" s="1"/>
  <c r="AA31" i="11" s="1"/>
  <c r="Y2100" i="11"/>
  <c r="Z2100" i="11" s="1"/>
  <c r="AA2100" i="11" s="1"/>
  <c r="Y613" i="11"/>
  <c r="Z613" i="11" s="1"/>
  <c r="AA613" i="11" s="1"/>
  <c r="Y931" i="11"/>
  <c r="Z931" i="11" s="1"/>
  <c r="AA931" i="11" s="1"/>
  <c r="Y740" i="11"/>
  <c r="Z740" i="11" s="1"/>
  <c r="AA740" i="11" s="1"/>
  <c r="Y1940" i="11"/>
  <c r="Z1940" i="11" s="1"/>
  <c r="AA1940" i="11" s="1"/>
  <c r="Y936" i="11"/>
  <c r="Z936" i="11" s="1"/>
  <c r="AA936" i="11" s="1"/>
  <c r="Y497" i="11"/>
  <c r="Z497" i="11" s="1"/>
  <c r="AA497" i="11" s="1"/>
  <c r="Y1692" i="11"/>
  <c r="Z1692" i="11" s="1"/>
  <c r="AA1692" i="11" s="1"/>
  <c r="Y571" i="11"/>
  <c r="Z571" i="11" s="1"/>
  <c r="AA571" i="11" s="1"/>
  <c r="Y363" i="11"/>
  <c r="Z363" i="11" s="1"/>
  <c r="AA363" i="11" s="1"/>
  <c r="Y780" i="11"/>
  <c r="Z780" i="11" s="1"/>
  <c r="AA780" i="11" s="1"/>
  <c r="Y1114" i="11"/>
  <c r="Z1114" i="11" s="1"/>
  <c r="AA1114" i="11" s="1"/>
  <c r="Y1932" i="11"/>
  <c r="Z1932" i="11" s="1"/>
  <c r="AA1932" i="11" s="1"/>
  <c r="Y815" i="11"/>
  <c r="Z815" i="11" s="1"/>
  <c r="AA815" i="11" s="1"/>
  <c r="Y819" i="11"/>
  <c r="Z819" i="11" s="1"/>
  <c r="AA819" i="11" s="1"/>
  <c r="Y600" i="11"/>
  <c r="Z600" i="11" s="1"/>
  <c r="AA600" i="11" s="1"/>
  <c r="Y1544" i="11"/>
  <c r="Z1544" i="11" s="1"/>
  <c r="AA1544" i="11" s="1"/>
  <c r="Y1429" i="11"/>
  <c r="Z1429" i="11" s="1"/>
  <c r="AA1429" i="11" s="1"/>
  <c r="Y499" i="11"/>
  <c r="Z499" i="11" s="1"/>
  <c r="AA499" i="11" s="1"/>
  <c r="Y359" i="11"/>
  <c r="Z359" i="11" s="1"/>
  <c r="AA359" i="11" s="1"/>
  <c r="Y447" i="11"/>
  <c r="Z447" i="11" s="1"/>
  <c r="AA447" i="11" s="1"/>
  <c r="Y711" i="11"/>
  <c r="Z711" i="11" s="1"/>
  <c r="AA711" i="11" s="1"/>
  <c r="Y1671" i="11"/>
  <c r="Z1671" i="11" s="1"/>
  <c r="AA1671" i="11" s="1"/>
  <c r="Y1749" i="11"/>
  <c r="Z1749" i="11" s="1"/>
  <c r="AA1749" i="11" s="1"/>
  <c r="Y218" i="11"/>
  <c r="Z218" i="11" s="1"/>
  <c r="AA218" i="11" s="1"/>
  <c r="Y2067" i="11"/>
  <c r="Z2067" i="11" s="1"/>
  <c r="AA2067" i="11" s="1"/>
  <c r="Y588" i="11"/>
  <c r="Z588" i="11" s="1"/>
  <c r="AA588" i="11" s="1"/>
  <c r="Y414" i="11"/>
  <c r="Z414" i="11" s="1"/>
  <c r="AA414" i="11" s="1"/>
  <c r="Y924" i="11"/>
  <c r="Z924" i="11" s="1"/>
  <c r="AA924" i="11" s="1"/>
  <c r="Y460" i="11"/>
  <c r="Z460" i="11" s="1"/>
  <c r="AA460" i="11" s="1"/>
  <c r="Y789" i="11"/>
  <c r="Z789" i="11" s="1"/>
  <c r="AA789" i="11" s="1"/>
  <c r="Y811" i="11"/>
  <c r="Z811" i="11" s="1"/>
  <c r="AA811" i="11" s="1"/>
  <c r="Y2094" i="11"/>
  <c r="Z2094" i="11" s="1"/>
  <c r="AA2094" i="11" s="1"/>
  <c r="Y2039" i="11"/>
  <c r="Z2039" i="11" s="1"/>
  <c r="AA2039" i="11" s="1"/>
  <c r="Y122" i="11"/>
  <c r="Z122" i="11" s="1"/>
  <c r="AA122" i="11" s="1"/>
  <c r="Y1380" i="11"/>
  <c r="Z1380" i="11" s="1"/>
  <c r="AA1380" i="11" s="1"/>
  <c r="Y1540" i="11"/>
  <c r="Z1540" i="11" s="1"/>
  <c r="AA1540" i="11" s="1"/>
  <c r="Y493" i="11"/>
  <c r="Z493" i="11" s="1"/>
  <c r="AA493" i="11" s="1"/>
  <c r="Y434" i="11"/>
  <c r="Z434" i="11" s="1"/>
  <c r="AA434" i="11" s="1"/>
  <c r="Y214" i="11"/>
  <c r="Z214" i="11" s="1"/>
  <c r="AA214" i="11" s="1"/>
  <c r="Y565" i="11"/>
  <c r="Z565" i="11" s="1"/>
  <c r="AA565" i="11" s="1"/>
  <c r="Y1713" i="11"/>
  <c r="Z1713" i="11" s="1"/>
  <c r="AA1713" i="11" s="1"/>
  <c r="Y73" i="11"/>
  <c r="Z73" i="11" s="1"/>
  <c r="AA73" i="11" s="1"/>
  <c r="Y1459" i="11"/>
  <c r="Z1459" i="11" s="1"/>
  <c r="AA1459" i="11" s="1"/>
  <c r="Y1494" i="11"/>
  <c r="Z1494" i="11" s="1"/>
  <c r="AA1494" i="11" s="1"/>
  <c r="Y1685" i="11"/>
  <c r="Z1685" i="11" s="1"/>
  <c r="AA1685" i="11" s="1"/>
  <c r="Y1050" i="11"/>
  <c r="Z1050" i="11" s="1"/>
  <c r="AA1050" i="11" s="1"/>
  <c r="Y1534" i="11"/>
  <c r="Z1534" i="11" s="1"/>
  <c r="AA1534" i="11" s="1"/>
  <c r="Y1929" i="11"/>
  <c r="Z1929" i="11" s="1"/>
  <c r="AA1929" i="11" s="1"/>
  <c r="Y2014" i="11"/>
  <c r="Z2014" i="11" s="1"/>
  <c r="AA2014" i="11" s="1"/>
  <c r="Y2092" i="11"/>
  <c r="Z2092" i="11" s="1"/>
  <c r="AA2092" i="11" s="1"/>
  <c r="Y1757" i="11"/>
  <c r="Z1757" i="11" s="1"/>
  <c r="AA1757" i="11" s="1"/>
  <c r="Y156" i="11"/>
  <c r="Z156" i="11" s="1"/>
  <c r="AA156" i="11" s="1"/>
  <c r="Y963" i="11"/>
  <c r="Z963" i="11" s="1"/>
  <c r="AA963" i="11" s="1"/>
  <c r="Y1953" i="11"/>
  <c r="Z1953" i="11" s="1"/>
  <c r="AA1953" i="11" s="1"/>
  <c r="Y1340" i="11"/>
  <c r="Z1340" i="11" s="1"/>
  <c r="AA1340" i="11" s="1"/>
  <c r="Y1986" i="11"/>
  <c r="Z1986" i="11" s="1"/>
  <c r="AA1986" i="11" s="1"/>
  <c r="Y907" i="11"/>
  <c r="Z907" i="11" s="1"/>
  <c r="AA907" i="11" s="1"/>
  <c r="Y527" i="11"/>
  <c r="Z527" i="11" s="1"/>
  <c r="AA527" i="11" s="1"/>
  <c r="Y558" i="11"/>
  <c r="Z558" i="11" s="1"/>
  <c r="AA558" i="11" s="1"/>
  <c r="Y1144" i="11"/>
  <c r="Z1144" i="11" s="1"/>
  <c r="AA1144" i="11" s="1"/>
  <c r="Y330" i="11"/>
  <c r="Z330" i="11" s="1"/>
  <c r="AA330" i="11" s="1"/>
  <c r="Y1374" i="11"/>
  <c r="Z1374" i="11" s="1"/>
  <c r="AA1374" i="11" s="1"/>
  <c r="Y2029" i="11"/>
  <c r="Z2029" i="11" s="1"/>
  <c r="AA2029" i="11" s="1"/>
  <c r="Y1703" i="11"/>
  <c r="Z1703" i="11" s="1"/>
  <c r="AA1703" i="11" s="1"/>
  <c r="Y810" i="11"/>
  <c r="Z810" i="11" s="1"/>
  <c r="AA810" i="11" s="1"/>
  <c r="Y1982" i="11"/>
  <c r="Z1982" i="11" s="1"/>
  <c r="AA1982" i="11" s="1"/>
  <c r="Y256" i="11"/>
  <c r="Z256" i="11" s="1"/>
  <c r="AA256" i="11" s="1"/>
  <c r="Y180" i="11"/>
  <c r="Z180" i="11" s="1"/>
  <c r="AA180" i="11" s="1"/>
  <c r="Y726" i="11"/>
  <c r="Z726" i="11" s="1"/>
  <c r="AA726" i="11" s="1"/>
  <c r="Y368" i="11"/>
  <c r="Z368" i="11" s="1"/>
  <c r="AA368" i="11" s="1"/>
  <c r="Y842" i="11"/>
  <c r="Z842" i="11" s="1"/>
  <c r="AA842" i="11" s="1"/>
  <c r="Y2047" i="11"/>
  <c r="Z2047" i="11" s="1"/>
  <c r="AA2047" i="11" s="1"/>
  <c r="Y572" i="11"/>
  <c r="Z572" i="11" s="1"/>
  <c r="AA572" i="11" s="1"/>
  <c r="Y292" i="11"/>
  <c r="Z292" i="11" s="1"/>
  <c r="AA292" i="11" s="1"/>
  <c r="Y479" i="11"/>
  <c r="Z479" i="11" s="1"/>
  <c r="AA479" i="11" s="1"/>
  <c r="Y1241" i="11"/>
  <c r="Z1241" i="11" s="1"/>
  <c r="AA1241" i="11" s="1"/>
  <c r="Y927" i="11"/>
  <c r="Z927" i="11" s="1"/>
  <c r="AA927" i="11" s="1"/>
  <c r="Y1751" i="11"/>
  <c r="Z1751" i="11" s="1"/>
  <c r="AA1751" i="11" s="1"/>
  <c r="Y2086" i="11"/>
  <c r="Z2086" i="11" s="1"/>
  <c r="AA2086" i="11" s="1"/>
  <c r="Y1574" i="11"/>
  <c r="Z1574" i="11" s="1"/>
  <c r="AA1574" i="11" s="1"/>
  <c r="Y1019" i="11"/>
  <c r="Z1019" i="11" s="1"/>
  <c r="AA1019" i="11" s="1"/>
  <c r="Y2056" i="11"/>
  <c r="Z2056" i="11" s="1"/>
  <c r="AA2056" i="11" s="1"/>
  <c r="Y1414" i="11"/>
  <c r="Z1414" i="11" s="1"/>
  <c r="AA1414" i="11" s="1"/>
  <c r="Y95" i="11"/>
  <c r="Z95" i="11" s="1"/>
  <c r="AA95" i="11" s="1"/>
  <c r="Y1528" i="11"/>
  <c r="Z1528" i="11" s="1"/>
  <c r="AA1528" i="11" s="1"/>
  <c r="Y1270" i="11"/>
  <c r="Z1270" i="11" s="1"/>
  <c r="AA1270" i="11" s="1"/>
  <c r="Y650" i="11"/>
  <c r="Z650" i="11" s="1"/>
  <c r="AA650" i="11" s="1"/>
  <c r="Y1397" i="11"/>
  <c r="Z1397" i="11" s="1"/>
  <c r="AA1397" i="11" s="1"/>
  <c r="Y1596" i="11"/>
  <c r="Z1596" i="11" s="1"/>
  <c r="AA1596" i="11" s="1"/>
  <c r="Y1856" i="11"/>
  <c r="Z1856" i="11" s="1"/>
  <c r="AA1856" i="11" s="1"/>
  <c r="Y1758" i="11"/>
  <c r="Z1758" i="11" s="1"/>
  <c r="AA1758" i="11" s="1"/>
  <c r="Y1573" i="11"/>
  <c r="Z1573" i="11" s="1"/>
  <c r="AA1573" i="11" s="1"/>
  <c r="Y300" i="11"/>
  <c r="Z300" i="11" s="1"/>
  <c r="AA300" i="11" s="1"/>
  <c r="Y244" i="11"/>
  <c r="Z244" i="11" s="1"/>
  <c r="AA244" i="11" s="1"/>
  <c r="Y270" i="11"/>
  <c r="Z270" i="11" s="1"/>
  <c r="AA270" i="11" s="1"/>
  <c r="Y1707" i="11"/>
  <c r="Z1707" i="11" s="1"/>
  <c r="AA1707" i="11" s="1"/>
  <c r="Y875" i="11"/>
  <c r="Z875" i="11" s="1"/>
  <c r="AA875" i="11" s="1"/>
  <c r="Y959" i="11"/>
  <c r="Z959" i="11" s="1"/>
  <c r="AA959" i="11" s="1"/>
  <c r="Y731" i="11"/>
  <c r="Z731" i="11" s="1"/>
  <c r="AA731" i="11" s="1"/>
  <c r="Y1629" i="11"/>
  <c r="Z1629" i="11" s="1"/>
  <c r="AA1629" i="11" s="1"/>
  <c r="Y265" i="11"/>
  <c r="Z265" i="11" s="1"/>
  <c r="AA265" i="11" s="1"/>
  <c r="Y1228" i="11"/>
  <c r="Z1228" i="11" s="1"/>
  <c r="AA1228" i="11" s="1"/>
  <c r="Y1366" i="11"/>
  <c r="Z1366" i="11" s="1"/>
  <c r="AA1366" i="11" s="1"/>
  <c r="Y771" i="11"/>
  <c r="Z771" i="11" s="1"/>
  <c r="AA771" i="11" s="1"/>
  <c r="Y1849" i="11"/>
  <c r="Z1849" i="11" s="1"/>
  <c r="AA1849" i="11" s="1"/>
  <c r="Y1448" i="11"/>
  <c r="Z1448" i="11" s="1"/>
  <c r="AA1448" i="11" s="1"/>
  <c r="Y1761" i="11"/>
  <c r="Z1761" i="11" s="1"/>
  <c r="AA1761" i="11" s="1"/>
  <c r="Y1410" i="11"/>
  <c r="Z1410" i="11" s="1"/>
  <c r="AA1410" i="11" s="1"/>
  <c r="Y86" i="11"/>
  <c r="Z86" i="11" s="1"/>
  <c r="AA86" i="11" s="1"/>
  <c r="Y652" i="11"/>
  <c r="Z652" i="11" s="1"/>
  <c r="AA652" i="11" s="1"/>
  <c r="Y938" i="11"/>
  <c r="Z938" i="11" s="1"/>
  <c r="AA938" i="11" s="1"/>
  <c r="Y1389" i="11"/>
  <c r="Z1389" i="11" s="1"/>
  <c r="AA1389" i="11" s="1"/>
  <c r="Y48" i="11"/>
  <c r="Z48" i="11" s="1"/>
  <c r="AA48" i="11" s="1"/>
  <c r="Y1007" i="11"/>
  <c r="Z1007" i="11" s="1"/>
  <c r="AA1007" i="11" s="1"/>
  <c r="Y1615" i="11"/>
  <c r="Z1615" i="11" s="1"/>
  <c r="AA1615" i="11" s="1"/>
  <c r="Y843" i="11"/>
  <c r="Z843" i="11" s="1"/>
  <c r="AA843" i="11" s="1"/>
  <c r="Y351" i="11"/>
  <c r="Z351" i="11" s="1"/>
  <c r="AA351" i="11" s="1"/>
  <c r="Y1273" i="11"/>
  <c r="Z1273" i="11" s="1"/>
  <c r="AA1273" i="11" s="1"/>
  <c r="Y1441" i="11"/>
  <c r="Z1441" i="11" s="1"/>
  <c r="AA1441" i="11" s="1"/>
  <c r="Y1530" i="11"/>
  <c r="Z1530" i="11" s="1"/>
  <c r="AA1530" i="11" s="1"/>
  <c r="Y1890" i="11"/>
  <c r="Z1890" i="11" s="1"/>
  <c r="AA1890" i="11" s="1"/>
  <c r="Y1081" i="11"/>
  <c r="Z1081" i="11" s="1"/>
  <c r="AA1081" i="11" s="1"/>
  <c r="Y71" i="11"/>
  <c r="Z71" i="11" s="1"/>
  <c r="AA71" i="11" s="1"/>
  <c r="Y725" i="11"/>
  <c r="Z725" i="11" s="1"/>
  <c r="AA725" i="11" s="1"/>
  <c r="Y1056" i="11"/>
  <c r="Z1056" i="11" s="1"/>
  <c r="AA1056" i="11" s="1"/>
  <c r="Y809" i="11"/>
  <c r="Z809" i="11" s="1"/>
  <c r="AA809" i="11" s="1"/>
  <c r="Y2120" i="11"/>
  <c r="Z2120" i="11" s="1"/>
  <c r="AA2120" i="11" s="1"/>
  <c r="Y1105" i="11"/>
  <c r="Z1105" i="11" s="1"/>
  <c r="AA1105" i="11" s="1"/>
  <c r="Y901" i="11"/>
  <c r="Z901" i="11" s="1"/>
  <c r="AA901" i="11" s="1"/>
  <c r="Y205" i="11"/>
  <c r="Z205" i="11" s="1"/>
  <c r="AA205" i="11" s="1"/>
  <c r="Y119" i="11"/>
  <c r="Z119" i="11" s="1"/>
  <c r="AA119" i="11" s="1"/>
  <c r="Y738" i="11"/>
  <c r="Z738" i="11" s="1"/>
  <c r="AA738" i="11" s="1"/>
  <c r="Y648" i="11"/>
  <c r="Z648" i="11" s="1"/>
  <c r="AA648" i="11" s="1"/>
  <c r="Y43" i="11"/>
  <c r="Z43" i="11" s="1"/>
  <c r="AA43" i="11" s="1"/>
  <c r="Y1776" i="11"/>
  <c r="Z1776" i="11" s="1"/>
  <c r="AA1776" i="11" s="1"/>
  <c r="Y797" i="11"/>
  <c r="Z797" i="11" s="1"/>
  <c r="AA797" i="11" s="1"/>
  <c r="Y491" i="11"/>
  <c r="Z491" i="11" s="1"/>
  <c r="AA491" i="11" s="1"/>
  <c r="Y787" i="11"/>
  <c r="Z787" i="11" s="1"/>
  <c r="AA787" i="11" s="1"/>
  <c r="Y1567" i="11"/>
  <c r="Z1567" i="11" s="1"/>
  <c r="AA1567" i="11" s="1"/>
  <c r="Y735" i="11"/>
  <c r="Z735" i="11" s="1"/>
  <c r="AA735" i="11" s="1"/>
  <c r="Y1393" i="11"/>
  <c r="Z1393" i="11" s="1"/>
  <c r="AA1393" i="11" s="1"/>
  <c r="Y1597" i="11"/>
  <c r="Z1597" i="11" s="1"/>
  <c r="AA1597" i="11" s="1"/>
  <c r="Y1925" i="11"/>
  <c r="Z1925" i="11" s="1"/>
  <c r="AA1925" i="11" s="1"/>
  <c r="Y490" i="11"/>
  <c r="Z490" i="11" s="1"/>
  <c r="AA490" i="11" s="1"/>
  <c r="Y53" i="11"/>
  <c r="Z53" i="11" s="1"/>
  <c r="AA53" i="11" s="1"/>
  <c r="Y1802" i="11"/>
  <c r="Z1802" i="11" s="1"/>
  <c r="AA1802" i="11" s="1"/>
  <c r="Y1312" i="11"/>
  <c r="Z1312" i="11" s="1"/>
  <c r="AA1312" i="11" s="1"/>
  <c r="Y210" i="11"/>
  <c r="Z210" i="11" s="1"/>
  <c r="AA210" i="11" s="1"/>
  <c r="Y639" i="11"/>
  <c r="Z639" i="11" s="1"/>
  <c r="AA639" i="11" s="1"/>
  <c r="Y1145" i="11"/>
  <c r="Z1145" i="11" s="1"/>
  <c r="AA1145" i="11" s="1"/>
  <c r="Y203" i="11"/>
  <c r="Z203" i="11" s="1"/>
  <c r="AA203" i="11" s="1"/>
  <c r="Y775" i="11"/>
  <c r="Z775" i="11" s="1"/>
  <c r="AA775" i="11" s="1"/>
  <c r="Y1283" i="11"/>
  <c r="Z1283" i="11" s="1"/>
  <c r="AA1283" i="11" s="1"/>
  <c r="Y1193" i="11"/>
  <c r="Z1193" i="11" s="1"/>
  <c r="AA1193" i="11" s="1"/>
  <c r="Y1809" i="11"/>
  <c r="Z1809" i="11" s="1"/>
  <c r="AA1809" i="11" s="1"/>
  <c r="Y974" i="11"/>
  <c r="Z974" i="11" s="1"/>
  <c r="AA974" i="11" s="1"/>
  <c r="Y1866" i="11"/>
  <c r="Z1866" i="11" s="1"/>
  <c r="AA1866" i="11" s="1"/>
  <c r="Y1990" i="11"/>
  <c r="Z1990" i="11" s="1"/>
  <c r="AA1990" i="11" s="1"/>
  <c r="Y371" i="11"/>
  <c r="Z371" i="11" s="1"/>
  <c r="AA371" i="11" s="1"/>
  <c r="Y1936" i="11"/>
  <c r="Z1936" i="11" s="1"/>
  <c r="AA1936" i="11" s="1"/>
  <c r="Y765" i="11"/>
  <c r="Z765" i="11" s="1"/>
  <c r="AA765" i="11" s="1"/>
  <c r="Y710" i="11"/>
  <c r="Z710" i="11" s="1"/>
  <c r="AA710" i="11" s="1"/>
  <c r="Y912" i="11"/>
  <c r="Z912" i="11" s="1"/>
  <c r="AA912" i="11" s="1"/>
  <c r="Y1606" i="11"/>
  <c r="Z1606" i="11" s="1"/>
  <c r="AA1606" i="11" s="1"/>
  <c r="Y1937" i="11"/>
  <c r="Z1937" i="11" s="1"/>
  <c r="AA1937" i="11" s="1"/>
  <c r="Y2096" i="11"/>
  <c r="Z2096" i="11" s="1"/>
  <c r="AA2096" i="11" s="1"/>
  <c r="Y755" i="11"/>
  <c r="Z755" i="11" s="1"/>
  <c r="AA755" i="11" s="1"/>
  <c r="Y1640" i="11"/>
  <c r="Z1640" i="11" s="1"/>
  <c r="AA1640" i="11" s="1"/>
  <c r="Y514" i="11"/>
  <c r="Z514" i="11" s="1"/>
  <c r="AA514" i="11" s="1"/>
  <c r="Y1064" i="11"/>
  <c r="Z1064" i="11" s="1"/>
  <c r="AA1064" i="11" s="1"/>
  <c r="Y1686" i="11"/>
  <c r="Z1686" i="11" s="1"/>
  <c r="AA1686" i="11" s="1"/>
  <c r="Y458" i="11"/>
  <c r="Z458" i="11" s="1"/>
  <c r="AA458" i="11" s="1"/>
  <c r="Y1738" i="11"/>
  <c r="Z1738" i="11" s="1"/>
  <c r="AA1738" i="11" s="1"/>
  <c r="Y30" i="11"/>
  <c r="Z30" i="11" s="1"/>
  <c r="AA30" i="11" s="1"/>
  <c r="Y760" i="11"/>
  <c r="Z760" i="11" s="1"/>
  <c r="AA760" i="11" s="1"/>
  <c r="Y981" i="11"/>
  <c r="Z981" i="11" s="1"/>
  <c r="AA981" i="11" s="1"/>
  <c r="Y2093" i="11"/>
  <c r="Z2093" i="11" s="1"/>
  <c r="AA2093" i="11" s="1"/>
  <c r="Y2135" i="11"/>
  <c r="Z2135" i="11" s="1"/>
  <c r="AA2135" i="11" s="1"/>
  <c r="Y764" i="11"/>
  <c r="Z764" i="11" s="1"/>
  <c r="AA764" i="11" s="1"/>
  <c r="Y1883" i="11"/>
  <c r="Z1883" i="11" s="1"/>
  <c r="AA1883" i="11" s="1"/>
  <c r="Y1487" i="11"/>
  <c r="Z1487" i="11" s="1"/>
  <c r="AA1487" i="11" s="1"/>
  <c r="Y632" i="11"/>
  <c r="Z632" i="11" s="1"/>
  <c r="AA632" i="11" s="1"/>
  <c r="Y864" i="11"/>
  <c r="Z864" i="11" s="1"/>
  <c r="AA864" i="11" s="1"/>
  <c r="Y1537" i="11"/>
  <c r="Z1537" i="11" s="1"/>
  <c r="AA1537" i="11" s="1"/>
  <c r="Y1072" i="11"/>
  <c r="Z1072" i="11" s="1"/>
  <c r="AA1072" i="11" s="1"/>
  <c r="Y903" i="11"/>
  <c r="Z903" i="11" s="1"/>
  <c r="AA903" i="11" s="1"/>
  <c r="Y489" i="11"/>
  <c r="Z489" i="11" s="1"/>
  <c r="AA489" i="11" s="1"/>
  <c r="Y209" i="11"/>
  <c r="Z209" i="11" s="1"/>
  <c r="AA209" i="11" s="1"/>
  <c r="Y264" i="11"/>
  <c r="Z264" i="11" s="1"/>
  <c r="AA264" i="11" s="1"/>
  <c r="Y1691" i="11"/>
  <c r="Z1691" i="11" s="1"/>
  <c r="AA1691" i="11" s="1"/>
  <c r="Y1502" i="11"/>
  <c r="Z1502" i="11" s="1"/>
  <c r="AA1502" i="11" s="1"/>
  <c r="Y1520" i="11"/>
  <c r="Z1520" i="11" s="1"/>
  <c r="AA1520" i="11" s="1"/>
  <c r="Y1015" i="11"/>
  <c r="Z1015" i="11" s="1"/>
  <c r="AA1015" i="11" s="1"/>
  <c r="Y1877" i="11"/>
  <c r="Z1877" i="11" s="1"/>
  <c r="AA1877" i="11" s="1"/>
  <c r="Y1422" i="11"/>
  <c r="Z1422" i="11" s="1"/>
  <c r="AA1422" i="11" s="1"/>
  <c r="Y779" i="11"/>
  <c r="Z779" i="11" s="1"/>
  <c r="AA779" i="11" s="1"/>
  <c r="Y645" i="11"/>
  <c r="Z645" i="11" s="1"/>
  <c r="AA645" i="11" s="1"/>
  <c r="Y1069" i="11"/>
  <c r="Z1069" i="11" s="1"/>
  <c r="AA1069" i="11" s="1"/>
  <c r="Y1906" i="11"/>
  <c r="Z1906" i="11" s="1"/>
  <c r="AA1906" i="11" s="1"/>
  <c r="Y59" i="11"/>
  <c r="Z59" i="11" s="1"/>
  <c r="AA59" i="11" s="1"/>
  <c r="Y1585" i="11"/>
  <c r="Z1585" i="11" s="1"/>
  <c r="AA1585" i="11" s="1"/>
  <c r="Y231" i="11"/>
  <c r="Z231" i="11" s="1"/>
  <c r="AA231" i="11" s="1"/>
  <c r="Y967" i="11"/>
  <c r="Z967" i="11" s="1"/>
  <c r="AA967" i="11" s="1"/>
  <c r="Y2130" i="11"/>
  <c r="Z2130" i="11" s="1"/>
  <c r="AA2130" i="11" s="1"/>
  <c r="Y2031" i="11"/>
  <c r="Z2031" i="11" s="1"/>
  <c r="AA2031" i="11" s="1"/>
  <c r="Y1292" i="11"/>
  <c r="Z1292" i="11" s="1"/>
  <c r="AA1292" i="11" s="1"/>
  <c r="Y534" i="11"/>
  <c r="Z534" i="11" s="1"/>
  <c r="AA534" i="11" s="1"/>
  <c r="Y595" i="11"/>
  <c r="Z595" i="11" s="1"/>
  <c r="AA595" i="11" s="1"/>
  <c r="Y985" i="11"/>
  <c r="Z985" i="11" s="1"/>
  <c r="AA985" i="11" s="1"/>
  <c r="Y498" i="11"/>
  <c r="Z498" i="11" s="1"/>
  <c r="AA498" i="11" s="1"/>
  <c r="Y1797" i="11"/>
  <c r="Z1797" i="11" s="1"/>
  <c r="AA1797" i="11" s="1"/>
  <c r="Y570" i="11"/>
  <c r="Z570" i="11" s="1"/>
  <c r="AA570" i="11" s="1"/>
  <c r="Y1321" i="11"/>
  <c r="Z1321" i="11" s="1"/>
  <c r="AA1321" i="11" s="1"/>
  <c r="Y52" i="11"/>
  <c r="Z52" i="11" s="1"/>
  <c r="AA52" i="11" s="1"/>
  <c r="Y1613" i="11"/>
  <c r="Z1613" i="11" s="1"/>
  <c r="AA1613" i="11" s="1"/>
  <c r="Y396" i="11"/>
  <c r="Z396" i="11" s="1"/>
  <c r="AA396" i="11" s="1"/>
  <c r="Y1864" i="11"/>
  <c r="Z1864" i="11" s="1"/>
  <c r="AA1864" i="11" s="1"/>
  <c r="Y2069" i="11"/>
  <c r="Z2069" i="11" s="1"/>
  <c r="AA2069" i="11" s="1"/>
  <c r="Y1729" i="11"/>
  <c r="Z1729" i="11" s="1"/>
  <c r="AA1729" i="11" s="1"/>
  <c r="Y63" i="11"/>
  <c r="Z63" i="11" s="1"/>
  <c r="AA63" i="11" s="1"/>
  <c r="Y594" i="11"/>
  <c r="Z594" i="11" s="1"/>
  <c r="AA594" i="11" s="1"/>
  <c r="Y1358" i="11"/>
  <c r="Z1358" i="11" s="1"/>
  <c r="AA1358" i="11" s="1"/>
  <c r="Y576" i="11"/>
  <c r="Z576" i="11" s="1"/>
  <c r="AA576" i="11" s="1"/>
  <c r="Y1000" i="11"/>
  <c r="Z1000" i="11" s="1"/>
  <c r="AA1000" i="11" s="1"/>
  <c r="Y531" i="11"/>
  <c r="Z531" i="11" s="1"/>
  <c r="AA531" i="11" s="1"/>
  <c r="Y2024" i="11"/>
  <c r="Z2024" i="11" s="1"/>
  <c r="AA2024" i="11" s="1"/>
  <c r="Y701" i="11"/>
  <c r="Z701" i="11" s="1"/>
  <c r="AA701" i="11" s="1"/>
  <c r="Y607" i="11"/>
  <c r="Z607" i="11" s="1"/>
  <c r="AA607" i="11" s="1"/>
  <c r="Y1153" i="11"/>
  <c r="Z1153" i="11" s="1"/>
  <c r="AA1153" i="11" s="1"/>
  <c r="Y1381" i="11"/>
  <c r="Z1381" i="11" s="1"/>
  <c r="AA1381" i="11" s="1"/>
  <c r="Y680" i="11"/>
  <c r="Z680" i="11" s="1"/>
  <c r="AA680" i="11" s="1"/>
  <c r="Y278" i="11"/>
  <c r="Z278" i="11" s="1"/>
  <c r="AA278" i="11" s="1"/>
  <c r="Y559" i="11"/>
  <c r="Z559" i="11" s="1"/>
  <c r="AA559" i="11" s="1"/>
  <c r="Y2085" i="11"/>
  <c r="Z2085" i="11" s="1"/>
  <c r="AA2085" i="11" s="1"/>
  <c r="Y1871" i="11"/>
  <c r="Z1871" i="11" s="1"/>
  <c r="AA1871" i="11" s="1"/>
  <c r="Y988" i="11"/>
  <c r="Z988" i="11" s="1"/>
  <c r="AA988" i="11" s="1"/>
  <c r="Y763" i="11"/>
  <c r="Z763" i="11" s="1"/>
  <c r="AA763" i="11" s="1"/>
  <c r="Y2010" i="11"/>
  <c r="Z2010" i="11" s="1"/>
  <c r="AA2010" i="11" s="1"/>
  <c r="Y28" i="11"/>
  <c r="Z28" i="11" s="1"/>
  <c r="AA28" i="11" s="1"/>
  <c r="Y873" i="11"/>
  <c r="Z873" i="11" s="1"/>
  <c r="AA873" i="11" s="1"/>
  <c r="Y319" i="11"/>
  <c r="Z319" i="11" s="1"/>
  <c r="AA319" i="11" s="1"/>
  <c r="Y311" i="11"/>
  <c r="Z311" i="11" s="1"/>
  <c r="AA311" i="11" s="1"/>
  <c r="Y1332" i="11"/>
  <c r="Z1332" i="11" s="1"/>
  <c r="AA1332" i="11" s="1"/>
  <c r="Y1491" i="11"/>
  <c r="Z1491" i="11" s="1"/>
  <c r="AA1491" i="11" s="1"/>
  <c r="Y1250" i="11"/>
  <c r="Z1250" i="11" s="1"/>
  <c r="AA1250" i="11" s="1"/>
  <c r="Y6" i="11"/>
  <c r="Z6" i="11" s="1"/>
  <c r="AA6" i="11" s="1"/>
  <c r="Y1300" i="11"/>
  <c r="Z1300" i="11" s="1"/>
  <c r="AA1300" i="11" s="1"/>
  <c r="Y1810" i="11"/>
  <c r="Z1810" i="11" s="1"/>
  <c r="AA1810" i="11" s="1"/>
  <c r="Y1840" i="11"/>
  <c r="Z1840" i="11" s="1"/>
  <c r="AA1840" i="11" s="1"/>
  <c r="Y1173" i="11"/>
  <c r="Z1173" i="11" s="1"/>
  <c r="AA1173" i="11" s="1"/>
  <c r="Y2088" i="11"/>
  <c r="Z2088" i="11" s="1"/>
  <c r="AA2088" i="11" s="1"/>
  <c r="Y262" i="11"/>
  <c r="Z262" i="11" s="1"/>
  <c r="AA262" i="11" s="1"/>
  <c r="Y994" i="11"/>
  <c r="Z994" i="11" s="1"/>
  <c r="AA994" i="11" s="1"/>
  <c r="Y228" i="11"/>
  <c r="Z228" i="11" s="1"/>
  <c r="AA228" i="11" s="1"/>
  <c r="Y1726" i="11"/>
  <c r="Z1726" i="11" s="1"/>
  <c r="AA1726" i="11" s="1"/>
  <c r="Y2003" i="11"/>
  <c r="Z2003" i="11" s="1"/>
  <c r="AA2003" i="11" s="1"/>
  <c r="Y517" i="11"/>
  <c r="Z517" i="11" s="1"/>
  <c r="AA517" i="11" s="1"/>
  <c r="Y894" i="11"/>
  <c r="Z894" i="11" s="1"/>
  <c r="AA894" i="11" s="1"/>
  <c r="Y1805" i="11"/>
  <c r="Z1805" i="11" s="1"/>
  <c r="AA1805" i="11" s="1"/>
  <c r="Y761" i="11"/>
  <c r="Z761" i="11" s="1"/>
  <c r="AA761" i="11" s="1"/>
  <c r="Y1895" i="11"/>
  <c r="Z1895" i="11" s="1"/>
  <c r="AA1895" i="11" s="1"/>
  <c r="Y1413" i="11"/>
  <c r="Z1413" i="11" s="1"/>
  <c r="AA1413" i="11" s="1"/>
  <c r="Y2059" i="11"/>
  <c r="Z2059" i="11" s="1"/>
  <c r="AA2059" i="11" s="1"/>
  <c r="Y549" i="11"/>
  <c r="Z549" i="11" s="1"/>
  <c r="AA549" i="11" s="1"/>
  <c r="Y1523" i="11"/>
  <c r="Z1523" i="11" s="1"/>
  <c r="AA1523" i="11" s="1"/>
  <c r="Y378" i="11"/>
  <c r="Z378" i="11" s="1"/>
  <c r="AA378" i="11" s="1"/>
  <c r="Y551" i="11"/>
  <c r="Z551" i="11" s="1"/>
  <c r="AA551" i="11" s="1"/>
  <c r="Y769" i="11"/>
  <c r="Z769" i="11" s="1"/>
  <c r="AA769" i="11" s="1"/>
  <c r="Y194" i="11"/>
  <c r="Z194" i="11" s="1"/>
  <c r="AA194" i="11" s="1"/>
  <c r="Y188" i="11"/>
  <c r="Z188" i="11" s="1"/>
  <c r="AA188" i="11" s="1"/>
  <c r="Y1847" i="11"/>
  <c r="Z1847" i="11" s="1"/>
  <c r="AA1847" i="11" s="1"/>
  <c r="Y1239" i="11"/>
  <c r="Z1239" i="11" s="1"/>
  <c r="AA1239" i="11" s="1"/>
  <c r="Y129" i="11"/>
  <c r="Z129" i="11" s="1"/>
  <c r="AA129" i="11" s="1"/>
  <c r="Y373" i="11"/>
  <c r="Z373" i="11" s="1"/>
  <c r="AA373" i="11" s="1"/>
  <c r="Y768" i="11"/>
  <c r="Z768" i="11" s="1"/>
  <c r="AA768" i="11" s="1"/>
  <c r="Y553" i="11"/>
  <c r="Z553" i="11" s="1"/>
  <c r="AA553" i="11" s="1"/>
  <c r="Y391" i="11"/>
  <c r="Z391" i="11" s="1"/>
  <c r="AA391" i="11" s="1"/>
  <c r="Y1452" i="11"/>
  <c r="Z1452" i="11" s="1"/>
  <c r="AA1452" i="11" s="1"/>
  <c r="Y408" i="11"/>
  <c r="Z408" i="11" s="1"/>
  <c r="AA408" i="11" s="1"/>
  <c r="Y68" i="11"/>
  <c r="Z68" i="11" s="1"/>
  <c r="AA68" i="11" s="1"/>
  <c r="Y38" i="11"/>
  <c r="Z38" i="11" s="1"/>
  <c r="AA38" i="11" s="1"/>
  <c r="Y1357" i="11"/>
  <c r="Z1357" i="11" s="1"/>
  <c r="AA1357" i="11" s="1"/>
  <c r="Y1535" i="11"/>
  <c r="Z1535" i="11" s="1"/>
  <c r="AA1535" i="11" s="1"/>
  <c r="Y74" i="11"/>
  <c r="Z74" i="11" s="1"/>
  <c r="AA74" i="11" s="1"/>
  <c r="Y1514" i="11"/>
  <c r="Z1514" i="11" s="1"/>
  <c r="AA1514" i="11" s="1"/>
  <c r="Y1465" i="11"/>
  <c r="Z1465" i="11" s="1"/>
  <c r="AA1465" i="11" s="1"/>
  <c r="Y1139" i="11"/>
  <c r="Z1139" i="11" s="1"/>
  <c r="AA1139" i="11" s="1"/>
  <c r="Y643" i="11"/>
  <c r="Z643" i="11" s="1"/>
  <c r="AA643" i="11" s="1"/>
  <c r="Y856" i="11"/>
  <c r="Z856" i="11" s="1"/>
  <c r="AA856" i="11" s="1"/>
  <c r="Y1566" i="11"/>
  <c r="Z1566" i="11" s="1"/>
  <c r="AA1566" i="11" s="1"/>
  <c r="Y276" i="11"/>
  <c r="Z276" i="11" s="1"/>
  <c r="AA276" i="11" s="1"/>
  <c r="Y1513" i="11"/>
  <c r="Z1513" i="11" s="1"/>
  <c r="AA1513" i="11" s="1"/>
  <c r="Y334" i="11"/>
  <c r="Z334" i="11" s="1"/>
  <c r="AA334" i="11" s="1"/>
  <c r="Y637" i="11"/>
  <c r="Z637" i="11" s="1"/>
  <c r="AA637" i="11" s="1"/>
  <c r="Y715" i="11"/>
  <c r="Z715" i="11" s="1"/>
  <c r="AA715" i="11" s="1"/>
  <c r="Y1851" i="11"/>
  <c r="Z1851" i="11" s="1"/>
  <c r="AA1851" i="11" s="1"/>
  <c r="Y1698" i="11"/>
  <c r="Z1698" i="11" s="1"/>
  <c r="AA1698" i="11" s="1"/>
  <c r="Y1989" i="11"/>
  <c r="Z1989" i="11" s="1"/>
  <c r="AA1989" i="11" s="1"/>
  <c r="Y900" i="11"/>
  <c r="Z900" i="11" s="1"/>
  <c r="AA900" i="11" s="1"/>
  <c r="Y1336" i="11"/>
  <c r="Z1336" i="11" s="1"/>
  <c r="AA1336" i="11" s="1"/>
  <c r="Y564" i="11"/>
  <c r="Z564" i="11" s="1"/>
  <c r="AA564" i="11" s="1"/>
  <c r="Y1842" i="11"/>
  <c r="Z1842" i="11" s="1"/>
  <c r="AA1842" i="11" s="1"/>
  <c r="Y848" i="11"/>
  <c r="Z848" i="11" s="1"/>
  <c r="AA848" i="11" s="1"/>
  <c r="Y322" i="11"/>
  <c r="Z322" i="11" s="1"/>
  <c r="AA322" i="11" s="1"/>
  <c r="Y62" i="11"/>
  <c r="Z62" i="11" s="1"/>
  <c r="AA62" i="11" s="1"/>
  <c r="Y1572" i="11"/>
  <c r="Z1572" i="11" s="1"/>
  <c r="AA1572" i="11" s="1"/>
  <c r="Y829" i="11"/>
  <c r="Z829" i="11" s="1"/>
  <c r="AA829" i="11" s="1"/>
  <c r="Y1647" i="11"/>
  <c r="Z1647" i="11" s="1"/>
  <c r="AA1647" i="11" s="1"/>
  <c r="Y377" i="11"/>
  <c r="Z377" i="11" s="1"/>
  <c r="AA377" i="11" s="1"/>
  <c r="Y1817" i="11"/>
  <c r="Z1817" i="11" s="1"/>
  <c r="AA1817" i="11" s="1"/>
  <c r="Y1771" i="11"/>
  <c r="Z1771" i="11" s="1"/>
  <c r="AA1771" i="11" s="1"/>
  <c r="Y508" i="11"/>
  <c r="Z508" i="11" s="1"/>
  <c r="AA508" i="11" s="1"/>
  <c r="Y1821" i="11"/>
  <c r="Z1821" i="11" s="1"/>
  <c r="AA1821" i="11" s="1"/>
  <c r="Y654" i="11"/>
  <c r="Z654" i="11" s="1"/>
  <c r="AA654" i="11" s="1"/>
  <c r="Y1134" i="11"/>
  <c r="Z1134" i="11" s="1"/>
  <c r="AA1134" i="11" s="1"/>
  <c r="Y315" i="11"/>
  <c r="Z315" i="11" s="1"/>
  <c r="AA315" i="11" s="1"/>
  <c r="Y101" i="11"/>
  <c r="Z101" i="11" s="1"/>
  <c r="AA101" i="11" s="1"/>
  <c r="Y921" i="11"/>
  <c r="Z921" i="11" s="1"/>
  <c r="AA921" i="11" s="1"/>
  <c r="Y2083" i="11"/>
  <c r="Z2083" i="11" s="1"/>
  <c r="AA2083" i="11" s="1"/>
  <c r="Y906" i="11"/>
  <c r="Z906" i="11" s="1"/>
  <c r="AA906" i="11" s="1"/>
  <c r="Y533" i="11"/>
  <c r="Z533" i="11" s="1"/>
  <c r="AA533" i="11" s="1"/>
  <c r="Y149" i="11"/>
  <c r="Z149" i="11" s="1"/>
  <c r="AA149" i="11" s="1"/>
  <c r="Y1008" i="11"/>
  <c r="Z1008" i="11" s="1"/>
  <c r="AA1008" i="11" s="1"/>
  <c r="Y1631" i="11"/>
  <c r="Z1631" i="11" s="1"/>
  <c r="AA1631" i="11" s="1"/>
  <c r="Y1354" i="11"/>
  <c r="Z1354" i="11" s="1"/>
  <c r="AA1354" i="11" s="1"/>
  <c r="Y17" i="11"/>
  <c r="Z17" i="11" s="1"/>
  <c r="AA17" i="11" s="1"/>
  <c r="Y34" i="11"/>
  <c r="Z34" i="11" s="1"/>
  <c r="AA34" i="11" s="1"/>
  <c r="Y612" i="11"/>
  <c r="Z612" i="11" s="1"/>
  <c r="AA612" i="11" s="1"/>
  <c r="Y855" i="11"/>
  <c r="Z855" i="11" s="1"/>
  <c r="AA855" i="11" s="1"/>
  <c r="Y555" i="11"/>
  <c r="Z555" i="11" s="1"/>
  <c r="AA555" i="11" s="1"/>
  <c r="Y1068" i="11"/>
  <c r="Z1068" i="11" s="1"/>
  <c r="AA1068" i="11" s="1"/>
  <c r="Y1338" i="11"/>
  <c r="Z1338" i="11" s="1"/>
  <c r="AA1338" i="11" s="1"/>
  <c r="Y1446" i="11"/>
  <c r="Z1446" i="11" s="1"/>
  <c r="AA1446" i="11" s="1"/>
  <c r="Y977" i="11"/>
  <c r="Z977" i="11" s="1"/>
  <c r="AA977" i="11" s="1"/>
  <c r="Y2005" i="11"/>
  <c r="Z2005" i="11" s="1"/>
  <c r="AA2005" i="11" s="1"/>
  <c r="Y879" i="11"/>
  <c r="Z879" i="11" s="1"/>
  <c r="AA879" i="11" s="1"/>
  <c r="Y140" i="11"/>
  <c r="Z140" i="11" s="1"/>
  <c r="AA140" i="11" s="1"/>
  <c r="Y2071" i="11"/>
  <c r="Z2071" i="11" s="1"/>
  <c r="AA2071" i="11" s="1"/>
  <c r="Y482" i="11"/>
  <c r="Z482" i="11" s="1"/>
  <c r="AA482" i="11" s="1"/>
  <c r="Y471" i="11"/>
  <c r="Z471" i="11" s="1"/>
  <c r="AA471" i="11" s="1"/>
  <c r="Y1294" i="11"/>
  <c r="Z1294" i="11" s="1"/>
  <c r="AA1294" i="11" s="1"/>
  <c r="Y1701" i="11"/>
  <c r="Z1701" i="11" s="1"/>
  <c r="AA1701" i="11" s="1"/>
  <c r="Y1837" i="11"/>
  <c r="Z1837" i="11" s="1"/>
  <c r="AA1837" i="11" s="1"/>
  <c r="Y1885" i="11"/>
  <c r="Z1885" i="11" s="1"/>
  <c r="AA1885" i="11" s="1"/>
  <c r="Y197" i="11"/>
  <c r="Z197" i="11" s="1"/>
  <c r="AA197" i="11" s="1"/>
  <c r="Y193" i="11"/>
  <c r="Z193" i="11" s="1"/>
  <c r="AA193" i="11" s="1"/>
  <c r="Y1789" i="11"/>
  <c r="Z1789" i="11" s="1"/>
  <c r="AA1789" i="11" s="1"/>
  <c r="Y345" i="11"/>
  <c r="Z345" i="11" s="1"/>
  <c r="AA345" i="11" s="1"/>
  <c r="Y2084" i="11"/>
  <c r="Z2084" i="11" s="1"/>
  <c r="AA2084" i="11" s="1"/>
  <c r="Y199" i="11"/>
  <c r="Z199" i="11" s="1"/>
  <c r="AA199" i="11" s="1"/>
  <c r="Y1412" i="11"/>
  <c r="Z1412" i="11" s="1"/>
  <c r="AA1412" i="11" s="1"/>
  <c r="Y1415" i="11"/>
  <c r="Z1415" i="11" s="1"/>
  <c r="AA1415" i="11" s="1"/>
  <c r="Y37" i="11"/>
  <c r="Z37" i="11" s="1"/>
  <c r="AA37" i="11" s="1"/>
  <c r="Y1498" i="11"/>
  <c r="Z1498" i="11" s="1"/>
  <c r="AA1498" i="11" s="1"/>
  <c r="Y46" i="11"/>
  <c r="Z46" i="11" s="1"/>
  <c r="AA46" i="11" s="1"/>
  <c r="Y472" i="11"/>
  <c r="Z472" i="11" s="1"/>
  <c r="AA472" i="11" s="1"/>
  <c r="Y1205" i="11"/>
  <c r="Z1205" i="11" s="1"/>
  <c r="AA1205" i="11" s="1"/>
  <c r="Y385" i="11"/>
  <c r="Z385" i="11" s="1"/>
  <c r="AA385" i="11" s="1"/>
  <c r="Y412" i="11"/>
  <c r="Z412" i="11" s="1"/>
  <c r="AA412" i="11" s="1"/>
  <c r="Y573" i="11"/>
  <c r="Z573" i="11" s="1"/>
  <c r="AA573" i="11" s="1"/>
  <c r="Y1801" i="11"/>
  <c r="Z1801" i="11" s="1"/>
  <c r="AA1801" i="11" s="1"/>
  <c r="Y1816" i="11"/>
  <c r="Z1816" i="11" s="1"/>
  <c r="AA1816" i="11" s="1"/>
  <c r="Y691" i="11"/>
  <c r="Z691" i="11" s="1"/>
  <c r="AA691" i="11" s="1"/>
  <c r="Y706" i="11"/>
  <c r="Z706" i="11" s="1"/>
  <c r="AA706" i="11" s="1"/>
  <c r="Y1225" i="11"/>
  <c r="Z1225" i="11" s="1"/>
  <c r="AA1225" i="11" s="1"/>
  <c r="Y1563" i="11"/>
  <c r="Z1563" i="11" s="1"/>
  <c r="AA1563" i="11" s="1"/>
  <c r="Y2030" i="11"/>
  <c r="Z2030" i="11" s="1"/>
  <c r="AA2030" i="11" s="1"/>
  <c r="Y1088" i="11"/>
  <c r="Z1088" i="11" s="1"/>
  <c r="AA1088" i="11" s="1"/>
  <c r="Y861" i="11"/>
  <c r="Z861" i="11" s="1"/>
  <c r="AA861" i="11" s="1"/>
  <c r="Y1435" i="11"/>
  <c r="Z1435" i="11" s="1"/>
  <c r="AA1435" i="11" s="1"/>
  <c r="Y237" i="11"/>
  <c r="Z237" i="11" s="1"/>
  <c r="AA237" i="11" s="1"/>
  <c r="Y759" i="11"/>
  <c r="Z759" i="11" s="1"/>
  <c r="AA759" i="11" s="1"/>
  <c r="Y616" i="11"/>
  <c r="Z616" i="11" s="1"/>
  <c r="AA616" i="11" s="1"/>
  <c r="Y1917" i="11"/>
  <c r="Z1917" i="11" s="1"/>
  <c r="AA1917" i="11" s="1"/>
  <c r="Y234" i="11"/>
  <c r="Z234" i="11" s="1"/>
  <c r="AA234" i="11" s="1"/>
  <c r="Y2076" i="11"/>
  <c r="Z2076" i="11" s="1"/>
  <c r="AA2076" i="11" s="1"/>
  <c r="Y1051" i="11"/>
  <c r="Z1051" i="11" s="1"/>
  <c r="AA1051" i="11" s="1"/>
  <c r="Y173" i="11"/>
  <c r="Z173" i="11" s="1"/>
  <c r="AA173" i="11" s="1"/>
  <c r="Y914" i="11"/>
  <c r="Z914" i="11" s="1"/>
  <c r="AA914" i="11" s="1"/>
  <c r="Y586" i="11"/>
  <c r="Z586" i="11" s="1"/>
  <c r="AA586" i="11" s="1"/>
  <c r="Y206" i="11"/>
  <c r="Z206" i="11" s="1"/>
  <c r="AA206" i="11" s="1"/>
  <c r="Y171" i="11"/>
  <c r="Z171" i="11" s="1"/>
  <c r="AA171" i="11" s="1"/>
  <c r="Y1120" i="11"/>
  <c r="Z1120" i="11" s="1"/>
  <c r="AA1120" i="11" s="1"/>
  <c r="Y8" i="11"/>
  <c r="Z8" i="11" s="1"/>
  <c r="AA8" i="11" s="1"/>
  <c r="Y617" i="11"/>
  <c r="Z617" i="11" s="1"/>
  <c r="AA617" i="11" s="1"/>
  <c r="Y1132" i="11"/>
  <c r="Z1132" i="11" s="1"/>
  <c r="AA1132" i="11" s="1"/>
  <c r="Y697" i="11"/>
  <c r="Z697" i="11" s="1"/>
  <c r="AA697" i="11" s="1"/>
  <c r="Y528" i="11"/>
  <c r="Z528" i="11" s="1"/>
  <c r="AA528" i="11" s="1"/>
  <c r="Y117" i="11"/>
  <c r="Z117" i="11" s="1"/>
  <c r="AA117" i="11" s="1"/>
  <c r="Y1263" i="11"/>
  <c r="Z1263" i="11" s="1"/>
  <c r="AA1263" i="11" s="1"/>
  <c r="Y729" i="11"/>
  <c r="Z729" i="11" s="1"/>
  <c r="AA729" i="11" s="1"/>
  <c r="Y1860" i="11"/>
  <c r="Z1860" i="11" s="1"/>
  <c r="AA1860" i="11" s="1"/>
  <c r="Y268" i="11"/>
  <c r="Z268" i="11" s="1"/>
  <c r="AA268" i="11" s="1"/>
  <c r="Y732" i="11"/>
  <c r="Z732" i="11" s="1"/>
  <c r="AA732" i="11" s="1"/>
  <c r="Y1251" i="11"/>
  <c r="Z1251" i="11" s="1"/>
  <c r="AA1251" i="11" s="1"/>
  <c r="Y1850" i="11"/>
  <c r="Z1850" i="11" s="1"/>
  <c r="AA1850" i="11" s="1"/>
  <c r="Y2044" i="11"/>
  <c r="Z2044" i="11" s="1"/>
  <c r="AA2044" i="11" s="1"/>
  <c r="Y87" i="11"/>
  <c r="Z87" i="11" s="1"/>
  <c r="AA87" i="11" s="1"/>
  <c r="Y979" i="11"/>
  <c r="Z979" i="11" s="1"/>
  <c r="AA979" i="11" s="1"/>
  <c r="Y1274" i="11"/>
  <c r="Z1274" i="11" s="1"/>
  <c r="AA1274" i="11" s="1"/>
  <c r="Y700" i="11"/>
  <c r="Z700" i="11" s="1"/>
  <c r="AA700" i="11" s="1"/>
  <c r="Y886" i="11"/>
  <c r="Z886" i="11" s="1"/>
  <c r="AA886" i="11" s="1"/>
  <c r="Y1298" i="11"/>
  <c r="Z1298" i="11" s="1"/>
  <c r="AA1298" i="11" s="1"/>
  <c r="Y651" i="11"/>
  <c r="Z651" i="11" s="1"/>
  <c r="AA651" i="11" s="1"/>
  <c r="Y1014" i="11"/>
  <c r="Z1014" i="11" s="1"/>
  <c r="AA1014" i="11" s="1"/>
  <c r="Y1604" i="11"/>
  <c r="Z1604" i="11" s="1"/>
  <c r="AA1604" i="11" s="1"/>
  <c r="Y1128" i="11"/>
  <c r="Z1128" i="11" s="1"/>
  <c r="AA1128" i="11" s="1"/>
  <c r="Y1532" i="11"/>
  <c r="Z1532" i="11" s="1"/>
  <c r="AA1532" i="11" s="1"/>
  <c r="Y1221" i="11"/>
  <c r="Z1221" i="11" s="1"/>
  <c r="AA1221" i="11" s="1"/>
  <c r="Y375" i="11"/>
  <c r="Z375" i="11" s="1"/>
  <c r="AA375" i="11" s="1"/>
  <c r="Y932" i="11"/>
  <c r="Z932" i="11" s="1"/>
  <c r="AA932" i="11" s="1"/>
  <c r="Y908" i="11"/>
  <c r="Z908" i="11" s="1"/>
  <c r="AA908" i="11" s="1"/>
  <c r="Y467" i="11"/>
  <c r="Z467" i="11" s="1"/>
  <c r="AA467" i="11" s="1"/>
  <c r="Y1307" i="11"/>
  <c r="Z1307" i="11" s="1"/>
  <c r="AA1307" i="11" s="1"/>
  <c r="Y730" i="11"/>
  <c r="Z730" i="11" s="1"/>
  <c r="AA730" i="11" s="1"/>
  <c r="Y1025" i="11"/>
  <c r="Z1025" i="11" s="1"/>
  <c r="AA1025" i="11" s="1"/>
  <c r="Y159" i="11"/>
  <c r="Z159" i="11" s="1"/>
  <c r="AA159" i="11" s="1"/>
  <c r="Y1126" i="11"/>
  <c r="Z1126" i="11" s="1"/>
  <c r="AA1126" i="11" s="1"/>
  <c r="Y880" i="11"/>
  <c r="Z880" i="11" s="1"/>
  <c r="AA880" i="11" s="1"/>
  <c r="Y1907" i="11"/>
  <c r="Z1907" i="11" s="1"/>
  <c r="AA1907" i="11" s="1"/>
  <c r="Y606" i="11"/>
  <c r="Z606" i="11" s="1"/>
  <c r="AA606" i="11" s="1"/>
  <c r="Y400" i="11"/>
  <c r="Z400" i="11" s="1"/>
  <c r="AA400" i="11" s="1"/>
  <c r="Y57" i="11"/>
  <c r="Z57" i="11" s="1"/>
  <c r="AA57" i="11" s="1"/>
  <c r="Y1003" i="11"/>
  <c r="Z1003" i="11" s="1"/>
  <c r="AA1003" i="11" s="1"/>
  <c r="Y76" i="11"/>
  <c r="Z76" i="11" s="1"/>
  <c r="AA76" i="11" s="1"/>
  <c r="Y593" i="11"/>
  <c r="Z593" i="11" s="1"/>
  <c r="AA593" i="11" s="1"/>
  <c r="Y1832" i="11"/>
  <c r="Z1832" i="11" s="1"/>
  <c r="AA1832" i="11" s="1"/>
  <c r="Y1764" i="11"/>
  <c r="Z1764" i="11" s="1"/>
  <c r="AA1764" i="11" s="1"/>
  <c r="Y1731" i="11"/>
  <c r="Z1731" i="11" s="1"/>
  <c r="AA1731" i="11" s="1"/>
  <c r="Y1955" i="11"/>
  <c r="Z1955" i="11" s="1"/>
  <c r="AA1955" i="11" s="1"/>
  <c r="Y629" i="11"/>
  <c r="Z629" i="11" s="1"/>
  <c r="AA629" i="11" s="1"/>
  <c r="Y707" i="11"/>
  <c r="Z707" i="11" s="1"/>
  <c r="AA707" i="11" s="1"/>
  <c r="Y1439" i="11"/>
  <c r="Z1439" i="11" s="1"/>
  <c r="AA1439" i="11" s="1"/>
  <c r="Y440" i="11"/>
  <c r="Z440" i="11" s="1"/>
  <c r="AA440" i="11" s="1"/>
  <c r="Y1507" i="11"/>
  <c r="Z1507" i="11" s="1"/>
  <c r="AA1507" i="11" s="1"/>
  <c r="Y509" i="11"/>
  <c r="Z509" i="11" s="1"/>
  <c r="AA509" i="11" s="1"/>
  <c r="Y1555" i="11"/>
  <c r="Z1555" i="11" s="1"/>
  <c r="AA1555" i="11" s="1"/>
  <c r="Y488" i="11"/>
  <c r="Z488" i="11" s="1"/>
  <c r="AA488" i="11" s="1"/>
  <c r="Y1954" i="11"/>
  <c r="Z1954" i="11" s="1"/>
  <c r="AA1954" i="11" s="1"/>
  <c r="Y753" i="11"/>
  <c r="Z753" i="11" s="1"/>
  <c r="AA753" i="11" s="1"/>
  <c r="Y858" i="11"/>
  <c r="Z858" i="11" s="1"/>
  <c r="AA858" i="11" s="1"/>
  <c r="Y84" i="11"/>
  <c r="Z84" i="11" s="1"/>
  <c r="AA84" i="11" s="1"/>
  <c r="Y1920" i="11"/>
  <c r="Z1920" i="11" s="1"/>
  <c r="AA1920" i="11" s="1"/>
  <c r="Y200" i="11"/>
  <c r="Z200" i="11" s="1"/>
  <c r="AA200" i="11" s="1"/>
  <c r="Y947" i="11"/>
  <c r="Z947" i="11" s="1"/>
  <c r="AA947" i="11" s="1"/>
  <c r="Y335" i="11"/>
  <c r="Z335" i="11" s="1"/>
  <c r="AA335" i="11" s="1"/>
  <c r="Y142" i="11"/>
  <c r="Z142" i="11" s="1"/>
  <c r="AA142" i="11" s="1"/>
  <c r="Y795" i="11"/>
  <c r="Z795" i="11" s="1"/>
  <c r="AA795" i="11" s="1"/>
  <c r="Y1127" i="11"/>
  <c r="Z1127" i="11" s="1"/>
  <c r="AA1127" i="11" s="1"/>
  <c r="Y859" i="11"/>
  <c r="Z859" i="11" s="1"/>
  <c r="AA859" i="11" s="1"/>
  <c r="Y546" i="11"/>
  <c r="Z546" i="11" s="1"/>
  <c r="AA546" i="11" s="1"/>
  <c r="Y1852" i="11"/>
  <c r="Z1852" i="11" s="1"/>
  <c r="AA1852" i="11" s="1"/>
  <c r="Y1286" i="11"/>
  <c r="Z1286" i="11" s="1"/>
  <c r="AA1286" i="11" s="1"/>
  <c r="Y1839" i="11"/>
  <c r="Z1839" i="11" s="1"/>
  <c r="AA1839" i="11" s="1"/>
  <c r="Y1113" i="11"/>
  <c r="Z1113" i="11" s="1"/>
  <c r="AA1113" i="11" s="1"/>
  <c r="Y602" i="11"/>
  <c r="Z602" i="11" s="1"/>
  <c r="AA602" i="11" s="1"/>
  <c r="Y2132" i="11"/>
  <c r="Z2132" i="11" s="1"/>
  <c r="AA2132" i="11" s="1"/>
  <c r="Y1254" i="11"/>
  <c r="Z1254" i="11" s="1"/>
  <c r="AA1254" i="11" s="1"/>
  <c r="Y314" i="11"/>
  <c r="Z314" i="11" s="1"/>
  <c r="AA314" i="11" s="1"/>
  <c r="Y1022" i="11"/>
  <c r="Z1022" i="11" s="1"/>
  <c r="AA1022" i="11" s="1"/>
  <c r="Y1067" i="11"/>
  <c r="Z1067" i="11" s="1"/>
  <c r="AA1067" i="11" s="1"/>
  <c r="Y1155" i="11"/>
  <c r="Z1155" i="11" s="1"/>
  <c r="AA1155" i="11" s="1"/>
  <c r="Y1603" i="11"/>
  <c r="Z1603" i="11" s="1"/>
  <c r="AA1603" i="11" s="1"/>
  <c r="Y1618" i="11"/>
  <c r="Z1618" i="11" s="1"/>
  <c r="AA1618" i="11" s="1"/>
  <c r="Y644" i="11"/>
  <c r="Z644" i="11" s="1"/>
  <c r="AA644" i="11" s="1"/>
  <c r="Y361" i="11"/>
  <c r="Z361" i="11" s="1"/>
  <c r="AA361" i="11" s="1"/>
  <c r="S377" i="5"/>
  <c r="U1148" i="5" l="1"/>
  <c r="U653" i="5"/>
  <c r="U7" i="5"/>
  <c r="U631" i="5"/>
  <c r="U353" i="5"/>
  <c r="U416" i="5"/>
  <c r="U827" i="5"/>
  <c r="U319" i="5"/>
  <c r="U531" i="5"/>
  <c r="U127" i="5"/>
  <c r="U853" i="5"/>
  <c r="U851" i="5"/>
  <c r="U1040" i="5"/>
  <c r="U474" i="5"/>
  <c r="U434" i="5"/>
  <c r="U1052" i="5"/>
  <c r="U787" i="5"/>
  <c r="U926" i="5"/>
  <c r="U115" i="5"/>
  <c r="U995" i="5"/>
  <c r="U149" i="5"/>
  <c r="U820" i="5"/>
  <c r="U654" i="5"/>
  <c r="U993" i="5"/>
  <c r="U583" i="5"/>
  <c r="U334" i="5"/>
  <c r="U502" i="5"/>
  <c r="U344" i="5"/>
  <c r="U1164" i="5"/>
  <c r="U645" i="5"/>
  <c r="U896" i="5"/>
  <c r="U248" i="5"/>
  <c r="U999" i="5"/>
  <c r="U892" i="5"/>
  <c r="U498" i="5"/>
  <c r="U711" i="5"/>
  <c r="U663" i="5"/>
  <c r="U792" i="5"/>
  <c r="U623" i="5"/>
  <c r="U322" i="5"/>
  <c r="U753" i="5"/>
  <c r="U429" i="5"/>
  <c r="U837" i="5"/>
  <c r="U497" i="5"/>
  <c r="U229" i="5"/>
  <c r="U781" i="5"/>
  <c r="U936" i="5"/>
  <c r="U85" i="5"/>
  <c r="U138" i="5"/>
  <c r="U49" i="5"/>
  <c r="U47" i="5"/>
  <c r="U261" i="5"/>
  <c r="U957" i="5"/>
  <c r="U56" i="5"/>
  <c r="U351" i="5"/>
  <c r="U309" i="5"/>
  <c r="U404" i="5"/>
  <c r="U41" i="5"/>
  <c r="U480" i="5"/>
  <c r="U375" i="5"/>
  <c r="U338" i="5"/>
  <c r="U34" i="5"/>
  <c r="U582" i="5"/>
  <c r="U832" i="5"/>
  <c r="U342" i="5"/>
  <c r="U390" i="5"/>
  <c r="U75" i="5"/>
  <c r="U632" i="5"/>
  <c r="U577" i="5"/>
  <c r="U356" i="5"/>
  <c r="U337" i="5"/>
  <c r="U179" i="5"/>
  <c r="U235" i="5"/>
  <c r="U775" i="5"/>
  <c r="U821" i="5"/>
  <c r="U491" i="5"/>
  <c r="U688" i="5"/>
  <c r="U272" i="5"/>
  <c r="U31" i="5"/>
  <c r="U639" i="5"/>
  <c r="U214" i="5"/>
  <c r="U458" i="5"/>
  <c r="U922" i="5"/>
  <c r="U729" i="5"/>
  <c r="U923" i="5"/>
  <c r="U1042" i="5"/>
  <c r="U249" i="5"/>
  <c r="U44" i="5"/>
  <c r="U366" i="5"/>
  <c r="U343" i="5"/>
  <c r="U991" i="5"/>
  <c r="U949" i="5"/>
  <c r="U646" i="5"/>
  <c r="U968" i="5"/>
  <c r="U359" i="5"/>
  <c r="U824" i="5"/>
  <c r="U1118" i="5"/>
  <c r="U74" i="5"/>
  <c r="U374" i="5"/>
  <c r="U806" i="5"/>
  <c r="U84" i="5"/>
  <c r="U613" i="5"/>
  <c r="U1153" i="5"/>
  <c r="U382" i="5"/>
  <c r="U209" i="5"/>
  <c r="U189" i="5"/>
  <c r="U660" i="5"/>
  <c r="U1098" i="5"/>
  <c r="U835" i="5"/>
  <c r="U184" i="5"/>
  <c r="U1104" i="5"/>
  <c r="U817" i="5"/>
  <c r="U661" i="5"/>
  <c r="U697" i="5"/>
  <c r="U494" i="5"/>
  <c r="U1103" i="5"/>
  <c r="U1033" i="5"/>
  <c r="U894" i="5"/>
  <c r="U621" i="5"/>
  <c r="U355" i="5"/>
  <c r="U107" i="5"/>
  <c r="U941" i="5"/>
  <c r="U1062" i="5"/>
  <c r="U761" i="5"/>
  <c r="U63" i="5"/>
  <c r="U584" i="5"/>
  <c r="U704" i="5"/>
  <c r="U487" i="5"/>
  <c r="U21" i="5"/>
  <c r="U946" i="5"/>
  <c r="U624" i="5"/>
  <c r="U604" i="5"/>
  <c r="U437" i="5"/>
  <c r="U90" i="5"/>
  <c r="U828" i="5"/>
  <c r="U245" i="5"/>
  <c r="U1022" i="5"/>
  <c r="U130" i="5"/>
  <c r="U979" i="5"/>
  <c r="U793" i="5"/>
  <c r="U231" i="5"/>
  <c r="U1020" i="5"/>
  <c r="U535" i="5"/>
  <c r="U169" i="5"/>
  <c r="U258" i="5"/>
  <c r="U576" i="5"/>
  <c r="U927" i="5"/>
  <c r="U783" i="5"/>
  <c r="U1011" i="5"/>
  <c r="U364" i="5"/>
  <c r="U412" i="5"/>
  <c r="U508" i="5"/>
  <c r="U1086" i="5"/>
  <c r="U933" i="5"/>
  <c r="U40" i="5"/>
  <c r="U929" i="5"/>
  <c r="U32" i="5"/>
  <c r="U279" i="5"/>
  <c r="U739" i="5"/>
  <c r="U816" i="5"/>
  <c r="U394" i="5"/>
  <c r="U833" i="5"/>
  <c r="U867" i="5"/>
  <c r="U567" i="5"/>
  <c r="U814" i="5"/>
  <c r="U1069" i="5"/>
  <c r="U608" i="5"/>
  <c r="U951" i="5"/>
  <c r="U905" i="5"/>
  <c r="U877" i="5"/>
  <c r="U590" i="5"/>
  <c r="U146" i="5"/>
  <c r="U1147" i="5"/>
  <c r="U1150" i="5"/>
  <c r="U752" i="5"/>
  <c r="U541" i="5"/>
  <c r="U340" i="5"/>
  <c r="U339" i="5"/>
  <c r="U81" i="5"/>
  <c r="U466" i="5"/>
  <c r="U1046" i="5"/>
  <c r="U409" i="5"/>
  <c r="U875" i="5"/>
  <c r="U937" i="5"/>
  <c r="U973" i="5"/>
  <c r="U969" i="5"/>
  <c r="U805" i="5"/>
  <c r="U550" i="5"/>
  <c r="U202" i="5"/>
  <c r="U379" i="5"/>
  <c r="U538" i="5"/>
  <c r="U958" i="5"/>
  <c r="U983" i="5"/>
  <c r="U55" i="5"/>
  <c r="U681" i="5"/>
  <c r="U496" i="5"/>
  <c r="U735" i="5"/>
  <c r="U236" i="5"/>
  <c r="U606" i="5"/>
  <c r="U1053" i="5"/>
  <c r="U333" i="5"/>
  <c r="U1159" i="5"/>
  <c r="U500" i="5"/>
  <c r="U581" i="5"/>
  <c r="U812" i="5"/>
  <c r="U82" i="5"/>
  <c r="U159" i="5"/>
  <c r="U702" i="5"/>
  <c r="U495" i="5"/>
  <c r="U1146" i="5"/>
  <c r="U706" i="5"/>
  <c r="U278" i="5"/>
  <c r="U751" i="5"/>
  <c r="U432" i="5"/>
  <c r="U799" i="5"/>
  <c r="U72" i="5"/>
  <c r="U493" i="5"/>
  <c r="U388" i="5"/>
  <c r="U1043" i="5"/>
  <c r="U744" i="5"/>
  <c r="U453" i="5"/>
  <c r="U33" i="5"/>
  <c r="U62" i="5"/>
  <c r="U909" i="5"/>
  <c r="U454" i="5"/>
  <c r="U895" i="5"/>
  <c r="U492" i="5"/>
  <c r="U628" i="5"/>
  <c r="U1014" i="5"/>
  <c r="U280" i="5"/>
  <c r="U120" i="5"/>
  <c r="U685" i="5"/>
  <c r="U669" i="5"/>
  <c r="U413" i="5"/>
  <c r="U305" i="5"/>
  <c r="U672" i="5"/>
  <c r="U403" i="5"/>
  <c r="U769" i="5"/>
  <c r="U1137" i="5"/>
  <c r="U83" i="5"/>
  <c r="U724" i="5"/>
  <c r="U53" i="5"/>
  <c r="U455" i="5"/>
  <c r="U1091" i="5"/>
  <c r="U994" i="5"/>
  <c r="U1028" i="5"/>
  <c r="U544" i="5"/>
  <c r="U287" i="5"/>
  <c r="U757" i="5"/>
  <c r="U1129" i="5"/>
  <c r="U546" i="5"/>
  <c r="U689" i="5"/>
  <c r="U784" i="5"/>
  <c r="U902" i="5"/>
  <c r="U446" i="5"/>
  <c r="U1100" i="5"/>
  <c r="U703" i="5"/>
  <c r="U642" i="5"/>
  <c r="U206" i="5"/>
  <c r="U64" i="5"/>
  <c r="U599" i="5"/>
  <c r="U694" i="5"/>
  <c r="U1071" i="5"/>
  <c r="U457" i="5"/>
  <c r="U717" i="5"/>
  <c r="U358" i="5"/>
  <c r="U94" i="5"/>
  <c r="U415" i="5"/>
  <c r="U242" i="5"/>
  <c r="U1083" i="5"/>
  <c r="U232" i="5"/>
  <c r="U570" i="5"/>
  <c r="U210" i="5"/>
  <c r="U662" i="5"/>
  <c r="U1076" i="5"/>
  <c r="U270" i="5"/>
  <c r="U383" i="5"/>
  <c r="U247" i="5"/>
  <c r="U913" i="5"/>
  <c r="U378" i="5"/>
  <c r="U882" i="5"/>
  <c r="U1050" i="5"/>
  <c r="U1133" i="5"/>
  <c r="U36" i="5"/>
  <c r="U444" i="5"/>
  <c r="U869" i="5"/>
  <c r="U721" i="5"/>
  <c r="U139" i="5"/>
  <c r="U1106" i="5"/>
  <c r="U971" i="5"/>
  <c r="U552" i="5"/>
  <c r="U95" i="5"/>
  <c r="U129" i="5"/>
  <c r="U216" i="5"/>
  <c r="U208" i="5"/>
  <c r="U8" i="5"/>
  <c r="U556" i="5"/>
  <c r="U157" i="5"/>
  <c r="U759" i="5"/>
  <c r="U514" i="5"/>
  <c r="U86" i="5"/>
  <c r="U1102" i="5"/>
  <c r="U725" i="5"/>
  <c r="U173" i="5"/>
  <c r="U698" i="5"/>
  <c r="U795" i="5"/>
  <c r="U1049" i="5"/>
  <c r="U594" i="5"/>
  <c r="U133" i="5"/>
  <c r="U622" i="5"/>
  <c r="U620" i="5"/>
  <c r="U512" i="5"/>
  <c r="U324" i="5"/>
  <c r="U551" i="5"/>
  <c r="U857" i="5"/>
  <c r="U952" i="5"/>
  <c r="U742" i="5"/>
  <c r="U1063" i="5"/>
  <c r="U52" i="5"/>
  <c r="U947" i="5"/>
  <c r="U256" i="5"/>
  <c r="U1161" i="5"/>
  <c r="U450" i="5"/>
  <c r="U1130" i="5"/>
  <c r="U234" i="5"/>
  <c r="U1134" i="5"/>
  <c r="U511" i="5"/>
  <c r="U1026" i="5"/>
  <c r="U839" i="5"/>
  <c r="U363" i="5"/>
  <c r="U66" i="5"/>
  <c r="U176" i="5"/>
  <c r="U690" i="5"/>
  <c r="U192" i="5"/>
  <c r="U479" i="5"/>
  <c r="U147" i="5"/>
  <c r="U1142" i="5"/>
  <c r="U674" i="5"/>
  <c r="U116" i="5"/>
  <c r="U441" i="5"/>
  <c r="U862" i="5"/>
  <c r="U829" i="5"/>
  <c r="U4" i="5"/>
  <c r="U391" i="5"/>
  <c r="U421" i="5"/>
  <c r="U152" i="5"/>
  <c r="U389" i="5"/>
  <c r="U731" i="5"/>
  <c r="U635" i="5"/>
  <c r="U564" i="5"/>
  <c r="U219" i="5"/>
  <c r="U790" i="5"/>
  <c r="U473" i="5"/>
  <c r="U597" i="5"/>
  <c r="U18" i="5"/>
  <c r="U1141" i="5"/>
  <c r="U755" i="5"/>
  <c r="U807" i="5"/>
  <c r="U980" i="5"/>
  <c r="U191" i="5"/>
  <c r="U285" i="5"/>
  <c r="U944" i="5"/>
  <c r="U982" i="5"/>
  <c r="U97" i="5"/>
  <c r="U990" i="5"/>
  <c r="U539" i="5"/>
  <c r="U447" i="5"/>
  <c r="U533" i="5"/>
  <c r="U155" i="5"/>
  <c r="U840" i="5"/>
  <c r="U442" i="5"/>
  <c r="U224" i="5"/>
  <c r="U578" i="5"/>
  <c r="U912" i="5"/>
  <c r="U286" i="5"/>
  <c r="U965" i="5"/>
  <c r="U733" i="5"/>
  <c r="U476" i="5"/>
  <c r="U850" i="5"/>
  <c r="U1139" i="5"/>
  <c r="U1088" i="5"/>
  <c r="U693" i="5"/>
  <c r="U670" i="5"/>
  <c r="U348" i="5"/>
  <c r="U1060" i="5"/>
  <c r="U445" i="5"/>
  <c r="U1007" i="5"/>
  <c r="U1015" i="5"/>
  <c r="U1078" i="5"/>
  <c r="U59" i="5"/>
  <c r="U134" i="5"/>
  <c r="U625" i="5"/>
  <c r="U349" i="5"/>
  <c r="U788" i="5"/>
  <c r="U435" i="5"/>
  <c r="U274" i="5"/>
  <c r="U255" i="5"/>
  <c r="U785" i="5"/>
  <c r="U1079" i="5"/>
  <c r="U916" i="5"/>
  <c r="U9" i="5"/>
  <c r="U423" i="5"/>
  <c r="U553" i="5"/>
  <c r="U506" i="5"/>
  <c r="U580" i="5"/>
  <c r="U818" i="5"/>
  <c r="U907" i="5"/>
  <c r="U489" i="5"/>
  <c r="U641" i="5"/>
  <c r="U141" i="5"/>
  <c r="U440" i="5"/>
  <c r="U60" i="5"/>
  <c r="U920" i="5"/>
  <c r="U448" i="5"/>
  <c r="U346" i="5"/>
  <c r="U289" i="5"/>
  <c r="U928" i="5"/>
  <c r="U942" i="5"/>
  <c r="U68" i="5"/>
  <c r="U854" i="5"/>
  <c r="U281" i="5"/>
  <c r="U515" i="5"/>
  <c r="U80" i="5"/>
  <c r="U188" i="5"/>
  <c r="U266" i="5"/>
  <c r="U618" i="5"/>
  <c r="U619" i="5"/>
  <c r="U154" i="5"/>
  <c r="U198" i="5"/>
  <c r="U1151" i="5"/>
  <c r="U503" i="5"/>
  <c r="U977" i="5"/>
  <c r="U393" i="5"/>
  <c r="U140" i="5"/>
  <c r="U1017" i="5"/>
  <c r="U167" i="5"/>
  <c r="U132" i="5"/>
  <c r="U275" i="5"/>
  <c r="U257" i="5"/>
  <c r="U326" i="5"/>
  <c r="U749" i="5"/>
  <c r="U1047" i="5"/>
  <c r="U77" i="5"/>
  <c r="U301" i="5"/>
  <c r="U813" i="5"/>
  <c r="U122" i="5"/>
  <c r="U1034" i="5"/>
  <c r="U1031" i="5"/>
  <c r="U168" i="5"/>
  <c r="U1057" i="5"/>
  <c r="U796" i="5"/>
  <c r="U105" i="5"/>
  <c r="U536" i="5"/>
  <c r="U109" i="5"/>
  <c r="U318" i="5"/>
  <c r="U481" i="5"/>
  <c r="U321" i="5"/>
  <c r="U490" i="5"/>
  <c r="U678" i="5"/>
  <c r="U199" i="5"/>
  <c r="U523" i="5"/>
  <c r="U263" i="5"/>
  <c r="U819" i="5"/>
  <c r="U217" i="5"/>
  <c r="U226" i="5"/>
  <c r="U838" i="5"/>
  <c r="U178" i="5"/>
  <c r="U671" i="5"/>
  <c r="U878" i="5"/>
  <c r="U1061" i="5"/>
  <c r="U25" i="5"/>
  <c r="U425" i="5"/>
  <c r="U591" i="5"/>
  <c r="U1105" i="5"/>
  <c r="U160" i="5"/>
  <c r="U194" i="5"/>
  <c r="U756" i="5"/>
  <c r="U399" i="5"/>
  <c r="U165" i="5"/>
  <c r="U774" i="5"/>
  <c r="U558" i="5"/>
  <c r="U1113" i="5"/>
  <c r="U1136" i="5"/>
  <c r="U6" i="5"/>
  <c r="U303" i="5"/>
  <c r="U665" i="5"/>
  <c r="U970" i="5"/>
  <c r="U1074" i="5"/>
  <c r="U1081" i="5"/>
  <c r="U592" i="5"/>
  <c r="U549" i="5"/>
  <c r="U626" i="5"/>
  <c r="U227" i="5"/>
  <c r="U288" i="5"/>
  <c r="U1126" i="5"/>
  <c r="U1135" i="5"/>
  <c r="U180" i="5"/>
  <c r="U1044" i="5"/>
  <c r="U264" i="5"/>
  <c r="U943" i="5"/>
  <c r="U294" i="5"/>
  <c r="U782" i="5"/>
  <c r="U392" i="5"/>
  <c r="U677" i="5"/>
  <c r="U919" i="5"/>
  <c r="U102" i="5"/>
  <c r="U1019" i="5"/>
  <c r="U600" i="5"/>
  <c r="U419" i="5"/>
  <c r="U1109" i="5"/>
  <c r="U738" i="5"/>
  <c r="U668" i="5"/>
  <c r="U866" i="5"/>
  <c r="U312" i="5"/>
  <c r="U1036" i="5"/>
  <c r="U357" i="5"/>
  <c r="U43" i="5"/>
  <c r="U128" i="5"/>
  <c r="U692" i="5"/>
  <c r="U955" i="5"/>
  <c r="U1122" i="5"/>
  <c r="U471" i="5"/>
  <c r="U808" i="5"/>
  <c r="U938" i="5"/>
  <c r="U650" i="5"/>
  <c r="U530" i="5"/>
  <c r="U571" i="5"/>
  <c r="U1097" i="5"/>
  <c r="U460" i="5"/>
  <c r="U121" i="5"/>
  <c r="U1009" i="5"/>
  <c r="U684" i="5"/>
  <c r="U30" i="5"/>
  <c r="U602" i="5"/>
  <c r="U325" i="5"/>
  <c r="U240" i="5"/>
  <c r="U800" i="5"/>
  <c r="U770" i="5"/>
  <c r="U890" i="5"/>
  <c r="U271" i="5"/>
  <c r="U897" i="5"/>
  <c r="U930" i="5"/>
  <c r="U873" i="5"/>
  <c r="U779" i="5"/>
  <c r="U483" i="5"/>
  <c r="U73" i="5"/>
  <c r="U847" i="5"/>
  <c r="U565" i="5"/>
  <c r="U314" i="5"/>
  <c r="U100" i="5"/>
  <c r="U1056" i="5"/>
  <c r="U962" i="5"/>
  <c r="U93" i="5"/>
  <c r="U221" i="5"/>
  <c r="U253" i="5"/>
  <c r="U310" i="5"/>
  <c r="U585" i="5"/>
  <c r="U589" i="5"/>
  <c r="U522" i="5"/>
  <c r="U110" i="5"/>
  <c r="U296" i="5"/>
  <c r="U329" i="5"/>
  <c r="U330" i="5"/>
  <c r="U145" i="5"/>
  <c r="U611" i="5"/>
  <c r="U37" i="5"/>
  <c r="U1005" i="5"/>
  <c r="U449" i="5"/>
  <c r="U1138" i="5"/>
  <c r="U238" i="5"/>
  <c r="U699" i="5"/>
  <c r="U470" i="5"/>
  <c r="U740" i="5"/>
  <c r="U504" i="5"/>
  <c r="U1048" i="5"/>
  <c r="U911" i="5"/>
  <c r="U431" i="5"/>
  <c r="U1054" i="5"/>
  <c r="U430" i="5"/>
  <c r="U950" i="5"/>
  <c r="U555" i="5"/>
  <c r="U1051" i="5"/>
  <c r="U566" i="5"/>
  <c r="U88" i="5"/>
  <c r="U760" i="5"/>
  <c r="U932" i="5"/>
  <c r="U300" i="5"/>
  <c r="U931" i="5"/>
  <c r="U1008" i="5"/>
  <c r="U525" i="5"/>
  <c r="U488" i="5"/>
  <c r="U291" i="5"/>
  <c r="U218" i="5"/>
  <c r="U1035" i="5"/>
  <c r="U691" i="5"/>
  <c r="U451" i="5"/>
  <c r="U879" i="5"/>
  <c r="U675" i="5"/>
  <c r="U91" i="5"/>
  <c r="U996" i="5"/>
  <c r="U746" i="5"/>
  <c r="U407" i="5"/>
  <c r="U293" i="5"/>
  <c r="U527" i="5"/>
  <c r="U136" i="5"/>
  <c r="U411" i="5"/>
  <c r="U865" i="5"/>
  <c r="U373" i="5"/>
  <c r="U352" i="5"/>
  <c r="U1037" i="5"/>
  <c r="U722" i="5"/>
  <c r="U953" i="5"/>
  <c r="U1108" i="5"/>
  <c r="U299" i="5"/>
  <c r="U964" i="5"/>
  <c r="U193" i="5"/>
  <c r="U967" i="5"/>
  <c r="U438" i="5"/>
  <c r="U328" i="5"/>
  <c r="U908" i="5"/>
  <c r="U418" i="5"/>
  <c r="U883" i="5"/>
  <c r="U317" i="5"/>
  <c r="U771" i="5"/>
  <c r="U297" i="5"/>
  <c r="U569" i="5"/>
  <c r="U87" i="5"/>
  <c r="U308" i="5"/>
  <c r="U268" i="5"/>
  <c r="U915" i="5"/>
  <c r="U17" i="5"/>
  <c r="U605" i="5"/>
  <c r="U870" i="5"/>
  <c r="U534" i="5"/>
  <c r="U888" i="5"/>
  <c r="U934" i="5"/>
  <c r="U1116" i="5"/>
  <c r="U845" i="5"/>
  <c r="U540" i="5"/>
  <c r="U108" i="5"/>
  <c r="U856" i="5"/>
  <c r="U593" i="5"/>
  <c r="U187" i="5"/>
  <c r="U406" i="5"/>
  <c r="U67" i="5"/>
  <c r="U516" i="5"/>
  <c r="U763" i="5"/>
  <c r="U574" i="5"/>
  <c r="U472" i="5"/>
  <c r="U381" i="5"/>
  <c r="U469" i="5"/>
  <c r="U956" i="5"/>
  <c r="U893" i="5"/>
  <c r="U269" i="5"/>
  <c r="U1064" i="5"/>
  <c r="U10" i="5"/>
  <c r="U69" i="5"/>
  <c r="U186" i="5"/>
  <c r="U587" i="5"/>
  <c r="U70" i="5"/>
  <c r="U347" i="5"/>
  <c r="U98" i="5"/>
  <c r="U39" i="5"/>
  <c r="U185" i="5"/>
  <c r="U29" i="5"/>
  <c r="U1085" i="5"/>
  <c r="U365" i="5"/>
  <c r="U1111" i="5"/>
  <c r="U239" i="5"/>
  <c r="U424" i="5"/>
  <c r="U634" i="5"/>
  <c r="U972" i="5"/>
  <c r="U720" i="5"/>
  <c r="U1030" i="5"/>
  <c r="U131" i="5"/>
  <c r="U307" i="5"/>
  <c r="U1157" i="5"/>
  <c r="U106" i="5"/>
  <c r="U649" i="5"/>
  <c r="U99" i="5"/>
  <c r="U900" i="5"/>
  <c r="U183" i="5"/>
  <c r="U215" i="5"/>
  <c r="U707" i="5"/>
  <c r="U791" i="5"/>
  <c r="U1107" i="5"/>
  <c r="U554" i="5"/>
  <c r="U998" i="5"/>
  <c r="U1094" i="5"/>
  <c r="U701" i="5"/>
  <c r="U422" i="5"/>
  <c r="U1143" i="5"/>
  <c r="U1096" i="5"/>
  <c r="U750" i="5"/>
  <c r="U616" i="5"/>
  <c r="U443" i="5"/>
  <c r="U1023" i="5"/>
  <c r="U545" i="5"/>
  <c r="U518" i="5"/>
  <c r="U484" i="5"/>
  <c r="U267" i="5"/>
  <c r="U111" i="5"/>
  <c r="U345" i="5"/>
  <c r="U861" i="5"/>
  <c r="U1066" i="5"/>
  <c r="U842" i="5"/>
  <c r="U914" i="5"/>
  <c r="U48" i="5"/>
  <c r="U1160" i="5"/>
  <c r="U859" i="5"/>
  <c r="U810" i="5"/>
  <c r="U54" i="5"/>
  <c r="U467" i="5"/>
  <c r="U372" i="5"/>
  <c r="U718" i="5"/>
  <c r="U830" i="5"/>
  <c r="U190" i="5"/>
  <c r="U719" i="5"/>
  <c r="U886" i="5"/>
  <c r="U420" i="5"/>
  <c r="U114" i="5"/>
  <c r="U386" i="5"/>
  <c r="U1027" i="5"/>
  <c r="U1123" i="5"/>
  <c r="U223" i="5"/>
  <c r="U901" i="5"/>
  <c r="U259" i="5"/>
  <c r="U5" i="5"/>
  <c r="U636" i="5"/>
  <c r="U203" i="5"/>
  <c r="U730" i="5"/>
  <c r="U537" i="5"/>
  <c r="U213" i="5"/>
  <c r="U836" i="5"/>
  <c r="U557" i="5"/>
  <c r="U1039" i="5"/>
  <c r="U1114" i="5"/>
  <c r="U125" i="5"/>
  <c r="U380" i="5"/>
  <c r="U164" i="5"/>
  <c r="U695" i="5"/>
  <c r="U633" i="5"/>
  <c r="U656" i="5"/>
  <c r="U76" i="5"/>
  <c r="U225" i="5"/>
  <c r="U918" i="5"/>
  <c r="U395" i="5"/>
  <c r="U19" i="5"/>
  <c r="U559" i="5"/>
  <c r="U486" i="5"/>
  <c r="U408" i="5"/>
  <c r="U513" i="5"/>
  <c r="U1070" i="5"/>
  <c r="U499" i="5"/>
  <c r="U637" i="5"/>
  <c r="U803" i="5"/>
  <c r="U177" i="5"/>
  <c r="U1163" i="5"/>
  <c r="U1000" i="5"/>
  <c r="U151" i="5"/>
  <c r="U320" i="5"/>
  <c r="U728" i="5"/>
  <c r="U1131" i="5"/>
  <c r="U113" i="5"/>
  <c r="U22" i="5"/>
  <c r="U777" i="5"/>
  <c r="U673" i="5"/>
  <c r="U708" i="5"/>
  <c r="U28" i="5"/>
  <c r="U456" i="5"/>
  <c r="U252" i="5"/>
  <c r="U876" i="5"/>
  <c r="U42" i="5"/>
  <c r="U1055" i="5"/>
  <c r="U1002" i="5"/>
  <c r="U954" i="5"/>
  <c r="U233" i="5"/>
  <c r="U162" i="5"/>
  <c r="U1140" i="5"/>
  <c r="U212" i="5"/>
  <c r="U732" i="5"/>
  <c r="U341" i="5"/>
  <c r="U737" i="5"/>
  <c r="U609" i="5"/>
  <c r="U747" i="5"/>
  <c r="U230" i="5"/>
  <c r="U794" i="5"/>
  <c r="U986" i="5"/>
  <c r="U45" i="5"/>
  <c r="U898" i="5"/>
  <c r="U676" i="5"/>
  <c r="U960" i="5"/>
  <c r="U354" i="5"/>
  <c r="U561" i="5"/>
  <c r="U921" i="5"/>
  <c r="U1132" i="5"/>
  <c r="U868" i="5"/>
  <c r="U985" i="5"/>
  <c r="U1144" i="5"/>
  <c r="U765" i="5"/>
  <c r="U205" i="5"/>
  <c r="U588" i="5"/>
  <c r="U12" i="5"/>
  <c r="U809" i="5"/>
  <c r="U726" i="5"/>
  <c r="U754" i="5"/>
  <c r="U174" i="5"/>
  <c r="U104" i="5"/>
  <c r="U529" i="5"/>
  <c r="U362" i="5"/>
  <c r="U462" i="5"/>
  <c r="U789" i="5"/>
  <c r="U884" i="5"/>
  <c r="U714" i="5"/>
  <c r="U361" i="5"/>
  <c r="U1012" i="5"/>
  <c r="U57" i="5"/>
  <c r="U1152" i="5"/>
  <c r="U834" i="5"/>
  <c r="U315" i="5"/>
  <c r="U543" i="5"/>
  <c r="U1072" i="5"/>
  <c r="U586" i="5"/>
  <c r="U459" i="5"/>
  <c r="U1025" i="5"/>
  <c r="U1024" i="5"/>
  <c r="U1067" i="5"/>
  <c r="U385" i="5"/>
  <c r="U601" i="5"/>
  <c r="U1045" i="5"/>
  <c r="U658" i="5"/>
  <c r="U228" i="5"/>
  <c r="U396" i="5"/>
  <c r="U327" i="5"/>
  <c r="U1115" i="5"/>
  <c r="U13" i="5"/>
  <c r="U767" i="5"/>
  <c r="U776" i="5"/>
  <c r="U142" i="5"/>
  <c r="U485" i="5"/>
  <c r="U123" i="5"/>
  <c r="U700" i="5"/>
  <c r="U524" i="5"/>
  <c r="U332" i="5"/>
  <c r="U433" i="5"/>
  <c r="U482" i="5"/>
  <c r="U316" i="5"/>
  <c r="U1119" i="5"/>
  <c r="U1101" i="5"/>
  <c r="U811" i="5"/>
  <c r="U1013" i="5"/>
  <c r="U414" i="5"/>
  <c r="U748" i="5"/>
  <c r="U547" i="5"/>
  <c r="U1110" i="5"/>
  <c r="U659" i="5"/>
  <c r="U265" i="5"/>
  <c r="U801" i="5"/>
  <c r="U1162" i="5"/>
  <c r="U1158" i="5"/>
  <c r="U864" i="5"/>
  <c r="U46" i="5"/>
  <c r="U880" i="5"/>
  <c r="U651" i="5"/>
  <c r="U987" i="5"/>
  <c r="U410" i="5"/>
  <c r="U250" i="5"/>
  <c r="U797" i="5"/>
  <c r="U196" i="5"/>
  <c r="U260" i="5"/>
  <c r="U335" i="5"/>
  <c r="U65" i="5"/>
  <c r="U153" i="5"/>
  <c r="U400" i="5"/>
  <c r="U1124" i="5"/>
  <c r="U686" i="5"/>
  <c r="U182" i="5"/>
  <c r="U607" i="5"/>
  <c r="U283" i="5"/>
  <c r="U992" i="5"/>
  <c r="U405" i="5"/>
  <c r="U171" i="5"/>
  <c r="U15" i="5"/>
  <c r="U1145" i="5"/>
  <c r="U855" i="5"/>
  <c r="U1038" i="5"/>
  <c r="U254" i="5"/>
  <c r="U1065" i="5"/>
  <c r="U643" i="5"/>
  <c r="U290" i="5"/>
  <c r="U627" i="5"/>
  <c r="U961" i="5"/>
  <c r="U858" i="5"/>
  <c r="U384" i="5"/>
  <c r="U981" i="5"/>
  <c r="U822" i="5"/>
  <c r="U849" i="5"/>
  <c r="U501" i="5"/>
  <c r="U428" i="5"/>
  <c r="U24" i="5"/>
  <c r="U872" i="5"/>
  <c r="U246" i="5"/>
  <c r="U237" i="5"/>
  <c r="U1016" i="5"/>
  <c r="U505" i="5"/>
  <c r="U417" i="5"/>
  <c r="U282" i="5"/>
  <c r="U124" i="5"/>
  <c r="U464" i="5"/>
  <c r="U331" i="5"/>
  <c r="U848" i="5"/>
  <c r="U657" i="5"/>
  <c r="U336" i="5"/>
  <c r="U207" i="5"/>
  <c r="U1112" i="5"/>
  <c r="U727" i="5"/>
  <c r="U1006" i="5"/>
  <c r="U906" i="5"/>
  <c r="U881" i="5"/>
  <c r="U137" i="5"/>
  <c r="U778" i="5"/>
  <c r="U1084" i="5"/>
  <c r="U815" i="5"/>
  <c r="U997" i="5"/>
  <c r="U548" i="5"/>
  <c r="U1121" i="5"/>
  <c r="U846" i="5"/>
  <c r="U1154" i="5"/>
  <c r="U610" i="5"/>
  <c r="U924" i="5"/>
  <c r="U825" i="5"/>
  <c r="U945" i="5"/>
  <c r="U802" i="5"/>
  <c r="U1089" i="5"/>
  <c r="U786" i="5"/>
  <c r="U1073" i="5"/>
  <c r="U143" i="5"/>
  <c r="U758" i="5"/>
  <c r="U112" i="5"/>
  <c r="U976" i="5"/>
  <c r="U723" i="5"/>
  <c r="U195" i="5"/>
  <c r="U509" i="5"/>
  <c r="U58" i="5"/>
  <c r="U376" i="5"/>
  <c r="U311" i="5"/>
  <c r="U666" i="5"/>
  <c r="U89" i="5"/>
  <c r="U368" i="5"/>
  <c r="U823" i="5"/>
  <c r="U989" i="5"/>
  <c r="U426" i="5"/>
  <c r="U517" i="5"/>
  <c r="U277" i="5"/>
  <c r="U780" i="5"/>
  <c r="U1092" i="5"/>
  <c r="U984" i="5"/>
  <c r="U874" i="5"/>
  <c r="U679" i="5"/>
  <c r="U959" i="5"/>
  <c r="U370" i="5"/>
  <c r="U712" i="5"/>
  <c r="U14" i="5"/>
  <c r="U743" i="5"/>
  <c r="U103" i="5"/>
  <c r="U367" i="5"/>
  <c r="U38" i="5"/>
  <c r="U560" i="5"/>
  <c r="U371" i="5"/>
  <c r="U716" i="5"/>
  <c r="U1165" i="5"/>
  <c r="U292" i="5"/>
  <c r="U197" i="5"/>
  <c r="U1125" i="5"/>
  <c r="U917" i="5"/>
  <c r="U377" i="5"/>
  <c r="U682" i="5"/>
  <c r="U1032" i="5"/>
  <c r="U1018" i="5"/>
  <c r="U841" i="5"/>
  <c r="U163" i="5"/>
  <c r="U526" i="5"/>
  <c r="U161" i="5"/>
  <c r="U1095" i="5"/>
  <c r="U156" i="5"/>
  <c r="U745" i="5"/>
  <c r="U251" i="5"/>
  <c r="U119" i="5"/>
  <c r="U680" i="5"/>
  <c r="U1077" i="5"/>
  <c r="U148" i="5"/>
  <c r="U284" i="5"/>
  <c r="U11" i="5"/>
  <c r="U804" i="5"/>
  <c r="U401" i="5"/>
  <c r="U181" i="5"/>
  <c r="U630" i="5"/>
  <c r="U974" i="5"/>
  <c r="U204" i="5"/>
  <c r="U510" i="5"/>
  <c r="U439" i="5"/>
  <c r="U528" i="5"/>
  <c r="U211" i="5"/>
  <c r="U988" i="5"/>
  <c r="U135" i="5"/>
  <c r="U475" i="5"/>
  <c r="U852" i="5"/>
  <c r="U244" i="5"/>
  <c r="U596" i="5"/>
  <c r="U172" i="5"/>
  <c r="U615" i="5"/>
  <c r="U844" i="5"/>
  <c r="U27" i="5"/>
  <c r="U507" i="5"/>
  <c r="U978" i="5"/>
  <c r="U579" i="5"/>
  <c r="U612" i="5"/>
  <c r="U465" i="5"/>
  <c r="U542" i="5"/>
  <c r="U1059" i="5"/>
  <c r="U306" i="5"/>
  <c r="U452" i="5"/>
  <c r="U572" i="5"/>
  <c r="U715" i="5"/>
  <c r="U79" i="5"/>
  <c r="U710" i="5"/>
  <c r="U3" i="5"/>
  <c r="U683" i="5"/>
  <c r="U96" i="5"/>
  <c r="U1082" i="5"/>
  <c r="U1041" i="5"/>
  <c r="U118" i="5"/>
  <c r="U1004" i="5"/>
  <c r="U891" i="5"/>
  <c r="U26" i="5"/>
  <c r="U477" i="5"/>
  <c r="U276" i="5"/>
  <c r="U773" i="5"/>
  <c r="U78" i="5"/>
  <c r="U243" i="5"/>
  <c r="U736" i="5"/>
  <c r="U1128" i="5"/>
  <c r="U963" i="5"/>
  <c r="U644" i="5"/>
  <c r="U222" i="5"/>
  <c r="U170" i="5"/>
  <c r="U595" i="5"/>
  <c r="U826" i="5"/>
  <c r="U1080" i="5"/>
  <c r="U1087" i="5"/>
  <c r="U298" i="5"/>
  <c r="U863" i="5"/>
  <c r="U648" i="5"/>
  <c r="U398" i="5"/>
  <c r="U887" i="5"/>
  <c r="U617" i="5"/>
  <c r="U360" i="5"/>
  <c r="U117" i="5"/>
  <c r="U461" i="5"/>
  <c r="U860" i="5"/>
  <c r="U766" i="5"/>
  <c r="U521" i="5"/>
  <c r="U1029" i="5"/>
  <c r="U387" i="5"/>
  <c r="U768" i="5"/>
  <c r="U573" i="5"/>
  <c r="U273" i="5"/>
  <c r="U1075" i="5"/>
  <c r="U1003" i="5"/>
  <c r="U1090" i="5"/>
  <c r="U166" i="5"/>
  <c r="U158" i="5"/>
  <c r="U696" i="5"/>
  <c r="U200" i="5"/>
  <c r="U772" i="5"/>
  <c r="U436" i="5"/>
  <c r="U295" i="5"/>
  <c r="U910" i="5"/>
  <c r="U16" i="5"/>
  <c r="U1155" i="5"/>
  <c r="U904" i="5"/>
  <c r="U20" i="5"/>
  <c r="U478" i="5"/>
  <c r="U598" i="5"/>
  <c r="U903" i="5"/>
  <c r="U144" i="5"/>
  <c r="U925" i="5"/>
  <c r="U1093" i="5"/>
  <c r="U568" i="5"/>
  <c r="U519" i="5"/>
  <c r="U652" i="5"/>
  <c r="U647" i="5"/>
  <c r="U220" i="5"/>
  <c r="U741" i="5"/>
  <c r="U935" i="5"/>
  <c r="U889" i="5"/>
  <c r="U798" i="5"/>
  <c r="U262" i="5"/>
  <c r="U709" i="5"/>
  <c r="U126" i="5"/>
  <c r="U313" i="5"/>
  <c r="U1120" i="5"/>
  <c r="U687" i="5"/>
  <c r="U402" i="5"/>
  <c r="U397" i="5"/>
  <c r="U304" i="5"/>
  <c r="U1010" i="5"/>
  <c r="U71" i="5"/>
  <c r="U966" i="5"/>
  <c r="U762" i="5"/>
  <c r="U1117" i="5"/>
  <c r="U843" i="5"/>
  <c r="U975" i="5"/>
  <c r="U563" i="5"/>
  <c r="U150" i="5"/>
  <c r="U1156" i="5"/>
  <c r="U831" i="5"/>
  <c r="U175" i="5"/>
  <c r="U463" i="5"/>
  <c r="U1068" i="5"/>
  <c r="U61" i="5"/>
  <c r="U51" i="5"/>
  <c r="U948" i="5"/>
  <c r="U638" i="5"/>
  <c r="U1099" i="5"/>
  <c r="U614" i="5"/>
  <c r="U1149" i="5"/>
  <c r="U899" i="5"/>
  <c r="U655" i="5"/>
  <c r="U939" i="5"/>
  <c r="U734" i="5"/>
  <c r="U427" i="5"/>
  <c r="U885" i="5"/>
  <c r="U940" i="5"/>
  <c r="U764" i="5"/>
  <c r="U1001" i="5"/>
  <c r="U92" i="5"/>
  <c r="U323" i="5"/>
  <c r="U1127" i="5"/>
  <c r="U603" i="5"/>
  <c r="U1058" i="5"/>
  <c r="U23" i="5"/>
  <c r="U532" i="5"/>
  <c r="U705" i="5"/>
  <c r="U667" i="5"/>
  <c r="U520" i="5"/>
  <c r="U1021" i="5"/>
  <c r="U562" i="5"/>
  <c r="U201" i="5"/>
  <c r="U713" i="5"/>
  <c r="U468" i="5"/>
  <c r="U302" i="5"/>
  <c r="U241" i="5"/>
  <c r="U101" i="5"/>
  <c r="U871" i="5"/>
  <c r="U629" i="5"/>
  <c r="T1148" i="5"/>
  <c r="T653" i="5"/>
  <c r="T7" i="5"/>
  <c r="T631" i="5"/>
  <c r="T353" i="5"/>
  <c r="T416" i="5"/>
  <c r="T827" i="5"/>
  <c r="T319" i="5"/>
  <c r="T531" i="5"/>
  <c r="T127" i="5"/>
  <c r="T853" i="5"/>
  <c r="T851" i="5"/>
  <c r="T1040" i="5"/>
  <c r="T474" i="5"/>
  <c r="T434" i="5"/>
  <c r="T1052" i="5"/>
  <c r="T787" i="5"/>
  <c r="T926" i="5"/>
  <c r="T115" i="5"/>
  <c r="T995" i="5"/>
  <c r="T149" i="5"/>
  <c r="T820" i="5"/>
  <c r="T654" i="5"/>
  <c r="T993" i="5"/>
  <c r="T583" i="5"/>
  <c r="T334" i="5"/>
  <c r="T502" i="5"/>
  <c r="T344" i="5"/>
  <c r="T1164" i="5"/>
  <c r="T645" i="5"/>
  <c r="T896" i="5"/>
  <c r="T248" i="5"/>
  <c r="T999" i="5"/>
  <c r="T892" i="5"/>
  <c r="T498" i="5"/>
  <c r="T711" i="5"/>
  <c r="T663" i="5"/>
  <c r="T792" i="5"/>
  <c r="T623" i="5"/>
  <c r="T322" i="5"/>
  <c r="T753" i="5"/>
  <c r="T429" i="5"/>
  <c r="T837" i="5"/>
  <c r="T497" i="5"/>
  <c r="T229" i="5"/>
  <c r="T781" i="5"/>
  <c r="T936" i="5"/>
  <c r="T85" i="5"/>
  <c r="T138" i="5"/>
  <c r="T49" i="5"/>
  <c r="T47" i="5"/>
  <c r="T261" i="5"/>
  <c r="T957" i="5"/>
  <c r="T56" i="5"/>
  <c r="T351" i="5"/>
  <c r="T309" i="5"/>
  <c r="T404" i="5"/>
  <c r="T41" i="5"/>
  <c r="T480" i="5"/>
  <c r="T375" i="5"/>
  <c r="T338" i="5"/>
  <c r="T34" i="5"/>
  <c r="T582" i="5"/>
  <c r="T832" i="5"/>
  <c r="T342" i="5"/>
  <c r="T390" i="5"/>
  <c r="T75" i="5"/>
  <c r="T632" i="5"/>
  <c r="T577" i="5"/>
  <c r="T356" i="5"/>
  <c r="T337" i="5"/>
  <c r="T179" i="5"/>
  <c r="T235" i="5"/>
  <c r="T775" i="5"/>
  <c r="T821" i="5"/>
  <c r="T491" i="5"/>
  <c r="T688" i="5"/>
  <c r="T272" i="5"/>
  <c r="T31" i="5"/>
  <c r="T639" i="5"/>
  <c r="T214" i="5"/>
  <c r="T458" i="5"/>
  <c r="T922" i="5"/>
  <c r="T729" i="5"/>
  <c r="T923" i="5"/>
  <c r="T1042" i="5"/>
  <c r="T249" i="5"/>
  <c r="T44" i="5"/>
  <c r="T366" i="5"/>
  <c r="T343" i="5"/>
  <c r="T991" i="5"/>
  <c r="T949" i="5"/>
  <c r="T646" i="5"/>
  <c r="T968" i="5"/>
  <c r="T359" i="5"/>
  <c r="T824" i="5"/>
  <c r="T1118" i="5"/>
  <c r="T74" i="5"/>
  <c r="T374" i="5"/>
  <c r="T806" i="5"/>
  <c r="T84" i="5"/>
  <c r="T613" i="5"/>
  <c r="T1153" i="5"/>
  <c r="T382" i="5"/>
  <c r="T209" i="5"/>
  <c r="T189" i="5"/>
  <c r="T660" i="5"/>
  <c r="T1098" i="5"/>
  <c r="T835" i="5"/>
  <c r="T184" i="5"/>
  <c r="T1104" i="5"/>
  <c r="T817" i="5"/>
  <c r="T661" i="5"/>
  <c r="T697" i="5"/>
  <c r="T494" i="5"/>
  <c r="T1103" i="5"/>
  <c r="T1033" i="5"/>
  <c r="T894" i="5"/>
  <c r="T621" i="5"/>
  <c r="T355" i="5"/>
  <c r="T107" i="5"/>
  <c r="T941" i="5"/>
  <c r="T1062" i="5"/>
  <c r="T761" i="5"/>
  <c r="T63" i="5"/>
  <c r="T584" i="5"/>
  <c r="T704" i="5"/>
  <c r="T487" i="5"/>
  <c r="T21" i="5"/>
  <c r="T946" i="5"/>
  <c r="T624" i="5"/>
  <c r="T604" i="5"/>
  <c r="T437" i="5"/>
  <c r="T90" i="5"/>
  <c r="T828" i="5"/>
  <c r="T245" i="5"/>
  <c r="T1022" i="5"/>
  <c r="T130" i="5"/>
  <c r="T979" i="5"/>
  <c r="T793" i="5"/>
  <c r="T231" i="5"/>
  <c r="T1020" i="5"/>
  <c r="T535" i="5"/>
  <c r="T169" i="5"/>
  <c r="T258" i="5"/>
  <c r="T576" i="5"/>
  <c r="T927" i="5"/>
  <c r="T783" i="5"/>
  <c r="T1011" i="5"/>
  <c r="T364" i="5"/>
  <c r="T412" i="5"/>
  <c r="T508" i="5"/>
  <c r="T1086" i="5"/>
  <c r="T933" i="5"/>
  <c r="T40" i="5"/>
  <c r="T929" i="5"/>
  <c r="T32" i="5"/>
  <c r="T279" i="5"/>
  <c r="T739" i="5"/>
  <c r="T816" i="5"/>
  <c r="T394" i="5"/>
  <c r="T833" i="5"/>
  <c r="T867" i="5"/>
  <c r="T567" i="5"/>
  <c r="T814" i="5"/>
  <c r="T1069" i="5"/>
  <c r="T608" i="5"/>
  <c r="T951" i="5"/>
  <c r="T905" i="5"/>
  <c r="T877" i="5"/>
  <c r="T590" i="5"/>
  <c r="T146" i="5"/>
  <c r="T1147" i="5"/>
  <c r="T1150" i="5"/>
  <c r="T752" i="5"/>
  <c r="T541" i="5"/>
  <c r="T340" i="5"/>
  <c r="T339" i="5"/>
  <c r="T81" i="5"/>
  <c r="T466" i="5"/>
  <c r="T1046" i="5"/>
  <c r="T409" i="5"/>
  <c r="T875" i="5"/>
  <c r="T937" i="5"/>
  <c r="T973" i="5"/>
  <c r="T969" i="5"/>
  <c r="T805" i="5"/>
  <c r="T550" i="5"/>
  <c r="T202" i="5"/>
  <c r="T379" i="5"/>
  <c r="T538" i="5"/>
  <c r="T958" i="5"/>
  <c r="T983" i="5"/>
  <c r="T55" i="5"/>
  <c r="T681" i="5"/>
  <c r="T496" i="5"/>
  <c r="T735" i="5"/>
  <c r="T236" i="5"/>
  <c r="T606" i="5"/>
  <c r="T1053" i="5"/>
  <c r="T333" i="5"/>
  <c r="T1159" i="5"/>
  <c r="T500" i="5"/>
  <c r="T581" i="5"/>
  <c r="T812" i="5"/>
  <c r="T82" i="5"/>
  <c r="T159" i="5"/>
  <c r="T702" i="5"/>
  <c r="T495" i="5"/>
  <c r="T1146" i="5"/>
  <c r="T706" i="5"/>
  <c r="T278" i="5"/>
  <c r="T751" i="5"/>
  <c r="T432" i="5"/>
  <c r="T799" i="5"/>
  <c r="T72" i="5"/>
  <c r="T493" i="5"/>
  <c r="T388" i="5"/>
  <c r="T1043" i="5"/>
  <c r="T744" i="5"/>
  <c r="T453" i="5"/>
  <c r="T33" i="5"/>
  <c r="T62" i="5"/>
  <c r="T909" i="5"/>
  <c r="T454" i="5"/>
  <c r="T895" i="5"/>
  <c r="T492" i="5"/>
  <c r="T628" i="5"/>
  <c r="T1014" i="5"/>
  <c r="T280" i="5"/>
  <c r="T120" i="5"/>
  <c r="T685" i="5"/>
  <c r="T669" i="5"/>
  <c r="T413" i="5"/>
  <c r="T305" i="5"/>
  <c r="T672" i="5"/>
  <c r="T403" i="5"/>
  <c r="T769" i="5"/>
  <c r="T1137" i="5"/>
  <c r="T83" i="5"/>
  <c r="T724" i="5"/>
  <c r="T53" i="5"/>
  <c r="T455" i="5"/>
  <c r="T1091" i="5"/>
  <c r="T994" i="5"/>
  <c r="T1028" i="5"/>
  <c r="T544" i="5"/>
  <c r="T287" i="5"/>
  <c r="T757" i="5"/>
  <c r="T1129" i="5"/>
  <c r="T546" i="5"/>
  <c r="T689" i="5"/>
  <c r="T784" i="5"/>
  <c r="T902" i="5"/>
  <c r="T446" i="5"/>
  <c r="T1100" i="5"/>
  <c r="T703" i="5"/>
  <c r="T642" i="5"/>
  <c r="T206" i="5"/>
  <c r="T64" i="5"/>
  <c r="T599" i="5"/>
  <c r="T694" i="5"/>
  <c r="T1071" i="5"/>
  <c r="T457" i="5"/>
  <c r="T717" i="5"/>
  <c r="T358" i="5"/>
  <c r="T94" i="5"/>
  <c r="T415" i="5"/>
  <c r="T242" i="5"/>
  <c r="T1083" i="5"/>
  <c r="T232" i="5"/>
  <c r="T570" i="5"/>
  <c r="T210" i="5"/>
  <c r="T662" i="5"/>
  <c r="T1076" i="5"/>
  <c r="T270" i="5"/>
  <c r="T383" i="5"/>
  <c r="T247" i="5"/>
  <c r="T913" i="5"/>
  <c r="T378" i="5"/>
  <c r="T882" i="5"/>
  <c r="T1050" i="5"/>
  <c r="T1133" i="5"/>
  <c r="T36" i="5"/>
  <c r="T444" i="5"/>
  <c r="T869" i="5"/>
  <c r="T721" i="5"/>
  <c r="T139" i="5"/>
  <c r="T1106" i="5"/>
  <c r="T971" i="5"/>
  <c r="T552" i="5"/>
  <c r="T95" i="5"/>
  <c r="T129" i="5"/>
  <c r="T216" i="5"/>
  <c r="T208" i="5"/>
  <c r="T8" i="5"/>
  <c r="T556" i="5"/>
  <c r="T157" i="5"/>
  <c r="T759" i="5"/>
  <c r="T514" i="5"/>
  <c r="T86" i="5"/>
  <c r="T1102" i="5"/>
  <c r="T725" i="5"/>
  <c r="T173" i="5"/>
  <c r="T698" i="5"/>
  <c r="T795" i="5"/>
  <c r="T1049" i="5"/>
  <c r="T594" i="5"/>
  <c r="T133" i="5"/>
  <c r="T622" i="5"/>
  <c r="T620" i="5"/>
  <c r="T512" i="5"/>
  <c r="T324" i="5"/>
  <c r="T551" i="5"/>
  <c r="T857" i="5"/>
  <c r="T952" i="5"/>
  <c r="T742" i="5"/>
  <c r="T1063" i="5"/>
  <c r="T52" i="5"/>
  <c r="T947" i="5"/>
  <c r="T256" i="5"/>
  <c r="T1161" i="5"/>
  <c r="T450" i="5"/>
  <c r="T1130" i="5"/>
  <c r="T234" i="5"/>
  <c r="T1134" i="5"/>
  <c r="T511" i="5"/>
  <c r="T1026" i="5"/>
  <c r="T839" i="5"/>
  <c r="T363" i="5"/>
  <c r="T66" i="5"/>
  <c r="T176" i="5"/>
  <c r="T690" i="5"/>
  <c r="T192" i="5"/>
  <c r="T479" i="5"/>
  <c r="T147" i="5"/>
  <c r="T1142" i="5"/>
  <c r="T674" i="5"/>
  <c r="T116" i="5"/>
  <c r="T441" i="5"/>
  <c r="T862" i="5"/>
  <c r="T829" i="5"/>
  <c r="T4" i="5"/>
  <c r="T391" i="5"/>
  <c r="T421" i="5"/>
  <c r="T152" i="5"/>
  <c r="T389" i="5"/>
  <c r="T731" i="5"/>
  <c r="T635" i="5"/>
  <c r="T564" i="5"/>
  <c r="T219" i="5"/>
  <c r="T790" i="5"/>
  <c r="T473" i="5"/>
  <c r="T597" i="5"/>
  <c r="T18" i="5"/>
  <c r="T1141" i="5"/>
  <c r="T755" i="5"/>
  <c r="T807" i="5"/>
  <c r="T980" i="5"/>
  <c r="T191" i="5"/>
  <c r="T285" i="5"/>
  <c r="T944" i="5"/>
  <c r="T982" i="5"/>
  <c r="T97" i="5"/>
  <c r="T990" i="5"/>
  <c r="T539" i="5"/>
  <c r="T447" i="5"/>
  <c r="T533" i="5"/>
  <c r="T155" i="5"/>
  <c r="T840" i="5"/>
  <c r="T442" i="5"/>
  <c r="T224" i="5"/>
  <c r="T578" i="5"/>
  <c r="T912" i="5"/>
  <c r="T286" i="5"/>
  <c r="T965" i="5"/>
  <c r="T733" i="5"/>
  <c r="T476" i="5"/>
  <c r="T850" i="5"/>
  <c r="T1139" i="5"/>
  <c r="T1088" i="5"/>
  <c r="T693" i="5"/>
  <c r="T670" i="5"/>
  <c r="T348" i="5"/>
  <c r="T1060" i="5"/>
  <c r="T445" i="5"/>
  <c r="T1007" i="5"/>
  <c r="T1015" i="5"/>
  <c r="T1078" i="5"/>
  <c r="T59" i="5"/>
  <c r="T134" i="5"/>
  <c r="T625" i="5"/>
  <c r="T349" i="5"/>
  <c r="T788" i="5"/>
  <c r="T435" i="5"/>
  <c r="T274" i="5"/>
  <c r="T255" i="5"/>
  <c r="T785" i="5"/>
  <c r="T1079" i="5"/>
  <c r="T916" i="5"/>
  <c r="T9" i="5"/>
  <c r="T423" i="5"/>
  <c r="T553" i="5"/>
  <c r="T506" i="5"/>
  <c r="T580" i="5"/>
  <c r="T818" i="5"/>
  <c r="T907" i="5"/>
  <c r="T489" i="5"/>
  <c r="T641" i="5"/>
  <c r="T141" i="5"/>
  <c r="T440" i="5"/>
  <c r="T60" i="5"/>
  <c r="T920" i="5"/>
  <c r="T448" i="5"/>
  <c r="T346" i="5"/>
  <c r="T289" i="5"/>
  <c r="T928" i="5"/>
  <c r="T942" i="5"/>
  <c r="T68" i="5"/>
  <c r="T854" i="5"/>
  <c r="T281" i="5"/>
  <c r="T515" i="5"/>
  <c r="T80" i="5"/>
  <c r="T188" i="5"/>
  <c r="T266" i="5"/>
  <c r="T618" i="5"/>
  <c r="T619" i="5"/>
  <c r="T154" i="5"/>
  <c r="T198" i="5"/>
  <c r="T1151" i="5"/>
  <c r="T369" i="5"/>
  <c r="T503" i="5"/>
  <c r="T977" i="5"/>
  <c r="T393" i="5"/>
  <c r="T140" i="5"/>
  <c r="T1017" i="5"/>
  <c r="T167" i="5"/>
  <c r="T132" i="5"/>
  <c r="T275" i="5"/>
  <c r="T257" i="5"/>
  <c r="T326" i="5"/>
  <c r="T749" i="5"/>
  <c r="T1047" i="5"/>
  <c r="T77" i="5"/>
  <c r="T301" i="5"/>
  <c r="T813" i="5"/>
  <c r="T122" i="5"/>
  <c r="T1034" i="5"/>
  <c r="T1031" i="5"/>
  <c r="T168" i="5"/>
  <c r="T1057" i="5"/>
  <c r="T796" i="5"/>
  <c r="T105" i="5"/>
  <c r="T536" i="5"/>
  <c r="T109" i="5"/>
  <c r="T318" i="5"/>
  <c r="T481" i="5"/>
  <c r="T321" i="5"/>
  <c r="T490" i="5"/>
  <c r="T678" i="5"/>
  <c r="T199" i="5"/>
  <c r="T523" i="5"/>
  <c r="T263" i="5"/>
  <c r="T819" i="5"/>
  <c r="T217" i="5"/>
  <c r="T226" i="5"/>
  <c r="T838" i="5"/>
  <c r="T178" i="5"/>
  <c r="T671" i="5"/>
  <c r="T878" i="5"/>
  <c r="T1061" i="5"/>
  <c r="T25" i="5"/>
  <c r="T425" i="5"/>
  <c r="T591" i="5"/>
  <c r="T1105" i="5"/>
  <c r="T160" i="5"/>
  <c r="T194" i="5"/>
  <c r="T756" i="5"/>
  <c r="T399" i="5"/>
  <c r="T165" i="5"/>
  <c r="T774" i="5"/>
  <c r="T558" i="5"/>
  <c r="T1113" i="5"/>
  <c r="T1136" i="5"/>
  <c r="T6" i="5"/>
  <c r="T303" i="5"/>
  <c r="T665" i="5"/>
  <c r="T970" i="5"/>
  <c r="T1074" i="5"/>
  <c r="T1081" i="5"/>
  <c r="T592" i="5"/>
  <c r="T549" i="5"/>
  <c r="T626" i="5"/>
  <c r="T227" i="5"/>
  <c r="T288" i="5"/>
  <c r="T1126" i="5"/>
  <c r="T1135" i="5"/>
  <c r="T180" i="5"/>
  <c r="T1044" i="5"/>
  <c r="T264" i="5"/>
  <c r="T943" i="5"/>
  <c r="T294" i="5"/>
  <c r="T782" i="5"/>
  <c r="T392" i="5"/>
  <c r="T677" i="5"/>
  <c r="T919" i="5"/>
  <c r="T102" i="5"/>
  <c r="T1019" i="5"/>
  <c r="T600" i="5"/>
  <c r="T419" i="5"/>
  <c r="T1109" i="5"/>
  <c r="T738" i="5"/>
  <c r="T668" i="5"/>
  <c r="T866" i="5"/>
  <c r="T312" i="5"/>
  <c r="T1036" i="5"/>
  <c r="T357" i="5"/>
  <c r="T43" i="5"/>
  <c r="T128" i="5"/>
  <c r="T692" i="5"/>
  <c r="T955" i="5"/>
  <c r="T1122" i="5"/>
  <c r="T471" i="5"/>
  <c r="T808" i="5"/>
  <c r="T938" i="5"/>
  <c r="T650" i="5"/>
  <c r="T530" i="5"/>
  <c r="T571" i="5"/>
  <c r="T1097" i="5"/>
  <c r="T460" i="5"/>
  <c r="T121" i="5"/>
  <c r="T1009" i="5"/>
  <c r="T684" i="5"/>
  <c r="T30" i="5"/>
  <c r="T602" i="5"/>
  <c r="T325" i="5"/>
  <c r="T240" i="5"/>
  <c r="T800" i="5"/>
  <c r="T770" i="5"/>
  <c r="T890" i="5"/>
  <c r="T271" i="5"/>
  <c r="T897" i="5"/>
  <c r="T930" i="5"/>
  <c r="T873" i="5"/>
  <c r="T779" i="5"/>
  <c r="T483" i="5"/>
  <c r="T73" i="5"/>
  <c r="T847" i="5"/>
  <c r="T565" i="5"/>
  <c r="T314" i="5"/>
  <c r="T100" i="5"/>
  <c r="T1056" i="5"/>
  <c r="T962" i="5"/>
  <c r="T93" i="5"/>
  <c r="T221" i="5"/>
  <c r="T253" i="5"/>
  <c r="T310" i="5"/>
  <c r="T585" i="5"/>
  <c r="T589" i="5"/>
  <c r="T522" i="5"/>
  <c r="T110" i="5"/>
  <c r="T296" i="5"/>
  <c r="T329" i="5"/>
  <c r="T330" i="5"/>
  <c r="T145" i="5"/>
  <c r="T611" i="5"/>
  <c r="T37" i="5"/>
  <c r="T1005" i="5"/>
  <c r="T449" i="5"/>
  <c r="T1138" i="5"/>
  <c r="T238" i="5"/>
  <c r="T699" i="5"/>
  <c r="T470" i="5"/>
  <c r="T740" i="5"/>
  <c r="T504" i="5"/>
  <c r="T1048" i="5"/>
  <c r="T911" i="5"/>
  <c r="T431" i="5"/>
  <c r="T1054" i="5"/>
  <c r="T430" i="5"/>
  <c r="T950" i="5"/>
  <c r="T555" i="5"/>
  <c r="T1051" i="5"/>
  <c r="T566" i="5"/>
  <c r="T88" i="5"/>
  <c r="T760" i="5"/>
  <c r="T932" i="5"/>
  <c r="T300" i="5"/>
  <c r="T931" i="5"/>
  <c r="T1008" i="5"/>
  <c r="T525" i="5"/>
  <c r="T488" i="5"/>
  <c r="T291" i="5"/>
  <c r="T218" i="5"/>
  <c r="T1035" i="5"/>
  <c r="T691" i="5"/>
  <c r="T451" i="5"/>
  <c r="T879" i="5"/>
  <c r="T675" i="5"/>
  <c r="T91" i="5"/>
  <c r="T996" i="5"/>
  <c r="T746" i="5"/>
  <c r="T407" i="5"/>
  <c r="T293" i="5"/>
  <c r="T527" i="5"/>
  <c r="T136" i="5"/>
  <c r="T411" i="5"/>
  <c r="T865" i="5"/>
  <c r="T373" i="5"/>
  <c r="T352" i="5"/>
  <c r="T1037" i="5"/>
  <c r="T722" i="5"/>
  <c r="T953" i="5"/>
  <c r="T1108" i="5"/>
  <c r="T299" i="5"/>
  <c r="T964" i="5"/>
  <c r="T193" i="5"/>
  <c r="T967" i="5"/>
  <c r="T438" i="5"/>
  <c r="T328" i="5"/>
  <c r="T908" i="5"/>
  <c r="T418" i="5"/>
  <c r="T883" i="5"/>
  <c r="T317" i="5"/>
  <c r="T771" i="5"/>
  <c r="T297" i="5"/>
  <c r="T569" i="5"/>
  <c r="T87" i="5"/>
  <c r="T308" i="5"/>
  <c r="T268" i="5"/>
  <c r="T915" i="5"/>
  <c r="T17" i="5"/>
  <c r="T605" i="5"/>
  <c r="T870" i="5"/>
  <c r="T534" i="5"/>
  <c r="T888" i="5"/>
  <c r="T934" i="5"/>
  <c r="T1116" i="5"/>
  <c r="T845" i="5"/>
  <c r="T540" i="5"/>
  <c r="T108" i="5"/>
  <c r="T856" i="5"/>
  <c r="T593" i="5"/>
  <c r="T187" i="5"/>
  <c r="T406" i="5"/>
  <c r="T67" i="5"/>
  <c r="T516" i="5"/>
  <c r="T763" i="5"/>
  <c r="T574" i="5"/>
  <c r="T472" i="5"/>
  <c r="T381" i="5"/>
  <c r="T469" i="5"/>
  <c r="T956" i="5"/>
  <c r="T893" i="5"/>
  <c r="T269" i="5"/>
  <c r="T1064" i="5"/>
  <c r="T10" i="5"/>
  <c r="T69" i="5"/>
  <c r="T186" i="5"/>
  <c r="T587" i="5"/>
  <c r="T70" i="5"/>
  <c r="T347" i="5"/>
  <c r="T98" i="5"/>
  <c r="T39" i="5"/>
  <c r="T185" i="5"/>
  <c r="T29" i="5"/>
  <c r="T1085" i="5"/>
  <c r="T365" i="5"/>
  <c r="T1111" i="5"/>
  <c r="T239" i="5"/>
  <c r="T424" i="5"/>
  <c r="T634" i="5"/>
  <c r="T972" i="5"/>
  <c r="T720" i="5"/>
  <c r="T1030" i="5"/>
  <c r="T131" i="5"/>
  <c r="T307" i="5"/>
  <c r="T1157" i="5"/>
  <c r="T106" i="5"/>
  <c r="T649" i="5"/>
  <c r="T99" i="5"/>
  <c r="T900" i="5"/>
  <c r="T183" i="5"/>
  <c r="T215" i="5"/>
  <c r="T707" i="5"/>
  <c r="T791" i="5"/>
  <c r="T1107" i="5"/>
  <c r="T554" i="5"/>
  <c r="T998" i="5"/>
  <c r="T1094" i="5"/>
  <c r="T701" i="5"/>
  <c r="T422" i="5"/>
  <c r="T1143" i="5"/>
  <c r="T1096" i="5"/>
  <c r="T750" i="5"/>
  <c r="T616" i="5"/>
  <c r="T443" i="5"/>
  <c r="T1023" i="5"/>
  <c r="T545" i="5"/>
  <c r="T518" i="5"/>
  <c r="T484" i="5"/>
  <c r="T267" i="5"/>
  <c r="T111" i="5"/>
  <c r="T345" i="5"/>
  <c r="T861" i="5"/>
  <c r="T1066" i="5"/>
  <c r="T842" i="5"/>
  <c r="T914" i="5"/>
  <c r="T48" i="5"/>
  <c r="T1160" i="5"/>
  <c r="T859" i="5"/>
  <c r="T810" i="5"/>
  <c r="T54" i="5"/>
  <c r="T467" i="5"/>
  <c r="T372" i="5"/>
  <c r="T718" i="5"/>
  <c r="T830" i="5"/>
  <c r="T190" i="5"/>
  <c r="T719" i="5"/>
  <c r="T886" i="5"/>
  <c r="T420" i="5"/>
  <c r="T114" i="5"/>
  <c r="T386" i="5"/>
  <c r="T1027" i="5"/>
  <c r="T1123" i="5"/>
  <c r="T223" i="5"/>
  <c r="T901" i="5"/>
  <c r="T259" i="5"/>
  <c r="T5" i="5"/>
  <c r="T636" i="5"/>
  <c r="T203" i="5"/>
  <c r="T730" i="5"/>
  <c r="T537" i="5"/>
  <c r="T213" i="5"/>
  <c r="T836" i="5"/>
  <c r="T557" i="5"/>
  <c r="T1039" i="5"/>
  <c r="T1114" i="5"/>
  <c r="T125" i="5"/>
  <c r="T380" i="5"/>
  <c r="T164" i="5"/>
  <c r="T695" i="5"/>
  <c r="T633" i="5"/>
  <c r="T656" i="5"/>
  <c r="T76" i="5"/>
  <c r="T225" i="5"/>
  <c r="T918" i="5"/>
  <c r="T395" i="5"/>
  <c r="T19" i="5"/>
  <c r="T559" i="5"/>
  <c r="T486" i="5"/>
  <c r="T408" i="5"/>
  <c r="T513" i="5"/>
  <c r="T1070" i="5"/>
  <c r="T499" i="5"/>
  <c r="T637" i="5"/>
  <c r="T803" i="5"/>
  <c r="T177" i="5"/>
  <c r="T1163" i="5"/>
  <c r="T1000" i="5"/>
  <c r="T151" i="5"/>
  <c r="T320" i="5"/>
  <c r="T728" i="5"/>
  <c r="T1131" i="5"/>
  <c r="T113" i="5"/>
  <c r="T22" i="5"/>
  <c r="T777" i="5"/>
  <c r="T673" i="5"/>
  <c r="T708" i="5"/>
  <c r="T28" i="5"/>
  <c r="T456" i="5"/>
  <c r="T252" i="5"/>
  <c r="T876" i="5"/>
  <c r="T42" i="5"/>
  <c r="T1055" i="5"/>
  <c r="T1002" i="5"/>
  <c r="T954" i="5"/>
  <c r="T233" i="5"/>
  <c r="T162" i="5"/>
  <c r="T1140" i="5"/>
  <c r="T212" i="5"/>
  <c r="T732" i="5"/>
  <c r="T341" i="5"/>
  <c r="T737" i="5"/>
  <c r="T609" i="5"/>
  <c r="T747" i="5"/>
  <c r="T230" i="5"/>
  <c r="T794" i="5"/>
  <c r="T986" i="5"/>
  <c r="T45" i="5"/>
  <c r="T898" i="5"/>
  <c r="T676" i="5"/>
  <c r="T960" i="5"/>
  <c r="T354" i="5"/>
  <c r="T561" i="5"/>
  <c r="T921" i="5"/>
  <c r="T1132" i="5"/>
  <c r="T868" i="5"/>
  <c r="T985" i="5"/>
  <c r="T1144" i="5"/>
  <c r="T765" i="5"/>
  <c r="T205" i="5"/>
  <c r="T588" i="5"/>
  <c r="T12" i="5"/>
  <c r="T809" i="5"/>
  <c r="T726" i="5"/>
  <c r="T754" i="5"/>
  <c r="T174" i="5"/>
  <c r="T104" i="5"/>
  <c r="T529" i="5"/>
  <c r="T362" i="5"/>
  <c r="T462" i="5"/>
  <c r="T789" i="5"/>
  <c r="T884" i="5"/>
  <c r="T714" i="5"/>
  <c r="T361" i="5"/>
  <c r="T1012" i="5"/>
  <c r="T57" i="5"/>
  <c r="T1152" i="5"/>
  <c r="T834" i="5"/>
  <c r="T315" i="5"/>
  <c r="T543" i="5"/>
  <c r="T1072" i="5"/>
  <c r="T586" i="5"/>
  <c r="T459" i="5"/>
  <c r="T1025" i="5"/>
  <c r="T1024" i="5"/>
  <c r="T1067" i="5"/>
  <c r="T385" i="5"/>
  <c r="T601" i="5"/>
  <c r="T1045" i="5"/>
  <c r="T658" i="5"/>
  <c r="T228" i="5"/>
  <c r="T396" i="5"/>
  <c r="T327" i="5"/>
  <c r="T1115" i="5"/>
  <c r="T13" i="5"/>
  <c r="T767" i="5"/>
  <c r="T776" i="5"/>
  <c r="T142" i="5"/>
  <c r="T485" i="5"/>
  <c r="T123" i="5"/>
  <c r="T700" i="5"/>
  <c r="T524" i="5"/>
  <c r="T332" i="5"/>
  <c r="T433" i="5"/>
  <c r="T482" i="5"/>
  <c r="T316" i="5"/>
  <c r="T1119" i="5"/>
  <c r="T1101" i="5"/>
  <c r="T811" i="5"/>
  <c r="T1013" i="5"/>
  <c r="T414" i="5"/>
  <c r="T748" i="5"/>
  <c r="T547" i="5"/>
  <c r="T1110" i="5"/>
  <c r="T659" i="5"/>
  <c r="T265" i="5"/>
  <c r="T801" i="5"/>
  <c r="T1162" i="5"/>
  <c r="T1158" i="5"/>
  <c r="T864" i="5"/>
  <c r="T46" i="5"/>
  <c r="T880" i="5"/>
  <c r="T651" i="5"/>
  <c r="T987" i="5"/>
  <c r="T410" i="5"/>
  <c r="T250" i="5"/>
  <c r="T797" i="5"/>
  <c r="T196" i="5"/>
  <c r="T260" i="5"/>
  <c r="T335" i="5"/>
  <c r="T65" i="5"/>
  <c r="T153" i="5"/>
  <c r="T400" i="5"/>
  <c r="T1124" i="5"/>
  <c r="T686" i="5"/>
  <c r="T182" i="5"/>
  <c r="T607" i="5"/>
  <c r="T283" i="5"/>
  <c r="T992" i="5"/>
  <c r="T405" i="5"/>
  <c r="T171" i="5"/>
  <c r="T15" i="5"/>
  <c r="T1145" i="5"/>
  <c r="T855" i="5"/>
  <c r="T1038" i="5"/>
  <c r="T254" i="5"/>
  <c r="T1065" i="5"/>
  <c r="T643" i="5"/>
  <c r="T290" i="5"/>
  <c r="T627" i="5"/>
  <c r="T961" i="5"/>
  <c r="T858" i="5"/>
  <c r="T384" i="5"/>
  <c r="T981" i="5"/>
  <c r="T822" i="5"/>
  <c r="T849" i="5"/>
  <c r="T501" i="5"/>
  <c r="T428" i="5"/>
  <c r="T24" i="5"/>
  <c r="T872" i="5"/>
  <c r="T246" i="5"/>
  <c r="T237" i="5"/>
  <c r="T1016" i="5"/>
  <c r="T505" i="5"/>
  <c r="T417" i="5"/>
  <c r="T282" i="5"/>
  <c r="T124" i="5"/>
  <c r="T464" i="5"/>
  <c r="T331" i="5"/>
  <c r="T848" i="5"/>
  <c r="T657" i="5"/>
  <c r="T336" i="5"/>
  <c r="T207" i="5"/>
  <c r="T1112" i="5"/>
  <c r="T727" i="5"/>
  <c r="T1006" i="5"/>
  <c r="T906" i="5"/>
  <c r="T881" i="5"/>
  <c r="T137" i="5"/>
  <c r="T778" i="5"/>
  <c r="T1084" i="5"/>
  <c r="T815" i="5"/>
  <c r="T997" i="5"/>
  <c r="T548" i="5"/>
  <c r="T1121" i="5"/>
  <c r="T846" i="5"/>
  <c r="T1154" i="5"/>
  <c r="T610" i="5"/>
  <c r="T924" i="5"/>
  <c r="T825" i="5"/>
  <c r="T945" i="5"/>
  <c r="T802" i="5"/>
  <c r="T1089" i="5"/>
  <c r="T786" i="5"/>
  <c r="T1073" i="5"/>
  <c r="T143" i="5"/>
  <c r="T758" i="5"/>
  <c r="T112" i="5"/>
  <c r="T976" i="5"/>
  <c r="T723" i="5"/>
  <c r="T195" i="5"/>
  <c r="T509" i="5"/>
  <c r="T58" i="5"/>
  <c r="T376" i="5"/>
  <c r="T311" i="5"/>
  <c r="T666" i="5"/>
  <c r="T89" i="5"/>
  <c r="T368" i="5"/>
  <c r="T823" i="5"/>
  <c r="T989" i="5"/>
  <c r="T426" i="5"/>
  <c r="T517" i="5"/>
  <c r="T277" i="5"/>
  <c r="T780" i="5"/>
  <c r="T1092" i="5"/>
  <c r="T984" i="5"/>
  <c r="T874" i="5"/>
  <c r="T679" i="5"/>
  <c r="T959" i="5"/>
  <c r="T370" i="5"/>
  <c r="T712" i="5"/>
  <c r="T14" i="5"/>
  <c r="T743" i="5"/>
  <c r="T103" i="5"/>
  <c r="T367" i="5"/>
  <c r="T38" i="5"/>
  <c r="T560" i="5"/>
  <c r="T371" i="5"/>
  <c r="T716" i="5"/>
  <c r="T1165" i="5"/>
  <c r="T292" i="5"/>
  <c r="T197" i="5"/>
  <c r="T1125" i="5"/>
  <c r="T917" i="5"/>
  <c r="T377" i="5"/>
  <c r="T682" i="5"/>
  <c r="T1032" i="5"/>
  <c r="T1018" i="5"/>
  <c r="T841" i="5"/>
  <c r="T163" i="5"/>
  <c r="T526" i="5"/>
  <c r="T161" i="5"/>
  <c r="T1095" i="5"/>
  <c r="T156" i="5"/>
  <c r="T745" i="5"/>
  <c r="T251" i="5"/>
  <c r="T119" i="5"/>
  <c r="T680" i="5"/>
  <c r="T1077" i="5"/>
  <c r="T148" i="5"/>
  <c r="T284" i="5"/>
  <c r="T11" i="5"/>
  <c r="T804" i="5"/>
  <c r="T401" i="5"/>
  <c r="T181" i="5"/>
  <c r="T630" i="5"/>
  <c r="T974" i="5"/>
  <c r="T204" i="5"/>
  <c r="T510" i="5"/>
  <c r="T439" i="5"/>
  <c r="T528" i="5"/>
  <c r="T211" i="5"/>
  <c r="T988" i="5"/>
  <c r="T135" i="5"/>
  <c r="T475" i="5"/>
  <c r="T852" i="5"/>
  <c r="T244" i="5"/>
  <c r="T596" i="5"/>
  <c r="T172" i="5"/>
  <c r="T615" i="5"/>
  <c r="T844" i="5"/>
  <c r="T27" i="5"/>
  <c r="T507" i="5"/>
  <c r="T978" i="5"/>
  <c r="T579" i="5"/>
  <c r="T612" i="5"/>
  <c r="T465" i="5"/>
  <c r="T542" i="5"/>
  <c r="T1059" i="5"/>
  <c r="T306" i="5"/>
  <c r="T452" i="5"/>
  <c r="T572" i="5"/>
  <c r="T715" i="5"/>
  <c r="T79" i="5"/>
  <c r="T710" i="5"/>
  <c r="T3" i="5"/>
  <c r="T683" i="5"/>
  <c r="T96" i="5"/>
  <c r="T1082" i="5"/>
  <c r="T1041" i="5"/>
  <c r="T118" i="5"/>
  <c r="T1004" i="5"/>
  <c r="T891" i="5"/>
  <c r="T26" i="5"/>
  <c r="T477" i="5"/>
  <c r="T276" i="5"/>
  <c r="T773" i="5"/>
  <c r="T78" i="5"/>
  <c r="T243" i="5"/>
  <c r="T736" i="5"/>
  <c r="T1128" i="5"/>
  <c r="T963" i="5"/>
  <c r="T644" i="5"/>
  <c r="T222" i="5"/>
  <c r="T170" i="5"/>
  <c r="T595" i="5"/>
  <c r="T826" i="5"/>
  <c r="T1080" i="5"/>
  <c r="T1087" i="5"/>
  <c r="T298" i="5"/>
  <c r="T863" i="5"/>
  <c r="T648" i="5"/>
  <c r="T398" i="5"/>
  <c r="T887" i="5"/>
  <c r="T617" i="5"/>
  <c r="T360" i="5"/>
  <c r="T117" i="5"/>
  <c r="T461" i="5"/>
  <c r="T860" i="5"/>
  <c r="T766" i="5"/>
  <c r="T521" i="5"/>
  <c r="T1029" i="5"/>
  <c r="T387" i="5"/>
  <c r="T768" i="5"/>
  <c r="T573" i="5"/>
  <c r="T273" i="5"/>
  <c r="T1075" i="5"/>
  <c r="T1003" i="5"/>
  <c r="T1090" i="5"/>
  <c r="T166" i="5"/>
  <c r="T158" i="5"/>
  <c r="T696" i="5"/>
  <c r="T200" i="5"/>
  <c r="T772" i="5"/>
  <c r="T436" i="5"/>
  <c r="T295" i="5"/>
  <c r="T910" i="5"/>
  <c r="T16" i="5"/>
  <c r="T1155" i="5"/>
  <c r="T904" i="5"/>
  <c r="T20" i="5"/>
  <c r="T478" i="5"/>
  <c r="T598" i="5"/>
  <c r="T903" i="5"/>
  <c r="T144" i="5"/>
  <c r="T925" i="5"/>
  <c r="T1093" i="5"/>
  <c r="T568" i="5"/>
  <c r="T519" i="5"/>
  <c r="T652" i="5"/>
  <c r="T647" i="5"/>
  <c r="T220" i="5"/>
  <c r="T741" i="5"/>
  <c r="T935" i="5"/>
  <c r="T889" i="5"/>
  <c r="T798" i="5"/>
  <c r="T262" i="5"/>
  <c r="T709" i="5"/>
  <c r="T126" i="5"/>
  <c r="T313" i="5"/>
  <c r="T1120" i="5"/>
  <c r="T687" i="5"/>
  <c r="T402" i="5"/>
  <c r="T397" i="5"/>
  <c r="T304" i="5"/>
  <c r="T1010" i="5"/>
  <c r="T71" i="5"/>
  <c r="T966" i="5"/>
  <c r="T762" i="5"/>
  <c r="T1117" i="5"/>
  <c r="T843" i="5"/>
  <c r="T975" i="5"/>
  <c r="T563" i="5"/>
  <c r="T150" i="5"/>
  <c r="T1156" i="5"/>
  <c r="T831" i="5"/>
  <c r="T175" i="5"/>
  <c r="T463" i="5"/>
  <c r="T1068" i="5"/>
  <c r="T61" i="5"/>
  <c r="T51" i="5"/>
  <c r="T948" i="5"/>
  <c r="T638" i="5"/>
  <c r="T1099" i="5"/>
  <c r="T614" i="5"/>
  <c r="T1149" i="5"/>
  <c r="T899" i="5"/>
  <c r="T655" i="5"/>
  <c r="T939" i="5"/>
  <c r="T734" i="5"/>
  <c r="T427" i="5"/>
  <c r="T885" i="5"/>
  <c r="T940" i="5"/>
  <c r="T764" i="5"/>
  <c r="T1001" i="5"/>
  <c r="T92" i="5"/>
  <c r="T323" i="5"/>
  <c r="T1127" i="5"/>
  <c r="T603" i="5"/>
  <c r="T1058" i="5"/>
  <c r="T23" i="5"/>
  <c r="T532" i="5"/>
  <c r="T705" i="5"/>
  <c r="T667" i="5"/>
  <c r="T520" i="5"/>
  <c r="T1021" i="5"/>
  <c r="T562" i="5"/>
  <c r="T201" i="5"/>
  <c r="T713" i="5"/>
  <c r="T468" i="5"/>
  <c r="T302" i="5"/>
  <c r="T241" i="5"/>
  <c r="T101" i="5"/>
  <c r="V101" i="5" s="1"/>
  <c r="W101" i="5" s="1"/>
  <c r="X101" i="5" s="1"/>
  <c r="T871" i="5"/>
  <c r="T629" i="5"/>
  <c r="S1148" i="5"/>
  <c r="S653" i="5"/>
  <c r="S7" i="5"/>
  <c r="S631" i="5"/>
  <c r="S353" i="5"/>
  <c r="S416" i="5"/>
  <c r="S827" i="5"/>
  <c r="S319" i="5"/>
  <c r="S531" i="5"/>
  <c r="S127" i="5"/>
  <c r="S853" i="5"/>
  <c r="S851" i="5"/>
  <c r="S1040" i="5"/>
  <c r="S474" i="5"/>
  <c r="S434" i="5"/>
  <c r="S1052" i="5"/>
  <c r="S787" i="5"/>
  <c r="S926" i="5"/>
  <c r="S115" i="5"/>
  <c r="S995" i="5"/>
  <c r="S149" i="5"/>
  <c r="S820" i="5"/>
  <c r="S654" i="5"/>
  <c r="S993" i="5"/>
  <c r="S583" i="5"/>
  <c r="S334" i="5"/>
  <c r="S502" i="5"/>
  <c r="S344" i="5"/>
  <c r="S1164" i="5"/>
  <c r="S645" i="5"/>
  <c r="S896" i="5"/>
  <c r="S248" i="5"/>
  <c r="S999" i="5"/>
  <c r="S892" i="5"/>
  <c r="S498" i="5"/>
  <c r="S711" i="5"/>
  <c r="S663" i="5"/>
  <c r="S792" i="5"/>
  <c r="S623" i="5"/>
  <c r="S322" i="5"/>
  <c r="S753" i="5"/>
  <c r="S429" i="5"/>
  <c r="S837" i="5"/>
  <c r="S497" i="5"/>
  <c r="S229" i="5"/>
  <c r="S781" i="5"/>
  <c r="S936" i="5"/>
  <c r="S85" i="5"/>
  <c r="S138" i="5"/>
  <c r="S49" i="5"/>
  <c r="S47" i="5"/>
  <c r="S261" i="5"/>
  <c r="S957" i="5"/>
  <c r="S56" i="5"/>
  <c r="S351" i="5"/>
  <c r="S309" i="5"/>
  <c r="S404" i="5"/>
  <c r="S41" i="5"/>
  <c r="S480" i="5"/>
  <c r="S375" i="5"/>
  <c r="S338" i="5"/>
  <c r="S34" i="5"/>
  <c r="S582" i="5"/>
  <c r="S832" i="5"/>
  <c r="S342" i="5"/>
  <c r="S390" i="5"/>
  <c r="S75" i="5"/>
  <c r="S632" i="5"/>
  <c r="S577" i="5"/>
  <c r="S356" i="5"/>
  <c r="S337" i="5"/>
  <c r="S179" i="5"/>
  <c r="S235" i="5"/>
  <c r="S775" i="5"/>
  <c r="S821" i="5"/>
  <c r="S491" i="5"/>
  <c r="S688" i="5"/>
  <c r="S272" i="5"/>
  <c r="S31" i="5"/>
  <c r="S639" i="5"/>
  <c r="S214" i="5"/>
  <c r="S458" i="5"/>
  <c r="S922" i="5"/>
  <c r="S729" i="5"/>
  <c r="S923" i="5"/>
  <c r="S1042" i="5"/>
  <c r="S249" i="5"/>
  <c r="S44" i="5"/>
  <c r="S366" i="5"/>
  <c r="S343" i="5"/>
  <c r="S991" i="5"/>
  <c r="S949" i="5"/>
  <c r="S646" i="5"/>
  <c r="S968" i="5"/>
  <c r="S359" i="5"/>
  <c r="S824" i="5"/>
  <c r="S1118" i="5"/>
  <c r="S74" i="5"/>
  <c r="S374" i="5"/>
  <c r="S806" i="5"/>
  <c r="S84" i="5"/>
  <c r="S613" i="5"/>
  <c r="S1153" i="5"/>
  <c r="S382" i="5"/>
  <c r="S209" i="5"/>
  <c r="S189" i="5"/>
  <c r="S660" i="5"/>
  <c r="S1098" i="5"/>
  <c r="S835" i="5"/>
  <c r="S184" i="5"/>
  <c r="S1104" i="5"/>
  <c r="S817" i="5"/>
  <c r="S661" i="5"/>
  <c r="S697" i="5"/>
  <c r="S494" i="5"/>
  <c r="S1103" i="5"/>
  <c r="S1033" i="5"/>
  <c r="S894" i="5"/>
  <c r="S621" i="5"/>
  <c r="S355" i="5"/>
  <c r="S107" i="5"/>
  <c r="S941" i="5"/>
  <c r="S1062" i="5"/>
  <c r="S761" i="5"/>
  <c r="S63" i="5"/>
  <c r="S584" i="5"/>
  <c r="S704" i="5"/>
  <c r="S487" i="5"/>
  <c r="S21" i="5"/>
  <c r="S946" i="5"/>
  <c r="S624" i="5"/>
  <c r="S604" i="5"/>
  <c r="S437" i="5"/>
  <c r="S90" i="5"/>
  <c r="S828" i="5"/>
  <c r="S245" i="5"/>
  <c r="S1022" i="5"/>
  <c r="S130" i="5"/>
  <c r="S979" i="5"/>
  <c r="S793" i="5"/>
  <c r="S231" i="5"/>
  <c r="S1020" i="5"/>
  <c r="S535" i="5"/>
  <c r="S169" i="5"/>
  <c r="S258" i="5"/>
  <c r="S576" i="5"/>
  <c r="S927" i="5"/>
  <c r="S783" i="5"/>
  <c r="S1011" i="5"/>
  <c r="S364" i="5"/>
  <c r="S412" i="5"/>
  <c r="S508" i="5"/>
  <c r="S1086" i="5"/>
  <c r="S933" i="5"/>
  <c r="S40" i="5"/>
  <c r="S929" i="5"/>
  <c r="S32" i="5"/>
  <c r="S279" i="5"/>
  <c r="S739" i="5"/>
  <c r="S816" i="5"/>
  <c r="S394" i="5"/>
  <c r="S833" i="5"/>
  <c r="S867" i="5"/>
  <c r="S567" i="5"/>
  <c r="S814" i="5"/>
  <c r="S1069" i="5"/>
  <c r="S608" i="5"/>
  <c r="S951" i="5"/>
  <c r="S905" i="5"/>
  <c r="S877" i="5"/>
  <c r="S590" i="5"/>
  <c r="S146" i="5"/>
  <c r="S1147" i="5"/>
  <c r="S1150" i="5"/>
  <c r="S752" i="5"/>
  <c r="S541" i="5"/>
  <c r="S340" i="5"/>
  <c r="S339" i="5"/>
  <c r="S81" i="5"/>
  <c r="S466" i="5"/>
  <c r="S1046" i="5"/>
  <c r="S409" i="5"/>
  <c r="S875" i="5"/>
  <c r="S937" i="5"/>
  <c r="S973" i="5"/>
  <c r="S969" i="5"/>
  <c r="S805" i="5"/>
  <c r="S550" i="5"/>
  <c r="S202" i="5"/>
  <c r="S379" i="5"/>
  <c r="S538" i="5"/>
  <c r="S958" i="5"/>
  <c r="S983" i="5"/>
  <c r="S55" i="5"/>
  <c r="S681" i="5"/>
  <c r="S496" i="5"/>
  <c r="S735" i="5"/>
  <c r="S236" i="5"/>
  <c r="S606" i="5"/>
  <c r="S1053" i="5"/>
  <c r="S333" i="5"/>
  <c r="S1159" i="5"/>
  <c r="S500" i="5"/>
  <c r="S581" i="5"/>
  <c r="S812" i="5"/>
  <c r="S82" i="5"/>
  <c r="S159" i="5"/>
  <c r="S702" i="5"/>
  <c r="S495" i="5"/>
  <c r="S1146" i="5"/>
  <c r="S706" i="5"/>
  <c r="S278" i="5"/>
  <c r="S751" i="5"/>
  <c r="S432" i="5"/>
  <c r="S799" i="5"/>
  <c r="S72" i="5"/>
  <c r="S493" i="5"/>
  <c r="S388" i="5"/>
  <c r="S1043" i="5"/>
  <c r="S744" i="5"/>
  <c r="S453" i="5"/>
  <c r="S33" i="5"/>
  <c r="S62" i="5"/>
  <c r="S909" i="5"/>
  <c r="S454" i="5"/>
  <c r="S895" i="5"/>
  <c r="S492" i="5"/>
  <c r="S628" i="5"/>
  <c r="S1014" i="5"/>
  <c r="S280" i="5"/>
  <c r="S120" i="5"/>
  <c r="S685" i="5"/>
  <c r="S669" i="5"/>
  <c r="S413" i="5"/>
  <c r="S305" i="5"/>
  <c r="S672" i="5"/>
  <c r="S403" i="5"/>
  <c r="S769" i="5"/>
  <c r="S1137" i="5"/>
  <c r="S83" i="5"/>
  <c r="S724" i="5"/>
  <c r="S53" i="5"/>
  <c r="S455" i="5"/>
  <c r="S1091" i="5"/>
  <c r="S994" i="5"/>
  <c r="S1028" i="5"/>
  <c r="S544" i="5"/>
  <c r="S287" i="5"/>
  <c r="S757" i="5"/>
  <c r="S1129" i="5"/>
  <c r="S546" i="5"/>
  <c r="S689" i="5"/>
  <c r="S784" i="5"/>
  <c r="S902" i="5"/>
  <c r="S446" i="5"/>
  <c r="S1100" i="5"/>
  <c r="S703" i="5"/>
  <c r="S642" i="5"/>
  <c r="S206" i="5"/>
  <c r="S64" i="5"/>
  <c r="S599" i="5"/>
  <c r="S694" i="5"/>
  <c r="S1071" i="5"/>
  <c r="S457" i="5"/>
  <c r="S717" i="5"/>
  <c r="S358" i="5"/>
  <c r="S94" i="5"/>
  <c r="S415" i="5"/>
  <c r="S242" i="5"/>
  <c r="S1083" i="5"/>
  <c r="S232" i="5"/>
  <c r="S570" i="5"/>
  <c r="S210" i="5"/>
  <c r="S662" i="5"/>
  <c r="S1076" i="5"/>
  <c r="S270" i="5"/>
  <c r="S383" i="5"/>
  <c r="S247" i="5"/>
  <c r="S913" i="5"/>
  <c r="S378" i="5"/>
  <c r="S882" i="5"/>
  <c r="S1050" i="5"/>
  <c r="S1133" i="5"/>
  <c r="S36" i="5"/>
  <c r="S444" i="5"/>
  <c r="S869" i="5"/>
  <c r="S721" i="5"/>
  <c r="S139" i="5"/>
  <c r="S1106" i="5"/>
  <c r="S971" i="5"/>
  <c r="S552" i="5"/>
  <c r="S95" i="5"/>
  <c r="S129" i="5"/>
  <c r="S216" i="5"/>
  <c r="S208" i="5"/>
  <c r="S8" i="5"/>
  <c r="S556" i="5"/>
  <c r="S157" i="5"/>
  <c r="S759" i="5"/>
  <c r="S514" i="5"/>
  <c r="S86" i="5"/>
  <c r="S1102" i="5"/>
  <c r="S725" i="5"/>
  <c r="S173" i="5"/>
  <c r="S698" i="5"/>
  <c r="S795" i="5"/>
  <c r="S1049" i="5"/>
  <c r="S594" i="5"/>
  <c r="S133" i="5"/>
  <c r="S622" i="5"/>
  <c r="S620" i="5"/>
  <c r="S512" i="5"/>
  <c r="S324" i="5"/>
  <c r="S551" i="5"/>
  <c r="S857" i="5"/>
  <c r="S952" i="5"/>
  <c r="S742" i="5"/>
  <c r="S1063" i="5"/>
  <c r="S52" i="5"/>
  <c r="S947" i="5"/>
  <c r="S256" i="5"/>
  <c r="S1161" i="5"/>
  <c r="S450" i="5"/>
  <c r="S1130" i="5"/>
  <c r="S234" i="5"/>
  <c r="S1134" i="5"/>
  <c r="S511" i="5"/>
  <c r="S1026" i="5"/>
  <c r="S839" i="5"/>
  <c r="S363" i="5"/>
  <c r="S66" i="5"/>
  <c r="S176" i="5"/>
  <c r="S690" i="5"/>
  <c r="S192" i="5"/>
  <c r="S479" i="5"/>
  <c r="S147" i="5"/>
  <c r="S1142" i="5"/>
  <c r="S674" i="5"/>
  <c r="S116" i="5"/>
  <c r="S441" i="5"/>
  <c r="S862" i="5"/>
  <c r="S829" i="5"/>
  <c r="S4" i="5"/>
  <c r="S391" i="5"/>
  <c r="S421" i="5"/>
  <c r="S152" i="5"/>
  <c r="S389" i="5"/>
  <c r="S731" i="5"/>
  <c r="S635" i="5"/>
  <c r="S564" i="5"/>
  <c r="S219" i="5"/>
  <c r="S790" i="5"/>
  <c r="S473" i="5"/>
  <c r="S597" i="5"/>
  <c r="S18" i="5"/>
  <c r="S1141" i="5"/>
  <c r="S755" i="5"/>
  <c r="S807" i="5"/>
  <c r="S980" i="5"/>
  <c r="S191" i="5"/>
  <c r="S285" i="5"/>
  <c r="S944" i="5"/>
  <c r="S982" i="5"/>
  <c r="S97" i="5"/>
  <c r="S990" i="5"/>
  <c r="S539" i="5"/>
  <c r="S447" i="5"/>
  <c r="S533" i="5"/>
  <c r="S155" i="5"/>
  <c r="S840" i="5"/>
  <c r="S442" i="5"/>
  <c r="S224" i="5"/>
  <c r="S578" i="5"/>
  <c r="S912" i="5"/>
  <c r="S286" i="5"/>
  <c r="S965" i="5"/>
  <c r="S733" i="5"/>
  <c r="S476" i="5"/>
  <c r="S850" i="5"/>
  <c r="S1139" i="5"/>
  <c r="S1088" i="5"/>
  <c r="S693" i="5"/>
  <c r="S670" i="5"/>
  <c r="S348" i="5"/>
  <c r="S1060" i="5"/>
  <c r="S445" i="5"/>
  <c r="S1007" i="5"/>
  <c r="S1015" i="5"/>
  <c r="S1078" i="5"/>
  <c r="S59" i="5"/>
  <c r="S134" i="5"/>
  <c r="S625" i="5"/>
  <c r="S349" i="5"/>
  <c r="S788" i="5"/>
  <c r="S435" i="5"/>
  <c r="S274" i="5"/>
  <c r="S255" i="5"/>
  <c r="S785" i="5"/>
  <c r="S1079" i="5"/>
  <c r="S916" i="5"/>
  <c r="S9" i="5"/>
  <c r="S423" i="5"/>
  <c r="S553" i="5"/>
  <c r="S506" i="5"/>
  <c r="S580" i="5"/>
  <c r="S818" i="5"/>
  <c r="S907" i="5"/>
  <c r="S489" i="5"/>
  <c r="S641" i="5"/>
  <c r="S141" i="5"/>
  <c r="S440" i="5"/>
  <c r="S60" i="5"/>
  <c r="S920" i="5"/>
  <c r="S448" i="5"/>
  <c r="S346" i="5"/>
  <c r="S289" i="5"/>
  <c r="S928" i="5"/>
  <c r="S942" i="5"/>
  <c r="S68" i="5"/>
  <c r="S854" i="5"/>
  <c r="S281" i="5"/>
  <c r="S515" i="5"/>
  <c r="S80" i="5"/>
  <c r="S188" i="5"/>
  <c r="S266" i="5"/>
  <c r="S618" i="5"/>
  <c r="S619" i="5"/>
  <c r="S154" i="5"/>
  <c r="S198" i="5"/>
  <c r="S1151" i="5"/>
  <c r="S369" i="5"/>
  <c r="S503" i="5"/>
  <c r="S977" i="5"/>
  <c r="S393" i="5"/>
  <c r="S140" i="5"/>
  <c r="S1017" i="5"/>
  <c r="S167" i="5"/>
  <c r="S132" i="5"/>
  <c r="S275" i="5"/>
  <c r="S257" i="5"/>
  <c r="S326" i="5"/>
  <c r="S749" i="5"/>
  <c r="S1047" i="5"/>
  <c r="S77" i="5"/>
  <c r="S301" i="5"/>
  <c r="S813" i="5"/>
  <c r="S122" i="5"/>
  <c r="S1034" i="5"/>
  <c r="S1031" i="5"/>
  <c r="S168" i="5"/>
  <c r="S1057" i="5"/>
  <c r="S796" i="5"/>
  <c r="S105" i="5"/>
  <c r="S536" i="5"/>
  <c r="S109" i="5"/>
  <c r="S318" i="5"/>
  <c r="S481" i="5"/>
  <c r="S321" i="5"/>
  <c r="S490" i="5"/>
  <c r="S678" i="5"/>
  <c r="S199" i="5"/>
  <c r="S523" i="5"/>
  <c r="S263" i="5"/>
  <c r="S819" i="5"/>
  <c r="S217" i="5"/>
  <c r="S226" i="5"/>
  <c r="S838" i="5"/>
  <c r="S178" i="5"/>
  <c r="S671" i="5"/>
  <c r="S878" i="5"/>
  <c r="S1061" i="5"/>
  <c r="S25" i="5"/>
  <c r="S425" i="5"/>
  <c r="S591" i="5"/>
  <c r="S1105" i="5"/>
  <c r="S160" i="5"/>
  <c r="S194" i="5"/>
  <c r="S756" i="5"/>
  <c r="S399" i="5"/>
  <c r="S165" i="5"/>
  <c r="S774" i="5"/>
  <c r="S558" i="5"/>
  <c r="S1113" i="5"/>
  <c r="S1136" i="5"/>
  <c r="S6" i="5"/>
  <c r="S303" i="5"/>
  <c r="S665" i="5"/>
  <c r="S970" i="5"/>
  <c r="S1074" i="5"/>
  <c r="S1081" i="5"/>
  <c r="S592" i="5"/>
  <c r="S549" i="5"/>
  <c r="S626" i="5"/>
  <c r="S227" i="5"/>
  <c r="S288" i="5"/>
  <c r="S1126" i="5"/>
  <c r="S1135" i="5"/>
  <c r="S180" i="5"/>
  <c r="S1044" i="5"/>
  <c r="S264" i="5"/>
  <c r="S943" i="5"/>
  <c r="S294" i="5"/>
  <c r="S782" i="5"/>
  <c r="S392" i="5"/>
  <c r="S677" i="5"/>
  <c r="S919" i="5"/>
  <c r="S102" i="5"/>
  <c r="S1019" i="5"/>
  <c r="S600" i="5"/>
  <c r="S419" i="5"/>
  <c r="S1109" i="5"/>
  <c r="S738" i="5"/>
  <c r="S668" i="5"/>
  <c r="S866" i="5"/>
  <c r="S312" i="5"/>
  <c r="S1036" i="5"/>
  <c r="S357" i="5"/>
  <c r="S43" i="5"/>
  <c r="S128" i="5"/>
  <c r="S692" i="5"/>
  <c r="S955" i="5"/>
  <c r="S1122" i="5"/>
  <c r="S471" i="5"/>
  <c r="S808" i="5"/>
  <c r="S938" i="5"/>
  <c r="S650" i="5"/>
  <c r="S530" i="5"/>
  <c r="S571" i="5"/>
  <c r="S1097" i="5"/>
  <c r="S460" i="5"/>
  <c r="S121" i="5"/>
  <c r="S1009" i="5"/>
  <c r="S684" i="5"/>
  <c r="S30" i="5"/>
  <c r="S602" i="5"/>
  <c r="S325" i="5"/>
  <c r="S240" i="5"/>
  <c r="S800" i="5"/>
  <c r="S770" i="5"/>
  <c r="S890" i="5"/>
  <c r="S271" i="5"/>
  <c r="S897" i="5"/>
  <c r="S930" i="5"/>
  <c r="S873" i="5"/>
  <c r="S779" i="5"/>
  <c r="S483" i="5"/>
  <c r="S73" i="5"/>
  <c r="S847" i="5"/>
  <c r="S565" i="5"/>
  <c r="S314" i="5"/>
  <c r="S100" i="5"/>
  <c r="S1056" i="5"/>
  <c r="S962" i="5"/>
  <c r="S93" i="5"/>
  <c r="S221" i="5"/>
  <c r="S253" i="5"/>
  <c r="S310" i="5"/>
  <c r="S585" i="5"/>
  <c r="S589" i="5"/>
  <c r="S522" i="5"/>
  <c r="S110" i="5"/>
  <c r="S296" i="5"/>
  <c r="S329" i="5"/>
  <c r="S330" i="5"/>
  <c r="S145" i="5"/>
  <c r="S611" i="5"/>
  <c r="S37" i="5"/>
  <c r="S1005" i="5"/>
  <c r="S449" i="5"/>
  <c r="S1138" i="5"/>
  <c r="S238" i="5"/>
  <c r="S699" i="5"/>
  <c r="S470" i="5"/>
  <c r="S740" i="5"/>
  <c r="S504" i="5"/>
  <c r="S1048" i="5"/>
  <c r="S911" i="5"/>
  <c r="S431" i="5"/>
  <c r="S1054" i="5"/>
  <c r="S430" i="5"/>
  <c r="S950" i="5"/>
  <c r="S555" i="5"/>
  <c r="S1051" i="5"/>
  <c r="S566" i="5"/>
  <c r="S88" i="5"/>
  <c r="S760" i="5"/>
  <c r="S932" i="5"/>
  <c r="S300" i="5"/>
  <c r="S931" i="5"/>
  <c r="S1008" i="5"/>
  <c r="S525" i="5"/>
  <c r="S488" i="5"/>
  <c r="S291" i="5"/>
  <c r="S218" i="5"/>
  <c r="S1035" i="5"/>
  <c r="S691" i="5"/>
  <c r="S451" i="5"/>
  <c r="S879" i="5"/>
  <c r="S675" i="5"/>
  <c r="S91" i="5"/>
  <c r="S996" i="5"/>
  <c r="S746" i="5"/>
  <c r="S407" i="5"/>
  <c r="S293" i="5"/>
  <c r="S527" i="5"/>
  <c r="S136" i="5"/>
  <c r="S411" i="5"/>
  <c r="S865" i="5"/>
  <c r="S373" i="5"/>
  <c r="S352" i="5"/>
  <c r="S1037" i="5"/>
  <c r="S722" i="5"/>
  <c r="S953" i="5"/>
  <c r="S1108" i="5"/>
  <c r="S299" i="5"/>
  <c r="S964" i="5"/>
  <c r="S193" i="5"/>
  <c r="S967" i="5"/>
  <c r="S438" i="5"/>
  <c r="S328" i="5"/>
  <c r="S908" i="5"/>
  <c r="S418" i="5"/>
  <c r="S883" i="5"/>
  <c r="S317" i="5"/>
  <c r="S771" i="5"/>
  <c r="S297" i="5"/>
  <c r="S569" i="5"/>
  <c r="S87" i="5"/>
  <c r="S308" i="5"/>
  <c r="S268" i="5"/>
  <c r="S915" i="5"/>
  <c r="S17" i="5"/>
  <c r="S605" i="5"/>
  <c r="S870" i="5"/>
  <c r="S534" i="5"/>
  <c r="S888" i="5"/>
  <c r="S934" i="5"/>
  <c r="S1116" i="5"/>
  <c r="S845" i="5"/>
  <c r="S540" i="5"/>
  <c r="S108" i="5"/>
  <c r="S856" i="5"/>
  <c r="S593" i="5"/>
  <c r="S187" i="5"/>
  <c r="S406" i="5"/>
  <c r="S67" i="5"/>
  <c r="S516" i="5"/>
  <c r="S763" i="5"/>
  <c r="S574" i="5"/>
  <c r="S472" i="5"/>
  <c r="S381" i="5"/>
  <c r="S469" i="5"/>
  <c r="S956" i="5"/>
  <c r="S893" i="5"/>
  <c r="S269" i="5"/>
  <c r="S1064" i="5"/>
  <c r="S10" i="5"/>
  <c r="S69" i="5"/>
  <c r="S186" i="5"/>
  <c r="S587" i="5"/>
  <c r="S70" i="5"/>
  <c r="S347" i="5"/>
  <c r="S98" i="5"/>
  <c r="S39" i="5"/>
  <c r="S185" i="5"/>
  <c r="S29" i="5"/>
  <c r="S1085" i="5"/>
  <c r="S365" i="5"/>
  <c r="S1111" i="5"/>
  <c r="S239" i="5"/>
  <c r="S424" i="5"/>
  <c r="S634" i="5"/>
  <c r="S972" i="5"/>
  <c r="S720" i="5"/>
  <c r="S1030" i="5"/>
  <c r="S131" i="5"/>
  <c r="S307" i="5"/>
  <c r="S1157" i="5"/>
  <c r="S106" i="5"/>
  <c r="S649" i="5"/>
  <c r="S99" i="5"/>
  <c r="S900" i="5"/>
  <c r="S183" i="5"/>
  <c r="S215" i="5"/>
  <c r="S707" i="5"/>
  <c r="S791" i="5"/>
  <c r="S1107" i="5"/>
  <c r="S554" i="5"/>
  <c r="S998" i="5"/>
  <c r="S1094" i="5"/>
  <c r="S701" i="5"/>
  <c r="S422" i="5"/>
  <c r="S1143" i="5"/>
  <c r="S1096" i="5"/>
  <c r="S750" i="5"/>
  <c r="S616" i="5"/>
  <c r="S443" i="5"/>
  <c r="S1023" i="5"/>
  <c r="S545" i="5"/>
  <c r="S518" i="5"/>
  <c r="S484" i="5"/>
  <c r="S267" i="5"/>
  <c r="S111" i="5"/>
  <c r="S345" i="5"/>
  <c r="S861" i="5"/>
  <c r="S1066" i="5"/>
  <c r="S842" i="5"/>
  <c r="S914" i="5"/>
  <c r="S48" i="5"/>
  <c r="S1160" i="5"/>
  <c r="S859" i="5"/>
  <c r="S810" i="5"/>
  <c r="S54" i="5"/>
  <c r="S467" i="5"/>
  <c r="S372" i="5"/>
  <c r="S718" i="5"/>
  <c r="S830" i="5"/>
  <c r="S190" i="5"/>
  <c r="S719" i="5"/>
  <c r="S886" i="5"/>
  <c r="S420" i="5"/>
  <c r="S114" i="5"/>
  <c r="S386" i="5"/>
  <c r="S1027" i="5"/>
  <c r="S1123" i="5"/>
  <c r="S223" i="5"/>
  <c r="S901" i="5"/>
  <c r="S259" i="5"/>
  <c r="S5" i="5"/>
  <c r="S636" i="5"/>
  <c r="S203" i="5"/>
  <c r="S730" i="5"/>
  <c r="S537" i="5"/>
  <c r="S213" i="5"/>
  <c r="S836" i="5"/>
  <c r="S557" i="5"/>
  <c r="S1039" i="5"/>
  <c r="S1114" i="5"/>
  <c r="S125" i="5"/>
  <c r="S380" i="5"/>
  <c r="S164" i="5"/>
  <c r="S695" i="5"/>
  <c r="S633" i="5"/>
  <c r="S656" i="5"/>
  <c r="S76" i="5"/>
  <c r="S225" i="5"/>
  <c r="S918" i="5"/>
  <c r="S395" i="5"/>
  <c r="S19" i="5"/>
  <c r="S559" i="5"/>
  <c r="S486" i="5"/>
  <c r="S408" i="5"/>
  <c r="S513" i="5"/>
  <c r="S1070" i="5"/>
  <c r="S499" i="5"/>
  <c r="S637" i="5"/>
  <c r="S803" i="5"/>
  <c r="S177" i="5"/>
  <c r="S1163" i="5"/>
  <c r="S1000" i="5"/>
  <c r="S151" i="5"/>
  <c r="S320" i="5"/>
  <c r="S728" i="5"/>
  <c r="S1131" i="5"/>
  <c r="S113" i="5"/>
  <c r="S22" i="5"/>
  <c r="S777" i="5"/>
  <c r="S673" i="5"/>
  <c r="S708" i="5"/>
  <c r="S28" i="5"/>
  <c r="S456" i="5"/>
  <c r="S252" i="5"/>
  <c r="S876" i="5"/>
  <c r="S42" i="5"/>
  <c r="S1055" i="5"/>
  <c r="S1002" i="5"/>
  <c r="S954" i="5"/>
  <c r="S233" i="5"/>
  <c r="S162" i="5"/>
  <c r="S1140" i="5"/>
  <c r="S212" i="5"/>
  <c r="S732" i="5"/>
  <c r="S341" i="5"/>
  <c r="S737" i="5"/>
  <c r="S609" i="5"/>
  <c r="S747" i="5"/>
  <c r="S230" i="5"/>
  <c r="S794" i="5"/>
  <c r="S986" i="5"/>
  <c r="S45" i="5"/>
  <c r="S898" i="5"/>
  <c r="S676" i="5"/>
  <c r="S960" i="5"/>
  <c r="S354" i="5"/>
  <c r="S561" i="5"/>
  <c r="S921" i="5"/>
  <c r="S1132" i="5"/>
  <c r="S868" i="5"/>
  <c r="S985" i="5"/>
  <c r="S1144" i="5"/>
  <c r="S765" i="5"/>
  <c r="S205" i="5"/>
  <c r="S588" i="5"/>
  <c r="S12" i="5"/>
  <c r="S809" i="5"/>
  <c r="S726" i="5"/>
  <c r="S754" i="5"/>
  <c r="S174" i="5"/>
  <c r="S104" i="5"/>
  <c r="S529" i="5"/>
  <c r="S362" i="5"/>
  <c r="S462" i="5"/>
  <c r="S789" i="5"/>
  <c r="S884" i="5"/>
  <c r="S714" i="5"/>
  <c r="S361" i="5"/>
  <c r="S1012" i="5"/>
  <c r="S57" i="5"/>
  <c r="S1152" i="5"/>
  <c r="S834" i="5"/>
  <c r="S315" i="5"/>
  <c r="S543" i="5"/>
  <c r="S1072" i="5"/>
  <c r="S586" i="5"/>
  <c r="S459" i="5"/>
  <c r="S1025" i="5"/>
  <c r="S1024" i="5"/>
  <c r="S1067" i="5"/>
  <c r="S385" i="5"/>
  <c r="S601" i="5"/>
  <c r="S1045" i="5"/>
  <c r="S658" i="5"/>
  <c r="S228" i="5"/>
  <c r="S396" i="5"/>
  <c r="S327" i="5"/>
  <c r="S1115" i="5"/>
  <c r="S13" i="5"/>
  <c r="S767" i="5"/>
  <c r="S776" i="5"/>
  <c r="S142" i="5"/>
  <c r="S485" i="5"/>
  <c r="S123" i="5"/>
  <c r="S700" i="5"/>
  <c r="S524" i="5"/>
  <c r="S332" i="5"/>
  <c r="S433" i="5"/>
  <c r="S482" i="5"/>
  <c r="S316" i="5"/>
  <c r="S1119" i="5"/>
  <c r="S1101" i="5"/>
  <c r="S811" i="5"/>
  <c r="S1013" i="5"/>
  <c r="S414" i="5"/>
  <c r="S748" i="5"/>
  <c r="S547" i="5"/>
  <c r="S1110" i="5"/>
  <c r="S659" i="5"/>
  <c r="S265" i="5"/>
  <c r="S801" i="5"/>
  <c r="S1162" i="5"/>
  <c r="S1158" i="5"/>
  <c r="S864" i="5"/>
  <c r="S46" i="5"/>
  <c r="S880" i="5"/>
  <c r="S651" i="5"/>
  <c r="S987" i="5"/>
  <c r="S410" i="5"/>
  <c r="S250" i="5"/>
  <c r="S797" i="5"/>
  <c r="S196" i="5"/>
  <c r="S260" i="5"/>
  <c r="S335" i="5"/>
  <c r="S65" i="5"/>
  <c r="S153" i="5"/>
  <c r="S400" i="5"/>
  <c r="S1124" i="5"/>
  <c r="S686" i="5"/>
  <c r="S182" i="5"/>
  <c r="S607" i="5"/>
  <c r="S283" i="5"/>
  <c r="S992" i="5"/>
  <c r="S405" i="5"/>
  <c r="S171" i="5"/>
  <c r="S15" i="5"/>
  <c r="S1145" i="5"/>
  <c r="S855" i="5"/>
  <c r="S1038" i="5"/>
  <c r="S254" i="5"/>
  <c r="S1065" i="5"/>
  <c r="S643" i="5"/>
  <c r="S290" i="5"/>
  <c r="S627" i="5"/>
  <c r="S961" i="5"/>
  <c r="S858" i="5"/>
  <c r="S384" i="5"/>
  <c r="S981" i="5"/>
  <c r="S822" i="5"/>
  <c r="S849" i="5"/>
  <c r="S501" i="5"/>
  <c r="S428" i="5"/>
  <c r="S24" i="5"/>
  <c r="S872" i="5"/>
  <c r="S246" i="5"/>
  <c r="S237" i="5"/>
  <c r="S1016" i="5"/>
  <c r="S505" i="5"/>
  <c r="S417" i="5"/>
  <c r="S282" i="5"/>
  <c r="S124" i="5"/>
  <c r="S464" i="5"/>
  <c r="S331" i="5"/>
  <c r="S848" i="5"/>
  <c r="S657" i="5"/>
  <c r="S336" i="5"/>
  <c r="S207" i="5"/>
  <c r="S1112" i="5"/>
  <c r="S727" i="5"/>
  <c r="S1006" i="5"/>
  <c r="S906" i="5"/>
  <c r="S881" i="5"/>
  <c r="S137" i="5"/>
  <c r="S778" i="5"/>
  <c r="S1084" i="5"/>
  <c r="S815" i="5"/>
  <c r="S997" i="5"/>
  <c r="S548" i="5"/>
  <c r="S1121" i="5"/>
  <c r="S846" i="5"/>
  <c r="S1154" i="5"/>
  <c r="S610" i="5"/>
  <c r="S924" i="5"/>
  <c r="S825" i="5"/>
  <c r="S945" i="5"/>
  <c r="S802" i="5"/>
  <c r="S1089" i="5"/>
  <c r="S786" i="5"/>
  <c r="S1073" i="5"/>
  <c r="S143" i="5"/>
  <c r="S758" i="5"/>
  <c r="S112" i="5"/>
  <c r="S976" i="5"/>
  <c r="S723" i="5"/>
  <c r="S195" i="5"/>
  <c r="S509" i="5"/>
  <c r="S58" i="5"/>
  <c r="S376" i="5"/>
  <c r="S311" i="5"/>
  <c r="S666" i="5"/>
  <c r="S89" i="5"/>
  <c r="S368" i="5"/>
  <c r="S823" i="5"/>
  <c r="S989" i="5"/>
  <c r="S426" i="5"/>
  <c r="S517" i="5"/>
  <c r="S277" i="5"/>
  <c r="S780" i="5"/>
  <c r="S1092" i="5"/>
  <c r="S984" i="5"/>
  <c r="S874" i="5"/>
  <c r="S679" i="5"/>
  <c r="S959" i="5"/>
  <c r="S370" i="5"/>
  <c r="S712" i="5"/>
  <c r="S14" i="5"/>
  <c r="S743" i="5"/>
  <c r="S103" i="5"/>
  <c r="S367" i="5"/>
  <c r="S38" i="5"/>
  <c r="S560" i="5"/>
  <c r="S371" i="5"/>
  <c r="S716" i="5"/>
  <c r="S1165" i="5"/>
  <c r="S292" i="5"/>
  <c r="S197" i="5"/>
  <c r="S1125" i="5"/>
  <c r="S917" i="5"/>
  <c r="S682" i="5"/>
  <c r="S1032" i="5"/>
  <c r="S1018" i="5"/>
  <c r="S841" i="5"/>
  <c r="S163" i="5"/>
  <c r="S526" i="5"/>
  <c r="S161" i="5"/>
  <c r="S1095" i="5"/>
  <c r="S156" i="5"/>
  <c r="S745" i="5"/>
  <c r="S251" i="5"/>
  <c r="S119" i="5"/>
  <c r="S680" i="5"/>
  <c r="S1077" i="5"/>
  <c r="S148" i="5"/>
  <c r="S284" i="5"/>
  <c r="S11" i="5"/>
  <c r="S804" i="5"/>
  <c r="S401" i="5"/>
  <c r="S181" i="5"/>
  <c r="S630" i="5"/>
  <c r="S974" i="5"/>
  <c r="S204" i="5"/>
  <c r="S510" i="5"/>
  <c r="S439" i="5"/>
  <c r="S528" i="5"/>
  <c r="S211" i="5"/>
  <c r="S988" i="5"/>
  <c r="S135" i="5"/>
  <c r="S475" i="5"/>
  <c r="S852" i="5"/>
  <c r="S244" i="5"/>
  <c r="S596" i="5"/>
  <c r="S172" i="5"/>
  <c r="S615" i="5"/>
  <c r="S844" i="5"/>
  <c r="S27" i="5"/>
  <c r="S507" i="5"/>
  <c r="S978" i="5"/>
  <c r="S579" i="5"/>
  <c r="S612" i="5"/>
  <c r="S465" i="5"/>
  <c r="S542" i="5"/>
  <c r="S1059" i="5"/>
  <c r="S306" i="5"/>
  <c r="S452" i="5"/>
  <c r="S572" i="5"/>
  <c r="S715" i="5"/>
  <c r="S79" i="5"/>
  <c r="S710" i="5"/>
  <c r="S3" i="5"/>
  <c r="S683" i="5"/>
  <c r="S96" i="5"/>
  <c r="S1082" i="5"/>
  <c r="S1041" i="5"/>
  <c r="S118" i="5"/>
  <c r="S1004" i="5"/>
  <c r="S891" i="5"/>
  <c r="S26" i="5"/>
  <c r="S477" i="5"/>
  <c r="S276" i="5"/>
  <c r="S773" i="5"/>
  <c r="S78" i="5"/>
  <c r="S243" i="5"/>
  <c r="S736" i="5"/>
  <c r="S1128" i="5"/>
  <c r="S963" i="5"/>
  <c r="S644" i="5"/>
  <c r="S222" i="5"/>
  <c r="S170" i="5"/>
  <c r="S595" i="5"/>
  <c r="S826" i="5"/>
  <c r="S1080" i="5"/>
  <c r="S1087" i="5"/>
  <c r="S298" i="5"/>
  <c r="S863" i="5"/>
  <c r="S648" i="5"/>
  <c r="S398" i="5"/>
  <c r="S887" i="5"/>
  <c r="S617" i="5"/>
  <c r="S360" i="5"/>
  <c r="S117" i="5"/>
  <c r="S461" i="5"/>
  <c r="S860" i="5"/>
  <c r="S766" i="5"/>
  <c r="S521" i="5"/>
  <c r="S1029" i="5"/>
  <c r="S387" i="5"/>
  <c r="S768" i="5"/>
  <c r="S573" i="5"/>
  <c r="S273" i="5"/>
  <c r="S1075" i="5"/>
  <c r="S1003" i="5"/>
  <c r="S1090" i="5"/>
  <c r="S166" i="5"/>
  <c r="S158" i="5"/>
  <c r="S696" i="5"/>
  <c r="S200" i="5"/>
  <c r="S772" i="5"/>
  <c r="S436" i="5"/>
  <c r="S295" i="5"/>
  <c r="S910" i="5"/>
  <c r="S16" i="5"/>
  <c r="S1155" i="5"/>
  <c r="S904" i="5"/>
  <c r="S20" i="5"/>
  <c r="S478" i="5"/>
  <c r="S598" i="5"/>
  <c r="S903" i="5"/>
  <c r="S144" i="5"/>
  <c r="S925" i="5"/>
  <c r="S1093" i="5"/>
  <c r="S568" i="5"/>
  <c r="S519" i="5"/>
  <c r="S652" i="5"/>
  <c r="S647" i="5"/>
  <c r="S220" i="5"/>
  <c r="S741" i="5"/>
  <c r="S935" i="5"/>
  <c r="S889" i="5"/>
  <c r="S798" i="5"/>
  <c r="S262" i="5"/>
  <c r="S709" i="5"/>
  <c r="S126" i="5"/>
  <c r="S313" i="5"/>
  <c r="S1120" i="5"/>
  <c r="S687" i="5"/>
  <c r="S402" i="5"/>
  <c r="S397" i="5"/>
  <c r="S304" i="5"/>
  <c r="S1010" i="5"/>
  <c r="S71" i="5"/>
  <c r="S966" i="5"/>
  <c r="S762" i="5"/>
  <c r="S1117" i="5"/>
  <c r="S843" i="5"/>
  <c r="S975" i="5"/>
  <c r="S563" i="5"/>
  <c r="S150" i="5"/>
  <c r="S1156" i="5"/>
  <c r="S831" i="5"/>
  <c r="S175" i="5"/>
  <c r="S463" i="5"/>
  <c r="S1068" i="5"/>
  <c r="S61" i="5"/>
  <c r="S51" i="5"/>
  <c r="S948" i="5"/>
  <c r="S638" i="5"/>
  <c r="S1099" i="5"/>
  <c r="S614" i="5"/>
  <c r="S1149" i="5"/>
  <c r="S899" i="5"/>
  <c r="S655" i="5"/>
  <c r="S939" i="5"/>
  <c r="S734" i="5"/>
  <c r="S427" i="5"/>
  <c r="S885" i="5"/>
  <c r="S940" i="5"/>
  <c r="S764" i="5"/>
  <c r="S1001" i="5"/>
  <c r="S92" i="5"/>
  <c r="S323" i="5"/>
  <c r="S629" i="5"/>
  <c r="V827" i="5" l="1"/>
  <c r="W827" i="5" s="1"/>
  <c r="X827" i="5" s="1"/>
  <c r="V871" i="5"/>
  <c r="W871" i="5" s="1"/>
  <c r="X871" i="5" s="1"/>
  <c r="V940" i="5"/>
  <c r="W940" i="5" s="1"/>
  <c r="X940" i="5" s="1"/>
  <c r="V92" i="5"/>
  <c r="W92" i="5" s="1"/>
  <c r="X92" i="5" s="1"/>
  <c r="V655" i="5"/>
  <c r="W655" i="5" s="1"/>
  <c r="X655" i="5" s="1"/>
  <c r="V51" i="5"/>
  <c r="W51" i="5" s="1"/>
  <c r="X51" i="5" s="1"/>
  <c r="V563" i="5"/>
  <c r="W563" i="5" s="1"/>
  <c r="X563" i="5" s="1"/>
  <c r="V304" i="5"/>
  <c r="W304" i="5" s="1"/>
  <c r="X304" i="5" s="1"/>
  <c r="V262" i="5"/>
  <c r="W262" i="5" s="1"/>
  <c r="X262" i="5" s="1"/>
  <c r="V519" i="5"/>
  <c r="W519" i="5" s="1"/>
  <c r="X519" i="5" s="1"/>
  <c r="V20" i="5"/>
  <c r="W20" i="5" s="1"/>
  <c r="X20" i="5" s="1"/>
  <c r="V200" i="5"/>
  <c r="W200" i="5" s="1"/>
  <c r="X200" i="5" s="1"/>
  <c r="V117" i="5"/>
  <c r="W117" i="5" s="1"/>
  <c r="X117" i="5" s="1"/>
  <c r="V1087" i="5"/>
  <c r="W1087" i="5" s="1"/>
  <c r="X1087" i="5" s="1"/>
  <c r="V1128" i="5"/>
  <c r="W1128" i="5" s="1"/>
  <c r="X1128" i="5" s="1"/>
  <c r="V3" i="5"/>
  <c r="W3" i="5" s="1"/>
  <c r="X3" i="5" s="1"/>
  <c r="V542" i="5"/>
  <c r="W542" i="5" s="1"/>
  <c r="X542" i="5" s="1"/>
  <c r="V615" i="5"/>
  <c r="W615" i="5" s="1"/>
  <c r="X615" i="5" s="1"/>
  <c r="V211" i="5"/>
  <c r="W211" i="5" s="1"/>
  <c r="X211" i="5" s="1"/>
  <c r="V181" i="5"/>
  <c r="W181" i="5" s="1"/>
  <c r="X181" i="5" s="1"/>
  <c r="V156" i="5"/>
  <c r="W156" i="5" s="1"/>
  <c r="X156" i="5" s="1"/>
  <c r="V1032" i="5"/>
  <c r="W1032" i="5" s="1"/>
  <c r="X1032" i="5" s="1"/>
  <c r="V716" i="5"/>
  <c r="W716" i="5" s="1"/>
  <c r="X716" i="5" s="1"/>
  <c r="V712" i="5"/>
  <c r="W712" i="5" s="1"/>
  <c r="X712" i="5" s="1"/>
  <c r="V780" i="5"/>
  <c r="W780" i="5" s="1"/>
  <c r="X780" i="5" s="1"/>
  <c r="V666" i="5"/>
  <c r="W666" i="5" s="1"/>
  <c r="X666" i="5" s="1"/>
  <c r="V112" i="5"/>
  <c r="W112" i="5" s="1"/>
  <c r="X112" i="5" s="1"/>
  <c r="V945" i="5"/>
  <c r="W945" i="5" s="1"/>
  <c r="X945" i="5" s="1"/>
  <c r="V997" i="5"/>
  <c r="W997" i="5" s="1"/>
  <c r="X997" i="5" s="1"/>
  <c r="V124" i="5"/>
  <c r="W124" i="5" s="1"/>
  <c r="X124" i="5" s="1"/>
  <c r="V246" i="5"/>
  <c r="W246" i="5" s="1"/>
  <c r="X246" i="5" s="1"/>
  <c r="V384" i="5"/>
  <c r="W384" i="5" s="1"/>
  <c r="X384" i="5" s="1"/>
  <c r="V1038" i="5"/>
  <c r="W1038" i="5" s="1"/>
  <c r="X1038" i="5" s="1"/>
  <c r="V607" i="5"/>
  <c r="W607" i="5" s="1"/>
  <c r="X607" i="5" s="1"/>
  <c r="V260" i="5"/>
  <c r="W260" i="5" s="1"/>
  <c r="X260" i="5" s="1"/>
  <c r="V46" i="5"/>
  <c r="W46" i="5" s="1"/>
  <c r="X46" i="5" s="1"/>
  <c r="V547" i="5"/>
  <c r="W547" i="5" s="1"/>
  <c r="X547" i="5" s="1"/>
  <c r="V811" i="5"/>
  <c r="W811" i="5" s="1"/>
  <c r="X811" i="5" s="1"/>
  <c r="V700" i="5"/>
  <c r="W700" i="5" s="1"/>
  <c r="X700" i="5" s="1"/>
  <c r="V1024" i="5"/>
  <c r="W1024" i="5" s="1"/>
  <c r="X1024" i="5" s="1"/>
  <c r="V1152" i="5"/>
  <c r="W1152" i="5" s="1"/>
  <c r="X1152" i="5" s="1"/>
  <c r="V362" i="5"/>
  <c r="W362" i="5" s="1"/>
  <c r="X362" i="5" s="1"/>
  <c r="V588" i="5"/>
  <c r="W588" i="5" s="1"/>
  <c r="X588" i="5" s="1"/>
  <c r="V561" i="5"/>
  <c r="W561" i="5" s="1"/>
  <c r="X561" i="5" s="1"/>
  <c r="V230" i="5"/>
  <c r="W230" i="5" s="1"/>
  <c r="X230" i="5" s="1"/>
  <c r="V162" i="5"/>
  <c r="W162" i="5" s="1"/>
  <c r="X162" i="5" s="1"/>
  <c r="V456" i="5"/>
  <c r="W456" i="5" s="1"/>
  <c r="X456" i="5" s="1"/>
  <c r="V728" i="5"/>
  <c r="W728" i="5" s="1"/>
  <c r="X728" i="5" s="1"/>
  <c r="V637" i="5"/>
  <c r="W637" i="5" s="1"/>
  <c r="X637" i="5" s="1"/>
  <c r="V19" i="5"/>
  <c r="W19" i="5" s="1"/>
  <c r="X19" i="5" s="1"/>
  <c r="V656" i="5"/>
  <c r="W656" i="5" s="1"/>
  <c r="X656" i="5" s="1"/>
  <c r="V1114" i="5"/>
  <c r="W1114" i="5" s="1"/>
  <c r="X1114" i="5" s="1"/>
  <c r="V636" i="5"/>
  <c r="W636" i="5" s="1"/>
  <c r="X636" i="5" s="1"/>
  <c r="V114" i="5"/>
  <c r="W114" i="5" s="1"/>
  <c r="X114" i="5" s="1"/>
  <c r="V467" i="5"/>
  <c r="W467" i="5" s="1"/>
  <c r="X467" i="5" s="1"/>
  <c r="V1066" i="5"/>
  <c r="W1066" i="5" s="1"/>
  <c r="X1066" i="5" s="1"/>
  <c r="V1023" i="5"/>
  <c r="W1023" i="5" s="1"/>
  <c r="X1023" i="5" s="1"/>
  <c r="V1094" i="5"/>
  <c r="W1094" i="5" s="1"/>
  <c r="X1094" i="5" s="1"/>
  <c r="V900" i="5"/>
  <c r="W900" i="5" s="1"/>
  <c r="X900" i="5" s="1"/>
  <c r="V720" i="5"/>
  <c r="W720" i="5" s="1"/>
  <c r="X720" i="5" s="1"/>
  <c r="V29" i="5"/>
  <c r="W29" i="5" s="1"/>
  <c r="X29" i="5" s="1"/>
  <c r="V69" i="5"/>
  <c r="W69" i="5" s="1"/>
  <c r="X69" i="5" s="1"/>
  <c r="V472" i="5"/>
  <c r="W472" i="5" s="1"/>
  <c r="X472" i="5" s="1"/>
  <c r="V856" i="5"/>
  <c r="W856" i="5" s="1"/>
  <c r="X856" i="5" s="1"/>
  <c r="V870" i="5"/>
  <c r="W870" i="5" s="1"/>
  <c r="X870" i="5" s="1"/>
  <c r="V352" i="5"/>
  <c r="W352" i="5" s="1"/>
  <c r="X352" i="5" s="1"/>
  <c r="V746" i="5"/>
  <c r="W746" i="5" s="1"/>
  <c r="X746" i="5" s="1"/>
  <c r="V218" i="5"/>
  <c r="W218" i="5" s="1"/>
  <c r="X218" i="5" s="1"/>
  <c r="V760" i="5"/>
  <c r="W760" i="5" s="1"/>
  <c r="X760" i="5" s="1"/>
  <c r="V431" i="5"/>
  <c r="W431" i="5" s="1"/>
  <c r="X431" i="5" s="1"/>
  <c r="V1138" i="5"/>
  <c r="W1138" i="5" s="1"/>
  <c r="X1138" i="5" s="1"/>
  <c r="V93" i="5"/>
  <c r="W93" i="5" s="1"/>
  <c r="X93" i="5" s="1"/>
  <c r="V483" i="5"/>
  <c r="W483" i="5" s="1"/>
  <c r="X483" i="5" s="1"/>
  <c r="V800" i="5"/>
  <c r="W800" i="5" s="1"/>
  <c r="X800" i="5" s="1"/>
  <c r="V460" i="5"/>
  <c r="W460" i="5" s="1"/>
  <c r="X460" i="5" s="1"/>
  <c r="V1122" i="5"/>
  <c r="W1122" i="5" s="1"/>
  <c r="X1122" i="5" s="1"/>
  <c r="V866" i="5"/>
  <c r="W866" i="5" s="1"/>
  <c r="X866" i="5" s="1"/>
  <c r="V919" i="5"/>
  <c r="W919" i="5" s="1"/>
  <c r="X919" i="5" s="1"/>
  <c r="V1044" i="5"/>
  <c r="W1044" i="5" s="1"/>
  <c r="X1044" i="5" s="1"/>
  <c r="V592" i="5"/>
  <c r="W592" i="5" s="1"/>
  <c r="X592" i="5" s="1"/>
  <c r="V1136" i="5"/>
  <c r="W1136" i="5" s="1"/>
  <c r="X1136" i="5" s="1"/>
  <c r="V194" i="5"/>
  <c r="W194" i="5" s="1"/>
  <c r="X194" i="5" s="1"/>
  <c r="V671" i="5"/>
  <c r="W671" i="5" s="1"/>
  <c r="X671" i="5" s="1"/>
  <c r="V199" i="5"/>
  <c r="W199" i="5" s="1"/>
  <c r="X199" i="5" s="1"/>
  <c r="V105" i="5"/>
  <c r="W105" i="5" s="1"/>
  <c r="X105" i="5" s="1"/>
  <c r="V301" i="5"/>
  <c r="W301" i="5" s="1"/>
  <c r="X301" i="5" s="1"/>
  <c r="V167" i="5"/>
  <c r="W167" i="5" s="1"/>
  <c r="X167" i="5" s="1"/>
  <c r="V198" i="5"/>
  <c r="W198" i="5" s="1"/>
  <c r="X198" i="5" s="1"/>
  <c r="V281" i="5"/>
  <c r="W281" i="5" s="1"/>
  <c r="X281" i="5" s="1"/>
  <c r="V920" i="5"/>
  <c r="W920" i="5" s="1"/>
  <c r="X920" i="5" s="1"/>
  <c r="V580" i="5"/>
  <c r="W580" i="5" s="1"/>
  <c r="X580" i="5" s="1"/>
  <c r="V255" i="5"/>
  <c r="W255" i="5" s="1"/>
  <c r="X255" i="5" s="1"/>
  <c r="V59" i="5"/>
  <c r="W59" i="5" s="1"/>
  <c r="X59" i="5" s="1"/>
  <c r="V693" i="5"/>
  <c r="W693" i="5" s="1"/>
  <c r="X693" i="5" s="1"/>
  <c r="V912" i="5"/>
  <c r="W912" i="5" s="1"/>
  <c r="X912" i="5" s="1"/>
  <c r="V539" i="5"/>
  <c r="W539" i="5" s="1"/>
  <c r="X539" i="5" s="1"/>
  <c r="V807" i="5"/>
  <c r="W807" i="5" s="1"/>
  <c r="X807" i="5" s="1"/>
  <c r="V564" i="5"/>
  <c r="W564" i="5" s="1"/>
  <c r="X564" i="5" s="1"/>
  <c r="V829" i="5"/>
  <c r="W829" i="5" s="1"/>
  <c r="X829" i="5" s="1"/>
  <c r="V192" i="5"/>
  <c r="W192" i="5" s="1"/>
  <c r="X192" i="5" s="1"/>
  <c r="V1134" i="5"/>
  <c r="W1134" i="5" s="1"/>
  <c r="X1134" i="5" s="1"/>
  <c r="V1063" i="5"/>
  <c r="W1063" i="5" s="1"/>
  <c r="X1063" i="5" s="1"/>
  <c r="V622" i="5"/>
  <c r="W622" i="5" s="1"/>
  <c r="X622" i="5" s="1"/>
  <c r="V1102" i="5"/>
  <c r="W1102" i="5" s="1"/>
  <c r="X1102" i="5" s="1"/>
  <c r="V216" i="5"/>
  <c r="W216" i="5" s="1"/>
  <c r="X216" i="5" s="1"/>
  <c r="V869" i="5"/>
  <c r="W869" i="5" s="1"/>
  <c r="X869" i="5" s="1"/>
  <c r="V247" i="5"/>
  <c r="W247" i="5" s="1"/>
  <c r="X247" i="5" s="1"/>
  <c r="V1083" i="5"/>
  <c r="W1083" i="5" s="1"/>
  <c r="X1083" i="5" s="1"/>
  <c r="V694" i="5"/>
  <c r="W694" i="5" s="1"/>
  <c r="X694" i="5" s="1"/>
  <c r="V902" i="5"/>
  <c r="W902" i="5" s="1"/>
  <c r="X902" i="5" s="1"/>
  <c r="V1028" i="5"/>
  <c r="W1028" i="5" s="1"/>
  <c r="X1028" i="5" s="1"/>
  <c r="V769" i="5"/>
  <c r="W769" i="5" s="1"/>
  <c r="X769" i="5" s="1"/>
  <c r="V280" i="5"/>
  <c r="W280" i="5" s="1"/>
  <c r="X280" i="5" s="1"/>
  <c r="V82" i="5"/>
  <c r="W82" i="5" s="1"/>
  <c r="X82" i="5" s="1"/>
  <c r="V538" i="5"/>
  <c r="W538" i="5" s="1"/>
  <c r="X538" i="5" s="1"/>
  <c r="V875" i="5"/>
  <c r="W875" i="5" s="1"/>
  <c r="X875" i="5" s="1"/>
  <c r="V752" i="5"/>
  <c r="W752" i="5" s="1"/>
  <c r="X752" i="5" s="1"/>
  <c r="V608" i="5"/>
  <c r="W608" i="5" s="1"/>
  <c r="X608" i="5" s="1"/>
  <c r="V816" i="5"/>
  <c r="W816" i="5" s="1"/>
  <c r="X816" i="5" s="1"/>
  <c r="V508" i="5"/>
  <c r="W508" i="5" s="1"/>
  <c r="X508" i="5" s="1"/>
  <c r="V169" i="5"/>
  <c r="W169" i="5" s="1"/>
  <c r="X169" i="5" s="1"/>
  <c r="V245" i="5"/>
  <c r="W245" i="5" s="1"/>
  <c r="X245" i="5" s="1"/>
  <c r="V487" i="5"/>
  <c r="W487" i="5" s="1"/>
  <c r="X487" i="5" s="1"/>
  <c r="V355" i="5"/>
  <c r="W355" i="5" s="1"/>
  <c r="X355" i="5" s="1"/>
  <c r="V817" i="5"/>
  <c r="W817" i="5" s="1"/>
  <c r="X817" i="5" s="1"/>
  <c r="V382" i="5"/>
  <c r="W382" i="5" s="1"/>
  <c r="X382" i="5" s="1"/>
  <c r="V824" i="5"/>
  <c r="W824" i="5" s="1"/>
  <c r="X824" i="5" s="1"/>
  <c r="V44" i="5"/>
  <c r="W44" i="5" s="1"/>
  <c r="X44" i="5" s="1"/>
  <c r="V639" i="5"/>
  <c r="W639" i="5" s="1"/>
  <c r="X639" i="5" s="1"/>
  <c r="V179" i="5"/>
  <c r="W179" i="5" s="1"/>
  <c r="X179" i="5" s="1"/>
  <c r="V832" i="5"/>
  <c r="W832" i="5" s="1"/>
  <c r="X832" i="5" s="1"/>
  <c r="V309" i="5"/>
  <c r="W309" i="5" s="1"/>
  <c r="X309" i="5" s="1"/>
  <c r="V85" i="5"/>
  <c r="W85" i="5" s="1"/>
  <c r="X85" i="5" s="1"/>
  <c r="V322" i="5"/>
  <c r="W322" i="5" s="1"/>
  <c r="X322" i="5" s="1"/>
  <c r="V248" i="5"/>
  <c r="W248" i="5" s="1"/>
  <c r="X248" i="5" s="1"/>
  <c r="V993" i="5"/>
  <c r="W993" i="5" s="1"/>
  <c r="X993" i="5" s="1"/>
  <c r="V1052" i="5"/>
  <c r="W1052" i="5" s="1"/>
  <c r="X1052" i="5" s="1"/>
  <c r="V573" i="5"/>
  <c r="W573" i="5" s="1"/>
  <c r="X573" i="5" s="1"/>
  <c r="V148" i="5"/>
  <c r="W148" i="5" s="1"/>
  <c r="X148" i="5" s="1"/>
  <c r="V327" i="5"/>
  <c r="W327" i="5" s="1"/>
  <c r="X327" i="5" s="1"/>
  <c r="V297" i="5"/>
  <c r="W297" i="5" s="1"/>
  <c r="X297" i="5" s="1"/>
  <c r="V967" i="5"/>
  <c r="W967" i="5" s="1"/>
  <c r="X967" i="5" s="1"/>
  <c r="V296" i="5"/>
  <c r="W296" i="5" s="1"/>
  <c r="X296" i="5" s="1"/>
  <c r="V33" i="5"/>
  <c r="W33" i="5" s="1"/>
  <c r="X33" i="5" s="1"/>
  <c r="V432" i="5"/>
  <c r="W432" i="5" s="1"/>
  <c r="X432" i="5" s="1"/>
  <c r="V236" i="5"/>
  <c r="W236" i="5" s="1"/>
  <c r="X236" i="5" s="1"/>
  <c r="V319" i="5"/>
  <c r="W319" i="5" s="1"/>
  <c r="X319" i="5" s="1"/>
  <c r="V727" i="5"/>
  <c r="W727" i="5" s="1"/>
  <c r="X727" i="5" s="1"/>
  <c r="V554" i="5"/>
  <c r="W554" i="5" s="1"/>
  <c r="X554" i="5" s="1"/>
  <c r="V954" i="5"/>
  <c r="W954" i="5" s="1"/>
  <c r="X954" i="5" s="1"/>
  <c r="V708" i="5"/>
  <c r="W708" i="5" s="1"/>
  <c r="X708" i="5" s="1"/>
  <c r="V1070" i="5"/>
  <c r="W1070" i="5" s="1"/>
  <c r="X1070" i="5" s="1"/>
  <c r="V633" i="5"/>
  <c r="W633" i="5" s="1"/>
  <c r="X633" i="5" s="1"/>
  <c r="V616" i="5"/>
  <c r="W616" i="5" s="1"/>
  <c r="X616" i="5" s="1"/>
  <c r="V810" i="5"/>
  <c r="W810" i="5" s="1"/>
  <c r="X810" i="5" s="1"/>
  <c r="V345" i="5"/>
  <c r="W345" i="5" s="1"/>
  <c r="X345" i="5" s="1"/>
  <c r="V886" i="5"/>
  <c r="W886" i="5" s="1"/>
  <c r="X886" i="5" s="1"/>
  <c r="V1119" i="5"/>
  <c r="W1119" i="5" s="1"/>
  <c r="X1119" i="5" s="1"/>
  <c r="V151" i="5"/>
  <c r="W151" i="5" s="1"/>
  <c r="X151" i="5" s="1"/>
  <c r="V395" i="5"/>
  <c r="W395" i="5" s="1"/>
  <c r="X395" i="5" s="1"/>
  <c r="V557" i="5"/>
  <c r="W557" i="5" s="1"/>
  <c r="X557" i="5" s="1"/>
  <c r="V259" i="5"/>
  <c r="W259" i="5" s="1"/>
  <c r="X259" i="5" s="1"/>
  <c r="V649" i="5"/>
  <c r="W649" i="5" s="1"/>
  <c r="X649" i="5" s="1"/>
  <c r="V634" i="5"/>
  <c r="W634" i="5" s="1"/>
  <c r="X634" i="5" s="1"/>
  <c r="V39" i="5"/>
  <c r="W39" i="5" s="1"/>
  <c r="X39" i="5" s="1"/>
  <c r="V1064" i="5"/>
  <c r="W1064" i="5" s="1"/>
  <c r="X1064" i="5" s="1"/>
  <c r="V763" i="5"/>
  <c r="W763" i="5" s="1"/>
  <c r="X763" i="5" s="1"/>
  <c r="V540" i="5"/>
  <c r="W540" i="5" s="1"/>
  <c r="X540" i="5" s="1"/>
  <c r="V17" i="5"/>
  <c r="W17" i="5" s="1"/>
  <c r="X17" i="5" s="1"/>
  <c r="V317" i="5"/>
  <c r="W317" i="5" s="1"/>
  <c r="X317" i="5" s="1"/>
  <c r="V964" i="5"/>
  <c r="W964" i="5" s="1"/>
  <c r="X964" i="5" s="1"/>
  <c r="V865" i="5"/>
  <c r="W865" i="5" s="1"/>
  <c r="X865" i="5" s="1"/>
  <c r="V91" i="5"/>
  <c r="W91" i="5" s="1"/>
  <c r="X91" i="5" s="1"/>
  <c r="V488" i="5"/>
  <c r="W488" i="5" s="1"/>
  <c r="X488" i="5" s="1"/>
  <c r="V566" i="5"/>
  <c r="W566" i="5" s="1"/>
  <c r="X566" i="5" s="1"/>
  <c r="V1048" i="5"/>
  <c r="W1048" i="5" s="1"/>
  <c r="X1048" i="5" s="1"/>
  <c r="V1005" i="5"/>
  <c r="W1005" i="5" s="1"/>
  <c r="X1005" i="5" s="1"/>
  <c r="V522" i="5"/>
  <c r="W522" i="5" s="1"/>
  <c r="X522" i="5" s="1"/>
  <c r="V1056" i="5"/>
  <c r="W1056" i="5" s="1"/>
  <c r="X1056" i="5" s="1"/>
  <c r="V873" i="5"/>
  <c r="W873" i="5" s="1"/>
  <c r="X873" i="5" s="1"/>
  <c r="V325" i="5"/>
  <c r="W325" i="5" s="1"/>
  <c r="X325" i="5" s="1"/>
  <c r="V571" i="5"/>
  <c r="W571" i="5" s="1"/>
  <c r="X571" i="5" s="1"/>
  <c r="V692" i="5"/>
  <c r="W692" i="5" s="1"/>
  <c r="X692" i="5" s="1"/>
  <c r="V738" i="5"/>
  <c r="W738" i="5" s="1"/>
  <c r="X738" i="5" s="1"/>
  <c r="V392" i="5"/>
  <c r="W392" i="5" s="1"/>
  <c r="X392" i="5" s="1"/>
  <c r="V1135" i="5"/>
  <c r="W1135" i="5" s="1"/>
  <c r="X1135" i="5" s="1"/>
  <c r="V1074" i="5"/>
  <c r="W1074" i="5" s="1"/>
  <c r="X1074" i="5" s="1"/>
  <c r="V1105" i="5"/>
  <c r="W1105" i="5" s="1"/>
  <c r="X1105" i="5" s="1"/>
  <c r="V838" i="5"/>
  <c r="W838" i="5" s="1"/>
  <c r="X838" i="5" s="1"/>
  <c r="V490" i="5"/>
  <c r="W490" i="5" s="1"/>
  <c r="X490" i="5" s="1"/>
  <c r="V1057" i="5"/>
  <c r="W1057" i="5" s="1"/>
  <c r="X1057" i="5" s="1"/>
  <c r="V1047" i="5"/>
  <c r="W1047" i="5" s="1"/>
  <c r="X1047" i="5" s="1"/>
  <c r="V140" i="5"/>
  <c r="W140" i="5" s="1"/>
  <c r="X140" i="5" s="1"/>
  <c r="V619" i="5"/>
  <c r="W619" i="5" s="1"/>
  <c r="X619" i="5" s="1"/>
  <c r="V68" i="5"/>
  <c r="W68" i="5" s="1"/>
  <c r="X68" i="5" s="1"/>
  <c r="V440" i="5"/>
  <c r="W440" i="5" s="1"/>
  <c r="X440" i="5" s="1"/>
  <c r="V553" i="5"/>
  <c r="W553" i="5" s="1"/>
  <c r="X553" i="5" s="1"/>
  <c r="V435" i="5"/>
  <c r="W435" i="5" s="1"/>
  <c r="X435" i="5" s="1"/>
  <c r="V1015" i="5"/>
  <c r="W1015" i="5" s="1"/>
  <c r="X1015" i="5" s="1"/>
  <c r="V1139" i="5"/>
  <c r="W1139" i="5" s="1"/>
  <c r="X1139" i="5" s="1"/>
  <c r="V224" i="5"/>
  <c r="W224" i="5" s="1"/>
  <c r="X224" i="5" s="1"/>
  <c r="V97" i="5"/>
  <c r="V1141" i="5"/>
  <c r="W1141" i="5" s="1"/>
  <c r="X1141" i="5" s="1"/>
  <c r="V731" i="5"/>
  <c r="W731" i="5" s="1"/>
  <c r="X731" i="5" s="1"/>
  <c r="V441" i="5"/>
  <c r="W441" i="5" s="1"/>
  <c r="X441" i="5" s="1"/>
  <c r="V176" i="5"/>
  <c r="W176" i="5" s="1"/>
  <c r="X176" i="5" s="1"/>
  <c r="V1130" i="5"/>
  <c r="W1130" i="5" s="1"/>
  <c r="X1130" i="5" s="1"/>
  <c r="V952" i="5"/>
  <c r="W952" i="5" s="1"/>
  <c r="X952" i="5" s="1"/>
  <c r="V594" i="5"/>
  <c r="W594" i="5" s="1"/>
  <c r="X594" i="5" s="1"/>
  <c r="V514" i="5"/>
  <c r="W514" i="5" s="1"/>
  <c r="X514" i="5" s="1"/>
  <c r="V95" i="5"/>
  <c r="W95" i="5" s="1"/>
  <c r="X95" i="5" s="1"/>
  <c r="V36" i="5"/>
  <c r="W36" i="5" s="1"/>
  <c r="X36" i="5" s="1"/>
  <c r="V270" i="5"/>
  <c r="W270" i="5" s="1"/>
  <c r="X270" i="5" s="1"/>
  <c r="V415" i="5"/>
  <c r="W415" i="5" s="1"/>
  <c r="X415" i="5" s="1"/>
  <c r="V64" i="5"/>
  <c r="W64" i="5" s="1"/>
  <c r="X64" i="5" s="1"/>
  <c r="V689" i="5"/>
  <c r="W689" i="5" s="1"/>
  <c r="X689" i="5" s="1"/>
  <c r="V1091" i="5"/>
  <c r="W1091" i="5" s="1"/>
  <c r="X1091" i="5" s="1"/>
  <c r="V672" i="5"/>
  <c r="W672" i="5" s="1"/>
  <c r="X672" i="5" s="1"/>
  <c r="V628" i="5"/>
  <c r="W628" i="5" s="1"/>
  <c r="X628" i="5" s="1"/>
  <c r="V744" i="5"/>
  <c r="W744" i="5" s="1"/>
  <c r="X744" i="5" s="1"/>
  <c r="V278" i="5"/>
  <c r="W278" i="5" s="1"/>
  <c r="X278" i="5" s="1"/>
  <c r="V581" i="5"/>
  <c r="W581" i="5" s="1"/>
  <c r="X581" i="5" s="1"/>
  <c r="V735" i="5"/>
  <c r="W735" i="5" s="1"/>
  <c r="X735" i="5" s="1"/>
  <c r="V202" i="5"/>
  <c r="W202" i="5" s="1"/>
  <c r="X202" i="5" s="1"/>
  <c r="V1046" i="5"/>
  <c r="W1046" i="5" s="1"/>
  <c r="X1046" i="5" s="1"/>
  <c r="V1147" i="5"/>
  <c r="W1147" i="5" s="1"/>
  <c r="X1147" i="5" s="1"/>
  <c r="V814" i="5"/>
  <c r="W814" i="5" s="1"/>
  <c r="X814" i="5" s="1"/>
  <c r="V279" i="5"/>
  <c r="W279" i="5" s="1"/>
  <c r="X279" i="5" s="1"/>
  <c r="V364" i="5"/>
  <c r="W364" i="5" s="1"/>
  <c r="X364" i="5" s="1"/>
  <c r="V1020" i="5"/>
  <c r="W1020" i="5" s="1"/>
  <c r="X1020" i="5" s="1"/>
  <c r="V90" i="5"/>
  <c r="W90" i="5" s="1"/>
  <c r="X90" i="5" s="1"/>
  <c r="V584" i="5"/>
  <c r="W584" i="5" s="1"/>
  <c r="X584" i="5" s="1"/>
  <c r="V894" i="5"/>
  <c r="W894" i="5" s="1"/>
  <c r="X894" i="5" s="1"/>
  <c r="V184" i="5"/>
  <c r="W184" i="5" s="1"/>
  <c r="X184" i="5" s="1"/>
  <c r="V613" i="5"/>
  <c r="W613" i="5" s="1"/>
  <c r="X613" i="5" s="1"/>
  <c r="V968" i="5"/>
  <c r="W968" i="5" s="1"/>
  <c r="X968" i="5" s="1"/>
  <c r="V1042" i="5"/>
  <c r="W1042" i="5" s="1"/>
  <c r="X1042" i="5" s="1"/>
  <c r="V272" i="5"/>
  <c r="W272" i="5" s="1"/>
  <c r="X272" i="5" s="1"/>
  <c r="V356" i="5"/>
  <c r="W356" i="5" s="1"/>
  <c r="X356" i="5" s="1"/>
  <c r="V34" i="5"/>
  <c r="W34" i="5" s="1"/>
  <c r="X34" i="5" s="1"/>
  <c r="V56" i="5"/>
  <c r="W56" i="5" s="1"/>
  <c r="X56" i="5" s="1"/>
  <c r="V781" i="5"/>
  <c r="W781" i="5" s="1"/>
  <c r="X781" i="5" s="1"/>
  <c r="V792" i="5"/>
  <c r="W792" i="5" s="1"/>
  <c r="X792" i="5" s="1"/>
  <c r="V645" i="5"/>
  <c r="W645" i="5" s="1"/>
  <c r="X645" i="5" s="1"/>
  <c r="V820" i="5"/>
  <c r="W820" i="5" s="1"/>
  <c r="X820" i="5" s="1"/>
  <c r="V474" i="5"/>
  <c r="W474" i="5" s="1"/>
  <c r="X474" i="5" s="1"/>
  <c r="V336" i="5"/>
  <c r="W336" i="5" s="1"/>
  <c r="X336" i="5" s="1"/>
  <c r="V713" i="5"/>
  <c r="W713" i="5" s="1"/>
  <c r="X713" i="5" s="1"/>
  <c r="V1068" i="5"/>
  <c r="W1068" i="5" s="1"/>
  <c r="X1068" i="5" s="1"/>
  <c r="V1155" i="5"/>
  <c r="W1155" i="5" s="1"/>
  <c r="X1155" i="5" s="1"/>
  <c r="V243" i="5"/>
  <c r="W243" i="5" s="1"/>
  <c r="X243" i="5" s="1"/>
  <c r="V612" i="5"/>
  <c r="W612" i="5" s="1"/>
  <c r="X612" i="5" s="1"/>
  <c r="V680" i="5"/>
  <c r="W680" i="5" s="1"/>
  <c r="X680" i="5" s="1"/>
  <c r="V376" i="5"/>
  <c r="W376" i="5" s="1"/>
  <c r="X376" i="5" s="1"/>
  <c r="V797" i="5"/>
  <c r="W797" i="5" s="1"/>
  <c r="X797" i="5" s="1"/>
  <c r="V1012" i="5"/>
  <c r="W1012" i="5" s="1"/>
  <c r="X1012" i="5" s="1"/>
  <c r="V402" i="5"/>
  <c r="W402" i="5" s="1"/>
  <c r="X402" i="5" s="1"/>
  <c r="V158" i="5"/>
  <c r="W158" i="5" s="1"/>
  <c r="X158" i="5" s="1"/>
  <c r="V1004" i="5"/>
  <c r="W1004" i="5" s="1"/>
  <c r="X1004" i="5" s="1"/>
  <c r="V11" i="5"/>
  <c r="W11" i="5" s="1"/>
  <c r="X11" i="5" s="1"/>
  <c r="V959" i="5"/>
  <c r="W959" i="5" s="1"/>
  <c r="X959" i="5" s="1"/>
  <c r="V924" i="5"/>
  <c r="W924" i="5" s="1"/>
  <c r="X924" i="5" s="1"/>
  <c r="V1145" i="5"/>
  <c r="W1145" i="5" s="1"/>
  <c r="X1145" i="5" s="1"/>
  <c r="V414" i="5"/>
  <c r="W414" i="5" s="1"/>
  <c r="X414" i="5" s="1"/>
  <c r="V104" i="5"/>
  <c r="W104" i="5" s="1"/>
  <c r="X104" i="5" s="1"/>
  <c r="V843" i="5"/>
  <c r="W843" i="5" s="1"/>
  <c r="X843" i="5" s="1"/>
  <c r="V387" i="5"/>
  <c r="W387" i="5" s="1"/>
  <c r="X387" i="5" s="1"/>
  <c r="V79" i="5"/>
  <c r="W79" i="5" s="1"/>
  <c r="X79" i="5" s="1"/>
  <c r="V1095" i="5"/>
  <c r="W1095" i="5" s="1"/>
  <c r="X1095" i="5" s="1"/>
  <c r="V517" i="5"/>
  <c r="W517" i="5" s="1"/>
  <c r="X517" i="5" s="1"/>
  <c r="V1084" i="5"/>
  <c r="W1084" i="5" s="1"/>
  <c r="X1084" i="5" s="1"/>
  <c r="V961" i="5"/>
  <c r="W961" i="5" s="1"/>
  <c r="X961" i="5" s="1"/>
  <c r="V1158" i="5"/>
  <c r="W1158" i="5" s="1"/>
  <c r="X1158" i="5" s="1"/>
  <c r="V228" i="5"/>
  <c r="W228" i="5" s="1"/>
  <c r="X228" i="5" s="1"/>
  <c r="V765" i="5"/>
  <c r="W765" i="5" s="1"/>
  <c r="X765" i="5" s="1"/>
  <c r="V468" i="5"/>
  <c r="W468" i="5" s="1"/>
  <c r="X468" i="5" s="1"/>
  <c r="V532" i="5"/>
  <c r="W532" i="5" s="1"/>
  <c r="X532" i="5" s="1"/>
  <c r="V1093" i="5"/>
  <c r="W1093" i="5" s="1"/>
  <c r="X1093" i="5" s="1"/>
  <c r="V617" i="5"/>
  <c r="W617" i="5" s="1"/>
  <c r="X617" i="5" s="1"/>
  <c r="V596" i="5"/>
  <c r="W596" i="5" s="1"/>
  <c r="X596" i="5" s="1"/>
  <c r="V377" i="5"/>
  <c r="W377" i="5" s="1"/>
  <c r="X377" i="5" s="1"/>
  <c r="V143" i="5"/>
  <c r="W143" i="5" s="1"/>
  <c r="X143" i="5" s="1"/>
  <c r="V24" i="5"/>
  <c r="W24" i="5" s="1"/>
  <c r="X24" i="5" s="1"/>
  <c r="V686" i="5"/>
  <c r="W686" i="5" s="1"/>
  <c r="X686" i="5" s="1"/>
  <c r="V485" i="5"/>
  <c r="W485" i="5" s="1"/>
  <c r="X485" i="5" s="1"/>
  <c r="V459" i="5"/>
  <c r="W459" i="5" s="1"/>
  <c r="X459" i="5" s="1"/>
  <c r="V609" i="5"/>
  <c r="W609" i="5" s="1"/>
  <c r="X609" i="5" s="1"/>
  <c r="V629" i="5"/>
  <c r="W629" i="5" s="1"/>
  <c r="X629" i="5" s="1"/>
  <c r="V764" i="5"/>
  <c r="W764" i="5" s="1"/>
  <c r="X764" i="5" s="1"/>
  <c r="V889" i="5"/>
  <c r="W889" i="5" s="1"/>
  <c r="X889" i="5" s="1"/>
  <c r="V826" i="5"/>
  <c r="W826" i="5" s="1"/>
  <c r="X826" i="5" s="1"/>
  <c r="V560" i="5"/>
  <c r="W560" i="5" s="1"/>
  <c r="X560" i="5" s="1"/>
  <c r="V207" i="5"/>
  <c r="W207" i="5" s="1"/>
  <c r="X207" i="5" s="1"/>
  <c r="V960" i="5"/>
  <c r="W960" i="5" s="1"/>
  <c r="X960" i="5" s="1"/>
  <c r="V201" i="5"/>
  <c r="W201" i="5" s="1"/>
  <c r="X201" i="5" s="1"/>
  <c r="V1058" i="5"/>
  <c r="W1058" i="5" s="1"/>
  <c r="X1058" i="5" s="1"/>
  <c r="V302" i="5"/>
  <c r="W302" i="5" s="1"/>
  <c r="X302" i="5" s="1"/>
  <c r="V653" i="5"/>
  <c r="W653" i="5" s="1"/>
  <c r="X653" i="5" s="1"/>
  <c r="V1148" i="5"/>
  <c r="W1148" i="5" s="1"/>
  <c r="X1148" i="5" s="1"/>
  <c r="V734" i="5"/>
  <c r="W734" i="5" s="1"/>
  <c r="X734" i="5" s="1"/>
  <c r="V638" i="5"/>
  <c r="W638" i="5" s="1"/>
  <c r="X638" i="5" s="1"/>
  <c r="V1156" i="5"/>
  <c r="W1156" i="5" s="1"/>
  <c r="X1156" i="5" s="1"/>
  <c r="V71" i="5"/>
  <c r="W71" i="5" s="1"/>
  <c r="X71" i="5" s="1"/>
  <c r="V126" i="5"/>
  <c r="W126" i="5" s="1"/>
  <c r="X126" i="5" s="1"/>
  <c r="V647" i="5"/>
  <c r="W647" i="5" s="1"/>
  <c r="X647" i="5" s="1"/>
  <c r="V598" i="5"/>
  <c r="W598" i="5" s="1"/>
  <c r="X598" i="5" s="1"/>
  <c r="V436" i="5"/>
  <c r="W436" i="5" s="1"/>
  <c r="X436" i="5" s="1"/>
  <c r="V1075" i="5"/>
  <c r="W1075" i="5" s="1"/>
  <c r="X1075" i="5" s="1"/>
  <c r="V860" i="5"/>
  <c r="W860" i="5" s="1"/>
  <c r="X860" i="5" s="1"/>
  <c r="V863" i="5"/>
  <c r="W863" i="5" s="1"/>
  <c r="X863" i="5" s="1"/>
  <c r="V644" i="5"/>
  <c r="W644" i="5" s="1"/>
  <c r="X644" i="5" s="1"/>
  <c r="V477" i="5"/>
  <c r="W477" i="5" s="1"/>
  <c r="X477" i="5" s="1"/>
  <c r="V96" i="5"/>
  <c r="W96" i="5" s="1"/>
  <c r="X96" i="5" s="1"/>
  <c r="V306" i="5"/>
  <c r="W306" i="5" s="1"/>
  <c r="X306" i="5" s="1"/>
  <c r="V27" i="5"/>
  <c r="W27" i="5" s="1"/>
  <c r="X27" i="5" s="1"/>
  <c r="V135" i="5"/>
  <c r="W135" i="5" s="1"/>
  <c r="X135" i="5" s="1"/>
  <c r="V974" i="5"/>
  <c r="W974" i="5" s="1"/>
  <c r="X974" i="5" s="1"/>
  <c r="V251" i="5"/>
  <c r="W251" i="5" s="1"/>
  <c r="X251" i="5" s="1"/>
  <c r="V841" i="5"/>
  <c r="W841" i="5" s="1"/>
  <c r="X841" i="5" s="1"/>
  <c r="V292" i="5"/>
  <c r="W292" i="5" s="1"/>
  <c r="X292" i="5" s="1"/>
  <c r="V743" i="5"/>
  <c r="W743" i="5" s="1"/>
  <c r="X743" i="5" s="1"/>
  <c r="V984" i="5"/>
  <c r="W984" i="5" s="1"/>
  <c r="X984" i="5" s="1"/>
  <c r="V368" i="5"/>
  <c r="W368" i="5" s="1"/>
  <c r="X368" i="5" s="1"/>
  <c r="V723" i="5"/>
  <c r="W723" i="5" s="1"/>
  <c r="X723" i="5" s="1"/>
  <c r="V1089" i="5"/>
  <c r="W1089" i="5" s="1"/>
  <c r="X1089" i="5" s="1"/>
  <c r="V1121" i="5"/>
  <c r="W1121" i="5" s="1"/>
  <c r="X1121" i="5" s="1"/>
  <c r="V906" i="5"/>
  <c r="W906" i="5" s="1"/>
  <c r="X906" i="5" s="1"/>
  <c r="V331" i="5"/>
  <c r="W331" i="5" s="1"/>
  <c r="X331" i="5" s="1"/>
  <c r="V1016" i="5"/>
  <c r="W1016" i="5" s="1"/>
  <c r="X1016" i="5" s="1"/>
  <c r="V822" i="5"/>
  <c r="W822" i="5" s="1"/>
  <c r="X822" i="5" s="1"/>
  <c r="V1065" i="5"/>
  <c r="W1065" i="5" s="1"/>
  <c r="X1065" i="5" s="1"/>
  <c r="V992" i="5"/>
  <c r="W992" i="5" s="1"/>
  <c r="X992" i="5" s="1"/>
  <c r="V65" i="5"/>
  <c r="W65" i="5" s="1"/>
  <c r="X65" i="5" s="1"/>
  <c r="V651" i="5"/>
  <c r="W651" i="5" s="1"/>
  <c r="X651" i="5" s="1"/>
  <c r="V659" i="5"/>
  <c r="W659" i="5" s="1"/>
  <c r="X659" i="5" s="1"/>
  <c r="V332" i="5"/>
  <c r="W332" i="5" s="1"/>
  <c r="X332" i="5" s="1"/>
  <c r="V13" i="5"/>
  <c r="W13" i="5" s="1"/>
  <c r="X13" i="5" s="1"/>
  <c r="V385" i="5"/>
  <c r="W385" i="5" s="1"/>
  <c r="X385" i="5" s="1"/>
  <c r="V315" i="5"/>
  <c r="W315" i="5" s="1"/>
  <c r="X315" i="5" s="1"/>
  <c r="V789" i="5"/>
  <c r="W789" i="5" s="1"/>
  <c r="X789" i="5" s="1"/>
  <c r="V809" i="5"/>
  <c r="W809" i="5" s="1"/>
  <c r="X809" i="5" s="1"/>
  <c r="V1132" i="5"/>
  <c r="W1132" i="5" s="1"/>
  <c r="X1132" i="5" s="1"/>
  <c r="V986" i="5"/>
  <c r="W986" i="5" s="1"/>
  <c r="X986" i="5" s="1"/>
  <c r="V212" i="5"/>
  <c r="W212" i="5" s="1"/>
  <c r="X212" i="5" s="1"/>
  <c r="V876" i="5"/>
  <c r="W876" i="5" s="1"/>
  <c r="X876" i="5" s="1"/>
  <c r="V113" i="5"/>
  <c r="W113" i="5" s="1"/>
  <c r="X113" i="5" s="1"/>
  <c r="V177" i="5"/>
  <c r="W177" i="5" s="1"/>
  <c r="X177" i="5" s="1"/>
  <c r="V486" i="5"/>
  <c r="W486" i="5" s="1"/>
  <c r="X486" i="5" s="1"/>
  <c r="V225" i="5"/>
  <c r="W225" i="5" s="1"/>
  <c r="X225" i="5" s="1"/>
  <c r="V380" i="5"/>
  <c r="W380" i="5" s="1"/>
  <c r="X380" i="5" s="1"/>
  <c r="V730" i="5"/>
  <c r="W730" i="5" s="1"/>
  <c r="X730" i="5" s="1"/>
  <c r="V1027" i="5"/>
  <c r="W1027" i="5" s="1"/>
  <c r="X1027" i="5" s="1"/>
  <c r="V718" i="5"/>
  <c r="W718" i="5" s="1"/>
  <c r="X718" i="5" s="1"/>
  <c r="V914" i="5"/>
  <c r="W914" i="5" s="1"/>
  <c r="X914" i="5" s="1"/>
  <c r="V518" i="5"/>
  <c r="W518" i="5" s="1"/>
  <c r="X518" i="5" s="1"/>
  <c r="V422" i="5"/>
  <c r="W422" i="5" s="1"/>
  <c r="X422" i="5" s="1"/>
  <c r="V215" i="5"/>
  <c r="W215" i="5" s="1"/>
  <c r="X215" i="5" s="1"/>
  <c r="V131" i="5"/>
  <c r="W131" i="5" s="1"/>
  <c r="X131" i="5" s="1"/>
  <c r="V365" i="5"/>
  <c r="W365" i="5" s="1"/>
  <c r="X365" i="5" s="1"/>
  <c r="V587" i="5"/>
  <c r="W587" i="5" s="1"/>
  <c r="X587" i="5" s="1"/>
  <c r="V469" i="5"/>
  <c r="W469" i="5" s="1"/>
  <c r="X469" i="5" s="1"/>
  <c r="V187" i="5"/>
  <c r="W187" i="5" s="1"/>
  <c r="X187" i="5" s="1"/>
  <c r="V888" i="5"/>
  <c r="W888" i="5" s="1"/>
  <c r="X888" i="5" s="1"/>
  <c r="V87" i="5"/>
  <c r="W87" i="5" s="1"/>
  <c r="X87" i="5" s="1"/>
  <c r="V328" i="5"/>
  <c r="W328" i="5" s="1"/>
  <c r="X328" i="5" s="1"/>
  <c r="V722" i="5"/>
  <c r="W722" i="5" s="1"/>
  <c r="X722" i="5" s="1"/>
  <c r="V293" i="5"/>
  <c r="W293" i="5" s="1"/>
  <c r="X293" i="5" s="1"/>
  <c r="V691" i="5"/>
  <c r="W691" i="5" s="1"/>
  <c r="X691" i="5" s="1"/>
  <c r="V300" i="5"/>
  <c r="W300" i="5" s="1"/>
  <c r="X300" i="5" s="1"/>
  <c r="V430" i="5"/>
  <c r="W430" i="5" s="1"/>
  <c r="X430" i="5" s="1"/>
  <c r="V699" i="5"/>
  <c r="W699" i="5" s="1"/>
  <c r="X699" i="5" s="1"/>
  <c r="V330" i="5"/>
  <c r="W330" i="5" s="1"/>
  <c r="X330" i="5" s="1"/>
  <c r="V253" i="5"/>
  <c r="W253" i="5" s="1"/>
  <c r="X253" i="5" s="1"/>
  <c r="V847" i="5"/>
  <c r="W847" i="5" s="1"/>
  <c r="X847" i="5" s="1"/>
  <c r="V890" i="5"/>
  <c r="W890" i="5" s="1"/>
  <c r="X890" i="5" s="1"/>
  <c r="V1009" i="5"/>
  <c r="W1009" i="5" s="1"/>
  <c r="X1009" i="5" s="1"/>
  <c r="V808" i="5"/>
  <c r="W808" i="5" s="1"/>
  <c r="X808" i="5" s="1"/>
  <c r="V1036" i="5"/>
  <c r="W1036" i="5" s="1"/>
  <c r="X1036" i="5" s="1"/>
  <c r="V1019" i="5"/>
  <c r="W1019" i="5" s="1"/>
  <c r="X1019" i="5" s="1"/>
  <c r="V626" i="5"/>
  <c r="W626" i="5" s="1"/>
  <c r="X626" i="5" s="1"/>
  <c r="V6" i="5"/>
  <c r="W6" i="5" s="1"/>
  <c r="X6" i="5" s="1"/>
  <c r="V399" i="5"/>
  <c r="W399" i="5" s="1"/>
  <c r="X399" i="5" s="1"/>
  <c r="V1061" i="5"/>
  <c r="W1061" i="5" s="1"/>
  <c r="X1061" i="5" s="1"/>
  <c r="V263" i="5"/>
  <c r="W263" i="5" s="1"/>
  <c r="X263" i="5" s="1"/>
  <c r="V109" i="5"/>
  <c r="W109" i="5" s="1"/>
  <c r="X109" i="5" s="1"/>
  <c r="V122" i="5"/>
  <c r="W122" i="5" s="1"/>
  <c r="X122" i="5" s="1"/>
  <c r="V275" i="5"/>
  <c r="W275" i="5" s="1"/>
  <c r="X275" i="5" s="1"/>
  <c r="V369" i="5"/>
  <c r="W369" i="5" s="1"/>
  <c r="X369" i="5" s="1"/>
  <c r="V80" i="5"/>
  <c r="W80" i="5" s="1"/>
  <c r="X80" i="5" s="1"/>
  <c r="V346" i="5"/>
  <c r="W346" i="5" s="1"/>
  <c r="X346" i="5" s="1"/>
  <c r="V907" i="5"/>
  <c r="W907" i="5" s="1"/>
  <c r="X907" i="5" s="1"/>
  <c r="V1079" i="5"/>
  <c r="W1079" i="5" s="1"/>
  <c r="X1079" i="5" s="1"/>
  <c r="V348" i="5"/>
  <c r="W348" i="5" s="1"/>
  <c r="X348" i="5" s="1"/>
  <c r="V965" i="5"/>
  <c r="W965" i="5" s="1"/>
  <c r="X965" i="5" s="1"/>
  <c r="V533" i="5"/>
  <c r="W533" i="5" s="1"/>
  <c r="X533" i="5" s="1"/>
  <c r="V191" i="5"/>
  <c r="W191" i="5" s="1"/>
  <c r="X191" i="5" s="1"/>
  <c r="V790" i="5"/>
  <c r="W790" i="5" s="1"/>
  <c r="X790" i="5" s="1"/>
  <c r="V391" i="5"/>
  <c r="W391" i="5" s="1"/>
  <c r="X391" i="5" s="1"/>
  <c r="V147" i="5"/>
  <c r="W147" i="5" s="1"/>
  <c r="X147" i="5" s="1"/>
  <c r="V1026" i="5"/>
  <c r="W1026" i="5" s="1"/>
  <c r="X1026" i="5" s="1"/>
  <c r="V947" i="5"/>
  <c r="W947" i="5" s="1"/>
  <c r="X947" i="5" s="1"/>
  <c r="V512" i="5"/>
  <c r="W512" i="5" s="1"/>
  <c r="X512" i="5" s="1"/>
  <c r="V173" i="5"/>
  <c r="W173" i="5" s="1"/>
  <c r="X173" i="5" s="1"/>
  <c r="V8" i="5"/>
  <c r="W8" i="5" s="1"/>
  <c r="X8" i="5" s="1"/>
  <c r="V139" i="5"/>
  <c r="W139" i="5" s="1"/>
  <c r="X139" i="5" s="1"/>
  <c r="V378" i="5"/>
  <c r="W378" i="5" s="1"/>
  <c r="X378" i="5" s="1"/>
  <c r="V570" i="5"/>
  <c r="W570" i="5" s="1"/>
  <c r="X570" i="5" s="1"/>
  <c r="V457" i="5"/>
  <c r="W457" i="5" s="1"/>
  <c r="X457" i="5" s="1"/>
  <c r="V1100" i="5"/>
  <c r="W1100" i="5" s="1"/>
  <c r="X1100" i="5" s="1"/>
  <c r="V287" i="5"/>
  <c r="W287" i="5" s="1"/>
  <c r="X287" i="5" s="1"/>
  <c r="V83" i="5"/>
  <c r="W83" i="5" s="1"/>
  <c r="X83" i="5" s="1"/>
  <c r="V685" i="5"/>
  <c r="W685" i="5" s="1"/>
  <c r="X685" i="5" s="1"/>
  <c r="V909" i="5"/>
  <c r="W909" i="5" s="1"/>
  <c r="X909" i="5" s="1"/>
  <c r="V72" i="5"/>
  <c r="W72" i="5" s="1"/>
  <c r="X72" i="5" s="1"/>
  <c r="V702" i="5"/>
  <c r="W702" i="5" s="1"/>
  <c r="X702" i="5" s="1"/>
  <c r="V1053" i="5"/>
  <c r="W1053" i="5" s="1"/>
  <c r="X1053" i="5" s="1"/>
  <c r="V983" i="5"/>
  <c r="W983" i="5" s="1"/>
  <c r="X983" i="5" s="1"/>
  <c r="V973" i="5"/>
  <c r="W973" i="5" s="1"/>
  <c r="X973" i="5" s="1"/>
  <c r="V340" i="5"/>
  <c r="W340" i="5" s="1"/>
  <c r="X340" i="5" s="1"/>
  <c r="V905" i="5"/>
  <c r="W905" i="5" s="1"/>
  <c r="X905" i="5" s="1"/>
  <c r="V933" i="5"/>
  <c r="W933" i="5" s="1"/>
  <c r="X933" i="5" s="1"/>
  <c r="V576" i="5"/>
  <c r="W576" i="5" s="1"/>
  <c r="X576" i="5" s="1"/>
  <c r="V130" i="5"/>
  <c r="W130" i="5" s="1"/>
  <c r="X130" i="5" s="1"/>
  <c r="V946" i="5"/>
  <c r="W946" i="5" s="1"/>
  <c r="X946" i="5" s="1"/>
  <c r="V941" i="5"/>
  <c r="W941" i="5" s="1"/>
  <c r="X941" i="5" s="1"/>
  <c r="V697" i="5"/>
  <c r="W697" i="5" s="1"/>
  <c r="X697" i="5" s="1"/>
  <c r="V189" i="5"/>
  <c r="W189" i="5" s="1"/>
  <c r="X189" i="5" s="1"/>
  <c r="V74" i="5"/>
  <c r="W74" i="5" s="1"/>
  <c r="X74" i="5" s="1"/>
  <c r="V343" i="5"/>
  <c r="W343" i="5" s="1"/>
  <c r="X343" i="5" s="1"/>
  <c r="V458" i="5"/>
  <c r="W458" i="5" s="1"/>
  <c r="X458" i="5" s="1"/>
  <c r="V775" i="5"/>
  <c r="W775" i="5" s="1"/>
  <c r="X775" i="5" s="1"/>
  <c r="V390" i="5"/>
  <c r="W390" i="5" s="1"/>
  <c r="X390" i="5" s="1"/>
  <c r="V41" i="5"/>
  <c r="W41" i="5" s="1"/>
  <c r="X41" i="5" s="1"/>
  <c r="V49" i="5"/>
  <c r="W49" i="5" s="1"/>
  <c r="X49" i="5" s="1"/>
  <c r="V429" i="5"/>
  <c r="W429" i="5" s="1"/>
  <c r="X429" i="5" s="1"/>
  <c r="V892" i="5"/>
  <c r="W892" i="5" s="1"/>
  <c r="X892" i="5" s="1"/>
  <c r="V334" i="5"/>
  <c r="W334" i="5" s="1"/>
  <c r="X334" i="5" s="1"/>
  <c r="V926" i="5"/>
  <c r="W926" i="5" s="1"/>
  <c r="X926" i="5" s="1"/>
  <c r="V127" i="5"/>
  <c r="W127" i="5" s="1"/>
  <c r="X127" i="5" s="1"/>
  <c r="V667" i="5"/>
  <c r="W667" i="5" s="1"/>
  <c r="X667" i="5" s="1"/>
  <c r="V23" i="5"/>
  <c r="W23" i="5" s="1"/>
  <c r="X23" i="5" s="1"/>
  <c r="V323" i="5"/>
  <c r="W323" i="5" s="1"/>
  <c r="X323" i="5" s="1"/>
  <c r="V939" i="5"/>
  <c r="W939" i="5" s="1"/>
  <c r="X939" i="5" s="1"/>
  <c r="V948" i="5"/>
  <c r="W948" i="5" s="1"/>
  <c r="X948" i="5" s="1"/>
  <c r="V150" i="5"/>
  <c r="W150" i="5" s="1"/>
  <c r="X150" i="5" s="1"/>
  <c r="V1010" i="5"/>
  <c r="W1010" i="5" s="1"/>
  <c r="X1010" i="5" s="1"/>
  <c r="V709" i="5"/>
  <c r="W709" i="5" s="1"/>
  <c r="X709" i="5" s="1"/>
  <c r="V652" i="5"/>
  <c r="W652" i="5" s="1"/>
  <c r="X652" i="5" s="1"/>
  <c r="V478" i="5"/>
  <c r="W478" i="5" s="1"/>
  <c r="X478" i="5" s="1"/>
  <c r="V772" i="5"/>
  <c r="W772" i="5" s="1"/>
  <c r="X772" i="5" s="1"/>
  <c r="V273" i="5"/>
  <c r="W273" i="5" s="1"/>
  <c r="X273" i="5" s="1"/>
  <c r="V461" i="5"/>
  <c r="W461" i="5" s="1"/>
  <c r="X461" i="5" s="1"/>
  <c r="V298" i="5"/>
  <c r="W298" i="5" s="1"/>
  <c r="X298" i="5" s="1"/>
  <c r="V963" i="5"/>
  <c r="W963" i="5" s="1"/>
  <c r="X963" i="5" s="1"/>
  <c r="V26" i="5"/>
  <c r="W26" i="5" s="1"/>
  <c r="X26" i="5" s="1"/>
  <c r="V683" i="5"/>
  <c r="W683" i="5" s="1"/>
  <c r="X683" i="5" s="1"/>
  <c r="V1059" i="5"/>
  <c r="W1059" i="5" s="1"/>
  <c r="X1059" i="5" s="1"/>
  <c r="V844" i="5"/>
  <c r="W844" i="5" s="1"/>
  <c r="X844" i="5" s="1"/>
  <c r="V988" i="5"/>
  <c r="W988" i="5" s="1"/>
  <c r="X988" i="5" s="1"/>
  <c r="V630" i="5"/>
  <c r="W630" i="5" s="1"/>
  <c r="X630" i="5" s="1"/>
  <c r="V284" i="5"/>
  <c r="W284" i="5" s="1"/>
  <c r="X284" i="5" s="1"/>
  <c r="V745" i="5"/>
  <c r="W745" i="5" s="1"/>
  <c r="X745" i="5" s="1"/>
  <c r="V1018" i="5"/>
  <c r="W1018" i="5" s="1"/>
  <c r="X1018" i="5" s="1"/>
  <c r="V1165" i="5"/>
  <c r="W1165" i="5" s="1"/>
  <c r="X1165" i="5" s="1"/>
  <c r="V14" i="5"/>
  <c r="W14" i="5" s="1"/>
  <c r="X14" i="5" s="1"/>
  <c r="V1092" i="5"/>
  <c r="W1092" i="5" s="1"/>
  <c r="X1092" i="5" s="1"/>
  <c r="V89" i="5"/>
  <c r="W89" i="5" s="1"/>
  <c r="X89" i="5" s="1"/>
  <c r="V976" i="5"/>
  <c r="W976" i="5" s="1"/>
  <c r="X976" i="5" s="1"/>
  <c r="V802" i="5"/>
  <c r="W802" i="5" s="1"/>
  <c r="X802" i="5" s="1"/>
  <c r="V548" i="5"/>
  <c r="W548" i="5" s="1"/>
  <c r="X548" i="5" s="1"/>
  <c r="V1006" i="5"/>
  <c r="W1006" i="5" s="1"/>
  <c r="X1006" i="5" s="1"/>
  <c r="V464" i="5"/>
  <c r="W464" i="5" s="1"/>
  <c r="X464" i="5" s="1"/>
  <c r="V237" i="5"/>
  <c r="W237" i="5" s="1"/>
  <c r="X237" i="5" s="1"/>
  <c r="V981" i="5"/>
  <c r="W981" i="5" s="1"/>
  <c r="X981" i="5" s="1"/>
  <c r="V254" i="5"/>
  <c r="W254" i="5" s="1"/>
  <c r="X254" i="5" s="1"/>
  <c r="V283" i="5"/>
  <c r="W283" i="5" s="1"/>
  <c r="X283" i="5" s="1"/>
  <c r="V335" i="5"/>
  <c r="W335" i="5" s="1"/>
  <c r="X335" i="5" s="1"/>
  <c r="V880" i="5"/>
  <c r="W880" i="5" s="1"/>
  <c r="X880" i="5" s="1"/>
  <c r="V1110" i="5"/>
  <c r="W1110" i="5" s="1"/>
  <c r="X1110" i="5" s="1"/>
  <c r="V1013" i="5"/>
  <c r="W1013" i="5" s="1"/>
  <c r="X1013" i="5" s="1"/>
  <c r="V524" i="5"/>
  <c r="W524" i="5" s="1"/>
  <c r="X524" i="5" s="1"/>
  <c r="V1115" i="5"/>
  <c r="W1115" i="5" s="1"/>
  <c r="X1115" i="5" s="1"/>
  <c r="V1067" i="5"/>
  <c r="W1067" i="5" s="1"/>
  <c r="X1067" i="5" s="1"/>
  <c r="V834" i="5"/>
  <c r="W834" i="5" s="1"/>
  <c r="X834" i="5" s="1"/>
  <c r="V462" i="5"/>
  <c r="W462" i="5" s="1"/>
  <c r="X462" i="5" s="1"/>
  <c r="V12" i="5"/>
  <c r="W12" i="5" s="1"/>
  <c r="X12" i="5" s="1"/>
  <c r="V921" i="5"/>
  <c r="W921" i="5" s="1"/>
  <c r="X921" i="5" s="1"/>
  <c r="V794" i="5"/>
  <c r="W794" i="5" s="1"/>
  <c r="X794" i="5" s="1"/>
  <c r="V1140" i="5"/>
  <c r="W1140" i="5" s="1"/>
  <c r="X1140" i="5" s="1"/>
  <c r="V252" i="5"/>
  <c r="W252" i="5" s="1"/>
  <c r="X252" i="5" s="1"/>
  <c r="V1131" i="5"/>
  <c r="W1131" i="5" s="1"/>
  <c r="X1131" i="5" s="1"/>
  <c r="V803" i="5"/>
  <c r="W803" i="5" s="1"/>
  <c r="X803" i="5" s="1"/>
  <c r="V559" i="5"/>
  <c r="W559" i="5" s="1"/>
  <c r="X559" i="5" s="1"/>
  <c r="V76" i="5"/>
  <c r="W76" i="5" s="1"/>
  <c r="X76" i="5" s="1"/>
  <c r="V125" i="5"/>
  <c r="W125" i="5" s="1"/>
  <c r="X125" i="5" s="1"/>
  <c r="V203" i="5"/>
  <c r="W203" i="5" s="1"/>
  <c r="X203" i="5" s="1"/>
  <c r="V386" i="5"/>
  <c r="W386" i="5" s="1"/>
  <c r="X386" i="5" s="1"/>
  <c r="V372" i="5"/>
  <c r="W372" i="5" s="1"/>
  <c r="X372" i="5" s="1"/>
  <c r="V842" i="5"/>
  <c r="W842" i="5" s="1"/>
  <c r="X842" i="5" s="1"/>
  <c r="V545" i="5"/>
  <c r="W545" i="5" s="1"/>
  <c r="X545" i="5" s="1"/>
  <c r="V701" i="5"/>
  <c r="W701" i="5" s="1"/>
  <c r="X701" i="5" s="1"/>
  <c r="V183" i="5"/>
  <c r="W183" i="5" s="1"/>
  <c r="X183" i="5" s="1"/>
  <c r="V1030" i="5"/>
  <c r="W1030" i="5" s="1"/>
  <c r="X1030" i="5" s="1"/>
  <c r="V1001" i="5"/>
  <c r="W1001" i="5" s="1"/>
  <c r="X1001" i="5" s="1"/>
  <c r="V899" i="5"/>
  <c r="W899" i="5" s="1"/>
  <c r="X899" i="5" s="1"/>
  <c r="V61" i="5"/>
  <c r="W61" i="5" s="1"/>
  <c r="X61" i="5" s="1"/>
  <c r="V975" i="5"/>
  <c r="W975" i="5" s="1"/>
  <c r="X975" i="5" s="1"/>
  <c r="V397" i="5"/>
  <c r="W397" i="5" s="1"/>
  <c r="X397" i="5" s="1"/>
  <c r="V798" i="5"/>
  <c r="W798" i="5" s="1"/>
  <c r="X798" i="5" s="1"/>
  <c r="V568" i="5"/>
  <c r="W568" i="5" s="1"/>
  <c r="X568" i="5" s="1"/>
  <c r="V904" i="5"/>
  <c r="W904" i="5" s="1"/>
  <c r="X904" i="5" s="1"/>
  <c r="V696" i="5"/>
  <c r="W696" i="5" s="1"/>
  <c r="X696" i="5" s="1"/>
  <c r="V768" i="5"/>
  <c r="W768" i="5" s="1"/>
  <c r="X768" i="5" s="1"/>
  <c r="V360" i="5"/>
  <c r="W360" i="5" s="1"/>
  <c r="X360" i="5" s="1"/>
  <c r="V1080" i="5"/>
  <c r="W1080" i="5" s="1"/>
  <c r="X1080" i="5" s="1"/>
  <c r="V736" i="5"/>
  <c r="W736" i="5" s="1"/>
  <c r="X736" i="5" s="1"/>
  <c r="V891" i="5"/>
  <c r="W891" i="5" s="1"/>
  <c r="X891" i="5" s="1"/>
  <c r="V710" i="5"/>
  <c r="W710" i="5" s="1"/>
  <c r="X710" i="5" s="1"/>
  <c r="V465" i="5"/>
  <c r="W465" i="5" s="1"/>
  <c r="X465" i="5" s="1"/>
  <c r="V172" i="5"/>
  <c r="W172" i="5" s="1"/>
  <c r="X172" i="5" s="1"/>
  <c r="V528" i="5"/>
  <c r="W528" i="5" s="1"/>
  <c r="X528" i="5" s="1"/>
  <c r="V401" i="5"/>
  <c r="W401" i="5" s="1"/>
  <c r="X401" i="5" s="1"/>
  <c r="V804" i="5"/>
  <c r="W804" i="5" s="1"/>
  <c r="X804" i="5" s="1"/>
  <c r="V1077" i="5"/>
  <c r="W1077" i="5" s="1"/>
  <c r="X1077" i="5" s="1"/>
  <c r="V682" i="5"/>
  <c r="W682" i="5" s="1"/>
  <c r="X682" i="5" s="1"/>
  <c r="V371" i="5"/>
  <c r="W371" i="5" s="1"/>
  <c r="X371" i="5" s="1"/>
  <c r="V370" i="5"/>
  <c r="W370" i="5" s="1"/>
  <c r="X370" i="5" s="1"/>
  <c r="V277" i="5"/>
  <c r="W277" i="5" s="1"/>
  <c r="X277" i="5" s="1"/>
  <c r="V311" i="5"/>
  <c r="W311" i="5" s="1"/>
  <c r="X311" i="5" s="1"/>
  <c r="V758" i="5"/>
  <c r="W758" i="5" s="1"/>
  <c r="X758" i="5" s="1"/>
  <c r="V825" i="5"/>
  <c r="W825" i="5" s="1"/>
  <c r="X825" i="5" s="1"/>
  <c r="V815" i="5"/>
  <c r="W815" i="5" s="1"/>
  <c r="X815" i="5" s="1"/>
  <c r="V1112" i="5"/>
  <c r="W1112" i="5" s="1"/>
  <c r="X1112" i="5" s="1"/>
  <c r="V282" i="5"/>
  <c r="W282" i="5" s="1"/>
  <c r="X282" i="5" s="1"/>
  <c r="V872" i="5"/>
  <c r="W872" i="5" s="1"/>
  <c r="X872" i="5" s="1"/>
  <c r="V858" i="5"/>
  <c r="W858" i="5" s="1"/>
  <c r="X858" i="5" s="1"/>
  <c r="V855" i="5"/>
  <c r="W855" i="5" s="1"/>
  <c r="X855" i="5" s="1"/>
  <c r="V182" i="5"/>
  <c r="W182" i="5" s="1"/>
  <c r="X182" i="5" s="1"/>
  <c r="V196" i="5"/>
  <c r="W196" i="5" s="1"/>
  <c r="X196" i="5" s="1"/>
  <c r="V864" i="5"/>
  <c r="W864" i="5" s="1"/>
  <c r="X864" i="5" s="1"/>
  <c r="V748" i="5"/>
  <c r="W748" i="5" s="1"/>
  <c r="X748" i="5" s="1"/>
  <c r="V1101" i="5"/>
  <c r="W1101" i="5" s="1"/>
  <c r="X1101" i="5" s="1"/>
  <c r="V123" i="5"/>
  <c r="W123" i="5" s="1"/>
  <c r="X123" i="5" s="1"/>
  <c r="V396" i="5"/>
  <c r="W396" i="5" s="1"/>
  <c r="X396" i="5" s="1"/>
  <c r="V1025" i="5"/>
  <c r="W1025" i="5" s="1"/>
  <c r="X1025" i="5" s="1"/>
  <c r="V57" i="5"/>
  <c r="W57" i="5" s="1"/>
  <c r="X57" i="5" s="1"/>
  <c r="V529" i="5"/>
  <c r="W529" i="5" s="1"/>
  <c r="X529" i="5" s="1"/>
  <c r="V205" i="5"/>
  <c r="W205" i="5" s="1"/>
  <c r="X205" i="5" s="1"/>
  <c r="V354" i="5"/>
  <c r="W354" i="5" s="1"/>
  <c r="X354" i="5" s="1"/>
  <c r="V747" i="5"/>
  <c r="W747" i="5" s="1"/>
  <c r="X747" i="5" s="1"/>
  <c r="V233" i="5"/>
  <c r="W233" i="5" s="1"/>
  <c r="X233" i="5" s="1"/>
  <c r="V28" i="5"/>
  <c r="W28" i="5" s="1"/>
  <c r="X28" i="5" s="1"/>
  <c r="V320" i="5"/>
  <c r="W320" i="5" s="1"/>
  <c r="X320" i="5" s="1"/>
  <c r="V499" i="5"/>
  <c r="W499" i="5" s="1"/>
  <c r="X499" i="5" s="1"/>
  <c r="V1039" i="5"/>
  <c r="W1039" i="5" s="1"/>
  <c r="X1039" i="5" s="1"/>
  <c r="V5" i="5"/>
  <c r="W5" i="5" s="1"/>
  <c r="X5" i="5" s="1"/>
  <c r="V420" i="5"/>
  <c r="W420" i="5" s="1"/>
  <c r="X420" i="5" s="1"/>
  <c r="V54" i="5"/>
  <c r="W54" i="5" s="1"/>
  <c r="X54" i="5" s="1"/>
  <c r="V861" i="5"/>
  <c r="W861" i="5" s="1"/>
  <c r="X861" i="5" s="1"/>
  <c r="V443" i="5"/>
  <c r="W443" i="5" s="1"/>
  <c r="X443" i="5" s="1"/>
  <c r="V998" i="5"/>
  <c r="W998" i="5" s="1"/>
  <c r="X998" i="5" s="1"/>
  <c r="V99" i="5"/>
  <c r="W99" i="5" s="1"/>
  <c r="X99" i="5" s="1"/>
  <c r="V972" i="5"/>
  <c r="W972" i="5" s="1"/>
  <c r="X972" i="5" s="1"/>
  <c r="V185" i="5"/>
  <c r="W185" i="5" s="1"/>
  <c r="X185" i="5" s="1"/>
  <c r="V10" i="5"/>
  <c r="W10" i="5" s="1"/>
  <c r="X10" i="5" s="1"/>
  <c r="V574" i="5"/>
  <c r="W574" i="5" s="1"/>
  <c r="X574" i="5" s="1"/>
  <c r="V108" i="5"/>
  <c r="W108" i="5" s="1"/>
  <c r="X108" i="5" s="1"/>
  <c r="V605" i="5"/>
  <c r="W605" i="5" s="1"/>
  <c r="X605" i="5" s="1"/>
  <c r="V771" i="5"/>
  <c r="W771" i="5" s="1"/>
  <c r="X771" i="5" s="1"/>
  <c r="V193" i="5"/>
  <c r="W193" i="5" s="1"/>
  <c r="X193" i="5" s="1"/>
  <c r="V373" i="5"/>
  <c r="W373" i="5" s="1"/>
  <c r="X373" i="5" s="1"/>
  <c r="V996" i="5"/>
  <c r="W996" i="5" s="1"/>
  <c r="X996" i="5" s="1"/>
  <c r="V291" i="5"/>
  <c r="W291" i="5" s="1"/>
  <c r="X291" i="5" s="1"/>
  <c r="V88" i="5"/>
  <c r="W88" i="5" s="1"/>
  <c r="X88" i="5" s="1"/>
  <c r="V911" i="5"/>
  <c r="W911" i="5" s="1"/>
  <c r="X911" i="5" s="1"/>
  <c r="V449" i="5"/>
  <c r="W449" i="5" s="1"/>
  <c r="X449" i="5" s="1"/>
  <c r="V110" i="5"/>
  <c r="W110" i="5" s="1"/>
  <c r="X110" i="5" s="1"/>
  <c r="V962" i="5"/>
  <c r="W962" i="5" s="1"/>
  <c r="X962" i="5" s="1"/>
  <c r="V779" i="5"/>
  <c r="W779" i="5" s="1"/>
  <c r="X779" i="5" s="1"/>
  <c r="V1085" i="5"/>
  <c r="W1085" i="5" s="1"/>
  <c r="X1085" i="5" s="1"/>
  <c r="V186" i="5"/>
  <c r="W186" i="5" s="1"/>
  <c r="X186" i="5" s="1"/>
  <c r="V381" i="5"/>
  <c r="W381" i="5" s="1"/>
  <c r="X381" i="5" s="1"/>
  <c r="V593" i="5"/>
  <c r="W593" i="5" s="1"/>
  <c r="X593" i="5" s="1"/>
  <c r="V534" i="5"/>
  <c r="W534" i="5" s="1"/>
  <c r="X534" i="5" s="1"/>
  <c r="V569" i="5"/>
  <c r="W569" i="5" s="1"/>
  <c r="X569" i="5" s="1"/>
  <c r="V438" i="5"/>
  <c r="W438" i="5" s="1"/>
  <c r="X438" i="5" s="1"/>
  <c r="V1037" i="5"/>
  <c r="W1037" i="5" s="1"/>
  <c r="X1037" i="5" s="1"/>
  <c r="V407" i="5"/>
  <c r="W407" i="5" s="1"/>
  <c r="X407" i="5" s="1"/>
  <c r="V1035" i="5"/>
  <c r="W1035" i="5" s="1"/>
  <c r="X1035" i="5" s="1"/>
  <c r="V932" i="5"/>
  <c r="W932" i="5" s="1"/>
  <c r="X932" i="5" s="1"/>
  <c r="V1054" i="5"/>
  <c r="W1054" i="5" s="1"/>
  <c r="X1054" i="5" s="1"/>
  <c r="V238" i="5"/>
  <c r="W238" i="5" s="1"/>
  <c r="X238" i="5" s="1"/>
  <c r="V329" i="5"/>
  <c r="W329" i="5" s="1"/>
  <c r="X329" i="5" s="1"/>
  <c r="V221" i="5"/>
  <c r="W221" i="5" s="1"/>
  <c r="X221" i="5" s="1"/>
  <c r="V73" i="5"/>
  <c r="W73" i="5" s="1"/>
  <c r="X73" i="5" s="1"/>
  <c r="V770" i="5"/>
  <c r="W770" i="5" s="1"/>
  <c r="X770" i="5" s="1"/>
  <c r="V121" i="5"/>
  <c r="W121" i="5" s="1"/>
  <c r="X121" i="5" s="1"/>
  <c r="V471" i="5"/>
  <c r="W471" i="5" s="1"/>
  <c r="X471" i="5" s="1"/>
  <c r="V312" i="5"/>
  <c r="W312" i="5" s="1"/>
  <c r="X312" i="5" s="1"/>
  <c r="V102" i="5"/>
  <c r="W102" i="5" s="1"/>
  <c r="X102" i="5" s="1"/>
  <c r="V264" i="5"/>
  <c r="W264" i="5" s="1"/>
  <c r="X264" i="5" s="1"/>
  <c r="V549" i="5"/>
  <c r="W549" i="5" s="1"/>
  <c r="X549" i="5" s="1"/>
  <c r="V756" i="5"/>
  <c r="W756" i="5" s="1"/>
  <c r="X756" i="5" s="1"/>
  <c r="V878" i="5"/>
  <c r="W878" i="5" s="1"/>
  <c r="X878" i="5" s="1"/>
  <c r="V523" i="5"/>
  <c r="W523" i="5" s="1"/>
  <c r="X523" i="5" s="1"/>
  <c r="V536" i="5"/>
  <c r="W536" i="5" s="1"/>
  <c r="X536" i="5" s="1"/>
  <c r="V813" i="5"/>
  <c r="W813" i="5" s="1"/>
  <c r="X813" i="5" s="1"/>
  <c r="V132" i="5"/>
  <c r="W132" i="5" s="1"/>
  <c r="X132" i="5" s="1"/>
  <c r="V1151" i="5"/>
  <c r="W1151" i="5" s="1"/>
  <c r="X1151" i="5" s="1"/>
  <c r="V515" i="5"/>
  <c r="W515" i="5" s="1"/>
  <c r="X515" i="5" s="1"/>
  <c r="V448" i="5"/>
  <c r="W448" i="5" s="1"/>
  <c r="X448" i="5" s="1"/>
  <c r="V818" i="5"/>
  <c r="W818" i="5" s="1"/>
  <c r="X818" i="5" s="1"/>
  <c r="V785" i="5"/>
  <c r="W785" i="5" s="1"/>
  <c r="X785" i="5" s="1"/>
  <c r="V134" i="5"/>
  <c r="W134" i="5" s="1"/>
  <c r="X134" i="5" s="1"/>
  <c r="V670" i="5"/>
  <c r="W670" i="5" s="1"/>
  <c r="X670" i="5" s="1"/>
  <c r="V286" i="5"/>
  <c r="W286" i="5" s="1"/>
  <c r="X286" i="5" s="1"/>
  <c r="V447" i="5"/>
  <c r="W447" i="5" s="1"/>
  <c r="X447" i="5" s="1"/>
  <c r="V980" i="5"/>
  <c r="W980" i="5" s="1"/>
  <c r="X980" i="5" s="1"/>
  <c r="V219" i="5"/>
  <c r="W219" i="5" s="1"/>
  <c r="X219" i="5" s="1"/>
  <c r="V4" i="5"/>
  <c r="W4" i="5" s="1"/>
  <c r="X4" i="5" s="1"/>
  <c r="V479" i="5"/>
  <c r="W479" i="5" s="1"/>
  <c r="X479" i="5" s="1"/>
  <c r="V511" i="5"/>
  <c r="W511" i="5" s="1"/>
  <c r="X511" i="5" s="1"/>
  <c r="V52" i="5"/>
  <c r="W52" i="5" s="1"/>
  <c r="X52" i="5" s="1"/>
  <c r="V620" i="5"/>
  <c r="W620" i="5" s="1"/>
  <c r="X620" i="5" s="1"/>
  <c r="V725" i="5"/>
  <c r="W725" i="5" s="1"/>
  <c r="X725" i="5" s="1"/>
  <c r="V208" i="5"/>
  <c r="W208" i="5" s="1"/>
  <c r="X208" i="5" s="1"/>
  <c r="V721" i="5"/>
  <c r="W721" i="5" s="1"/>
  <c r="X721" i="5" s="1"/>
  <c r="V913" i="5"/>
  <c r="W913" i="5" s="1"/>
  <c r="X913" i="5" s="1"/>
  <c r="V232" i="5"/>
  <c r="W232" i="5" s="1"/>
  <c r="X232" i="5" s="1"/>
  <c r="V1071" i="5"/>
  <c r="W1071" i="5" s="1"/>
  <c r="X1071" i="5" s="1"/>
  <c r="V446" i="5"/>
  <c r="W446" i="5" s="1"/>
  <c r="X446" i="5" s="1"/>
  <c r="V544" i="5"/>
  <c r="W544" i="5" s="1"/>
  <c r="X544" i="5" s="1"/>
  <c r="V1137" i="5"/>
  <c r="W1137" i="5" s="1"/>
  <c r="X1137" i="5" s="1"/>
  <c r="V120" i="5"/>
  <c r="W120" i="5" s="1"/>
  <c r="X120" i="5" s="1"/>
  <c r="V62" i="5"/>
  <c r="W62" i="5" s="1"/>
  <c r="X62" i="5" s="1"/>
  <c r="V799" i="5"/>
  <c r="W799" i="5" s="1"/>
  <c r="X799" i="5" s="1"/>
  <c r="V159" i="5"/>
  <c r="W159" i="5" s="1"/>
  <c r="X159" i="5" s="1"/>
  <c r="V606" i="5"/>
  <c r="W606" i="5" s="1"/>
  <c r="X606" i="5" s="1"/>
  <c r="V958" i="5"/>
  <c r="W958" i="5" s="1"/>
  <c r="X958" i="5" s="1"/>
  <c r="V937" i="5"/>
  <c r="W937" i="5" s="1"/>
  <c r="X937" i="5" s="1"/>
  <c r="V541" i="5"/>
  <c r="W541" i="5" s="1"/>
  <c r="X541" i="5" s="1"/>
  <c r="V951" i="5"/>
  <c r="W951" i="5" s="1"/>
  <c r="X951" i="5" s="1"/>
  <c r="V394" i="5"/>
  <c r="W394" i="5" s="1"/>
  <c r="X394" i="5" s="1"/>
  <c r="V1086" i="5"/>
  <c r="W1086" i="5" s="1"/>
  <c r="X1086" i="5" s="1"/>
  <c r="V258" i="5"/>
  <c r="W258" i="5" s="1"/>
  <c r="X258" i="5" s="1"/>
  <c r="V1022" i="5"/>
  <c r="W1022" i="5" s="1"/>
  <c r="X1022" i="5" s="1"/>
  <c r="V21" i="5"/>
  <c r="W21" i="5" s="1"/>
  <c r="X21" i="5" s="1"/>
  <c r="V107" i="5"/>
  <c r="W107" i="5" s="1"/>
  <c r="X107" i="5" s="1"/>
  <c r="V661" i="5"/>
  <c r="W661" i="5" s="1"/>
  <c r="X661" i="5" s="1"/>
  <c r="V209" i="5"/>
  <c r="W209" i="5" s="1"/>
  <c r="X209" i="5" s="1"/>
  <c r="V1118" i="5"/>
  <c r="W1118" i="5" s="1"/>
  <c r="X1118" i="5" s="1"/>
  <c r="V366" i="5"/>
  <c r="W366" i="5" s="1"/>
  <c r="X366" i="5" s="1"/>
  <c r="V214" i="5"/>
  <c r="W214" i="5" s="1"/>
  <c r="X214" i="5" s="1"/>
  <c r="V235" i="5"/>
  <c r="W235" i="5" s="1"/>
  <c r="X235" i="5" s="1"/>
  <c r="V342" i="5"/>
  <c r="W342" i="5" s="1"/>
  <c r="X342" i="5" s="1"/>
  <c r="V404" i="5"/>
  <c r="W404" i="5" s="1"/>
  <c r="X404" i="5" s="1"/>
  <c r="V138" i="5"/>
  <c r="W138" i="5" s="1"/>
  <c r="X138" i="5" s="1"/>
  <c r="V753" i="5"/>
  <c r="W753" i="5" s="1"/>
  <c r="X753" i="5" s="1"/>
  <c r="V999" i="5"/>
  <c r="W999" i="5" s="1"/>
  <c r="X999" i="5" s="1"/>
  <c r="V583" i="5"/>
  <c r="W583" i="5" s="1"/>
  <c r="X583" i="5" s="1"/>
  <c r="V787" i="5"/>
  <c r="W787" i="5" s="1"/>
  <c r="X787" i="5" s="1"/>
  <c r="V531" i="5"/>
  <c r="W531" i="5" s="1"/>
  <c r="X531" i="5" s="1"/>
  <c r="V705" i="5"/>
  <c r="W705" i="5" s="1"/>
  <c r="X705" i="5" s="1"/>
  <c r="V240" i="5"/>
  <c r="W240" i="5" s="1"/>
  <c r="X240" i="5" s="1"/>
  <c r="V1097" i="5"/>
  <c r="W1097" i="5" s="1"/>
  <c r="X1097" i="5" s="1"/>
  <c r="V955" i="5"/>
  <c r="W955" i="5" s="1"/>
  <c r="X955" i="5" s="1"/>
  <c r="V668" i="5"/>
  <c r="W668" i="5" s="1"/>
  <c r="X668" i="5" s="1"/>
  <c r="V677" i="5"/>
  <c r="W677" i="5" s="1"/>
  <c r="X677" i="5" s="1"/>
  <c r="V180" i="5"/>
  <c r="W180" i="5" s="1"/>
  <c r="X180" i="5" s="1"/>
  <c r="V1081" i="5"/>
  <c r="W1081" i="5" s="1"/>
  <c r="X1081" i="5" s="1"/>
  <c r="V1113" i="5"/>
  <c r="W1113" i="5" s="1"/>
  <c r="X1113" i="5" s="1"/>
  <c r="V160" i="5"/>
  <c r="W160" i="5" s="1"/>
  <c r="X160" i="5" s="1"/>
  <c r="V178" i="5"/>
  <c r="W178" i="5" s="1"/>
  <c r="X178" i="5" s="1"/>
  <c r="V678" i="5"/>
  <c r="W678" i="5" s="1"/>
  <c r="X678" i="5" s="1"/>
  <c r="V796" i="5"/>
  <c r="W796" i="5" s="1"/>
  <c r="X796" i="5" s="1"/>
  <c r="V77" i="5"/>
  <c r="W77" i="5" s="1"/>
  <c r="X77" i="5" s="1"/>
  <c r="V1017" i="5"/>
  <c r="W1017" i="5" s="1"/>
  <c r="X1017" i="5" s="1"/>
  <c r="V154" i="5"/>
  <c r="W154" i="5" s="1"/>
  <c r="X154" i="5" s="1"/>
  <c r="V854" i="5"/>
  <c r="W854" i="5" s="1"/>
  <c r="X854" i="5" s="1"/>
  <c r="V60" i="5"/>
  <c r="W60" i="5" s="1"/>
  <c r="X60" i="5" s="1"/>
  <c r="V506" i="5"/>
  <c r="W506" i="5" s="1"/>
  <c r="X506" i="5" s="1"/>
  <c r="V274" i="5"/>
  <c r="W274" i="5" s="1"/>
  <c r="X274" i="5" s="1"/>
  <c r="V1078" i="5"/>
  <c r="W1078" i="5" s="1"/>
  <c r="X1078" i="5" s="1"/>
  <c r="V1088" i="5"/>
  <c r="W1088" i="5" s="1"/>
  <c r="X1088" i="5" s="1"/>
  <c r="V578" i="5"/>
  <c r="W578" i="5" s="1"/>
  <c r="X578" i="5" s="1"/>
  <c r="V990" i="5"/>
  <c r="W990" i="5" s="1"/>
  <c r="X990" i="5" s="1"/>
  <c r="V755" i="5"/>
  <c r="W755" i="5" s="1"/>
  <c r="X755" i="5" s="1"/>
  <c r="V635" i="5"/>
  <c r="W635" i="5" s="1"/>
  <c r="X635" i="5" s="1"/>
  <c r="V862" i="5"/>
  <c r="W862" i="5" s="1"/>
  <c r="X862" i="5" s="1"/>
  <c r="V690" i="5"/>
  <c r="W690" i="5" s="1"/>
  <c r="X690" i="5" s="1"/>
  <c r="V234" i="5"/>
  <c r="W234" i="5" s="1"/>
  <c r="X234" i="5" s="1"/>
  <c r="V742" i="5"/>
  <c r="W742" i="5" s="1"/>
  <c r="X742" i="5" s="1"/>
  <c r="V133" i="5"/>
  <c r="W133" i="5" s="1"/>
  <c r="X133" i="5" s="1"/>
  <c r="V86" i="5"/>
  <c r="W86" i="5" s="1"/>
  <c r="X86" i="5" s="1"/>
  <c r="V129" i="5"/>
  <c r="W129" i="5" s="1"/>
  <c r="X129" i="5" s="1"/>
  <c r="V444" i="5"/>
  <c r="W444" i="5" s="1"/>
  <c r="X444" i="5" s="1"/>
  <c r="V383" i="5"/>
  <c r="W383" i="5" s="1"/>
  <c r="X383" i="5" s="1"/>
  <c r="V242" i="5"/>
  <c r="W242" i="5" s="1"/>
  <c r="X242" i="5" s="1"/>
  <c r="V599" i="5"/>
  <c r="W599" i="5" s="1"/>
  <c r="X599" i="5" s="1"/>
  <c r="V784" i="5"/>
  <c r="W784" i="5" s="1"/>
  <c r="X784" i="5" s="1"/>
  <c r="V994" i="5"/>
  <c r="W994" i="5" s="1"/>
  <c r="X994" i="5" s="1"/>
  <c r="V403" i="5"/>
  <c r="W403" i="5" s="1"/>
  <c r="X403" i="5" s="1"/>
  <c r="V1014" i="5"/>
  <c r="W1014" i="5" s="1"/>
  <c r="X1014" i="5" s="1"/>
  <c r="V453" i="5"/>
  <c r="W453" i="5" s="1"/>
  <c r="X453" i="5" s="1"/>
  <c r="V751" i="5"/>
  <c r="W751" i="5" s="1"/>
  <c r="X751" i="5" s="1"/>
  <c r="V812" i="5"/>
  <c r="W812" i="5" s="1"/>
  <c r="X812" i="5" s="1"/>
  <c r="V379" i="5"/>
  <c r="W379" i="5" s="1"/>
  <c r="X379" i="5" s="1"/>
  <c r="V409" i="5"/>
  <c r="W409" i="5" s="1"/>
  <c r="X409" i="5" s="1"/>
  <c r="V1150" i="5"/>
  <c r="W1150" i="5" s="1"/>
  <c r="X1150" i="5" s="1"/>
  <c r="V1069" i="5"/>
  <c r="W1069" i="5" s="1"/>
  <c r="X1069" i="5" s="1"/>
  <c r="V739" i="5"/>
  <c r="W739" i="5" s="1"/>
  <c r="X739" i="5" s="1"/>
  <c r="V412" i="5"/>
  <c r="W412" i="5" s="1"/>
  <c r="X412" i="5" s="1"/>
  <c r="V535" i="5"/>
  <c r="W535" i="5" s="1"/>
  <c r="X535" i="5" s="1"/>
  <c r="V828" i="5"/>
  <c r="W828" i="5" s="1"/>
  <c r="X828" i="5" s="1"/>
  <c r="V704" i="5"/>
  <c r="W704" i="5" s="1"/>
  <c r="X704" i="5" s="1"/>
  <c r="V621" i="5"/>
  <c r="W621" i="5" s="1"/>
  <c r="X621" i="5" s="1"/>
  <c r="V1104" i="5"/>
  <c r="W1104" i="5" s="1"/>
  <c r="X1104" i="5" s="1"/>
  <c r="V1153" i="5"/>
  <c r="W1153" i="5" s="1"/>
  <c r="X1153" i="5" s="1"/>
  <c r="V359" i="5"/>
  <c r="W359" i="5" s="1"/>
  <c r="X359" i="5" s="1"/>
  <c r="V249" i="5"/>
  <c r="W249" i="5" s="1"/>
  <c r="X249" i="5" s="1"/>
  <c r="V31" i="5"/>
  <c r="W31" i="5" s="1"/>
  <c r="X31" i="5" s="1"/>
  <c r="V337" i="5"/>
  <c r="W337" i="5" s="1"/>
  <c r="X337" i="5" s="1"/>
  <c r="V582" i="5"/>
  <c r="W582" i="5" s="1"/>
  <c r="X582" i="5" s="1"/>
  <c r="V351" i="5"/>
  <c r="W351" i="5" s="1"/>
  <c r="X351" i="5" s="1"/>
  <c r="V936" i="5"/>
  <c r="W936" i="5" s="1"/>
  <c r="X936" i="5" s="1"/>
  <c r="V623" i="5"/>
  <c r="W623" i="5" s="1"/>
  <c r="X623" i="5" s="1"/>
  <c r="V896" i="5"/>
  <c r="W896" i="5" s="1"/>
  <c r="X896" i="5" s="1"/>
  <c r="V654" i="5"/>
  <c r="W654" i="5" s="1"/>
  <c r="X654" i="5" s="1"/>
  <c r="V434" i="5"/>
  <c r="W434" i="5" s="1"/>
  <c r="X434" i="5" s="1"/>
  <c r="V416" i="5"/>
  <c r="W416" i="5" s="1"/>
  <c r="X416" i="5" s="1"/>
  <c r="V1149" i="5"/>
  <c r="W1149" i="5" s="1"/>
  <c r="X1149" i="5" s="1"/>
  <c r="V463" i="5"/>
  <c r="W463" i="5" s="1"/>
  <c r="X463" i="5" s="1"/>
  <c r="V1117" i="5"/>
  <c r="W1117" i="5" s="1"/>
  <c r="X1117" i="5" s="1"/>
  <c r="V687" i="5"/>
  <c r="W687" i="5" s="1"/>
  <c r="X687" i="5" s="1"/>
  <c r="V935" i="5"/>
  <c r="W935" i="5" s="1"/>
  <c r="X935" i="5" s="1"/>
  <c r="V925" i="5"/>
  <c r="W925" i="5" s="1"/>
  <c r="X925" i="5" s="1"/>
  <c r="V16" i="5"/>
  <c r="W16" i="5" s="1"/>
  <c r="X16" i="5" s="1"/>
  <c r="V166" i="5"/>
  <c r="W166" i="5" s="1"/>
  <c r="X166" i="5" s="1"/>
  <c r="V1029" i="5"/>
  <c r="W1029" i="5" s="1"/>
  <c r="X1029" i="5" s="1"/>
  <c r="V887" i="5"/>
  <c r="W887" i="5" s="1"/>
  <c r="X887" i="5" s="1"/>
  <c r="V595" i="5"/>
  <c r="W595" i="5" s="1"/>
  <c r="X595" i="5" s="1"/>
  <c r="V78" i="5"/>
  <c r="W78" i="5" s="1"/>
  <c r="X78" i="5" s="1"/>
  <c r="V118" i="5"/>
  <c r="W118" i="5" s="1"/>
  <c r="X118" i="5" s="1"/>
  <c r="V715" i="5"/>
  <c r="W715" i="5" s="1"/>
  <c r="X715" i="5" s="1"/>
  <c r="V579" i="5"/>
  <c r="W579" i="5" s="1"/>
  <c r="X579" i="5" s="1"/>
  <c r="V244" i="5"/>
  <c r="W244" i="5" s="1"/>
  <c r="X244" i="5" s="1"/>
  <c r="V439" i="5"/>
  <c r="W439" i="5" s="1"/>
  <c r="X439" i="5" s="1"/>
  <c r="V161" i="5"/>
  <c r="W161" i="5" s="1"/>
  <c r="X161" i="5" s="1"/>
  <c r="V917" i="5"/>
  <c r="W917" i="5" s="1"/>
  <c r="X917" i="5" s="1"/>
  <c r="V38" i="5"/>
  <c r="W38" i="5" s="1"/>
  <c r="X38" i="5" s="1"/>
  <c r="V426" i="5"/>
  <c r="W426" i="5" s="1"/>
  <c r="X426" i="5" s="1"/>
  <c r="V58" i="5"/>
  <c r="W58" i="5" s="1"/>
  <c r="X58" i="5" s="1"/>
  <c r="V1073" i="5"/>
  <c r="W1073" i="5" s="1"/>
  <c r="X1073" i="5" s="1"/>
  <c r="V778" i="5"/>
  <c r="W778" i="5" s="1"/>
  <c r="X778" i="5" s="1"/>
  <c r="V610" i="5"/>
  <c r="W610" i="5" s="1"/>
  <c r="X610" i="5" s="1"/>
  <c r="V627" i="5"/>
  <c r="W627" i="5" s="1"/>
  <c r="X627" i="5" s="1"/>
  <c r="V250" i="5"/>
  <c r="W250" i="5" s="1"/>
  <c r="X250" i="5" s="1"/>
  <c r="V658" i="5"/>
  <c r="W658" i="5" s="1"/>
  <c r="X658" i="5" s="1"/>
  <c r="V174" i="5"/>
  <c r="W174" i="5" s="1"/>
  <c r="X174" i="5" s="1"/>
  <c r="V513" i="5"/>
  <c r="W513" i="5" s="1"/>
  <c r="X513" i="5" s="1"/>
  <c r="V428" i="5"/>
  <c r="W428" i="5" s="1"/>
  <c r="X428" i="5" s="1"/>
  <c r="V1124" i="5"/>
  <c r="W1124" i="5" s="1"/>
  <c r="X1124" i="5" s="1"/>
  <c r="V142" i="5"/>
  <c r="W142" i="5" s="1"/>
  <c r="X142" i="5" s="1"/>
  <c r="V586" i="5"/>
  <c r="W586" i="5" s="1"/>
  <c r="X586" i="5" s="1"/>
  <c r="V1144" i="5"/>
  <c r="W1144" i="5" s="1"/>
  <c r="X1144" i="5" s="1"/>
  <c r="V427" i="5"/>
  <c r="W427" i="5" s="1"/>
  <c r="X427" i="5" s="1"/>
  <c r="V1099" i="5"/>
  <c r="W1099" i="5" s="1"/>
  <c r="X1099" i="5" s="1"/>
  <c r="V831" i="5"/>
  <c r="W831" i="5" s="1"/>
  <c r="X831" i="5" s="1"/>
  <c r="V966" i="5"/>
  <c r="W966" i="5" s="1"/>
  <c r="X966" i="5" s="1"/>
  <c r="V313" i="5"/>
  <c r="W313" i="5" s="1"/>
  <c r="X313" i="5" s="1"/>
  <c r="V220" i="5"/>
  <c r="W220" i="5" s="1"/>
  <c r="X220" i="5" s="1"/>
  <c r="V903" i="5"/>
  <c r="W903" i="5" s="1"/>
  <c r="X903" i="5" s="1"/>
  <c r="V295" i="5"/>
  <c r="W295" i="5" s="1"/>
  <c r="X295" i="5" s="1"/>
  <c r="V1003" i="5"/>
  <c r="W1003" i="5" s="1"/>
  <c r="X1003" i="5" s="1"/>
  <c r="V766" i="5"/>
  <c r="W766" i="5" s="1"/>
  <c r="X766" i="5" s="1"/>
  <c r="V648" i="5"/>
  <c r="W648" i="5" s="1"/>
  <c r="X648" i="5" s="1"/>
  <c r="V222" i="5"/>
  <c r="W222" i="5" s="1"/>
  <c r="X222" i="5" s="1"/>
  <c r="V276" i="5"/>
  <c r="W276" i="5" s="1"/>
  <c r="X276" i="5" s="1"/>
  <c r="V1082" i="5"/>
  <c r="W1082" i="5" s="1"/>
  <c r="X1082" i="5" s="1"/>
  <c r="V452" i="5"/>
  <c r="W452" i="5" s="1"/>
  <c r="X452" i="5" s="1"/>
  <c r="V507" i="5"/>
  <c r="W507" i="5" s="1"/>
  <c r="X507" i="5" s="1"/>
  <c r="V475" i="5"/>
  <c r="W475" i="5" s="1"/>
  <c r="X475" i="5" s="1"/>
  <c r="V204" i="5"/>
  <c r="W204" i="5" s="1"/>
  <c r="X204" i="5" s="1"/>
  <c r="V163" i="5"/>
  <c r="W163" i="5" s="1"/>
  <c r="X163" i="5" s="1"/>
  <c r="V197" i="5"/>
  <c r="W197" i="5" s="1"/>
  <c r="X197" i="5" s="1"/>
  <c r="V103" i="5"/>
  <c r="W103" i="5" s="1"/>
  <c r="X103" i="5" s="1"/>
  <c r="V874" i="5"/>
  <c r="W874" i="5" s="1"/>
  <c r="X874" i="5" s="1"/>
  <c r="V823" i="5"/>
  <c r="W823" i="5" s="1"/>
  <c r="X823" i="5" s="1"/>
  <c r="V195" i="5"/>
  <c r="W195" i="5" s="1"/>
  <c r="X195" i="5" s="1"/>
  <c r="V846" i="5"/>
  <c r="W846" i="5" s="1"/>
  <c r="X846" i="5" s="1"/>
  <c r="V881" i="5"/>
  <c r="W881" i="5" s="1"/>
  <c r="X881" i="5" s="1"/>
  <c r="V848" i="5"/>
  <c r="W848" i="5" s="1"/>
  <c r="X848" i="5" s="1"/>
  <c r="V849" i="5"/>
  <c r="W849" i="5" s="1"/>
  <c r="X849" i="5" s="1"/>
  <c r="V643" i="5"/>
  <c r="W643" i="5" s="1"/>
  <c r="X643" i="5" s="1"/>
  <c r="V405" i="5"/>
  <c r="W405" i="5" s="1"/>
  <c r="X405" i="5" s="1"/>
  <c r="V153" i="5"/>
  <c r="W153" i="5" s="1"/>
  <c r="X153" i="5" s="1"/>
  <c r="V987" i="5"/>
  <c r="W987" i="5" s="1"/>
  <c r="X987" i="5" s="1"/>
  <c r="V265" i="5"/>
  <c r="W265" i="5" s="1"/>
  <c r="X265" i="5" s="1"/>
  <c r="V433" i="5"/>
  <c r="W433" i="5" s="1"/>
  <c r="X433" i="5" s="1"/>
  <c r="V767" i="5"/>
  <c r="W767" i="5" s="1"/>
  <c r="X767" i="5" s="1"/>
  <c r="V601" i="5"/>
  <c r="W601" i="5" s="1"/>
  <c r="X601" i="5" s="1"/>
  <c r="V543" i="5"/>
  <c r="W543" i="5" s="1"/>
  <c r="X543" i="5" s="1"/>
  <c r="V884" i="5"/>
  <c r="W884" i="5" s="1"/>
  <c r="X884" i="5" s="1"/>
  <c r="V726" i="5"/>
  <c r="W726" i="5" s="1"/>
  <c r="X726" i="5" s="1"/>
  <c r="V868" i="5"/>
  <c r="W868" i="5" s="1"/>
  <c r="X868" i="5" s="1"/>
  <c r="V45" i="5"/>
  <c r="W45" i="5" s="1"/>
  <c r="X45" i="5" s="1"/>
  <c r="V732" i="5"/>
  <c r="W732" i="5" s="1"/>
  <c r="X732" i="5" s="1"/>
  <c r="V42" i="5"/>
  <c r="W42" i="5" s="1"/>
  <c r="X42" i="5" s="1"/>
  <c r="V22" i="5"/>
  <c r="W22" i="5" s="1"/>
  <c r="X22" i="5" s="1"/>
  <c r="V918" i="5"/>
  <c r="W918" i="5" s="1"/>
  <c r="X918" i="5" s="1"/>
  <c r="V537" i="5"/>
  <c r="W537" i="5" s="1"/>
  <c r="X537" i="5" s="1"/>
  <c r="V1123" i="5"/>
  <c r="W1123" i="5" s="1"/>
  <c r="X1123" i="5" s="1"/>
  <c r="V830" i="5"/>
  <c r="W830" i="5" s="1"/>
  <c r="X830" i="5" s="1"/>
  <c r="V48" i="5"/>
  <c r="W48" i="5" s="1"/>
  <c r="X48" i="5" s="1"/>
  <c r="V484" i="5"/>
  <c r="W484" i="5" s="1"/>
  <c r="X484" i="5" s="1"/>
  <c r="V1143" i="5"/>
  <c r="W1143" i="5" s="1"/>
  <c r="X1143" i="5" s="1"/>
  <c r="V707" i="5"/>
  <c r="W707" i="5" s="1"/>
  <c r="X707" i="5" s="1"/>
  <c r="V307" i="5"/>
  <c r="W307" i="5" s="1"/>
  <c r="X307" i="5" s="1"/>
  <c r="V1111" i="5"/>
  <c r="W1111" i="5" s="1"/>
  <c r="X1111" i="5" s="1"/>
  <c r="V70" i="5"/>
  <c r="W70" i="5" s="1"/>
  <c r="X70" i="5" s="1"/>
  <c r="V956" i="5"/>
  <c r="W956" i="5" s="1"/>
  <c r="X956" i="5" s="1"/>
  <c r="V406" i="5"/>
  <c r="W406" i="5" s="1"/>
  <c r="X406" i="5" s="1"/>
  <c r="V934" i="5"/>
  <c r="W934" i="5" s="1"/>
  <c r="X934" i="5" s="1"/>
  <c r="V308" i="5"/>
  <c r="W308" i="5" s="1"/>
  <c r="X308" i="5" s="1"/>
  <c r="V908" i="5"/>
  <c r="W908" i="5" s="1"/>
  <c r="X908" i="5" s="1"/>
  <c r="V953" i="5"/>
  <c r="W953" i="5" s="1"/>
  <c r="X953" i="5" s="1"/>
  <c r="V527" i="5"/>
  <c r="W527" i="5" s="1"/>
  <c r="X527" i="5" s="1"/>
  <c r="V451" i="5"/>
  <c r="W451" i="5" s="1"/>
  <c r="X451" i="5" s="1"/>
  <c r="V931" i="5"/>
  <c r="W931" i="5" s="1"/>
  <c r="X931" i="5" s="1"/>
  <c r="V950" i="5"/>
  <c r="W950" i="5" s="1"/>
  <c r="X950" i="5" s="1"/>
  <c r="V470" i="5"/>
  <c r="W470" i="5" s="1"/>
  <c r="X470" i="5" s="1"/>
  <c r="V145" i="5"/>
  <c r="W145" i="5" s="1"/>
  <c r="X145" i="5" s="1"/>
  <c r="V310" i="5"/>
  <c r="W310" i="5" s="1"/>
  <c r="X310" i="5" s="1"/>
  <c r="V565" i="5"/>
  <c r="W565" i="5" s="1"/>
  <c r="X565" i="5" s="1"/>
  <c r="V271" i="5"/>
  <c r="W271" i="5" s="1"/>
  <c r="X271" i="5" s="1"/>
  <c r="V417" i="5"/>
  <c r="W417" i="5" s="1"/>
  <c r="X417" i="5" s="1"/>
  <c r="V15" i="5"/>
  <c r="W15" i="5" s="1"/>
  <c r="X15" i="5" s="1"/>
  <c r="V1162" i="5"/>
  <c r="W1162" i="5" s="1"/>
  <c r="X1162" i="5" s="1"/>
  <c r="V316" i="5"/>
  <c r="W316" i="5" s="1"/>
  <c r="X316" i="5" s="1"/>
  <c r="V361" i="5"/>
  <c r="W361" i="5" s="1"/>
  <c r="X361" i="5" s="1"/>
  <c r="V684" i="5"/>
  <c r="W684" i="5" s="1"/>
  <c r="X684" i="5" s="1"/>
  <c r="V938" i="5"/>
  <c r="W938" i="5" s="1"/>
  <c r="X938" i="5" s="1"/>
  <c r="V357" i="5"/>
  <c r="W357" i="5" s="1"/>
  <c r="X357" i="5" s="1"/>
  <c r="V600" i="5"/>
  <c r="W600" i="5" s="1"/>
  <c r="X600" i="5" s="1"/>
  <c r="V943" i="5"/>
  <c r="W943" i="5" s="1"/>
  <c r="X943" i="5" s="1"/>
  <c r="V227" i="5"/>
  <c r="W227" i="5" s="1"/>
  <c r="X227" i="5" s="1"/>
  <c r="V303" i="5"/>
  <c r="W303" i="5" s="1"/>
  <c r="X303" i="5" s="1"/>
  <c r="V165" i="5"/>
  <c r="W165" i="5" s="1"/>
  <c r="X165" i="5" s="1"/>
  <c r="V25" i="5"/>
  <c r="W25" i="5" s="1"/>
  <c r="X25" i="5" s="1"/>
  <c r="V819" i="5"/>
  <c r="W819" i="5" s="1"/>
  <c r="X819" i="5" s="1"/>
  <c r="V318" i="5"/>
  <c r="W318" i="5" s="1"/>
  <c r="X318" i="5" s="1"/>
  <c r="V1034" i="5"/>
  <c r="W1034" i="5" s="1"/>
  <c r="X1034" i="5" s="1"/>
  <c r="V257" i="5"/>
  <c r="W257" i="5" s="1"/>
  <c r="X257" i="5" s="1"/>
  <c r="V503" i="5"/>
  <c r="W503" i="5" s="1"/>
  <c r="X503" i="5" s="1"/>
  <c r="V188" i="5"/>
  <c r="W188" i="5" s="1"/>
  <c r="X188" i="5" s="1"/>
  <c r="V289" i="5"/>
  <c r="W289" i="5" s="1"/>
  <c r="X289" i="5" s="1"/>
  <c r="V489" i="5"/>
  <c r="W489" i="5" s="1"/>
  <c r="X489" i="5" s="1"/>
  <c r="V916" i="5"/>
  <c r="W916" i="5" s="1"/>
  <c r="X916" i="5" s="1"/>
  <c r="V625" i="5"/>
  <c r="W625" i="5" s="1"/>
  <c r="X625" i="5" s="1"/>
  <c r="V1060" i="5"/>
  <c r="W1060" i="5" s="1"/>
  <c r="X1060" i="5" s="1"/>
  <c r="V733" i="5"/>
  <c r="W733" i="5" s="1"/>
  <c r="X733" i="5" s="1"/>
  <c r="V155" i="5"/>
  <c r="W155" i="5" s="1"/>
  <c r="X155" i="5" s="1"/>
  <c r="V285" i="5"/>
  <c r="W285" i="5" s="1"/>
  <c r="X285" i="5" s="1"/>
  <c r="V473" i="5"/>
  <c r="W473" i="5" s="1"/>
  <c r="X473" i="5" s="1"/>
  <c r="V421" i="5"/>
  <c r="W421" i="5" s="1"/>
  <c r="X421" i="5" s="1"/>
  <c r="V1142" i="5"/>
  <c r="W1142" i="5" s="1"/>
  <c r="X1142" i="5" s="1"/>
  <c r="V839" i="5"/>
  <c r="W839" i="5" s="1"/>
  <c r="X839" i="5" s="1"/>
  <c r="V256" i="5"/>
  <c r="W256" i="5" s="1"/>
  <c r="X256" i="5" s="1"/>
  <c r="V324" i="5"/>
  <c r="W324" i="5" s="1"/>
  <c r="X324" i="5" s="1"/>
  <c r="V698" i="5"/>
  <c r="W698" i="5" s="1"/>
  <c r="X698" i="5" s="1"/>
  <c r="V556" i="5"/>
  <c r="W556" i="5" s="1"/>
  <c r="X556" i="5" s="1"/>
  <c r="V1106" i="5"/>
  <c r="W1106" i="5" s="1"/>
  <c r="X1106" i="5" s="1"/>
  <c r="V882" i="5"/>
  <c r="W882" i="5" s="1"/>
  <c r="X882" i="5" s="1"/>
  <c r="V210" i="5"/>
  <c r="W210" i="5" s="1"/>
  <c r="X210" i="5" s="1"/>
  <c r="V717" i="5"/>
  <c r="W717" i="5" s="1"/>
  <c r="X717" i="5" s="1"/>
  <c r="V703" i="5"/>
  <c r="W703" i="5" s="1"/>
  <c r="X703" i="5" s="1"/>
  <c r="V757" i="5"/>
  <c r="W757" i="5" s="1"/>
  <c r="X757" i="5" s="1"/>
  <c r="V724" i="5"/>
  <c r="W724" i="5" s="1"/>
  <c r="X724" i="5" s="1"/>
  <c r="V669" i="5"/>
  <c r="W669" i="5" s="1"/>
  <c r="X669" i="5" s="1"/>
  <c r="V454" i="5"/>
  <c r="W454" i="5" s="1"/>
  <c r="X454" i="5" s="1"/>
  <c r="V493" i="5"/>
  <c r="W493" i="5" s="1"/>
  <c r="X493" i="5" s="1"/>
  <c r="V495" i="5"/>
  <c r="W495" i="5" s="1"/>
  <c r="X495" i="5" s="1"/>
  <c r="V333" i="5"/>
  <c r="W333" i="5" s="1"/>
  <c r="X333" i="5" s="1"/>
  <c r="V55" i="5"/>
  <c r="W55" i="5" s="1"/>
  <c r="X55" i="5" s="1"/>
  <c r="V969" i="5"/>
  <c r="W969" i="5" s="1"/>
  <c r="X969" i="5" s="1"/>
  <c r="V339" i="5"/>
  <c r="W339" i="5" s="1"/>
  <c r="X339" i="5" s="1"/>
  <c r="V877" i="5"/>
  <c r="W877" i="5" s="1"/>
  <c r="X877" i="5" s="1"/>
  <c r="V833" i="5"/>
  <c r="W833" i="5" s="1"/>
  <c r="X833" i="5" s="1"/>
  <c r="V40" i="5"/>
  <c r="W40" i="5" s="1"/>
  <c r="X40" i="5" s="1"/>
  <c r="V927" i="5"/>
  <c r="W927" i="5" s="1"/>
  <c r="X927" i="5" s="1"/>
  <c r="V979" i="5"/>
  <c r="W979" i="5" s="1"/>
  <c r="X979" i="5" s="1"/>
  <c r="V624" i="5"/>
  <c r="W624" i="5" s="1"/>
  <c r="X624" i="5" s="1"/>
  <c r="V1062" i="5"/>
  <c r="W1062" i="5" s="1"/>
  <c r="X1062" i="5" s="1"/>
  <c r="V494" i="5"/>
  <c r="W494" i="5" s="1"/>
  <c r="X494" i="5" s="1"/>
  <c r="V660" i="5"/>
  <c r="W660" i="5" s="1"/>
  <c r="X660" i="5" s="1"/>
  <c r="V374" i="5"/>
  <c r="W374" i="5" s="1"/>
  <c r="X374" i="5" s="1"/>
  <c r="V991" i="5"/>
  <c r="W991" i="5" s="1"/>
  <c r="X991" i="5" s="1"/>
  <c r="V922" i="5"/>
  <c r="W922" i="5" s="1"/>
  <c r="X922" i="5" s="1"/>
  <c r="V821" i="5"/>
  <c r="W821" i="5" s="1"/>
  <c r="X821" i="5" s="1"/>
  <c r="V75" i="5"/>
  <c r="W75" i="5" s="1"/>
  <c r="X75" i="5" s="1"/>
  <c r="V480" i="5"/>
  <c r="W480" i="5" s="1"/>
  <c r="X480" i="5" s="1"/>
  <c r="V47" i="5"/>
  <c r="W47" i="5" s="1"/>
  <c r="X47" i="5" s="1"/>
  <c r="V837" i="5"/>
  <c r="W837" i="5" s="1"/>
  <c r="X837" i="5" s="1"/>
  <c r="V498" i="5"/>
  <c r="W498" i="5" s="1"/>
  <c r="X498" i="5" s="1"/>
  <c r="V502" i="5"/>
  <c r="W502" i="5" s="1"/>
  <c r="X502" i="5" s="1"/>
  <c r="V520" i="5"/>
  <c r="W520" i="5" s="1"/>
  <c r="X520" i="5" s="1"/>
  <c r="V885" i="5"/>
  <c r="W885" i="5" s="1"/>
  <c r="X885" i="5" s="1"/>
  <c r="V614" i="5"/>
  <c r="W614" i="5" s="1"/>
  <c r="X614" i="5" s="1"/>
  <c r="V175" i="5"/>
  <c r="W175" i="5" s="1"/>
  <c r="X175" i="5" s="1"/>
  <c r="V762" i="5"/>
  <c r="W762" i="5" s="1"/>
  <c r="X762" i="5" s="1"/>
  <c r="V1120" i="5"/>
  <c r="W1120" i="5" s="1"/>
  <c r="X1120" i="5" s="1"/>
  <c r="V741" i="5"/>
  <c r="W741" i="5" s="1"/>
  <c r="X741" i="5" s="1"/>
  <c r="V144" i="5"/>
  <c r="W144" i="5" s="1"/>
  <c r="X144" i="5" s="1"/>
  <c r="V910" i="5"/>
  <c r="W910" i="5" s="1"/>
  <c r="X910" i="5" s="1"/>
  <c r="V1090" i="5"/>
  <c r="W1090" i="5" s="1"/>
  <c r="X1090" i="5" s="1"/>
  <c r="V521" i="5"/>
  <c r="W521" i="5" s="1"/>
  <c r="X521" i="5" s="1"/>
  <c r="V398" i="5"/>
  <c r="W398" i="5" s="1"/>
  <c r="X398" i="5" s="1"/>
  <c r="V170" i="5"/>
  <c r="W170" i="5" s="1"/>
  <c r="X170" i="5" s="1"/>
  <c r="V773" i="5"/>
  <c r="W773" i="5" s="1"/>
  <c r="X773" i="5" s="1"/>
  <c r="V1041" i="5"/>
  <c r="W1041" i="5" s="1"/>
  <c r="X1041" i="5" s="1"/>
  <c r="V572" i="5"/>
  <c r="W572" i="5" s="1"/>
  <c r="X572" i="5" s="1"/>
  <c r="V978" i="5"/>
  <c r="W978" i="5" s="1"/>
  <c r="X978" i="5" s="1"/>
  <c r="V852" i="5"/>
  <c r="W852" i="5" s="1"/>
  <c r="X852" i="5" s="1"/>
  <c r="V510" i="5"/>
  <c r="W510" i="5" s="1"/>
  <c r="X510" i="5" s="1"/>
  <c r="V119" i="5"/>
  <c r="W119" i="5" s="1"/>
  <c r="X119" i="5" s="1"/>
  <c r="V526" i="5"/>
  <c r="W526" i="5" s="1"/>
  <c r="X526" i="5" s="1"/>
  <c r="V1125" i="5"/>
  <c r="W1125" i="5" s="1"/>
  <c r="X1125" i="5" s="1"/>
  <c r="V367" i="5"/>
  <c r="W367" i="5" s="1"/>
  <c r="X367" i="5" s="1"/>
  <c r="V679" i="5"/>
  <c r="W679" i="5" s="1"/>
  <c r="X679" i="5" s="1"/>
  <c r="V989" i="5"/>
  <c r="W989" i="5" s="1"/>
  <c r="X989" i="5" s="1"/>
  <c r="V509" i="5"/>
  <c r="W509" i="5" s="1"/>
  <c r="X509" i="5" s="1"/>
  <c r="V786" i="5"/>
  <c r="W786" i="5" s="1"/>
  <c r="X786" i="5" s="1"/>
  <c r="V1154" i="5"/>
  <c r="W1154" i="5" s="1"/>
  <c r="X1154" i="5" s="1"/>
  <c r="V137" i="5"/>
  <c r="W137" i="5" s="1"/>
  <c r="X137" i="5" s="1"/>
  <c r="V657" i="5"/>
  <c r="W657" i="5" s="1"/>
  <c r="X657" i="5" s="1"/>
  <c r="V505" i="5"/>
  <c r="W505" i="5" s="1"/>
  <c r="X505" i="5" s="1"/>
  <c r="V501" i="5"/>
  <c r="W501" i="5" s="1"/>
  <c r="X501" i="5" s="1"/>
  <c r="V290" i="5"/>
  <c r="W290" i="5" s="1"/>
  <c r="X290" i="5" s="1"/>
  <c r="V171" i="5"/>
  <c r="W171" i="5" s="1"/>
  <c r="X171" i="5" s="1"/>
  <c r="V400" i="5"/>
  <c r="W400" i="5" s="1"/>
  <c r="X400" i="5" s="1"/>
  <c r="V410" i="5"/>
  <c r="W410" i="5" s="1"/>
  <c r="X410" i="5" s="1"/>
  <c r="V801" i="5"/>
  <c r="W801" i="5" s="1"/>
  <c r="X801" i="5" s="1"/>
  <c r="V482" i="5"/>
  <c r="W482" i="5" s="1"/>
  <c r="X482" i="5" s="1"/>
  <c r="V776" i="5"/>
  <c r="W776" i="5" s="1"/>
  <c r="X776" i="5" s="1"/>
  <c r="V1045" i="5"/>
  <c r="W1045" i="5" s="1"/>
  <c r="X1045" i="5" s="1"/>
  <c r="V1072" i="5"/>
  <c r="W1072" i="5" s="1"/>
  <c r="X1072" i="5" s="1"/>
  <c r="V714" i="5"/>
  <c r="W714" i="5" s="1"/>
  <c r="X714" i="5" s="1"/>
  <c r="V754" i="5"/>
  <c r="W754" i="5" s="1"/>
  <c r="X754" i="5" s="1"/>
  <c r="V985" i="5"/>
  <c r="W985" i="5" s="1"/>
  <c r="X985" i="5" s="1"/>
  <c r="V898" i="5"/>
  <c r="W898" i="5" s="1"/>
  <c r="X898" i="5" s="1"/>
  <c r="V341" i="5"/>
  <c r="W341" i="5" s="1"/>
  <c r="X341" i="5" s="1"/>
  <c r="V1055" i="5"/>
  <c r="W1055" i="5" s="1"/>
  <c r="X1055" i="5" s="1"/>
  <c r="V777" i="5"/>
  <c r="W777" i="5" s="1"/>
  <c r="X777" i="5" s="1"/>
  <c r="V1163" i="5"/>
  <c r="W1163" i="5" s="1"/>
  <c r="X1163" i="5" s="1"/>
  <c r="V408" i="5"/>
  <c r="W408" i="5" s="1"/>
  <c r="X408" i="5" s="1"/>
  <c r="V164" i="5"/>
  <c r="W164" i="5" s="1"/>
  <c r="X164" i="5" s="1"/>
  <c r="V213" i="5"/>
  <c r="W213" i="5" s="1"/>
  <c r="X213" i="5" s="1"/>
  <c r="V223" i="5"/>
  <c r="W223" i="5" s="1"/>
  <c r="X223" i="5" s="1"/>
  <c r="V190" i="5"/>
  <c r="W190" i="5" s="1"/>
  <c r="X190" i="5" s="1"/>
  <c r="V1160" i="5"/>
  <c r="W1160" i="5" s="1"/>
  <c r="X1160" i="5" s="1"/>
  <c r="V267" i="5"/>
  <c r="W267" i="5" s="1"/>
  <c r="X267" i="5" s="1"/>
  <c r="V1096" i="5"/>
  <c r="W1096" i="5" s="1"/>
  <c r="X1096" i="5" s="1"/>
  <c r="V791" i="5"/>
  <c r="W791" i="5" s="1"/>
  <c r="X791" i="5" s="1"/>
  <c r="V1157" i="5"/>
  <c r="W1157" i="5" s="1"/>
  <c r="X1157" i="5" s="1"/>
  <c r="V239" i="5"/>
  <c r="W239" i="5" s="1"/>
  <c r="X239" i="5" s="1"/>
  <c r="V347" i="5"/>
  <c r="W347" i="5" s="1"/>
  <c r="X347" i="5" s="1"/>
  <c r="V893" i="5"/>
  <c r="W893" i="5" s="1"/>
  <c r="X893" i="5" s="1"/>
  <c r="V67" i="5"/>
  <c r="W67" i="5" s="1"/>
  <c r="X67" i="5" s="1"/>
  <c r="V1116" i="5"/>
  <c r="W1116" i="5" s="1"/>
  <c r="X1116" i="5" s="1"/>
  <c r="V268" i="5"/>
  <c r="W268" i="5" s="1"/>
  <c r="X268" i="5" s="1"/>
  <c r="V418" i="5"/>
  <c r="W418" i="5" s="1"/>
  <c r="X418" i="5" s="1"/>
  <c r="V1108" i="5"/>
  <c r="W1108" i="5" s="1"/>
  <c r="X1108" i="5" s="1"/>
  <c r="V136" i="5"/>
  <c r="W136" i="5" s="1"/>
  <c r="X136" i="5" s="1"/>
  <c r="V879" i="5"/>
  <c r="W879" i="5" s="1"/>
  <c r="X879" i="5" s="1"/>
  <c r="V1008" i="5"/>
  <c r="W1008" i="5" s="1"/>
  <c r="X1008" i="5" s="1"/>
  <c r="V555" i="5"/>
  <c r="W555" i="5" s="1"/>
  <c r="X555" i="5" s="1"/>
  <c r="V740" i="5"/>
  <c r="W740" i="5" s="1"/>
  <c r="X740" i="5" s="1"/>
  <c r="V611" i="5"/>
  <c r="W611" i="5" s="1"/>
  <c r="X611" i="5" s="1"/>
  <c r="V585" i="5"/>
  <c r="W585" i="5" s="1"/>
  <c r="X585" i="5" s="1"/>
  <c r="V314" i="5"/>
  <c r="W314" i="5" s="1"/>
  <c r="X314" i="5" s="1"/>
  <c r="V897" i="5"/>
  <c r="W897" i="5" s="1"/>
  <c r="X897" i="5" s="1"/>
  <c r="V30" i="5"/>
  <c r="W30" i="5" s="1"/>
  <c r="X30" i="5" s="1"/>
  <c r="V650" i="5"/>
  <c r="W650" i="5" s="1"/>
  <c r="X650" i="5" s="1"/>
  <c r="V43" i="5"/>
  <c r="W43" i="5" s="1"/>
  <c r="X43" i="5" s="1"/>
  <c r="V419" i="5"/>
  <c r="W419" i="5" s="1"/>
  <c r="X419" i="5" s="1"/>
  <c r="V294" i="5"/>
  <c r="W294" i="5" s="1"/>
  <c r="X294" i="5" s="1"/>
  <c r="V288" i="5"/>
  <c r="W288" i="5" s="1"/>
  <c r="X288" i="5" s="1"/>
  <c r="V665" i="5"/>
  <c r="W665" i="5" s="1"/>
  <c r="X665" i="5" s="1"/>
  <c r="V774" i="5"/>
  <c r="W774" i="5" s="1"/>
  <c r="X774" i="5" s="1"/>
  <c r="V425" i="5"/>
  <c r="W425" i="5" s="1"/>
  <c r="X425" i="5" s="1"/>
  <c r="V217" i="5"/>
  <c r="W217" i="5" s="1"/>
  <c r="X217" i="5" s="1"/>
  <c r="V481" i="5"/>
  <c r="W481" i="5" s="1"/>
  <c r="X481" i="5" s="1"/>
  <c r="V1031" i="5"/>
  <c r="W1031" i="5" s="1"/>
  <c r="X1031" i="5" s="1"/>
  <c r="V326" i="5"/>
  <c r="W326" i="5" s="1"/>
  <c r="X326" i="5" s="1"/>
  <c r="V977" i="5"/>
  <c r="W977" i="5" s="1"/>
  <c r="X977" i="5" s="1"/>
  <c r="V266" i="5"/>
  <c r="W266" i="5" s="1"/>
  <c r="X266" i="5" s="1"/>
  <c r="V928" i="5"/>
  <c r="W928" i="5" s="1"/>
  <c r="X928" i="5" s="1"/>
  <c r="V641" i="5"/>
  <c r="W641" i="5" s="1"/>
  <c r="X641" i="5" s="1"/>
  <c r="V676" i="5"/>
  <c r="W676" i="5" s="1"/>
  <c r="X676" i="5" s="1"/>
  <c r="V737" i="5"/>
  <c r="W737" i="5" s="1"/>
  <c r="X737" i="5" s="1"/>
  <c r="V1002" i="5"/>
  <c r="W1002" i="5" s="1"/>
  <c r="X1002" i="5" s="1"/>
  <c r="V673" i="5"/>
  <c r="W673" i="5" s="1"/>
  <c r="X673" i="5" s="1"/>
  <c r="V1000" i="5"/>
  <c r="W1000" i="5" s="1"/>
  <c r="X1000" i="5" s="1"/>
  <c r="V695" i="5"/>
  <c r="W695" i="5" s="1"/>
  <c r="X695" i="5" s="1"/>
  <c r="V836" i="5"/>
  <c r="W836" i="5" s="1"/>
  <c r="X836" i="5" s="1"/>
  <c r="V901" i="5"/>
  <c r="W901" i="5" s="1"/>
  <c r="X901" i="5" s="1"/>
  <c r="V719" i="5"/>
  <c r="W719" i="5" s="1"/>
  <c r="X719" i="5" s="1"/>
  <c r="V859" i="5"/>
  <c r="W859" i="5" s="1"/>
  <c r="X859" i="5" s="1"/>
  <c r="V111" i="5"/>
  <c r="W111" i="5" s="1"/>
  <c r="X111" i="5" s="1"/>
  <c r="V750" i="5"/>
  <c r="W750" i="5" s="1"/>
  <c r="X750" i="5" s="1"/>
  <c r="V1107" i="5"/>
  <c r="W1107" i="5" s="1"/>
  <c r="X1107" i="5" s="1"/>
  <c r="V106" i="5"/>
  <c r="W106" i="5" s="1"/>
  <c r="X106" i="5" s="1"/>
  <c r="V424" i="5"/>
  <c r="W424" i="5" s="1"/>
  <c r="X424" i="5" s="1"/>
  <c r="V98" i="5"/>
  <c r="W98" i="5" s="1"/>
  <c r="X98" i="5" s="1"/>
  <c r="V269" i="5"/>
  <c r="W269" i="5" s="1"/>
  <c r="X269" i="5" s="1"/>
  <c r="V516" i="5"/>
  <c r="W516" i="5" s="1"/>
  <c r="X516" i="5" s="1"/>
  <c r="V845" i="5"/>
  <c r="W845" i="5" s="1"/>
  <c r="X845" i="5" s="1"/>
  <c r="V915" i="5"/>
  <c r="W915" i="5" s="1"/>
  <c r="X915" i="5" s="1"/>
  <c r="V883" i="5"/>
  <c r="W883" i="5" s="1"/>
  <c r="X883" i="5" s="1"/>
  <c r="V299" i="5"/>
  <c r="W299" i="5" s="1"/>
  <c r="X299" i="5" s="1"/>
  <c r="V411" i="5"/>
  <c r="W411" i="5" s="1"/>
  <c r="X411" i="5" s="1"/>
  <c r="V675" i="5"/>
  <c r="W675" i="5" s="1"/>
  <c r="X675" i="5" s="1"/>
  <c r="V525" i="5"/>
  <c r="W525" i="5" s="1"/>
  <c r="X525" i="5" s="1"/>
  <c r="V1051" i="5"/>
  <c r="W1051" i="5" s="1"/>
  <c r="X1051" i="5" s="1"/>
  <c r="V504" i="5"/>
  <c r="W504" i="5" s="1"/>
  <c r="X504" i="5" s="1"/>
  <c r="V37" i="5"/>
  <c r="W37" i="5" s="1"/>
  <c r="X37" i="5" s="1"/>
  <c r="V589" i="5"/>
  <c r="W589" i="5" s="1"/>
  <c r="X589" i="5" s="1"/>
  <c r="V100" i="5"/>
  <c r="W100" i="5" s="1"/>
  <c r="X100" i="5" s="1"/>
  <c r="V930" i="5"/>
  <c r="W930" i="5" s="1"/>
  <c r="X930" i="5" s="1"/>
  <c r="V602" i="5"/>
  <c r="W602" i="5" s="1"/>
  <c r="X602" i="5" s="1"/>
  <c r="V530" i="5"/>
  <c r="W530" i="5" s="1"/>
  <c r="X530" i="5" s="1"/>
  <c r="V128" i="5"/>
  <c r="W128" i="5" s="1"/>
  <c r="X128" i="5" s="1"/>
  <c r="V1109" i="5"/>
  <c r="W1109" i="5" s="1"/>
  <c r="X1109" i="5" s="1"/>
  <c r="V782" i="5"/>
  <c r="W782" i="5" s="1"/>
  <c r="X782" i="5" s="1"/>
  <c r="V1126" i="5"/>
  <c r="W1126" i="5" s="1"/>
  <c r="X1126" i="5" s="1"/>
  <c r="V970" i="5"/>
  <c r="W970" i="5" s="1"/>
  <c r="X970" i="5" s="1"/>
  <c r="V558" i="5"/>
  <c r="W558" i="5" s="1"/>
  <c r="X558" i="5" s="1"/>
  <c r="V591" i="5"/>
  <c r="W591" i="5" s="1"/>
  <c r="X591" i="5" s="1"/>
  <c r="V226" i="5"/>
  <c r="W226" i="5" s="1"/>
  <c r="X226" i="5" s="1"/>
  <c r="V321" i="5"/>
  <c r="W321" i="5" s="1"/>
  <c r="X321" i="5" s="1"/>
  <c r="V168" i="5"/>
  <c r="W168" i="5" s="1"/>
  <c r="X168" i="5" s="1"/>
  <c r="V749" i="5"/>
  <c r="W749" i="5" s="1"/>
  <c r="X749" i="5" s="1"/>
  <c r="V393" i="5"/>
  <c r="W393" i="5" s="1"/>
  <c r="X393" i="5" s="1"/>
  <c r="V618" i="5"/>
  <c r="W618" i="5" s="1"/>
  <c r="X618" i="5" s="1"/>
  <c r="V942" i="5"/>
  <c r="W942" i="5" s="1"/>
  <c r="X942" i="5" s="1"/>
  <c r="V141" i="5"/>
  <c r="W141" i="5" s="1"/>
  <c r="X141" i="5" s="1"/>
  <c r="V423" i="5"/>
  <c r="W423" i="5" s="1"/>
  <c r="X423" i="5" s="1"/>
  <c r="V788" i="5"/>
  <c r="W788" i="5" s="1"/>
  <c r="X788" i="5" s="1"/>
  <c r="V241" i="5"/>
  <c r="W241" i="5" s="1"/>
  <c r="X241" i="5" s="1"/>
  <c r="V1007" i="5"/>
  <c r="W1007" i="5" s="1"/>
  <c r="X1007" i="5" s="1"/>
  <c r="V850" i="5"/>
  <c r="W850" i="5" s="1"/>
  <c r="X850" i="5" s="1"/>
  <c r="V442" i="5"/>
  <c r="W442" i="5" s="1"/>
  <c r="X442" i="5" s="1"/>
  <c r="V982" i="5"/>
  <c r="W982" i="5" s="1"/>
  <c r="X982" i="5" s="1"/>
  <c r="V18" i="5"/>
  <c r="W18" i="5" s="1"/>
  <c r="X18" i="5" s="1"/>
  <c r="V389" i="5"/>
  <c r="W389" i="5" s="1"/>
  <c r="X389" i="5" s="1"/>
  <c r="V116" i="5"/>
  <c r="W116" i="5" s="1"/>
  <c r="X116" i="5" s="1"/>
  <c r="V66" i="5"/>
  <c r="W66" i="5" s="1"/>
  <c r="X66" i="5" s="1"/>
  <c r="V450" i="5"/>
  <c r="W450" i="5" s="1"/>
  <c r="X450" i="5" s="1"/>
  <c r="V857" i="5"/>
  <c r="W857" i="5" s="1"/>
  <c r="X857" i="5" s="1"/>
  <c r="V1049" i="5"/>
  <c r="W1049" i="5" s="1"/>
  <c r="X1049" i="5" s="1"/>
  <c r="V759" i="5"/>
  <c r="W759" i="5" s="1"/>
  <c r="X759" i="5" s="1"/>
  <c r="V552" i="5"/>
  <c r="W552" i="5" s="1"/>
  <c r="X552" i="5" s="1"/>
  <c r="V1133" i="5"/>
  <c r="W1133" i="5" s="1"/>
  <c r="X1133" i="5" s="1"/>
  <c r="V1076" i="5"/>
  <c r="W1076" i="5" s="1"/>
  <c r="X1076" i="5" s="1"/>
  <c r="V94" i="5"/>
  <c r="W94" i="5" s="1"/>
  <c r="X94" i="5" s="1"/>
  <c r="V206" i="5"/>
  <c r="W206" i="5" s="1"/>
  <c r="X206" i="5" s="1"/>
  <c r="V546" i="5"/>
  <c r="W546" i="5" s="1"/>
  <c r="X546" i="5" s="1"/>
  <c r="V455" i="5"/>
  <c r="W455" i="5" s="1"/>
  <c r="X455" i="5" s="1"/>
  <c r="V305" i="5"/>
  <c r="W305" i="5" s="1"/>
  <c r="X305" i="5" s="1"/>
  <c r="V492" i="5"/>
  <c r="W492" i="5" s="1"/>
  <c r="X492" i="5" s="1"/>
  <c r="V1043" i="5"/>
  <c r="W1043" i="5" s="1"/>
  <c r="X1043" i="5" s="1"/>
  <c r="V706" i="5"/>
  <c r="W706" i="5" s="1"/>
  <c r="X706" i="5" s="1"/>
  <c r="V500" i="5"/>
  <c r="W500" i="5" s="1"/>
  <c r="X500" i="5" s="1"/>
  <c r="V496" i="5"/>
  <c r="W496" i="5" s="1"/>
  <c r="X496" i="5" s="1"/>
  <c r="V550" i="5"/>
  <c r="W550" i="5" s="1"/>
  <c r="X550" i="5" s="1"/>
  <c r="V466" i="5"/>
  <c r="W466" i="5" s="1"/>
  <c r="X466" i="5" s="1"/>
  <c r="V146" i="5"/>
  <c r="W146" i="5" s="1"/>
  <c r="X146" i="5" s="1"/>
  <c r="V567" i="5"/>
  <c r="W567" i="5" s="1"/>
  <c r="X567" i="5" s="1"/>
  <c r="V32" i="5"/>
  <c r="W32" i="5" s="1"/>
  <c r="X32" i="5" s="1"/>
  <c r="V1011" i="5"/>
  <c r="W1011" i="5" s="1"/>
  <c r="X1011" i="5" s="1"/>
  <c r="V231" i="5"/>
  <c r="W231" i="5" s="1"/>
  <c r="X231" i="5" s="1"/>
  <c r="V437" i="5"/>
  <c r="W437" i="5" s="1"/>
  <c r="X437" i="5" s="1"/>
  <c r="V63" i="5"/>
  <c r="W63" i="5" s="1"/>
  <c r="X63" i="5" s="1"/>
  <c r="V1033" i="5"/>
  <c r="W1033" i="5" s="1"/>
  <c r="X1033" i="5" s="1"/>
  <c r="V835" i="5"/>
  <c r="W835" i="5" s="1"/>
  <c r="X835" i="5" s="1"/>
  <c r="V84" i="5"/>
  <c r="W84" i="5" s="1"/>
  <c r="X84" i="5" s="1"/>
  <c r="V646" i="5"/>
  <c r="W646" i="5" s="1"/>
  <c r="X646" i="5" s="1"/>
  <c r="V923" i="5"/>
  <c r="W923" i="5" s="1"/>
  <c r="X923" i="5" s="1"/>
  <c r="V688" i="5"/>
  <c r="W688" i="5" s="1"/>
  <c r="X688" i="5" s="1"/>
  <c r="V577" i="5"/>
  <c r="W577" i="5" s="1"/>
  <c r="X577" i="5" s="1"/>
  <c r="V338" i="5"/>
  <c r="W338" i="5" s="1"/>
  <c r="X338" i="5" s="1"/>
  <c r="V957" i="5"/>
  <c r="W957" i="5" s="1"/>
  <c r="X957" i="5" s="1"/>
  <c r="V229" i="5"/>
  <c r="W229" i="5" s="1"/>
  <c r="X229" i="5" s="1"/>
  <c r="V663" i="5"/>
  <c r="W663" i="5" s="1"/>
  <c r="X663" i="5" s="1"/>
  <c r="V1164" i="5"/>
  <c r="W1164" i="5" s="1"/>
  <c r="X1164" i="5" s="1"/>
  <c r="V149" i="5"/>
  <c r="W149" i="5" s="1"/>
  <c r="X149" i="5" s="1"/>
  <c r="V1040" i="5"/>
  <c r="W1040" i="5" s="1"/>
  <c r="X1040" i="5" s="1"/>
  <c r="V353" i="5"/>
  <c r="W353" i="5" s="1"/>
  <c r="X353" i="5" s="1"/>
  <c r="V562" i="5"/>
  <c r="W562" i="5" s="1"/>
  <c r="X562" i="5" s="1"/>
  <c r="V603" i="5"/>
  <c r="W603" i="5" s="1"/>
  <c r="X603" i="5" s="1"/>
  <c r="V9" i="5"/>
  <c r="W9" i="5" s="1"/>
  <c r="X9" i="5" s="1"/>
  <c r="V349" i="5"/>
  <c r="W349" i="5" s="1"/>
  <c r="X349" i="5" s="1"/>
  <c r="V445" i="5"/>
  <c r="W445" i="5" s="1"/>
  <c r="X445" i="5" s="1"/>
  <c r="V476" i="5"/>
  <c r="W476" i="5" s="1"/>
  <c r="X476" i="5" s="1"/>
  <c r="V840" i="5"/>
  <c r="W840" i="5" s="1"/>
  <c r="X840" i="5" s="1"/>
  <c r="V944" i="5"/>
  <c r="W944" i="5" s="1"/>
  <c r="X944" i="5" s="1"/>
  <c r="V597" i="5"/>
  <c r="W597" i="5" s="1"/>
  <c r="X597" i="5" s="1"/>
  <c r="V152" i="5"/>
  <c r="W152" i="5" s="1"/>
  <c r="X152" i="5" s="1"/>
  <c r="V674" i="5"/>
  <c r="W674" i="5" s="1"/>
  <c r="X674" i="5" s="1"/>
  <c r="V363" i="5"/>
  <c r="W363" i="5" s="1"/>
  <c r="X363" i="5" s="1"/>
  <c r="V1161" i="5"/>
  <c r="W1161" i="5" s="1"/>
  <c r="X1161" i="5" s="1"/>
  <c r="V551" i="5"/>
  <c r="W551" i="5" s="1"/>
  <c r="X551" i="5" s="1"/>
  <c r="V795" i="5"/>
  <c r="W795" i="5" s="1"/>
  <c r="X795" i="5" s="1"/>
  <c r="V157" i="5"/>
  <c r="W157" i="5" s="1"/>
  <c r="X157" i="5" s="1"/>
  <c r="V971" i="5"/>
  <c r="W971" i="5" s="1"/>
  <c r="X971" i="5" s="1"/>
  <c r="V1050" i="5"/>
  <c r="W1050" i="5" s="1"/>
  <c r="X1050" i="5" s="1"/>
  <c r="V662" i="5"/>
  <c r="W662" i="5" s="1"/>
  <c r="X662" i="5" s="1"/>
  <c r="V358" i="5"/>
  <c r="W358" i="5" s="1"/>
  <c r="X358" i="5" s="1"/>
  <c r="V642" i="5"/>
  <c r="W642" i="5" s="1"/>
  <c r="X642" i="5" s="1"/>
  <c r="V1129" i="5"/>
  <c r="W1129" i="5" s="1"/>
  <c r="X1129" i="5" s="1"/>
  <c r="V53" i="5"/>
  <c r="W53" i="5" s="1"/>
  <c r="X53" i="5" s="1"/>
  <c r="V413" i="5"/>
  <c r="W413" i="5" s="1"/>
  <c r="X413" i="5" s="1"/>
  <c r="V895" i="5"/>
  <c r="W895" i="5" s="1"/>
  <c r="X895" i="5" s="1"/>
  <c r="V388" i="5"/>
  <c r="W388" i="5" s="1"/>
  <c r="X388" i="5" s="1"/>
  <c r="V1146" i="5"/>
  <c r="W1146" i="5" s="1"/>
  <c r="X1146" i="5" s="1"/>
  <c r="V1159" i="5"/>
  <c r="W1159" i="5" s="1"/>
  <c r="X1159" i="5" s="1"/>
  <c r="V681" i="5"/>
  <c r="W681" i="5" s="1"/>
  <c r="X681" i="5" s="1"/>
  <c r="V805" i="5"/>
  <c r="W805" i="5" s="1"/>
  <c r="X805" i="5" s="1"/>
  <c r="V81" i="5"/>
  <c r="W81" i="5" s="1"/>
  <c r="X81" i="5" s="1"/>
  <c r="V590" i="5"/>
  <c r="W590" i="5" s="1"/>
  <c r="X590" i="5" s="1"/>
  <c r="V867" i="5"/>
  <c r="W867" i="5" s="1"/>
  <c r="X867" i="5" s="1"/>
  <c r="V929" i="5"/>
  <c r="W929" i="5" s="1"/>
  <c r="X929" i="5" s="1"/>
  <c r="V783" i="5"/>
  <c r="W783" i="5" s="1"/>
  <c r="X783" i="5" s="1"/>
  <c r="V793" i="5"/>
  <c r="W793" i="5" s="1"/>
  <c r="X793" i="5" s="1"/>
  <c r="V604" i="5"/>
  <c r="W604" i="5" s="1"/>
  <c r="X604" i="5" s="1"/>
  <c r="V761" i="5"/>
  <c r="W761" i="5" s="1"/>
  <c r="X761" i="5" s="1"/>
  <c r="V1103" i="5"/>
  <c r="W1103" i="5" s="1"/>
  <c r="X1103" i="5" s="1"/>
  <c r="V1098" i="5"/>
  <c r="W1098" i="5" s="1"/>
  <c r="X1098" i="5" s="1"/>
  <c r="V806" i="5"/>
  <c r="W806" i="5" s="1"/>
  <c r="X806" i="5" s="1"/>
  <c r="V949" i="5"/>
  <c r="W949" i="5" s="1"/>
  <c r="X949" i="5" s="1"/>
  <c r="V729" i="5"/>
  <c r="W729" i="5" s="1"/>
  <c r="X729" i="5" s="1"/>
  <c r="V491" i="5"/>
  <c r="W491" i="5" s="1"/>
  <c r="X491" i="5" s="1"/>
  <c r="V632" i="5"/>
  <c r="W632" i="5" s="1"/>
  <c r="X632" i="5" s="1"/>
  <c r="V375" i="5"/>
  <c r="W375" i="5" s="1"/>
  <c r="X375" i="5" s="1"/>
  <c r="V261" i="5"/>
  <c r="W261" i="5" s="1"/>
  <c r="X261" i="5" s="1"/>
  <c r="V497" i="5"/>
  <c r="W497" i="5" s="1"/>
  <c r="X497" i="5" s="1"/>
  <c r="V711" i="5"/>
  <c r="W711" i="5" s="1"/>
  <c r="X711" i="5" s="1"/>
  <c r="V344" i="5"/>
  <c r="W344" i="5" s="1"/>
  <c r="X344" i="5" s="1"/>
  <c r="V995" i="5"/>
  <c r="W995" i="5" s="1"/>
  <c r="X995" i="5" s="1"/>
  <c r="V851" i="5"/>
  <c r="W851" i="5" s="1"/>
  <c r="X851" i="5" s="1"/>
  <c r="V631" i="5"/>
  <c r="W631" i="5" s="1"/>
  <c r="X631" i="5" s="1"/>
  <c r="V1021" i="5"/>
  <c r="W1021" i="5" s="1"/>
  <c r="X1021" i="5" s="1"/>
  <c r="V1127" i="5"/>
  <c r="W1127" i="5" s="1"/>
  <c r="X1127" i="5" s="1"/>
  <c r="V115" i="5"/>
  <c r="W115" i="5" s="1"/>
  <c r="X115" i="5" s="1"/>
  <c r="V853" i="5"/>
  <c r="W853" i="5" s="1"/>
  <c r="X853" i="5" s="1"/>
  <c r="V7" i="5"/>
  <c r="W7" i="5" s="1"/>
  <c r="X7" i="5" s="1"/>
  <c r="W97" i="5" l="1"/>
  <c r="X97" i="5" s="1"/>
  <c r="C15" i="4" s="1"/>
  <c r="F15" i="4" s="1"/>
  <c r="X33" i="7"/>
  <c r="X13" i="7"/>
  <c r="X39" i="7"/>
  <c r="X21" i="7"/>
  <c r="X27" i="7"/>
  <c r="W33" i="7"/>
  <c r="W13" i="7"/>
  <c r="W39" i="7"/>
  <c r="W21" i="7"/>
  <c r="W27" i="7"/>
  <c r="W45" i="7"/>
  <c r="V33" i="7"/>
  <c r="V13" i="7"/>
  <c r="V39" i="7"/>
  <c r="V21" i="7"/>
  <c r="V27" i="7"/>
  <c r="V45" i="7"/>
  <c r="Y45" i="7" l="1"/>
  <c r="Z45" i="7" s="1"/>
  <c r="AA45" i="7" s="1"/>
  <c r="Y27" i="7"/>
  <c r="Z27" i="7" s="1"/>
  <c r="AA27" i="7" s="1"/>
  <c r="Y33" i="7"/>
  <c r="Z33" i="7" s="1"/>
  <c r="AA33" i="7" s="1"/>
  <c r="Y21" i="7"/>
  <c r="Z21" i="7" s="1"/>
  <c r="AA21" i="7" s="1"/>
  <c r="Y39" i="7"/>
  <c r="Z39" i="7" s="1"/>
  <c r="AA39" i="7" s="1"/>
  <c r="Y13" i="7"/>
  <c r="Z13" i="7" s="1"/>
  <c r="AA13" i="7" s="1"/>
  <c r="C16" i="4" s="1"/>
  <c r="F16" i="4" s="1"/>
  <c r="X1355" i="11" l="1"/>
  <c r="Y1355" i="11" s="1"/>
  <c r="Z1355" i="11" s="1"/>
  <c r="AA1355" i="11" s="1"/>
  <c r="X1231" i="11" l="1"/>
  <c r="Y1231" i="11" s="1"/>
  <c r="Z1231" i="11" l="1"/>
  <c r="AA1231" i="11" s="1"/>
  <c r="C14" i="4" s="1"/>
  <c r="F14" i="4" s="1"/>
</calcChain>
</file>

<file path=xl/sharedStrings.xml><?xml version="1.0" encoding="utf-8"?>
<sst xmlns="http://schemas.openxmlformats.org/spreadsheetml/2006/main" count="43706" uniqueCount="4933">
  <si>
    <t>Per 225 CMR 21.05(6)(g) The Department may establish a Distribution Circuit Multiplier that modifies the number of Clean Peak Energy Certificates generated by a Clean Peak Resource based on the locational value of the unique load profile and particular needs of each distribution circuit, as defined by the Department, in consultation with the Distribution Companies. The Department's DCM Eligible Circuits List identified circuits which the Department has identified as eligible for the DCM. More information may be found in Clean Peal Distribution Circuit Multiplier Guideline for Clean Peak Energy Portfolio Standard Participants.</t>
  </si>
  <si>
    <t>Electric Distribution Company</t>
  </si>
  <si>
    <t xml:space="preserve">Total Circuits </t>
  </si>
  <si>
    <t>Circuits Missing Information</t>
  </si>
  <si>
    <t>CIP Circuits</t>
  </si>
  <si>
    <t>Tx Lines</t>
  </si>
  <si>
    <t xml:space="preserve">DCM Eligible Circuits </t>
  </si>
  <si>
    <t xml:space="preserve">Eversource </t>
  </si>
  <si>
    <t>National Grid</t>
  </si>
  <si>
    <t>Unitil</t>
  </si>
  <si>
    <t>General Information</t>
  </si>
  <si>
    <t>Substation Information</t>
  </si>
  <si>
    <t>Circuit Information</t>
  </si>
  <si>
    <t>DCM Information</t>
  </si>
  <si>
    <t>Sort
Identifier</t>
  </si>
  <si>
    <t>Company</t>
  </si>
  <si>
    <t>Division</t>
  </si>
  <si>
    <t>District</t>
  </si>
  <si>
    <t>Substation Name</t>
  </si>
  <si>
    <t>Substation Number</t>
  </si>
  <si>
    <t>Circuit Sub XFMR Identifier</t>
  </si>
  <si>
    <t>Substation Location by Town</t>
  </si>
  <si>
    <t>Substation Classification</t>
  </si>
  <si>
    <t>Feeder/Circuit ID</t>
  </si>
  <si>
    <t>Feeder/Circuit Location by Town/City</t>
  </si>
  <si>
    <t>Feeder/Circuit Voltage 2023</t>
  </si>
  <si>
    <t>Feeder/Circuit Voltage 2024</t>
  </si>
  <si>
    <t>Feeder/Circuit Voltage 2025</t>
  </si>
  <si>
    <t>Feeder/Ckt  PEAK Load MVA 2023</t>
  </si>
  <si>
    <t>Feeder/Ckt PEAK Load MVA 2024</t>
  </si>
  <si>
    <t>Feeder/Ckt  PEAK Load MVA 2025</t>
  </si>
  <si>
    <t>Normal Rating MVA in 2023</t>
  </si>
  <si>
    <t>Normal Rating MVA in 2024</t>
  </si>
  <si>
    <t>Normal Rating MVA in 2025</t>
  </si>
  <si>
    <t>2023 peak to normal rating %age</t>
  </si>
  <si>
    <t>2024 peak to normal rating %age</t>
  </si>
  <si>
    <t>2025 peak to normal rating %age</t>
  </si>
  <si>
    <t>3 year Average</t>
  </si>
  <si>
    <t>3 yr. avg. - If Error Correction</t>
  </si>
  <si>
    <t>Complete Data? (Y/N)</t>
  </si>
  <si>
    <t>CIP Circuit? (Y/N)</t>
  </si>
  <si>
    <t xml:space="preserve">DCM Eligible? (Y/N) </t>
  </si>
  <si>
    <t>Eligible DCM Capacity (MW)</t>
  </si>
  <si>
    <t>Reserved DCM Capacity</t>
  </si>
  <si>
    <t>Remaining DCM Capacity (MW)</t>
  </si>
  <si>
    <t>NSTAR</t>
  </si>
  <si>
    <t>Central</t>
  </si>
  <si>
    <t>Boston</t>
  </si>
  <si>
    <t>Colburn St</t>
  </si>
  <si>
    <t>110B</t>
  </si>
  <si>
    <t>D</t>
  </si>
  <si>
    <t>284-1430H1</t>
  </si>
  <si>
    <t>ROX</t>
  </si>
  <si>
    <t>13.8kV</t>
  </si>
  <si>
    <t/>
  </si>
  <si>
    <t>N</t>
  </si>
  <si>
    <t>STA385D</t>
  </si>
  <si>
    <t>South Boston</t>
  </si>
  <si>
    <t>293-53H1</t>
  </si>
  <si>
    <t>SOB</t>
  </si>
  <si>
    <t>West</t>
  </si>
  <si>
    <t>Waltham</t>
  </si>
  <si>
    <t>STA 315</t>
  </si>
  <si>
    <t>110A</t>
  </si>
  <si>
    <t xml:space="preserve">Watertown </t>
  </si>
  <si>
    <t>305-1422H1</t>
  </si>
  <si>
    <t>WAT</t>
  </si>
  <si>
    <t>305-1422H2</t>
  </si>
  <si>
    <t>305-1422H3</t>
  </si>
  <si>
    <t>BRI</t>
  </si>
  <si>
    <t>Andrew Sq</t>
  </si>
  <si>
    <t>323-175H5</t>
  </si>
  <si>
    <t>BDT</t>
  </si>
  <si>
    <t>323-175H6</t>
  </si>
  <si>
    <t>396-1130H2</t>
  </si>
  <si>
    <t>Dewar Street</t>
  </si>
  <si>
    <t>Dorchester</t>
  </si>
  <si>
    <t>466-1482H3</t>
  </si>
  <si>
    <t>DOR</t>
  </si>
  <si>
    <t>Dorchester483</t>
  </si>
  <si>
    <t>466-1482H4</t>
  </si>
  <si>
    <t>466-1482H5</t>
  </si>
  <si>
    <t>DORCHESTER 483</t>
  </si>
  <si>
    <t>52-1487H3</t>
  </si>
  <si>
    <t>HYDE PARK 13</t>
  </si>
  <si>
    <t>BUS #1</t>
  </si>
  <si>
    <t>Roslindale</t>
  </si>
  <si>
    <t>536-76H3</t>
  </si>
  <si>
    <t>HYP</t>
  </si>
  <si>
    <t>566-1475H2</t>
  </si>
  <si>
    <t>STA483</t>
  </si>
  <si>
    <t>566-1475H3</t>
  </si>
  <si>
    <t>K Street</t>
  </si>
  <si>
    <t>385D</t>
  </si>
  <si>
    <t>110C</t>
  </si>
  <si>
    <t>583-195H1</t>
  </si>
  <si>
    <t>13.8KV</t>
  </si>
  <si>
    <t>N/A</t>
  </si>
  <si>
    <t>South</t>
  </si>
  <si>
    <t>Plymouth</t>
  </si>
  <si>
    <t>West Pond Sub</t>
  </si>
  <si>
    <t>3-10-10</t>
  </si>
  <si>
    <t>PLY, CAR</t>
  </si>
  <si>
    <t>22.8kV</t>
  </si>
  <si>
    <t>Y</t>
  </si>
  <si>
    <t>WAREHAM 753</t>
  </si>
  <si>
    <t>Wareham</t>
  </si>
  <si>
    <t>3-84-12J1</t>
  </si>
  <si>
    <t>WAR</t>
  </si>
  <si>
    <t>4.16KkV</t>
  </si>
  <si>
    <t>4.16kV</t>
  </si>
  <si>
    <t>NGRID</t>
  </si>
  <si>
    <t>Kingston</t>
  </si>
  <si>
    <t>NGD-701</t>
  </si>
  <si>
    <t>KIN</t>
  </si>
  <si>
    <t>Plympton</t>
  </si>
  <si>
    <t>NGD-702</t>
  </si>
  <si>
    <t>PLM</t>
  </si>
  <si>
    <t>NGD-703</t>
  </si>
  <si>
    <t>Trapelo Rd</t>
  </si>
  <si>
    <t>244-1363</t>
  </si>
  <si>
    <t>WAL</t>
  </si>
  <si>
    <t>Lexington 320</t>
  </si>
  <si>
    <t>Lexington</t>
  </si>
  <si>
    <t>320-H9</t>
  </si>
  <si>
    <t>LEX</t>
  </si>
  <si>
    <t>Mass Ave</t>
  </si>
  <si>
    <t>Hyde Park Ave</t>
  </si>
  <si>
    <t>Hyde Park</t>
  </si>
  <si>
    <t>344-1412H2</t>
  </si>
  <si>
    <t>Lilian Road</t>
  </si>
  <si>
    <t>14A</t>
  </si>
  <si>
    <t>351-02</t>
  </si>
  <si>
    <t>Walpole</t>
  </si>
  <si>
    <t>Stoughton</t>
  </si>
  <si>
    <t>LINE43B</t>
  </si>
  <si>
    <t>SHA</t>
  </si>
  <si>
    <t>LINE48C</t>
  </si>
  <si>
    <t>Allston</t>
  </si>
  <si>
    <t>14B</t>
  </si>
  <si>
    <t>3607</t>
  </si>
  <si>
    <t>BKL</t>
  </si>
  <si>
    <t>3609</t>
  </si>
  <si>
    <t>3610</t>
  </si>
  <si>
    <t>BRI,BKL</t>
  </si>
  <si>
    <t>Kenmore</t>
  </si>
  <si>
    <t>4902</t>
  </si>
  <si>
    <t>BDT,BKL</t>
  </si>
  <si>
    <t>4903</t>
  </si>
  <si>
    <t>4909</t>
  </si>
  <si>
    <t>Somerville</t>
  </si>
  <si>
    <t>Mystic Street</t>
  </si>
  <si>
    <t>Arlington</t>
  </si>
  <si>
    <t>5902</t>
  </si>
  <si>
    <t>ARL</t>
  </si>
  <si>
    <t>5906</t>
  </si>
  <si>
    <t>Andrew SQ</t>
  </si>
  <si>
    <t>106-1N18H3</t>
  </si>
  <si>
    <t>106-1N18H9</t>
  </si>
  <si>
    <t>106-1N18H10</t>
  </si>
  <si>
    <t>106-1N18H11</t>
  </si>
  <si>
    <t>106-1N31H6</t>
  </si>
  <si>
    <t>106-1N31H7</t>
  </si>
  <si>
    <t>Willoughby St</t>
  </si>
  <si>
    <t>14kV Bus</t>
  </si>
  <si>
    <t>Chelsea</t>
  </si>
  <si>
    <t>108-195H3</t>
  </si>
  <si>
    <t>EBO</t>
  </si>
  <si>
    <t>Chelsea Sub</t>
  </si>
  <si>
    <t>108-196H2</t>
  </si>
  <si>
    <t>Dorchester Ave</t>
  </si>
  <si>
    <t>139-02</t>
  </si>
  <si>
    <t>S. Boston</t>
  </si>
  <si>
    <t>139-06</t>
  </si>
  <si>
    <t>139-150H1</t>
  </si>
  <si>
    <t>139-160H1</t>
  </si>
  <si>
    <t>139-160H2</t>
  </si>
  <si>
    <t>139-160H3</t>
  </si>
  <si>
    <t>139-160H4</t>
  </si>
  <si>
    <t>139-170H1</t>
  </si>
  <si>
    <t>139-170H2</t>
  </si>
  <si>
    <t>PNU26</t>
  </si>
  <si>
    <t>P13/P26</t>
  </si>
  <si>
    <t>13N26</t>
  </si>
  <si>
    <t>SOM</t>
  </si>
  <si>
    <t>Humboldt Ave</t>
  </si>
  <si>
    <t>14AB</t>
  </si>
  <si>
    <t>Roxbury</t>
  </si>
  <si>
    <t>143-02</t>
  </si>
  <si>
    <t>143-109H11</t>
  </si>
  <si>
    <t>WRX</t>
  </si>
  <si>
    <t>143-109H14</t>
  </si>
  <si>
    <t>143-109H15</t>
  </si>
  <si>
    <t>143-75H4</t>
  </si>
  <si>
    <t>14-99H</t>
  </si>
  <si>
    <t>CHE</t>
  </si>
  <si>
    <t>P14/P26</t>
  </si>
  <si>
    <t>14N26</t>
  </si>
  <si>
    <t>151-140H1</t>
  </si>
  <si>
    <t>151-141H1</t>
  </si>
  <si>
    <t>151-142H1</t>
  </si>
  <si>
    <t>152-53H</t>
  </si>
  <si>
    <t>152-53H1</t>
  </si>
  <si>
    <t>152-87H</t>
  </si>
  <si>
    <t>CHE EBO</t>
  </si>
  <si>
    <t>162-195H</t>
  </si>
  <si>
    <t>162-195H1</t>
  </si>
  <si>
    <t>500 E. First St</t>
  </si>
  <si>
    <t>168-135H1</t>
  </si>
  <si>
    <t>PNU16</t>
  </si>
  <si>
    <t>16N01</t>
  </si>
  <si>
    <t>ROX DOR</t>
  </si>
  <si>
    <t>PNU20</t>
  </si>
  <si>
    <t>Brookline</t>
  </si>
  <si>
    <t>20N30</t>
  </si>
  <si>
    <t>Woburn 211</t>
  </si>
  <si>
    <t>Woburn</t>
  </si>
  <si>
    <t>211-H16</t>
  </si>
  <si>
    <t>WIN</t>
  </si>
  <si>
    <t>Mystic Station</t>
  </si>
  <si>
    <t>Charlestown</t>
  </si>
  <si>
    <t>218-188H</t>
  </si>
  <si>
    <t>CHT</t>
  </si>
  <si>
    <t>110E</t>
  </si>
  <si>
    <t xml:space="preserve">Boston </t>
  </si>
  <si>
    <t>218-188H1</t>
  </si>
  <si>
    <t>218-188H2</t>
  </si>
  <si>
    <t>218-80H4</t>
  </si>
  <si>
    <t>222-146H1</t>
  </si>
  <si>
    <t>SO. BOSTON</t>
  </si>
  <si>
    <t>222-146H2</t>
  </si>
  <si>
    <t>222-161H6</t>
  </si>
  <si>
    <t>222-161H7</t>
  </si>
  <si>
    <t>Everett</t>
  </si>
  <si>
    <t>227-51H10</t>
  </si>
  <si>
    <t>24C</t>
  </si>
  <si>
    <t>227-51H8</t>
  </si>
  <si>
    <t>227-51H9</t>
  </si>
  <si>
    <t>227-51H14</t>
  </si>
  <si>
    <t>227-51H15</t>
  </si>
  <si>
    <t>EVERETT 250</t>
  </si>
  <si>
    <t>227-52H11</t>
  </si>
  <si>
    <t>24A</t>
  </si>
  <si>
    <t>227-52H9</t>
  </si>
  <si>
    <t>227-52H10</t>
  </si>
  <si>
    <t>227-52H14</t>
  </si>
  <si>
    <t>250-1N33H2</t>
  </si>
  <si>
    <t>250-1N33H3</t>
  </si>
  <si>
    <t>250-1N33H4</t>
  </si>
  <si>
    <t>250-1N35H3</t>
  </si>
  <si>
    <t>STA 250</t>
  </si>
  <si>
    <t>Boston, Somerville</t>
  </si>
  <si>
    <t>250-1N38H3</t>
  </si>
  <si>
    <t>250-1N38H5</t>
  </si>
  <si>
    <t>250-1N39H2</t>
  </si>
  <si>
    <t>250-1N39H3</t>
  </si>
  <si>
    <t>250-1N39H4</t>
  </si>
  <si>
    <t>250-1N39H5</t>
  </si>
  <si>
    <t>24kV Bus</t>
  </si>
  <si>
    <t>250-2132</t>
  </si>
  <si>
    <t>24kV</t>
  </si>
  <si>
    <t>P26</t>
  </si>
  <si>
    <t>26N01</t>
  </si>
  <si>
    <t>PNU33</t>
  </si>
  <si>
    <t>P26/P33</t>
  </si>
  <si>
    <t>26N33</t>
  </si>
  <si>
    <t>284-1360H1</t>
  </si>
  <si>
    <t>284-1430H2</t>
  </si>
  <si>
    <t>BOS</t>
  </si>
  <si>
    <t>299-1180H1</t>
  </si>
  <si>
    <t>Summer St</t>
  </si>
  <si>
    <t>293-01</t>
  </si>
  <si>
    <t>293-03</t>
  </si>
  <si>
    <t>293-07</t>
  </si>
  <si>
    <t>293-10</t>
  </si>
  <si>
    <t>293-11</t>
  </si>
  <si>
    <t>Elm Street</t>
  </si>
  <si>
    <t>Stoneham</t>
  </si>
  <si>
    <t>301-1386H1</t>
  </si>
  <si>
    <t>WOB</t>
  </si>
  <si>
    <t>301-1386H3</t>
  </si>
  <si>
    <t>NOT ENERGIZED YET</t>
  </si>
  <si>
    <t>301-1386H4</t>
  </si>
  <si>
    <t>301-1460H2</t>
  </si>
  <si>
    <t>301-1460H3</t>
  </si>
  <si>
    <t>301-1460H4</t>
  </si>
  <si>
    <t>266-161H1</t>
  </si>
  <si>
    <t>266-161H2</t>
  </si>
  <si>
    <t>CHELSEA 488</t>
  </si>
  <si>
    <t>East Boston</t>
  </si>
  <si>
    <t>308-197H5</t>
  </si>
  <si>
    <t>308-197H6</t>
  </si>
  <si>
    <t>308-197H7</t>
  </si>
  <si>
    <t>308-197H8</t>
  </si>
  <si>
    <t>308-54H1</t>
  </si>
  <si>
    <t>EAB</t>
  </si>
  <si>
    <t>308-54H2</t>
  </si>
  <si>
    <t>311-1406H5</t>
  </si>
  <si>
    <t>311-1406H6</t>
  </si>
  <si>
    <t>Electric Ave</t>
  </si>
  <si>
    <t>Brighton</t>
  </si>
  <si>
    <t>315-H15</t>
  </si>
  <si>
    <t>315-H2</t>
  </si>
  <si>
    <t>San Juan Street</t>
  </si>
  <si>
    <t>318-04</t>
  </si>
  <si>
    <t>Cottrell Street</t>
  </si>
  <si>
    <t>321-05</t>
  </si>
  <si>
    <t>DOR,SOB</t>
  </si>
  <si>
    <t>323-78H2</t>
  </si>
  <si>
    <t>329-1N51H4</t>
  </si>
  <si>
    <t>343-169H1</t>
  </si>
  <si>
    <t>350-1210H</t>
  </si>
  <si>
    <t>110D</t>
  </si>
  <si>
    <t>350-1271H</t>
  </si>
  <si>
    <t>BOS/ROX</t>
  </si>
  <si>
    <t>351-1385H1</t>
  </si>
  <si>
    <t>ARL,LEX,WIN</t>
  </si>
  <si>
    <t>362-1209H2</t>
  </si>
  <si>
    <t>MIT</t>
  </si>
  <si>
    <t>K STREET</t>
  </si>
  <si>
    <t>385-188H3</t>
  </si>
  <si>
    <t>385-188H4</t>
  </si>
  <si>
    <t>385-H13</t>
  </si>
  <si>
    <t>385-H14</t>
  </si>
  <si>
    <t>385-H16</t>
  </si>
  <si>
    <t>385-H2</t>
  </si>
  <si>
    <t>385-H6</t>
  </si>
  <si>
    <t>385-H7</t>
  </si>
  <si>
    <t>ROXBURY 350</t>
  </si>
  <si>
    <t>396-1050H5</t>
  </si>
  <si>
    <t>Congress Street</t>
  </si>
  <si>
    <t>430-01</t>
  </si>
  <si>
    <t>430-09</t>
  </si>
  <si>
    <t>430-157H2</t>
  </si>
  <si>
    <t>Dewar</t>
  </si>
  <si>
    <t>43-1490H7</t>
  </si>
  <si>
    <t>43-1490H8</t>
  </si>
  <si>
    <t>43-1490H9</t>
  </si>
  <si>
    <t>465-129H5</t>
  </si>
  <si>
    <t>465-129H2</t>
  </si>
  <si>
    <t>465-129H4</t>
  </si>
  <si>
    <t>465-129H7</t>
  </si>
  <si>
    <t>465-129H8</t>
  </si>
  <si>
    <t>483-02</t>
  </si>
  <si>
    <t>485-199H2</t>
  </si>
  <si>
    <t>49-1281H4</t>
  </si>
  <si>
    <t>49-1281H5</t>
  </si>
  <si>
    <t>49-1400H</t>
  </si>
  <si>
    <t>BOS ROX</t>
  </si>
  <si>
    <t>510-77H6</t>
  </si>
  <si>
    <t>510-77H8</t>
  </si>
  <si>
    <t>511-1495H3</t>
  </si>
  <si>
    <t>511-1495H4</t>
  </si>
  <si>
    <t>548-92H3</t>
  </si>
  <si>
    <t>BRI,CAM</t>
  </si>
  <si>
    <t>Lincoln Street</t>
  </si>
  <si>
    <t>548-92H4</t>
  </si>
  <si>
    <t>350 Licoln St</t>
  </si>
  <si>
    <t>548-92H5</t>
  </si>
  <si>
    <t>549-1121H</t>
  </si>
  <si>
    <t>BOS BKL ROX</t>
  </si>
  <si>
    <t>574-70H4</t>
  </si>
  <si>
    <t>583-122H1</t>
  </si>
  <si>
    <t>583-122H2</t>
  </si>
  <si>
    <t>583-122H3</t>
  </si>
  <si>
    <t>583-122H4</t>
  </si>
  <si>
    <t>583-122H5</t>
  </si>
  <si>
    <t>583-122H6</t>
  </si>
  <si>
    <t>583-122H7</t>
  </si>
  <si>
    <t>583-195H</t>
  </si>
  <si>
    <t>585-114H5</t>
  </si>
  <si>
    <t>Alewife</t>
  </si>
  <si>
    <t>59-1471H2</t>
  </si>
  <si>
    <t>592-70H1</t>
  </si>
  <si>
    <t>CHE EAB</t>
  </si>
  <si>
    <t>67-1484H2</t>
  </si>
  <si>
    <t>Concord</t>
  </si>
  <si>
    <t>Cambridge</t>
  </si>
  <si>
    <t>827-31</t>
  </si>
  <si>
    <t>CAM</t>
  </si>
  <si>
    <t>828-1104H3</t>
  </si>
  <si>
    <t>Putnam</t>
  </si>
  <si>
    <t>831-1318</t>
  </si>
  <si>
    <t>Kendall</t>
  </si>
  <si>
    <t>14 kV Bus</t>
  </si>
  <si>
    <t>850-1NK6</t>
  </si>
  <si>
    <t>East Camb</t>
  </si>
  <si>
    <t>875-1N37B</t>
  </si>
  <si>
    <t>PNU8</t>
  </si>
  <si>
    <t>8N02</t>
  </si>
  <si>
    <t>P8/P16</t>
  </si>
  <si>
    <t>8N16</t>
  </si>
  <si>
    <t>P8/P9</t>
  </si>
  <si>
    <t>8N9</t>
  </si>
  <si>
    <t>STA99</t>
  </si>
  <si>
    <t>99-135H6</t>
  </si>
  <si>
    <t>PNU9</t>
  </si>
  <si>
    <t>P9</t>
  </si>
  <si>
    <t>9N01</t>
  </si>
  <si>
    <t>BDT,ROX</t>
  </si>
  <si>
    <t>MC-14</t>
  </si>
  <si>
    <t>MC-6</t>
  </si>
  <si>
    <t>Chatham</t>
  </si>
  <si>
    <t>Network</t>
  </si>
  <si>
    <t>NET</t>
  </si>
  <si>
    <t>NETWORKSTA12</t>
  </si>
  <si>
    <t>Hawkins</t>
  </si>
  <si>
    <t>NETWORKSTA2</t>
  </si>
  <si>
    <t>Scotia</t>
  </si>
  <si>
    <t>NETWORKSTA492</t>
  </si>
  <si>
    <t>NETWORKSTA514</t>
  </si>
  <si>
    <t>High</t>
  </si>
  <si>
    <t>NETWORKSTA53</t>
  </si>
  <si>
    <t>Carver</t>
  </si>
  <si>
    <t>NETWORKSTA71</t>
  </si>
  <si>
    <t>New Bedford</t>
  </si>
  <si>
    <t>Brock Ave</t>
  </si>
  <si>
    <t>N. Bedford</t>
  </si>
  <si>
    <t>2-7-34</t>
  </si>
  <si>
    <t>NEB</t>
  </si>
  <si>
    <t>13.2kV</t>
  </si>
  <si>
    <t>STA 681</t>
  </si>
  <si>
    <t>2-6-35</t>
  </si>
  <si>
    <t>3.74kV</t>
  </si>
  <si>
    <t>Pine Street</t>
  </si>
  <si>
    <t>2-25-50</t>
  </si>
  <si>
    <t>C</t>
  </si>
  <si>
    <t>2-4-51</t>
  </si>
  <si>
    <t>2-4-95</t>
  </si>
  <si>
    <t>B</t>
  </si>
  <si>
    <t>2-7-95</t>
  </si>
  <si>
    <t>2-3-96</t>
  </si>
  <si>
    <t>2-2-2</t>
  </si>
  <si>
    <t>2-3-3</t>
  </si>
  <si>
    <t>2-4-4</t>
  </si>
  <si>
    <t>2-7-7</t>
  </si>
  <si>
    <t>2-8-8</t>
  </si>
  <si>
    <t>2-4-10</t>
  </si>
  <si>
    <t>2-6-10</t>
  </si>
  <si>
    <t>Purchase St</t>
  </si>
  <si>
    <t>2-24-11</t>
  </si>
  <si>
    <t>2-23-12</t>
  </si>
  <si>
    <t>2-5-13</t>
  </si>
  <si>
    <t>2-6-17</t>
  </si>
  <si>
    <t>2-19-19</t>
  </si>
  <si>
    <t>2-5-20</t>
  </si>
  <si>
    <t>A</t>
  </si>
  <si>
    <t>2-21-20</t>
  </si>
  <si>
    <t>2-23-20</t>
  </si>
  <si>
    <t>2-21-21</t>
  </si>
  <si>
    <t>Marshfield Sub</t>
  </si>
  <si>
    <t>Marshfield</t>
  </si>
  <si>
    <t>3-21-21</t>
  </si>
  <si>
    <t>MAF</t>
  </si>
  <si>
    <t>2-24-22</t>
  </si>
  <si>
    <t>2-23-23</t>
  </si>
  <si>
    <t>2-24-24</t>
  </si>
  <si>
    <t>Duxbury Sub</t>
  </si>
  <si>
    <t>Duxbury</t>
  </si>
  <si>
    <t>3-24-24</t>
  </si>
  <si>
    <t>DUX</t>
  </si>
  <si>
    <t>2-25-25</t>
  </si>
  <si>
    <t>2-27-27</t>
  </si>
  <si>
    <t>2-8-28</t>
  </si>
  <si>
    <t>Industrial Park</t>
  </si>
  <si>
    <t>2-102-602</t>
  </si>
  <si>
    <t>FRE</t>
  </si>
  <si>
    <t>2-102-603</t>
  </si>
  <si>
    <t>LKV</t>
  </si>
  <si>
    <t>2-102-604</t>
  </si>
  <si>
    <t>2-110-110</t>
  </si>
  <si>
    <t>2-110-26</t>
  </si>
  <si>
    <t>2-110-56</t>
  </si>
  <si>
    <t>Belleville Ave.</t>
  </si>
  <si>
    <t>2-130-130</t>
  </si>
  <si>
    <t>2-132-132</t>
  </si>
  <si>
    <t>Hathaway St.</t>
  </si>
  <si>
    <t>S</t>
  </si>
  <si>
    <t>2-134-134</t>
  </si>
  <si>
    <t>2-136-136</t>
  </si>
  <si>
    <t>2-137-137</t>
  </si>
  <si>
    <t>River Road</t>
  </si>
  <si>
    <t>2-137-139</t>
  </si>
  <si>
    <t>2-140-140</t>
  </si>
  <si>
    <t>Arsene</t>
  </si>
  <si>
    <t>Fairhaven</t>
  </si>
  <si>
    <t>2-220-206</t>
  </si>
  <si>
    <t>FRH</t>
  </si>
  <si>
    <t>1</t>
  </si>
  <si>
    <t>2-220-9</t>
  </si>
  <si>
    <t>Acushnet</t>
  </si>
  <si>
    <t>2-230-230</t>
  </si>
  <si>
    <t>ACU</t>
  </si>
  <si>
    <t>2-231-231</t>
  </si>
  <si>
    <t>Wing Lane</t>
  </si>
  <si>
    <t>2-240-9</t>
  </si>
  <si>
    <t>2-24-182</t>
  </si>
  <si>
    <t>S. Dartmouth</t>
  </si>
  <si>
    <t>Dartmouth</t>
  </si>
  <si>
    <t>2-2-505</t>
  </si>
  <si>
    <t>DAR</t>
  </si>
  <si>
    <t>Bolton St.</t>
  </si>
  <si>
    <t>2-35-35</t>
  </si>
  <si>
    <t>Rockdale</t>
  </si>
  <si>
    <t>2-36-36</t>
  </si>
  <si>
    <t>Durfee St.</t>
  </si>
  <si>
    <t>2-38-38</t>
  </si>
  <si>
    <t>Bonney St.</t>
  </si>
  <si>
    <t>2-39-39</t>
  </si>
  <si>
    <t>Depot St.</t>
  </si>
  <si>
    <t>2-40-40</t>
  </si>
  <si>
    <t>2-41-41</t>
  </si>
  <si>
    <t>2-42-42</t>
  </si>
  <si>
    <t>Ash St.</t>
  </si>
  <si>
    <t>W</t>
  </si>
  <si>
    <t>2-43-43</t>
  </si>
  <si>
    <t>2-46-46</t>
  </si>
  <si>
    <t>2-48-48</t>
  </si>
  <si>
    <t>2-49-49</t>
  </si>
  <si>
    <t>2-53-65</t>
  </si>
  <si>
    <t>Cross Rd.</t>
  </si>
  <si>
    <t>2-541-542</t>
  </si>
  <si>
    <t>2-54-54</t>
  </si>
  <si>
    <t>2-54-93</t>
  </si>
  <si>
    <t>2-55-47</t>
  </si>
  <si>
    <t>2-55-55</t>
  </si>
  <si>
    <t>2-59-16</t>
  </si>
  <si>
    <t>2-59-59</t>
  </si>
  <si>
    <t>2-59-96</t>
  </si>
  <si>
    <t>2-60-17</t>
  </si>
  <si>
    <t>2-60-60</t>
  </si>
  <si>
    <t>2-60-63</t>
  </si>
  <si>
    <t>2-62-50</t>
  </si>
  <si>
    <t>2-62-51</t>
  </si>
  <si>
    <t>2-62-62</t>
  </si>
  <si>
    <t>2-66-12</t>
  </si>
  <si>
    <t>2-66-66</t>
  </si>
  <si>
    <t>2-67-14</t>
  </si>
  <si>
    <t>2-67-28</t>
  </si>
  <si>
    <t>2-67-67</t>
  </si>
  <si>
    <t>2-69-19</t>
  </si>
  <si>
    <t>2-69-27</t>
  </si>
  <si>
    <t>2-69-52</t>
  </si>
  <si>
    <t>2-69-69</t>
  </si>
  <si>
    <t>Hawthorne St.</t>
  </si>
  <si>
    <t>2-70-502</t>
  </si>
  <si>
    <t>2-70-506</t>
  </si>
  <si>
    <t>2-70-70</t>
  </si>
  <si>
    <t>2-71-71</t>
  </si>
  <si>
    <t>2-72-501</t>
  </si>
  <si>
    <t>2-73-16</t>
  </si>
  <si>
    <t>2-73-47</t>
  </si>
  <si>
    <t>2-73-73</t>
  </si>
  <si>
    <t>2-73-93</t>
  </si>
  <si>
    <t>2-79-404</t>
  </si>
  <si>
    <t>2-79-79</t>
  </si>
  <si>
    <t>2-80-80</t>
  </si>
  <si>
    <t>2-81-180</t>
  </si>
  <si>
    <t>2-81-81</t>
  </si>
  <si>
    <t>2-81-94</t>
  </si>
  <si>
    <t>2-82-15</t>
  </si>
  <si>
    <t>2-82-18</t>
  </si>
  <si>
    <t>2-82-82</t>
  </si>
  <si>
    <t>Highland St.</t>
  </si>
  <si>
    <t>2-83-403</t>
  </si>
  <si>
    <t>2-83-83</t>
  </si>
  <si>
    <t>2-84-132</t>
  </si>
  <si>
    <t>2-84-15</t>
  </si>
  <si>
    <t>2-84-56</t>
  </si>
  <si>
    <t>2-84-84</t>
  </si>
  <si>
    <t>2-85-26</t>
  </si>
  <si>
    <t>2-86-86</t>
  </si>
  <si>
    <t>2-87-87</t>
  </si>
  <si>
    <t>2-88-18</t>
  </si>
  <si>
    <t>2-88-88</t>
  </si>
  <si>
    <t>2-89-11</t>
  </si>
  <si>
    <t>2-89-13</t>
  </si>
  <si>
    <t>2-89-14</t>
  </si>
  <si>
    <t>2-89-181</t>
  </si>
  <si>
    <t>2-89-404</t>
  </si>
  <si>
    <t>2-89-89</t>
  </si>
  <si>
    <t>2-89-94</t>
  </si>
  <si>
    <t>2-89S-11</t>
  </si>
  <si>
    <t>2-89S-14</t>
  </si>
  <si>
    <t>2-89S-181</t>
  </si>
  <si>
    <t>2-89S-89</t>
  </si>
  <si>
    <t>2-89S-94</t>
  </si>
  <si>
    <t>2-97-97</t>
  </si>
  <si>
    <t>2-98-98</t>
  </si>
  <si>
    <t>3-10-930</t>
  </si>
  <si>
    <t>CAR</t>
  </si>
  <si>
    <t>Newfield Sub</t>
  </si>
  <si>
    <t>3-12-28J2</t>
  </si>
  <si>
    <t>PLY</t>
  </si>
  <si>
    <t>3-12-28J4</t>
  </si>
  <si>
    <t>Manomet Sub</t>
  </si>
  <si>
    <t>3-12-942</t>
  </si>
  <si>
    <t>3-15-43J1-NGRID</t>
  </si>
  <si>
    <t>Kingston Sub</t>
  </si>
  <si>
    <t>3-15-906</t>
  </si>
  <si>
    <t>3-15-978</t>
  </si>
  <si>
    <t>3-17-910</t>
  </si>
  <si>
    <t>3-17-916</t>
  </si>
  <si>
    <t>3-11-11</t>
  </si>
  <si>
    <t>3-18-36J1</t>
  </si>
  <si>
    <t>South River Sub</t>
  </si>
  <si>
    <t>3-21-34J1</t>
  </si>
  <si>
    <t>MAR</t>
  </si>
  <si>
    <t>3-21-34J2</t>
  </si>
  <si>
    <t>Seaview Sub</t>
  </si>
  <si>
    <t>3-21-35J1</t>
  </si>
  <si>
    <t>3-21-35J2</t>
  </si>
  <si>
    <t>3-21-971</t>
  </si>
  <si>
    <t>3-21-974</t>
  </si>
  <si>
    <t>3-21-976</t>
  </si>
  <si>
    <t>3-22-971</t>
  </si>
  <si>
    <t>3-23-981</t>
  </si>
  <si>
    <t>3-24-34J1</t>
  </si>
  <si>
    <t>3-24-34J2</t>
  </si>
  <si>
    <t>3-24-35J1</t>
  </si>
  <si>
    <t>3-24-905</t>
  </si>
  <si>
    <t>3-24-905-NGRID</t>
  </si>
  <si>
    <t>3-24-915</t>
  </si>
  <si>
    <t>3-24-974</t>
  </si>
  <si>
    <t>3-24-975</t>
  </si>
  <si>
    <t>3-24A-35J1</t>
  </si>
  <si>
    <t>3-24A-35J2</t>
  </si>
  <si>
    <t>3-24A-975</t>
  </si>
  <si>
    <t>3-24B-905</t>
  </si>
  <si>
    <t>3-25-908</t>
  </si>
  <si>
    <t>3-25-975</t>
  </si>
  <si>
    <t>3-25-976</t>
  </si>
  <si>
    <t>3-26-902</t>
  </si>
  <si>
    <t>3-26-903</t>
  </si>
  <si>
    <t>3-26-904</t>
  </si>
  <si>
    <t>Plympton Sub</t>
  </si>
  <si>
    <t>3-51-43J1</t>
  </si>
  <si>
    <t>PLT</t>
  </si>
  <si>
    <t>3-51-43J1-NGRID</t>
  </si>
  <si>
    <t>Brook Street</t>
  </si>
  <si>
    <t>3-51-901</t>
  </si>
  <si>
    <t>PLT,CAR</t>
  </si>
  <si>
    <t>Wareham Sub</t>
  </si>
  <si>
    <t>3-83-950</t>
  </si>
  <si>
    <t>WAR,CAR</t>
  </si>
  <si>
    <t>3-83-967</t>
  </si>
  <si>
    <t>Tempest Knob</t>
  </si>
  <si>
    <t>3-84-14J1</t>
  </si>
  <si>
    <t>Butlerville</t>
  </si>
  <si>
    <t>3-84-17J1</t>
  </si>
  <si>
    <t>3-84-954</t>
  </si>
  <si>
    <t>3-84-960</t>
  </si>
  <si>
    <t>3-84-963</t>
  </si>
  <si>
    <t>3-84-965</t>
  </si>
  <si>
    <t>BRN</t>
  </si>
  <si>
    <t>3-84-968</t>
  </si>
  <si>
    <t>Swifts Beach Sub</t>
  </si>
  <si>
    <t>3-85-12J1</t>
  </si>
  <si>
    <t>MUNI</t>
  </si>
  <si>
    <t>Rochester</t>
  </si>
  <si>
    <t>3-85-953-MIDMUNI</t>
  </si>
  <si>
    <t>ROC</t>
  </si>
  <si>
    <t>Tremont Sub</t>
  </si>
  <si>
    <t>3-85-955</t>
  </si>
  <si>
    <t>3-85-957</t>
  </si>
  <si>
    <t>MRN</t>
  </si>
  <si>
    <t>3-85-969</t>
  </si>
  <si>
    <t>Garland Sub</t>
  </si>
  <si>
    <t>3-88-10J2</t>
  </si>
  <si>
    <t>Valley Sub</t>
  </si>
  <si>
    <t>3-88-924</t>
  </si>
  <si>
    <t>3-89-926</t>
  </si>
  <si>
    <t>3-90-924</t>
  </si>
  <si>
    <t>Cape &amp; Vineyard</t>
  </si>
  <si>
    <t>Falmouth Sub</t>
  </si>
  <si>
    <t>Falmouth</t>
  </si>
  <si>
    <t>4-107-830</t>
  </si>
  <si>
    <t>FAL</t>
  </si>
  <si>
    <t>4.8kV</t>
  </si>
  <si>
    <t>4-107-832</t>
  </si>
  <si>
    <t>4-72-433</t>
  </si>
  <si>
    <t>4-72-434</t>
  </si>
  <si>
    <t>4-75-225</t>
  </si>
  <si>
    <t>OKB</t>
  </si>
  <si>
    <t>Hatchville Sub</t>
  </si>
  <si>
    <t>4-77A-454</t>
  </si>
  <si>
    <t>MAS</t>
  </si>
  <si>
    <t>4-77A-456</t>
  </si>
  <si>
    <t>Mashpee Sub</t>
  </si>
  <si>
    <t>Mashpee</t>
  </si>
  <si>
    <t>4-77B-452</t>
  </si>
  <si>
    <t>4-80A-490</t>
  </si>
  <si>
    <t>BNS</t>
  </si>
  <si>
    <t>Otis Sub</t>
  </si>
  <si>
    <t>Bourne</t>
  </si>
  <si>
    <t>4-81A-406</t>
  </si>
  <si>
    <t>BOU</t>
  </si>
  <si>
    <t>4-81A-439</t>
  </si>
  <si>
    <t>Sandwich Sub</t>
  </si>
  <si>
    <t>Sandwich</t>
  </si>
  <si>
    <t>4-81A-850</t>
  </si>
  <si>
    <t>SAN</t>
  </si>
  <si>
    <t>8.3kV</t>
  </si>
  <si>
    <t>4-81A-851</t>
  </si>
  <si>
    <t>4-81B-440</t>
  </si>
  <si>
    <t>4-81B-443</t>
  </si>
  <si>
    <t>Oak Street Sub</t>
  </si>
  <si>
    <t>Barnstable</t>
  </si>
  <si>
    <t>4-82-508</t>
  </si>
  <si>
    <t>4-82-516</t>
  </si>
  <si>
    <t>4-82-518</t>
  </si>
  <si>
    <t>4-87A-471</t>
  </si>
  <si>
    <t>4-87A-472</t>
  </si>
  <si>
    <t>Oak Street</t>
  </si>
  <si>
    <t>4-87A-475</t>
  </si>
  <si>
    <t>4-88-453</t>
  </si>
  <si>
    <t>4-88-455</t>
  </si>
  <si>
    <t>4-88-478</t>
  </si>
  <si>
    <t>4-88-483</t>
  </si>
  <si>
    <t>4-88-485</t>
  </si>
  <si>
    <t>4-88-491</t>
  </si>
  <si>
    <t>Harwich Sub</t>
  </si>
  <si>
    <t>Harwich</t>
  </si>
  <si>
    <t>4-89A-553</t>
  </si>
  <si>
    <t>DEN</t>
  </si>
  <si>
    <t>Orleans Sub</t>
  </si>
  <si>
    <t>Orleans</t>
  </si>
  <si>
    <t>4-89B-618</t>
  </si>
  <si>
    <t>BRE</t>
  </si>
  <si>
    <t>4-89B-628</t>
  </si>
  <si>
    <t>ORL</t>
  </si>
  <si>
    <t>Brewster Sub</t>
  </si>
  <si>
    <t>Brewster</t>
  </si>
  <si>
    <t>4-89B-945</t>
  </si>
  <si>
    <t>Hyannis Junction</t>
  </si>
  <si>
    <t>4-90-541</t>
  </si>
  <si>
    <t>YAR</t>
  </si>
  <si>
    <t>Hyannis</t>
  </si>
  <si>
    <t>4-90-965</t>
  </si>
  <si>
    <t>Vinyard Haven Sub</t>
  </si>
  <si>
    <t>Vineyard Haven</t>
  </si>
  <si>
    <t>4-91-122</t>
  </si>
  <si>
    <t>VIN</t>
  </si>
  <si>
    <t>4-91-126</t>
  </si>
  <si>
    <t>CHL</t>
  </si>
  <si>
    <t>4-91-220</t>
  </si>
  <si>
    <t>TIS</t>
  </si>
  <si>
    <t>4-91-222</t>
  </si>
  <si>
    <t>4-91-226</t>
  </si>
  <si>
    <t>4-91-434</t>
  </si>
  <si>
    <t>4-92A-536</t>
  </si>
  <si>
    <t>4-92A-557</t>
  </si>
  <si>
    <t>4-92A-558</t>
  </si>
  <si>
    <t>4-92B-551</t>
  </si>
  <si>
    <t>4-92B-560</t>
  </si>
  <si>
    <t>4-92B-563</t>
  </si>
  <si>
    <t>4-92B-568</t>
  </si>
  <si>
    <t>HYN Junction</t>
  </si>
  <si>
    <t>4-93-521</t>
  </si>
  <si>
    <t>HYN</t>
  </si>
  <si>
    <t>4-93-531</t>
  </si>
  <si>
    <t>4-93-532</t>
  </si>
  <si>
    <t>HYN Sub</t>
  </si>
  <si>
    <t>4-93-905</t>
  </si>
  <si>
    <t>4-93-93</t>
  </si>
  <si>
    <t>4-94A-640</t>
  </si>
  <si>
    <t>EAS</t>
  </si>
  <si>
    <t>4-95A-930</t>
  </si>
  <si>
    <t>HAR</t>
  </si>
  <si>
    <t>4-95B-600</t>
  </si>
  <si>
    <t>4-95B-606</t>
  </si>
  <si>
    <t>CHM</t>
  </si>
  <si>
    <t>4-95B-608</t>
  </si>
  <si>
    <t>ORL Sub</t>
  </si>
  <si>
    <t>4-95B-628</t>
  </si>
  <si>
    <t>Wellfleet Sub</t>
  </si>
  <si>
    <t>Wellfleet</t>
  </si>
  <si>
    <t>4-96-674</t>
  </si>
  <si>
    <t>TRU</t>
  </si>
  <si>
    <t>4-96-676</t>
  </si>
  <si>
    <t>PRO</t>
  </si>
  <si>
    <t>4-97-121</t>
  </si>
  <si>
    <t>4-97-122</t>
  </si>
  <si>
    <t>Oak Bluffs Sub</t>
  </si>
  <si>
    <t>Oak Bluffs</t>
  </si>
  <si>
    <t>4-97-123</t>
  </si>
  <si>
    <t>EDG</t>
  </si>
  <si>
    <t>Chilmark</t>
  </si>
  <si>
    <t>4-97-126</t>
  </si>
  <si>
    <t>CHI</t>
  </si>
  <si>
    <t>4-97-220</t>
  </si>
  <si>
    <t>WTI</t>
  </si>
  <si>
    <t>4-97-222</t>
  </si>
  <si>
    <t>4-97-225</t>
  </si>
  <si>
    <t>4-97-226</t>
  </si>
  <si>
    <t>4-97-227</t>
  </si>
  <si>
    <t>4-97-228</t>
  </si>
  <si>
    <t>4-98A-461</t>
  </si>
  <si>
    <t>W. Falmouth Sub</t>
  </si>
  <si>
    <t>4-98A-856</t>
  </si>
  <si>
    <t>4-99-223</t>
  </si>
  <si>
    <t>Grant Street</t>
  </si>
  <si>
    <t>3403</t>
  </si>
  <si>
    <t>Southboro</t>
  </si>
  <si>
    <t>Hopkinton</t>
  </si>
  <si>
    <t>126-H1-NGRID</t>
  </si>
  <si>
    <t>HOK</t>
  </si>
  <si>
    <t>Speen Street</t>
  </si>
  <si>
    <t>Framingham</t>
  </si>
  <si>
    <t>203-1348H1</t>
  </si>
  <si>
    <t>FRA</t>
  </si>
  <si>
    <t>203-1348H2</t>
  </si>
  <si>
    <t>203-1348H3</t>
  </si>
  <si>
    <t>203-1348H4</t>
  </si>
  <si>
    <t>Arsenal Street</t>
  </si>
  <si>
    <t>231-1355</t>
  </si>
  <si>
    <t>Leland Street</t>
  </si>
  <si>
    <t>240-1346H1</t>
  </si>
  <si>
    <t>Watertown</t>
  </si>
  <si>
    <t>277-1367XYH</t>
  </si>
  <si>
    <t>277-1367YH1</t>
  </si>
  <si>
    <t>Newton</t>
  </si>
  <si>
    <t>288-1213H1</t>
  </si>
  <si>
    <t>NEE</t>
  </si>
  <si>
    <t>288-1213H2</t>
  </si>
  <si>
    <t>Elliot Street</t>
  </si>
  <si>
    <t>292-H15</t>
  </si>
  <si>
    <t>NEW</t>
  </si>
  <si>
    <t>NEWTON 292</t>
  </si>
  <si>
    <t>292-H16</t>
  </si>
  <si>
    <t>Westwood</t>
  </si>
  <si>
    <t>312-05</t>
  </si>
  <si>
    <t>WWO</t>
  </si>
  <si>
    <t>Marrett Road</t>
  </si>
  <si>
    <t>320-H1</t>
  </si>
  <si>
    <t>LIC,WAL</t>
  </si>
  <si>
    <t>Dedham</t>
  </si>
  <si>
    <t>14E</t>
  </si>
  <si>
    <t>333-176H1</t>
  </si>
  <si>
    <t>DED</t>
  </si>
  <si>
    <t>Trapelo Road</t>
  </si>
  <si>
    <t>363-1369YH1</t>
  </si>
  <si>
    <t>373-1358H1</t>
  </si>
  <si>
    <t>373-1358H3</t>
  </si>
  <si>
    <t>373-1358H4</t>
  </si>
  <si>
    <t>Chestnut St</t>
  </si>
  <si>
    <t>Needham</t>
  </si>
  <si>
    <t>378-93</t>
  </si>
  <si>
    <t>381-01</t>
  </si>
  <si>
    <t>381-02</t>
  </si>
  <si>
    <t>381-04</t>
  </si>
  <si>
    <t>408-1433H1</t>
  </si>
  <si>
    <t>NAT</t>
  </si>
  <si>
    <t>526-1361H3</t>
  </si>
  <si>
    <t>526-1361H4</t>
  </si>
  <si>
    <t>526-1361H5</t>
  </si>
  <si>
    <t>Sherborn</t>
  </si>
  <si>
    <t>65-1325H1</t>
  </si>
  <si>
    <t>ASH,FRA,HOL,HOK</t>
  </si>
  <si>
    <t>Medway</t>
  </si>
  <si>
    <t>65-1325H3</t>
  </si>
  <si>
    <t>65-1325H5</t>
  </si>
  <si>
    <t>ASH</t>
  </si>
  <si>
    <t>WMECO</t>
  </si>
  <si>
    <t>NORTHERN</t>
  </si>
  <si>
    <t>PITTSFIELD</t>
  </si>
  <si>
    <t>Pleasant_16B</t>
  </si>
  <si>
    <t>16B</t>
  </si>
  <si>
    <t>16B-1X,16B-2X</t>
  </si>
  <si>
    <t>LEE</t>
  </si>
  <si>
    <t>16B2</t>
  </si>
  <si>
    <t>Woodland_Rd_17G</t>
  </si>
  <si>
    <t>17G</t>
  </si>
  <si>
    <t>17G-1X,17G-2X</t>
  </si>
  <si>
    <t>17G5</t>
  </si>
  <si>
    <t>17G6</t>
  </si>
  <si>
    <t>17G8</t>
  </si>
  <si>
    <t>HADLEY</t>
  </si>
  <si>
    <t>Podick_18G</t>
  </si>
  <si>
    <t>18G</t>
  </si>
  <si>
    <t>18G-7X,18G-8X</t>
  </si>
  <si>
    <t>AMHERST</t>
  </si>
  <si>
    <t>18G1</t>
  </si>
  <si>
    <t>Plainfield_18K</t>
  </si>
  <si>
    <t>18K</t>
  </si>
  <si>
    <t>18K-1X</t>
  </si>
  <si>
    <t>PLAINFIELD</t>
  </si>
  <si>
    <t>18K2</t>
  </si>
  <si>
    <t>18K3</t>
  </si>
  <si>
    <t>18K-2X</t>
  </si>
  <si>
    <t>18K4</t>
  </si>
  <si>
    <t>18K5</t>
  </si>
  <si>
    <t>Midway_19B</t>
  </si>
  <si>
    <t>19B</t>
  </si>
  <si>
    <t>19B-2X,19B-3X</t>
  </si>
  <si>
    <t>EASTHAMPTON</t>
  </si>
  <si>
    <t>19B3</t>
  </si>
  <si>
    <t>n/a</t>
  </si>
  <si>
    <t>19B4</t>
  </si>
  <si>
    <t>3-12-12</t>
  </si>
  <si>
    <t>3-13-13</t>
  </si>
  <si>
    <t>COLRAIN</t>
  </si>
  <si>
    <t>1CVP1</t>
  </si>
  <si>
    <t>12.47kV</t>
  </si>
  <si>
    <t>LEYDEN</t>
  </si>
  <si>
    <t>1CVP2</t>
  </si>
  <si>
    <t>BERNARDSTON</t>
  </si>
  <si>
    <t>1CVP3</t>
  </si>
  <si>
    <t>CHESTERFIELD</t>
  </si>
  <si>
    <t>1MEG1</t>
  </si>
  <si>
    <t>ASHFIELD</t>
  </si>
  <si>
    <t>1MEG2</t>
  </si>
  <si>
    <t>1MEG3</t>
  </si>
  <si>
    <t>SAVOY</t>
  </si>
  <si>
    <t>1MEP1</t>
  </si>
  <si>
    <t>1MEP2</t>
  </si>
  <si>
    <t>1MEP3</t>
  </si>
  <si>
    <t>Greenfield_28W</t>
  </si>
  <si>
    <t>28W</t>
  </si>
  <si>
    <t>28W-2X</t>
  </si>
  <si>
    <t>GREENFIELD</t>
  </si>
  <si>
    <t>28W3</t>
  </si>
  <si>
    <t>28W4</t>
  </si>
  <si>
    <t>28W7</t>
  </si>
  <si>
    <t>28W9</t>
  </si>
  <si>
    <t>28WNW_1</t>
  </si>
  <si>
    <t>Dell_St_29H</t>
  </si>
  <si>
    <t>29H</t>
  </si>
  <si>
    <t>29H-1X</t>
  </si>
  <si>
    <t>MONTAGUE</t>
  </si>
  <si>
    <t>29H1</t>
  </si>
  <si>
    <t>29H2</t>
  </si>
  <si>
    <t>Dalton_29M</t>
  </si>
  <si>
    <t>29M</t>
  </si>
  <si>
    <t>29M-1X</t>
  </si>
  <si>
    <t>DALTON</t>
  </si>
  <si>
    <t>29M1</t>
  </si>
  <si>
    <t>29M11</t>
  </si>
  <si>
    <t>29M2</t>
  </si>
  <si>
    <t>Oswald_30B</t>
  </si>
  <si>
    <t>30B</t>
  </si>
  <si>
    <t>30BNW_1</t>
  </si>
  <si>
    <t>Renne_31L</t>
  </si>
  <si>
    <t>31L</t>
  </si>
  <si>
    <t>31L-1X,31L-2X</t>
  </si>
  <si>
    <t>31L2</t>
  </si>
  <si>
    <t>Beers_Plain_33P</t>
  </si>
  <si>
    <t>33P</t>
  </si>
  <si>
    <t>33P-1X</t>
  </si>
  <si>
    <t>NORTHFIELD</t>
  </si>
  <si>
    <t>33P1</t>
  </si>
  <si>
    <t>Worthington_4G</t>
  </si>
  <si>
    <t>4G</t>
  </si>
  <si>
    <t>4G-1X</t>
  </si>
  <si>
    <t>4G2</t>
  </si>
  <si>
    <t>4G3</t>
  </si>
  <si>
    <t>Silver_Lake_5C</t>
  </si>
  <si>
    <t>5C</t>
  </si>
  <si>
    <t>5C-1X</t>
  </si>
  <si>
    <t>5C1</t>
  </si>
  <si>
    <t>5C2</t>
  </si>
  <si>
    <t>5C4</t>
  </si>
  <si>
    <t>5C5</t>
  </si>
  <si>
    <t>5C6</t>
  </si>
  <si>
    <t>Dorchester_7N</t>
  </si>
  <si>
    <t>7N</t>
  </si>
  <si>
    <t>7N-1X,7N-2X</t>
  </si>
  <si>
    <t>7N1</t>
  </si>
  <si>
    <t>7N2</t>
  </si>
  <si>
    <t>SOUTHERN</t>
  </si>
  <si>
    <t>SPRINGFIELD</t>
  </si>
  <si>
    <t>Riverton_14N</t>
  </si>
  <si>
    <t>14N</t>
  </si>
  <si>
    <t>Granville</t>
  </si>
  <si>
    <t>14N2</t>
  </si>
  <si>
    <t>Chicopee_18L</t>
  </si>
  <si>
    <t>18L</t>
  </si>
  <si>
    <t>18L-3X</t>
  </si>
  <si>
    <t>CHICOPEE</t>
  </si>
  <si>
    <t>18L16</t>
  </si>
  <si>
    <t>1MES1</t>
  </si>
  <si>
    <t>Orchard_27A</t>
  </si>
  <si>
    <t>27A</t>
  </si>
  <si>
    <t>27A-2X</t>
  </si>
  <si>
    <t>27A9</t>
  </si>
  <si>
    <t>LUDLOW</t>
  </si>
  <si>
    <t>Southwick_29A</t>
  </si>
  <si>
    <t>29A</t>
  </si>
  <si>
    <t>29A-1X</t>
  </si>
  <si>
    <t>SOUTHWICK</t>
  </si>
  <si>
    <t>29A2</t>
  </si>
  <si>
    <t>32N</t>
  </si>
  <si>
    <t>Ravenwood_32N</t>
  </si>
  <si>
    <t>32N-1X</t>
  </si>
  <si>
    <t>Ludlow</t>
  </si>
  <si>
    <t>32N1</t>
  </si>
  <si>
    <t>32N2</t>
  </si>
  <si>
    <t>44M</t>
  </si>
  <si>
    <t>47A1</t>
  </si>
  <si>
    <t>East_Springfield_5J</t>
  </si>
  <si>
    <t>5J</t>
  </si>
  <si>
    <t>5JNW_1</t>
  </si>
  <si>
    <t>5JNW_2</t>
  </si>
  <si>
    <t>603M</t>
  </si>
  <si>
    <t>604D</t>
  </si>
  <si>
    <t>605C</t>
  </si>
  <si>
    <t>606G</t>
  </si>
  <si>
    <t>Wilbraham_6N</t>
  </si>
  <si>
    <t>6N</t>
  </si>
  <si>
    <t>6N-2X</t>
  </si>
  <si>
    <t>6N5</t>
  </si>
  <si>
    <t>6N6</t>
  </si>
  <si>
    <t>6N-3X</t>
  </si>
  <si>
    <t>6N7</t>
  </si>
  <si>
    <t>6N9</t>
  </si>
  <si>
    <t>Converse_7J</t>
  </si>
  <si>
    <t>7J</t>
  </si>
  <si>
    <t>7J-3X</t>
  </si>
  <si>
    <t>7J3</t>
  </si>
  <si>
    <t>7J4</t>
  </si>
  <si>
    <t>West_Springfield_8C</t>
  </si>
  <si>
    <t>8C</t>
  </si>
  <si>
    <t>8C-1X,8C-2X</t>
  </si>
  <si>
    <t>WEST SPRINGFIELD</t>
  </si>
  <si>
    <t>8CNW_1</t>
  </si>
  <si>
    <t>292-H14</t>
  </si>
  <si>
    <t>2-108-108</t>
  </si>
  <si>
    <t>3-14-14</t>
  </si>
  <si>
    <t>2-102-102</t>
  </si>
  <si>
    <t>Brook Rd</t>
  </si>
  <si>
    <t>Milton</t>
  </si>
  <si>
    <t>362-02</t>
  </si>
  <si>
    <t>467-H3</t>
  </si>
  <si>
    <t>NEW,WAT</t>
  </si>
  <si>
    <t>Maynard</t>
  </si>
  <si>
    <t>342-H6</t>
  </si>
  <si>
    <t>355-05</t>
  </si>
  <si>
    <t>MAY</t>
  </si>
  <si>
    <t>65-H3</t>
  </si>
  <si>
    <t>HOL,MDW,MLS,NOF,SHE</t>
  </si>
  <si>
    <t>320-H2</t>
  </si>
  <si>
    <t>LEX,LIC</t>
  </si>
  <si>
    <t>211-H14</t>
  </si>
  <si>
    <t>WOB WIN ARL</t>
  </si>
  <si>
    <t>385-H22</t>
  </si>
  <si>
    <t>318-08</t>
  </si>
  <si>
    <t>Central Street</t>
  </si>
  <si>
    <t>14D</t>
  </si>
  <si>
    <t>4303</t>
  </si>
  <si>
    <t>211-H10</t>
  </si>
  <si>
    <t>LEX,WIN,WOB</t>
  </si>
  <si>
    <t>139-04</t>
  </si>
  <si>
    <t>467-H8</t>
  </si>
  <si>
    <t>WAL,WAT</t>
  </si>
  <si>
    <t>250-1N90H</t>
  </si>
  <si>
    <t>Dragon Court</t>
  </si>
  <si>
    <t>375-H2</t>
  </si>
  <si>
    <t>STN</t>
  </si>
  <si>
    <t>211-H12</t>
  </si>
  <si>
    <t>Montague_21C</t>
  </si>
  <si>
    <t>21C</t>
  </si>
  <si>
    <t>21C-3X</t>
  </si>
  <si>
    <t>21C1</t>
  </si>
  <si>
    <t>385-H18</t>
  </si>
  <si>
    <t>466-1481H1</t>
  </si>
  <si>
    <t>211-02</t>
  </si>
  <si>
    <t>320-H7</t>
  </si>
  <si>
    <t>LEX LIC</t>
  </si>
  <si>
    <t>433-H12</t>
  </si>
  <si>
    <t>FRA,NAT</t>
  </si>
  <si>
    <t>65-H1</t>
  </si>
  <si>
    <t>FKL,MDW,MLS,NOF</t>
  </si>
  <si>
    <t>292-H12</t>
  </si>
  <si>
    <t>483-H3</t>
  </si>
  <si>
    <t>488-H7</t>
  </si>
  <si>
    <t>Cummins Hwy</t>
  </si>
  <si>
    <t>441-07</t>
  </si>
  <si>
    <t>HYP,WRX</t>
  </si>
  <si>
    <t>496-H5</t>
  </si>
  <si>
    <t>WRX HYP BKL</t>
  </si>
  <si>
    <t>4-92B-571</t>
  </si>
  <si>
    <t>5905</t>
  </si>
  <si>
    <t>211-H1</t>
  </si>
  <si>
    <t>STN,WIN,WOB</t>
  </si>
  <si>
    <t>467-H12</t>
  </si>
  <si>
    <t>WAT NEW</t>
  </si>
  <si>
    <t>441-01</t>
  </si>
  <si>
    <t>DOR,HYP,WRX</t>
  </si>
  <si>
    <t>282-H8</t>
  </si>
  <si>
    <t>WAL,WTN</t>
  </si>
  <si>
    <t>329-H3</t>
  </si>
  <si>
    <t>BRI,ROX,BKL</t>
  </si>
  <si>
    <t>467-H14</t>
  </si>
  <si>
    <t>Acton</t>
  </si>
  <si>
    <t>416-H8</t>
  </si>
  <si>
    <t>ACT</t>
  </si>
  <si>
    <t>Homer Street</t>
  </si>
  <si>
    <t>14C</t>
  </si>
  <si>
    <t>1712</t>
  </si>
  <si>
    <t>Mechanic St</t>
  </si>
  <si>
    <t>Natick</t>
  </si>
  <si>
    <t>2305</t>
  </si>
  <si>
    <t>148-H1</t>
  </si>
  <si>
    <t>MDF,NEE,WRX</t>
  </si>
  <si>
    <t>301-07</t>
  </si>
  <si>
    <t>E</t>
  </si>
  <si>
    <t>2-73-43</t>
  </si>
  <si>
    <t>1701</t>
  </si>
  <si>
    <t>4-452-452</t>
  </si>
  <si>
    <t>292-H7</t>
  </si>
  <si>
    <t>441-02</t>
  </si>
  <si>
    <t>DOR,HYP,MIT</t>
  </si>
  <si>
    <t>831-1387</t>
  </si>
  <si>
    <t>Sudbury</t>
  </si>
  <si>
    <t>342-H1</t>
  </si>
  <si>
    <t>SUD,WAY</t>
  </si>
  <si>
    <t>467-H9</t>
  </si>
  <si>
    <t>BRI,WAT</t>
  </si>
  <si>
    <t>59-1393H1</t>
  </si>
  <si>
    <t>Hartwell Avenue</t>
  </si>
  <si>
    <t>533-H7</t>
  </si>
  <si>
    <t>BED</t>
  </si>
  <si>
    <t>1709</t>
  </si>
  <si>
    <t>3-15-15</t>
  </si>
  <si>
    <t>KIN, PLY, PLT</t>
  </si>
  <si>
    <t>488-H8</t>
  </si>
  <si>
    <t>Rockingham Ave</t>
  </si>
  <si>
    <t>24AB</t>
  </si>
  <si>
    <t>W. Roxbury</t>
  </si>
  <si>
    <t>468-08</t>
  </si>
  <si>
    <t>DED,HYP,WRX</t>
  </si>
  <si>
    <t>468-01</t>
  </si>
  <si>
    <t>DED,WRX</t>
  </si>
  <si>
    <t>488-H1</t>
  </si>
  <si>
    <t>Lagrange St</t>
  </si>
  <si>
    <t>443-07</t>
  </si>
  <si>
    <t>BKL,NEW</t>
  </si>
  <si>
    <t>Burlington</t>
  </si>
  <si>
    <t>391-H7</t>
  </si>
  <si>
    <t>BED,BIL,BUR</t>
  </si>
  <si>
    <t>375-H7</t>
  </si>
  <si>
    <t>West Framingham</t>
  </si>
  <si>
    <t>455-H5</t>
  </si>
  <si>
    <t>ASH,FRA</t>
  </si>
  <si>
    <t>Tremont Street</t>
  </si>
  <si>
    <t>5202</t>
  </si>
  <si>
    <t>450-H6</t>
  </si>
  <si>
    <t>LEX,WAL</t>
  </si>
  <si>
    <t>211-H11</t>
  </si>
  <si>
    <t>ARL,WIN</t>
  </si>
  <si>
    <t>496-H7</t>
  </si>
  <si>
    <t>HYP MIT</t>
  </si>
  <si>
    <t>450-H8</t>
  </si>
  <si>
    <t>488-H2</t>
  </si>
  <si>
    <t>Jones River Sub</t>
  </si>
  <si>
    <t>3-17-31J1</t>
  </si>
  <si>
    <t>467-H1</t>
  </si>
  <si>
    <t>483-H2</t>
  </si>
  <si>
    <t>3619</t>
  </si>
  <si>
    <t>375-H6</t>
  </si>
  <si>
    <t>BUR,WOB</t>
  </si>
  <si>
    <t>Mellen</t>
  </si>
  <si>
    <t>822-22</t>
  </si>
  <si>
    <t>282-H1</t>
  </si>
  <si>
    <t>LIN,WAL,WAY,WTN</t>
  </si>
  <si>
    <t>320-H5XY</t>
  </si>
  <si>
    <t>416-H4</t>
  </si>
  <si>
    <t>ACT,MAY</t>
  </si>
  <si>
    <t>Amory Street</t>
  </si>
  <si>
    <t>396-01</t>
  </si>
  <si>
    <t>ROX,WRX</t>
  </si>
  <si>
    <t>3407</t>
  </si>
  <si>
    <t>65-H5</t>
  </si>
  <si>
    <t>ASH,FRA,HOL,HOK,MDW</t>
  </si>
  <si>
    <t>483-H5</t>
  </si>
  <si>
    <t>DOR WRX</t>
  </si>
  <si>
    <t>467-H10</t>
  </si>
  <si>
    <t>Bell Rock</t>
  </si>
  <si>
    <t>N12</t>
  </si>
  <si>
    <t>Fall River</t>
  </si>
  <si>
    <t>2-635-635</t>
  </si>
  <si>
    <t>34.5kV</t>
  </si>
  <si>
    <t>483-H1</t>
  </si>
  <si>
    <t>Readville</t>
  </si>
  <si>
    <t>344-08</t>
  </si>
  <si>
    <t>Edgartown</t>
  </si>
  <si>
    <t>4-75-123</t>
  </si>
  <si>
    <t>8.32kV</t>
  </si>
  <si>
    <t>828-1103</t>
  </si>
  <si>
    <t>350-H7</t>
  </si>
  <si>
    <t>ROX BKL</t>
  </si>
  <si>
    <t>4-95B-940</t>
  </si>
  <si>
    <t>148-04</t>
  </si>
  <si>
    <t>Stone Street</t>
  </si>
  <si>
    <t>2607</t>
  </si>
  <si>
    <t>WLP</t>
  </si>
  <si>
    <t>350-H4</t>
  </si>
  <si>
    <t>533-H4</t>
  </si>
  <si>
    <t>Breckwood_20A</t>
  </si>
  <si>
    <t>20A</t>
  </si>
  <si>
    <t>20A-3X</t>
  </si>
  <si>
    <t>20A33</t>
  </si>
  <si>
    <t>828-1339</t>
  </si>
  <si>
    <t>N. Eastham Sub</t>
  </si>
  <si>
    <t>Eastham</t>
  </si>
  <si>
    <t>4-94B-956</t>
  </si>
  <si>
    <t>106-H2</t>
  </si>
  <si>
    <t>416-H2</t>
  </si>
  <si>
    <t>ACT,LIT</t>
  </si>
  <si>
    <t>148-06</t>
  </si>
  <si>
    <t>3-17-17</t>
  </si>
  <si>
    <t>5211</t>
  </si>
  <si>
    <t>1707</t>
  </si>
  <si>
    <t>211-H5</t>
  </si>
  <si>
    <t>WAY,WOB</t>
  </si>
  <si>
    <t>1308</t>
  </si>
  <si>
    <t>BKL WRX</t>
  </si>
  <si>
    <t>574-70H</t>
  </si>
  <si>
    <t>BDT SOB</t>
  </si>
  <si>
    <t>33-1350,33-1353, 33-1363</t>
  </si>
  <si>
    <t>33-H2</t>
  </si>
  <si>
    <t>Spring Street</t>
  </si>
  <si>
    <t>124-04</t>
  </si>
  <si>
    <t>455-H1</t>
  </si>
  <si>
    <t>211-H2</t>
  </si>
  <si>
    <t>467-H4</t>
  </si>
  <si>
    <t>2-8-43</t>
  </si>
  <si>
    <t>148-07</t>
  </si>
  <si>
    <t>467-H5</t>
  </si>
  <si>
    <t>NEW,WAL,WAT</t>
  </si>
  <si>
    <t>4312</t>
  </si>
  <si>
    <t>2-59-38</t>
  </si>
  <si>
    <t>2-85-131</t>
  </si>
  <si>
    <t>Newtonville</t>
  </si>
  <si>
    <t>277-1368</t>
  </si>
  <si>
    <t>277-04</t>
  </si>
  <si>
    <t>2-67-42</t>
  </si>
  <si>
    <t>148-H4</t>
  </si>
  <si>
    <t>292-H4</t>
  </si>
  <si>
    <t>NEE,NEW</t>
  </si>
  <si>
    <t>South Street</t>
  </si>
  <si>
    <t>146-H6</t>
  </si>
  <si>
    <t>MDF,WLP</t>
  </si>
  <si>
    <t>240-H1</t>
  </si>
  <si>
    <t>FRA,NAT,SHE</t>
  </si>
  <si>
    <t>488-H6</t>
  </si>
  <si>
    <t>4-85-592</t>
  </si>
  <si>
    <t>2609</t>
  </si>
  <si>
    <t>SHA,WLP</t>
  </si>
  <si>
    <t>2-55-38</t>
  </si>
  <si>
    <t>2-85-134</t>
  </si>
  <si>
    <t>250-H6</t>
  </si>
  <si>
    <t>SOM CHT</t>
  </si>
  <si>
    <t>33-1351, 33-1352, 33-1362</t>
  </si>
  <si>
    <t>33-H3</t>
  </si>
  <si>
    <t>NEW,WAL,WTN</t>
  </si>
  <si>
    <t>2302</t>
  </si>
  <si>
    <t>Pingree St</t>
  </si>
  <si>
    <t>6003</t>
  </si>
  <si>
    <t>Washington St</t>
  </si>
  <si>
    <t>Jamaica Plain</t>
  </si>
  <si>
    <t>284-03</t>
  </si>
  <si>
    <t>3604</t>
  </si>
  <si>
    <t>282-H9</t>
  </si>
  <si>
    <t>NEW,WAL</t>
  </si>
  <si>
    <t>2-60-39</t>
  </si>
  <si>
    <t>Mattapan</t>
  </si>
  <si>
    <t>311-12</t>
  </si>
  <si>
    <t>DOR,WRX</t>
  </si>
  <si>
    <t>Willow St</t>
  </si>
  <si>
    <t>24AC</t>
  </si>
  <si>
    <t>516-03</t>
  </si>
  <si>
    <t>BKL,WRX</t>
  </si>
  <si>
    <t>3-25-25</t>
  </si>
  <si>
    <t>416-H1</t>
  </si>
  <si>
    <t>6005</t>
  </si>
  <si>
    <t>391-H6</t>
  </si>
  <si>
    <t>BUR</t>
  </si>
  <si>
    <t>362-03</t>
  </si>
  <si>
    <t>511-1498H1</t>
  </si>
  <si>
    <t>Canton</t>
  </si>
  <si>
    <t>470-H7</t>
  </si>
  <si>
    <t>CAN,MIT</t>
  </si>
  <si>
    <t>65-H4</t>
  </si>
  <si>
    <t>BLG,MDW</t>
  </si>
  <si>
    <t>PNU23</t>
  </si>
  <si>
    <t>23N30</t>
  </si>
  <si>
    <t>533-H5</t>
  </si>
  <si>
    <t>52-1487H2</t>
  </si>
  <si>
    <t>148-08</t>
  </si>
  <si>
    <t>Waquoit Sub</t>
  </si>
  <si>
    <t>4-98B-845</t>
  </si>
  <si>
    <t>342-H4</t>
  </si>
  <si>
    <t>FRA,SUD</t>
  </si>
  <si>
    <t>106-H8</t>
  </si>
  <si>
    <t>DOR ROX SOB</t>
  </si>
  <si>
    <t>Second St.</t>
  </si>
  <si>
    <t>2-3-49</t>
  </si>
  <si>
    <t>21C-4X</t>
  </si>
  <si>
    <t>21C4</t>
  </si>
  <si>
    <t>146-H3</t>
  </si>
  <si>
    <t>NOF,SHA,WLP</t>
  </si>
  <si>
    <t>5209</t>
  </si>
  <si>
    <t>5205</t>
  </si>
  <si>
    <t>Grit St.</t>
  </si>
  <si>
    <t>2-54-46</t>
  </si>
  <si>
    <t>Fisher Rd.</t>
  </si>
  <si>
    <t>2-528-528</t>
  </si>
  <si>
    <t>Jackson Street</t>
  </si>
  <si>
    <t>292-215</t>
  </si>
  <si>
    <t>369-07</t>
  </si>
  <si>
    <t>292-H5</t>
  </si>
  <si>
    <t>65-H2</t>
  </si>
  <si>
    <t>HOL,HOK,MDW</t>
  </si>
  <si>
    <t>320-H3</t>
  </si>
  <si>
    <t>LEX LIC WAL</t>
  </si>
  <si>
    <t>416-H6</t>
  </si>
  <si>
    <t>MAY,SUD</t>
  </si>
  <si>
    <t>483-H4</t>
  </si>
  <si>
    <t>3408</t>
  </si>
  <si>
    <t>284-01</t>
  </si>
  <si>
    <t>3-18-18</t>
  </si>
  <si>
    <t>250-1N33H</t>
  </si>
  <si>
    <t>318-13</t>
  </si>
  <si>
    <t>292-H8</t>
  </si>
  <si>
    <t>BRI,NEW</t>
  </si>
  <si>
    <t>250-1N90H2</t>
  </si>
  <si>
    <t>496-H1XY</t>
  </si>
  <si>
    <t>DOR,MIT</t>
  </si>
  <si>
    <t>Beacon St</t>
  </si>
  <si>
    <t>108-195H</t>
  </si>
  <si>
    <t>EOB</t>
  </si>
  <si>
    <t>16B7</t>
  </si>
  <si>
    <t>329-H6</t>
  </si>
  <si>
    <t>3406</t>
  </si>
  <si>
    <t>443-01</t>
  </si>
  <si>
    <t>Auburn Street</t>
  </si>
  <si>
    <t>17-1355H</t>
  </si>
  <si>
    <t>316-01</t>
  </si>
  <si>
    <t>346-1395H1</t>
  </si>
  <si>
    <t>106-H5</t>
  </si>
  <si>
    <t>BOS SOB ROX</t>
  </si>
  <si>
    <t>16B4</t>
  </si>
  <si>
    <t>Main St</t>
  </si>
  <si>
    <t>325-03</t>
  </si>
  <si>
    <t>821-05</t>
  </si>
  <si>
    <t>14A &amp; 14B</t>
  </si>
  <si>
    <t>148-01</t>
  </si>
  <si>
    <t>124-02</t>
  </si>
  <si>
    <t>Silver_30A</t>
  </si>
  <si>
    <t>30A</t>
  </si>
  <si>
    <t>30A-2X</t>
  </si>
  <si>
    <t>AGAWAM</t>
  </si>
  <si>
    <t>30A2</t>
  </si>
  <si>
    <t>14F</t>
  </si>
  <si>
    <t>4309</t>
  </si>
  <si>
    <t>292-H10</t>
  </si>
  <si>
    <t>516-06</t>
  </si>
  <si>
    <t>468-06</t>
  </si>
  <si>
    <t>466-1481H</t>
  </si>
  <si>
    <t>375-H8</t>
  </si>
  <si>
    <t>240-H6</t>
  </si>
  <si>
    <t>211-05</t>
  </si>
  <si>
    <t>146-H4</t>
  </si>
  <si>
    <t>WLP,WWO</t>
  </si>
  <si>
    <t>148-H6</t>
  </si>
  <si>
    <t>2-101-101</t>
  </si>
  <si>
    <t>4311</t>
  </si>
  <si>
    <t>Piper_21N</t>
  </si>
  <si>
    <t>21N</t>
  </si>
  <si>
    <t>21N-1X</t>
  </si>
  <si>
    <t>21N5</t>
  </si>
  <si>
    <t>375-H11</t>
  </si>
  <si>
    <t>828-1ND3</t>
  </si>
  <si>
    <t>5206</t>
  </si>
  <si>
    <t>Eliot Street</t>
  </si>
  <si>
    <t>41-211</t>
  </si>
  <si>
    <t>NEW,WLY</t>
  </si>
  <si>
    <t>108-196H</t>
  </si>
  <si>
    <t>EAB CHE</t>
  </si>
  <si>
    <t>14H</t>
  </si>
  <si>
    <t>2410</t>
  </si>
  <si>
    <t>30A6</t>
  </si>
  <si>
    <t>STA 976</t>
  </si>
  <si>
    <t>Provincetown</t>
  </si>
  <si>
    <t>4-675-675</t>
  </si>
  <si>
    <t>20A-2X</t>
  </si>
  <si>
    <t>20A21</t>
  </si>
  <si>
    <t>1301</t>
  </si>
  <si>
    <t>Centerville Sub</t>
  </si>
  <si>
    <t>Centerville</t>
  </si>
  <si>
    <t>4-82-893</t>
  </si>
  <si>
    <t>146-H1</t>
  </si>
  <si>
    <t>SHA,WLP,WAL</t>
  </si>
  <si>
    <t>Aberdeen</t>
  </si>
  <si>
    <t>830-11</t>
  </si>
  <si>
    <t>211-H6</t>
  </si>
  <si>
    <t>WIN,WOB</t>
  </si>
  <si>
    <t>33-H1</t>
  </si>
  <si>
    <t>218-80H</t>
  </si>
  <si>
    <t>5J-8X</t>
  </si>
  <si>
    <t>5J18</t>
  </si>
  <si>
    <t>14BC</t>
  </si>
  <si>
    <t>318-05</t>
  </si>
  <si>
    <t>Sherman</t>
  </si>
  <si>
    <t>825-18</t>
  </si>
  <si>
    <t>825-20</t>
  </si>
  <si>
    <t>Baker St</t>
  </si>
  <si>
    <t>24B</t>
  </si>
  <si>
    <t>374-08</t>
  </si>
  <si>
    <t>106-H3</t>
  </si>
  <si>
    <t>2-105-105</t>
  </si>
  <si>
    <t>329-H8</t>
  </si>
  <si>
    <t>BRI BKL</t>
  </si>
  <si>
    <t>143-04</t>
  </si>
  <si>
    <t>Walden</t>
  </si>
  <si>
    <t>824-28</t>
  </si>
  <si>
    <t>211-H3</t>
  </si>
  <si>
    <t>WOB WIN</t>
  </si>
  <si>
    <t>496-H3</t>
  </si>
  <si>
    <t>21C2</t>
  </si>
  <si>
    <t>488-H5</t>
  </si>
  <si>
    <t>CHE, EBO</t>
  </si>
  <si>
    <t>375-H14</t>
  </si>
  <si>
    <t>374-04</t>
  </si>
  <si>
    <t>126-H2</t>
  </si>
  <si>
    <t>385-H1</t>
  </si>
  <si>
    <t>453-212</t>
  </si>
  <si>
    <t>385-H17</t>
  </si>
  <si>
    <t>SOB BDT</t>
  </si>
  <si>
    <t>Blandford_19J</t>
  </si>
  <si>
    <t>19J</t>
  </si>
  <si>
    <t>19J-2X</t>
  </si>
  <si>
    <t>BLANDFORD</t>
  </si>
  <si>
    <t>19J1</t>
  </si>
  <si>
    <t>274-H5</t>
  </si>
  <si>
    <t>ASH, HOL, HOP</t>
  </si>
  <si>
    <t>450-H5</t>
  </si>
  <si>
    <t>282-H10</t>
  </si>
  <si>
    <t>831-1NA6</t>
  </si>
  <si>
    <t>Southampton Street</t>
  </si>
  <si>
    <t>323-05</t>
  </si>
  <si>
    <t>250-1N35H</t>
  </si>
  <si>
    <t>2601</t>
  </si>
  <si>
    <t>Agawam_16C</t>
  </si>
  <si>
    <t>16C</t>
  </si>
  <si>
    <t>16C-6X</t>
  </si>
  <si>
    <t>16C17</t>
  </si>
  <si>
    <t>1304</t>
  </si>
  <si>
    <t>2610</t>
  </si>
  <si>
    <t>126-H1</t>
  </si>
  <si>
    <t>FRA,HOK</t>
  </si>
  <si>
    <t>240-H3</t>
  </si>
  <si>
    <t>3308</t>
  </si>
  <si>
    <t>433-H5</t>
  </si>
  <si>
    <t>NAT,WAY</t>
  </si>
  <si>
    <t>16-1462</t>
  </si>
  <si>
    <t>Franconia_22H</t>
  </si>
  <si>
    <t>22H</t>
  </si>
  <si>
    <t>22H-3X</t>
  </si>
  <si>
    <t>LONGMEADOW</t>
  </si>
  <si>
    <t>22H16</t>
  </si>
  <si>
    <t>146-H10</t>
  </si>
  <si>
    <t>NOR WLP</t>
  </si>
  <si>
    <t>14G</t>
  </si>
  <si>
    <t>2007</t>
  </si>
  <si>
    <t>342-H2</t>
  </si>
  <si>
    <t>SUD</t>
  </si>
  <si>
    <t>416-H5</t>
  </si>
  <si>
    <t>831-1388</t>
  </si>
  <si>
    <t>292-H6</t>
  </si>
  <si>
    <t>22H17</t>
  </si>
  <si>
    <t>4-95A-606</t>
  </si>
  <si>
    <t>19J-1X</t>
  </si>
  <si>
    <t>19J2</t>
  </si>
  <si>
    <t>4-97-97</t>
  </si>
  <si>
    <t>19B-1X</t>
  </si>
  <si>
    <t>19B5</t>
  </si>
  <si>
    <t>344-05</t>
  </si>
  <si>
    <t>HYP,MIT</t>
  </si>
  <si>
    <t>4302</t>
  </si>
  <si>
    <t>391-H9</t>
  </si>
  <si>
    <t>BUR,LEX,WOB</t>
  </si>
  <si>
    <t>1305</t>
  </si>
  <si>
    <t>533-H3</t>
  </si>
  <si>
    <t>BED,BUR,LEX</t>
  </si>
  <si>
    <t>BRIGHTON 329</t>
  </si>
  <si>
    <t>Boston, Brookline</t>
  </si>
  <si>
    <t>315-H8</t>
  </si>
  <si>
    <t>828-1105</t>
  </si>
  <si>
    <t>311-13</t>
  </si>
  <si>
    <t>2-87-140</t>
  </si>
  <si>
    <t>21C7</t>
  </si>
  <si>
    <t>19J3</t>
  </si>
  <si>
    <t>2408</t>
  </si>
  <si>
    <t>106-H6</t>
  </si>
  <si>
    <t>BDT SOB ROX</t>
  </si>
  <si>
    <t>6004</t>
  </si>
  <si>
    <t>292-H11</t>
  </si>
  <si>
    <t>240-H2</t>
  </si>
  <si>
    <t>240-H4</t>
  </si>
  <si>
    <t>817-09</t>
  </si>
  <si>
    <t>350-H6</t>
  </si>
  <si>
    <t>16C16</t>
  </si>
  <si>
    <t>126-H4</t>
  </si>
  <si>
    <t>Osterville Sub</t>
  </si>
  <si>
    <t>Osterville</t>
  </si>
  <si>
    <t>4-80A-892</t>
  </si>
  <si>
    <t>311-08</t>
  </si>
  <si>
    <t>27A13</t>
  </si>
  <si>
    <t>Amherst_17K</t>
  </si>
  <si>
    <t>17K</t>
  </si>
  <si>
    <t>17K-4X</t>
  </si>
  <si>
    <t>17K5</t>
  </si>
  <si>
    <t>292-82H</t>
  </si>
  <si>
    <t>369-01</t>
  </si>
  <si>
    <t>533-H8</t>
  </si>
  <si>
    <t>LEX,BED</t>
  </si>
  <si>
    <t>817-02</t>
  </si>
  <si>
    <t>20-H6</t>
  </si>
  <si>
    <t>DED,NEE</t>
  </si>
  <si>
    <t>3310</t>
  </si>
  <si>
    <t>433-H4</t>
  </si>
  <si>
    <t>3402</t>
  </si>
  <si>
    <t>344-07</t>
  </si>
  <si>
    <t>DED,HYP</t>
  </si>
  <si>
    <t>211-03</t>
  </si>
  <si>
    <t>27A-1X</t>
  </si>
  <si>
    <t>27A6</t>
  </si>
  <si>
    <t>450-H4</t>
  </si>
  <si>
    <t>Havard Court</t>
  </si>
  <si>
    <t>506-01</t>
  </si>
  <si>
    <t>5207</t>
  </si>
  <si>
    <t>2-106-161</t>
  </si>
  <si>
    <t>21N-2X</t>
  </si>
  <si>
    <t>21N8</t>
  </si>
  <si>
    <t>350-H10</t>
  </si>
  <si>
    <t>ROX,BKL,BDT</t>
  </si>
  <si>
    <t>21N4</t>
  </si>
  <si>
    <t>2-3-44</t>
  </si>
  <si>
    <t>533-H9</t>
  </si>
  <si>
    <t>467-H6</t>
  </si>
  <si>
    <t>443-08</t>
  </si>
  <si>
    <t>BKL,NEW,WRX</t>
  </si>
  <si>
    <t>211-01</t>
  </si>
  <si>
    <t>139-12</t>
  </si>
  <si>
    <t>585-114H</t>
  </si>
  <si>
    <t>Clinton_21S</t>
  </si>
  <si>
    <t>21S</t>
  </si>
  <si>
    <t>21S-1X</t>
  </si>
  <si>
    <t>21S2</t>
  </si>
  <si>
    <t>391-H2</t>
  </si>
  <si>
    <t>385-H15</t>
  </si>
  <si>
    <t>BOS SOB</t>
  </si>
  <si>
    <t>3401</t>
  </si>
  <si>
    <t>Dover</t>
  </si>
  <si>
    <t>456-H2</t>
  </si>
  <si>
    <t>DOV,MDF,MLS,WLP</t>
  </si>
  <si>
    <t>Healey</t>
  </si>
  <si>
    <t>823-30</t>
  </si>
  <si>
    <t>284-08</t>
  </si>
  <si>
    <t>506-03</t>
  </si>
  <si>
    <t>821-24</t>
  </si>
  <si>
    <t>311-04</t>
  </si>
  <si>
    <t>108-196H1</t>
  </si>
  <si>
    <t>CHE,EAB</t>
  </si>
  <si>
    <t>30A-1X</t>
  </si>
  <si>
    <t>30A3</t>
  </si>
  <si>
    <t>301-03</t>
  </si>
  <si>
    <t>Amory</t>
  </si>
  <si>
    <t>820-45</t>
  </si>
  <si>
    <t>325-04</t>
  </si>
  <si>
    <t>269-1321H2</t>
  </si>
  <si>
    <t>CAN</t>
  </si>
  <si>
    <t>21S-3X</t>
  </si>
  <si>
    <t>21S10</t>
  </si>
  <si>
    <t>211-H4</t>
  </si>
  <si>
    <t>19J4</t>
  </si>
  <si>
    <t>Bedford</t>
  </si>
  <si>
    <t>322-03</t>
  </si>
  <si>
    <t>16-1461H</t>
  </si>
  <si>
    <t>108-195H1</t>
  </si>
  <si>
    <t>3-24A-34J1</t>
  </si>
  <si>
    <t>292-H3</t>
  </si>
  <si>
    <t>20A34</t>
  </si>
  <si>
    <t>325-05</t>
  </si>
  <si>
    <t>391-H16</t>
  </si>
  <si>
    <t>4306</t>
  </si>
  <si>
    <t>470-H10</t>
  </si>
  <si>
    <t>342-H5</t>
  </si>
  <si>
    <t>FRA SUD</t>
  </si>
  <si>
    <t>250-H2</t>
  </si>
  <si>
    <t>5904</t>
  </si>
  <si>
    <t>269-1320H1</t>
  </si>
  <si>
    <t>19J5</t>
  </si>
  <si>
    <t>311-01</t>
  </si>
  <si>
    <t>4-63-905</t>
  </si>
  <si>
    <t>BAR</t>
  </si>
  <si>
    <t>311-07</t>
  </si>
  <si>
    <t>19J6</t>
  </si>
  <si>
    <t>2-85-137</t>
  </si>
  <si>
    <t>828-1379</t>
  </si>
  <si>
    <t>391-H11</t>
  </si>
  <si>
    <t>1708</t>
  </si>
  <si>
    <t>148-02</t>
  </si>
  <si>
    <t>292-H2</t>
  </si>
  <si>
    <t>322-05</t>
  </si>
  <si>
    <t>BED,SUD</t>
  </si>
  <si>
    <t>Bus #2</t>
  </si>
  <si>
    <t>24-H1</t>
  </si>
  <si>
    <t>875-1317</t>
  </si>
  <si>
    <t>318-14</t>
  </si>
  <si>
    <t>311-02</t>
  </si>
  <si>
    <t>533-H2</t>
  </si>
  <si>
    <t>BED,LEX,WOB</t>
  </si>
  <si>
    <t>Church St.</t>
  </si>
  <si>
    <t>2-105-146</t>
  </si>
  <si>
    <t>3-89-925</t>
  </si>
  <si>
    <t>PNU25</t>
  </si>
  <si>
    <t>25N30</t>
  </si>
  <si>
    <t>BKL,ROX</t>
  </si>
  <si>
    <t>21S11</t>
  </si>
  <si>
    <t>311-11</t>
  </si>
  <si>
    <t>2-106-106</t>
  </si>
  <si>
    <t>211-07</t>
  </si>
  <si>
    <t>21C8</t>
  </si>
  <si>
    <t>470-H12</t>
  </si>
  <si>
    <t>CAN,SHA</t>
  </si>
  <si>
    <t>2-80-402</t>
  </si>
  <si>
    <t>2-87-135</t>
  </si>
  <si>
    <t>Brant Rock Sub</t>
  </si>
  <si>
    <t>3-22-33J1</t>
  </si>
  <si>
    <t>27A15</t>
  </si>
  <si>
    <t>277-1365</t>
  </si>
  <si>
    <t>277-08</t>
  </si>
  <si>
    <t>22H15</t>
  </si>
  <si>
    <t>2-80-401</t>
  </si>
  <si>
    <t>391-H12</t>
  </si>
  <si>
    <t>2-106-160</t>
  </si>
  <si>
    <t>148-H3</t>
  </si>
  <si>
    <t>DOV,MDF,NAT,NEE,SHE</t>
  </si>
  <si>
    <t>22H-2X</t>
  </si>
  <si>
    <t>22H11</t>
  </si>
  <si>
    <t>403-137</t>
  </si>
  <si>
    <t>Holliston</t>
  </si>
  <si>
    <t>110M</t>
  </si>
  <si>
    <t>130-H2</t>
  </si>
  <si>
    <t>HOL,MLS,MDW,SHE</t>
  </si>
  <si>
    <t>831-1NC6</t>
  </si>
  <si>
    <t>2409</t>
  </si>
  <si>
    <t>2005</t>
  </si>
  <si>
    <t>2603</t>
  </si>
  <si>
    <t>2-59-36</t>
  </si>
  <si>
    <t>2-103-103</t>
  </si>
  <si>
    <t>North PLY Sub</t>
  </si>
  <si>
    <t>3-14-30J1</t>
  </si>
  <si>
    <t>344-01</t>
  </si>
  <si>
    <t>830-32</t>
  </si>
  <si>
    <t>274-H1</t>
  </si>
  <si>
    <t>ASH,FRA,HOL,SHE</t>
  </si>
  <si>
    <t>496-H8</t>
  </si>
  <si>
    <t>DOR HYP WRX</t>
  </si>
  <si>
    <t>106-1N18H</t>
  </si>
  <si>
    <t>SOB,ROX</t>
  </si>
  <si>
    <t>5J-7X</t>
  </si>
  <si>
    <t>5J12</t>
  </si>
  <si>
    <t>450-H7</t>
  </si>
  <si>
    <t>WAL,WAY,WTN</t>
  </si>
  <si>
    <t>443-02</t>
  </si>
  <si>
    <t>NEW,WRX</t>
  </si>
  <si>
    <t>385-H4</t>
  </si>
  <si>
    <t>4310</t>
  </si>
  <si>
    <t>3-12-28J3</t>
  </si>
  <si>
    <t>828-1NC8</t>
  </si>
  <si>
    <t>Saxonville</t>
  </si>
  <si>
    <t>278-H2</t>
  </si>
  <si>
    <t>FRA,NAT,WAY</t>
  </si>
  <si>
    <t>456-H1</t>
  </si>
  <si>
    <t>DED,DOV,WLP,WWO</t>
  </si>
  <si>
    <t>2-220-201</t>
  </si>
  <si>
    <t>416-H9</t>
  </si>
  <si>
    <t>ACT MAY</t>
  </si>
  <si>
    <t>483-01</t>
  </si>
  <si>
    <t>470-H9</t>
  </si>
  <si>
    <t>CAN,WWO</t>
  </si>
  <si>
    <t>Ludlow_19S</t>
  </si>
  <si>
    <t>19S</t>
  </si>
  <si>
    <t>19S-6X</t>
  </si>
  <si>
    <t>19S1</t>
  </si>
  <si>
    <t>3-24A-974</t>
  </si>
  <si>
    <t>1306</t>
  </si>
  <si>
    <t>146-H2</t>
  </si>
  <si>
    <t>MDF,MLS,NOF,WLP</t>
  </si>
  <si>
    <t>Assonet</t>
  </si>
  <si>
    <t>Freetown</t>
  </si>
  <si>
    <t>2-606-606</t>
  </si>
  <si>
    <t>21S4</t>
  </si>
  <si>
    <t>1713</t>
  </si>
  <si>
    <t>4-91-91</t>
  </si>
  <si>
    <t>250-H5</t>
  </si>
  <si>
    <t>2-220-220</t>
  </si>
  <si>
    <t>20A22</t>
  </si>
  <si>
    <t>496-H4</t>
  </si>
  <si>
    <t xml:space="preserve"> WRX BKL</t>
  </si>
  <si>
    <t>27A5</t>
  </si>
  <si>
    <t>282-H2</t>
  </si>
  <si>
    <t>2-221-221</t>
  </si>
  <si>
    <t>2-107-107</t>
  </si>
  <si>
    <t>374-02</t>
  </si>
  <si>
    <t>16C18</t>
  </si>
  <si>
    <t>467-H7</t>
  </si>
  <si>
    <t>59-1383H1</t>
  </si>
  <si>
    <t>ARL SOM</t>
  </si>
  <si>
    <t>Cumberland_22B</t>
  </si>
  <si>
    <t>22B</t>
  </si>
  <si>
    <t>22B-1X</t>
  </si>
  <si>
    <t>22B1</t>
  </si>
  <si>
    <t>2-222-222</t>
  </si>
  <si>
    <t>2002</t>
  </si>
  <si>
    <t>222-161H1</t>
  </si>
  <si>
    <t>831-1307</t>
  </si>
  <si>
    <t>820-24</t>
  </si>
  <si>
    <t>385-H10</t>
  </si>
  <si>
    <t>875-1N23B</t>
  </si>
  <si>
    <t>2-240-207</t>
  </si>
  <si>
    <t>143-01</t>
  </si>
  <si>
    <t>22B-2X</t>
  </si>
  <si>
    <t>22B7</t>
  </si>
  <si>
    <t>450-H1</t>
  </si>
  <si>
    <t>433-H11</t>
  </si>
  <si>
    <t>4-96-96</t>
  </si>
  <si>
    <t>WLF</t>
  </si>
  <si>
    <t>250-1N81H1</t>
  </si>
  <si>
    <t>SOM EVR</t>
  </si>
  <si>
    <t>106-H4</t>
  </si>
  <si>
    <t>BKL,BRI,ROX</t>
  </si>
  <si>
    <t>146-H9</t>
  </si>
  <si>
    <t>NOF,WLP</t>
  </si>
  <si>
    <t>511-1497H</t>
  </si>
  <si>
    <t>Prospect</t>
  </si>
  <si>
    <t>819-1NA6</t>
  </si>
  <si>
    <t>1704</t>
  </si>
  <si>
    <t>817-01</t>
  </si>
  <si>
    <t>470-H4</t>
  </si>
  <si>
    <t>4-78-420</t>
  </si>
  <si>
    <t>375-H12</t>
  </si>
  <si>
    <t>350-H2</t>
  </si>
  <si>
    <t>BDT BKL WRX</t>
  </si>
  <si>
    <t>30A4</t>
  </si>
  <si>
    <t>3404</t>
  </si>
  <si>
    <t>STA315</t>
  </si>
  <si>
    <t>315-H7</t>
  </si>
  <si>
    <t>21N9</t>
  </si>
  <si>
    <t>2-240-209</t>
  </si>
  <si>
    <t>146-H8</t>
  </si>
  <si>
    <t>329-H4</t>
  </si>
  <si>
    <t>301-02</t>
  </si>
  <si>
    <t>2-240-240</t>
  </si>
  <si>
    <t>292-H9</t>
  </si>
  <si>
    <t>1311</t>
  </si>
  <si>
    <t>325-01</t>
  </si>
  <si>
    <t>585-114H3</t>
  </si>
  <si>
    <t>493-1341H</t>
  </si>
  <si>
    <t>3-24A-24A</t>
  </si>
  <si>
    <t>274-H3</t>
  </si>
  <si>
    <t>ASH FRA HOL</t>
  </si>
  <si>
    <t>READING</t>
  </si>
  <si>
    <t>4W5-H1</t>
  </si>
  <si>
    <t>433-H8</t>
  </si>
  <si>
    <t>143-151H1</t>
  </si>
  <si>
    <t>1604</t>
  </si>
  <si>
    <t>831-1337</t>
  </si>
  <si>
    <t>4-89B-89B</t>
  </si>
  <si>
    <t>311-05</t>
  </si>
  <si>
    <t>875-1367</t>
  </si>
  <si>
    <t>Edmunds</t>
  </si>
  <si>
    <t>826-25</t>
  </si>
  <si>
    <t>483-H6</t>
  </si>
  <si>
    <t>DOR ROX BKL</t>
  </si>
  <si>
    <t>831-1321</t>
  </si>
  <si>
    <t>456-H4</t>
  </si>
  <si>
    <t>4908</t>
  </si>
  <si>
    <t>BDT,BRI,BKL</t>
  </si>
  <si>
    <t>301-05</t>
  </si>
  <si>
    <t>2-87-145</t>
  </si>
  <si>
    <t>2-241-241</t>
  </si>
  <si>
    <t>20A32</t>
  </si>
  <si>
    <t>4-83-950</t>
  </si>
  <si>
    <t>286-1322H</t>
  </si>
  <si>
    <t>CHT EVE SOM</t>
  </si>
  <si>
    <t>506-07</t>
  </si>
  <si>
    <t>512-1399H1</t>
  </si>
  <si>
    <t>ACT,BED,CAL</t>
  </si>
  <si>
    <t>391-H15</t>
  </si>
  <si>
    <t>396-05</t>
  </si>
  <si>
    <t>16C14</t>
  </si>
  <si>
    <t>4911</t>
  </si>
  <si>
    <t>124-03</t>
  </si>
  <si>
    <t>3-13-936</t>
  </si>
  <si>
    <t>6006</t>
  </si>
  <si>
    <t>2-605-605</t>
  </si>
  <si>
    <t>433-H7</t>
  </si>
  <si>
    <t>483-03</t>
  </si>
  <si>
    <t>36-51</t>
  </si>
  <si>
    <t>French_King_21B</t>
  </si>
  <si>
    <t>21B</t>
  </si>
  <si>
    <t>21B-1X</t>
  </si>
  <si>
    <t>ERVING</t>
  </si>
  <si>
    <t>21B8</t>
  </si>
  <si>
    <t>441-06</t>
  </si>
  <si>
    <t>HYP,MIT,WRX</t>
  </si>
  <si>
    <t>828-1378</t>
  </si>
  <si>
    <t>496-H6</t>
  </si>
  <si>
    <t>HYP WRX</t>
  </si>
  <si>
    <t>5901</t>
  </si>
  <si>
    <t>22H13</t>
  </si>
  <si>
    <t>2-6-39</t>
  </si>
  <si>
    <t>827-18</t>
  </si>
  <si>
    <t>369-06</t>
  </si>
  <si>
    <t>4-92B-583</t>
  </si>
  <si>
    <t>211-H13</t>
  </si>
  <si>
    <t>65-H7</t>
  </si>
  <si>
    <t>MDW,HOL,HOP,ASH</t>
  </si>
  <si>
    <t>375-H4</t>
  </si>
  <si>
    <t>2-67-32</t>
  </si>
  <si>
    <t>3312</t>
  </si>
  <si>
    <t>18G8</t>
  </si>
  <si>
    <t>506-10</t>
  </si>
  <si>
    <t>20A-1X</t>
  </si>
  <si>
    <t>20A14</t>
  </si>
  <si>
    <t>18G7</t>
  </si>
  <si>
    <t>5J17</t>
  </si>
  <si>
    <t>455-H4</t>
  </si>
  <si>
    <t>2606</t>
  </si>
  <si>
    <t>316-05</t>
  </si>
  <si>
    <t>329-H9</t>
  </si>
  <si>
    <t>441-03</t>
  </si>
  <si>
    <t>456-H5</t>
  </si>
  <si>
    <t>WTD DOV</t>
  </si>
  <si>
    <t>350-H8</t>
  </si>
  <si>
    <t>385-H19</t>
  </si>
  <si>
    <t>16C-5X</t>
  </si>
  <si>
    <t>16C11</t>
  </si>
  <si>
    <t>817-48</t>
  </si>
  <si>
    <t>18G5</t>
  </si>
  <si>
    <t>323-02</t>
  </si>
  <si>
    <t>ROX,SOB</t>
  </si>
  <si>
    <t>124-07</t>
  </si>
  <si>
    <t>4-85-591</t>
  </si>
  <si>
    <t>292-H1</t>
  </si>
  <si>
    <t>148-03</t>
  </si>
  <si>
    <t>344-1413H1</t>
  </si>
  <si>
    <t>DED,HYP,WWO</t>
  </si>
  <si>
    <t>468-03</t>
  </si>
  <si>
    <t>284-06</t>
  </si>
  <si>
    <t>453-213</t>
  </si>
  <si>
    <t>19S2</t>
  </si>
  <si>
    <t>143-03</t>
  </si>
  <si>
    <t>148</t>
  </si>
  <si>
    <t>148-H7</t>
  </si>
  <si>
    <t>320-H8</t>
  </si>
  <si>
    <t>LEX, LIC</t>
  </si>
  <si>
    <t>2-242-242</t>
  </si>
  <si>
    <t>17K-3X</t>
  </si>
  <si>
    <t>17K2</t>
  </si>
  <si>
    <t>West Harwich Sub</t>
  </si>
  <si>
    <t>4-85-925</t>
  </si>
  <si>
    <t>282-H5</t>
  </si>
  <si>
    <t>817-06</t>
  </si>
  <si>
    <t>831-1301</t>
  </si>
  <si>
    <t>533-H1</t>
  </si>
  <si>
    <t>528-169H</t>
  </si>
  <si>
    <t>4-77A-450</t>
  </si>
  <si>
    <t>2-60-46</t>
  </si>
  <si>
    <t>Smith Place</t>
  </si>
  <si>
    <t>829-29</t>
  </si>
  <si>
    <t>519-175H1</t>
  </si>
  <si>
    <t>ASH HOK FRA</t>
  </si>
  <si>
    <t>433-H10</t>
  </si>
  <si>
    <t>455-H3</t>
  </si>
  <si>
    <t>ASH,DOV,FRA,HOK</t>
  </si>
  <si>
    <t>817-08</t>
  </si>
  <si>
    <t>5J14</t>
  </si>
  <si>
    <t>4-77B-454</t>
  </si>
  <si>
    <t>20A31</t>
  </si>
  <si>
    <t>548-92H</t>
  </si>
  <si>
    <t>BRI,BKL,NEW</t>
  </si>
  <si>
    <t>29A1</t>
  </si>
  <si>
    <t>284-1360H2</t>
  </si>
  <si>
    <t>ROX WRX</t>
  </si>
  <si>
    <t>106-1N18H4</t>
  </si>
  <si>
    <t>21S12</t>
  </si>
  <si>
    <t>8C26</t>
  </si>
  <si>
    <t>385-H12</t>
  </si>
  <si>
    <t>2-102-608</t>
  </si>
  <si>
    <t>Crystal Spring</t>
  </si>
  <si>
    <t>Mattapoisett</t>
  </si>
  <si>
    <t>2-301-301</t>
  </si>
  <si>
    <t>MPO</t>
  </si>
  <si>
    <t>516-01</t>
  </si>
  <si>
    <t>27A11</t>
  </si>
  <si>
    <t>27A12</t>
  </si>
  <si>
    <t>106-1N31H1</t>
  </si>
  <si>
    <t>Gunn_15A</t>
  </si>
  <si>
    <t>15A</t>
  </si>
  <si>
    <t>15A-2X</t>
  </si>
  <si>
    <t>15A3</t>
  </si>
  <si>
    <t>16C12</t>
  </si>
  <si>
    <t>828-1NA9</t>
  </si>
  <si>
    <t>350-H12</t>
  </si>
  <si>
    <t>BKL ROX</t>
  </si>
  <si>
    <t>West Street</t>
  </si>
  <si>
    <t>10-H2</t>
  </si>
  <si>
    <t>2304</t>
  </si>
  <si>
    <t>385-H8</t>
  </si>
  <si>
    <t>2-8-36</t>
  </si>
  <si>
    <t>543-158</t>
  </si>
  <si>
    <t>Seafood Way</t>
  </si>
  <si>
    <t>99-H3</t>
  </si>
  <si>
    <t>468-07</t>
  </si>
  <si>
    <t>Bus #1</t>
  </si>
  <si>
    <t>23-H1</t>
  </si>
  <si>
    <t>2009</t>
  </si>
  <si>
    <t>4-92B-572</t>
  </si>
  <si>
    <t>146-H7</t>
  </si>
  <si>
    <t>470-H8</t>
  </si>
  <si>
    <t>342-H3</t>
  </si>
  <si>
    <t>293-05</t>
  </si>
  <si>
    <t>BDT,SOB</t>
  </si>
  <si>
    <t>2612</t>
  </si>
  <si>
    <t>2008</t>
  </si>
  <si>
    <t>250-H1</t>
  </si>
  <si>
    <t>277-05</t>
  </si>
  <si>
    <t>21S13</t>
  </si>
  <si>
    <t>4-98A-462</t>
  </si>
  <si>
    <t>3622</t>
  </si>
  <si>
    <t>315-H10</t>
  </si>
  <si>
    <t>Buzzards Bay Sub</t>
  </si>
  <si>
    <t>Buzzards Bay</t>
  </si>
  <si>
    <t>3-88-2J4</t>
  </si>
  <si>
    <t>531-1359H1</t>
  </si>
  <si>
    <t>467-H13</t>
  </si>
  <si>
    <t>WAT BRI NEW</t>
  </si>
  <si>
    <t>468-02</t>
  </si>
  <si>
    <t>3-73-927</t>
  </si>
  <si>
    <t>30A1</t>
  </si>
  <si>
    <t>433-H9</t>
  </si>
  <si>
    <t>282-H4</t>
  </si>
  <si>
    <t>1703</t>
  </si>
  <si>
    <t>819-1338</t>
  </si>
  <si>
    <t>17K6</t>
  </si>
  <si>
    <t>4-80B-80B</t>
  </si>
  <si>
    <t>362-1209H1</t>
  </si>
  <si>
    <t>374-07</t>
  </si>
  <si>
    <t>30B-1X</t>
  </si>
  <si>
    <t>30B1</t>
  </si>
  <si>
    <t>2-301-305</t>
  </si>
  <si>
    <t>2-302-302</t>
  </si>
  <si>
    <t>34-1352H1</t>
  </si>
  <si>
    <t>531-1359H3</t>
  </si>
  <si>
    <t>506-04</t>
  </si>
  <si>
    <t>318-03</t>
  </si>
  <si>
    <t>329-H2</t>
  </si>
  <si>
    <t>21S-2X</t>
  </si>
  <si>
    <t>21S6</t>
  </si>
  <si>
    <t>8C13</t>
  </si>
  <si>
    <t>4910</t>
  </si>
  <si>
    <t>470-H3</t>
  </si>
  <si>
    <t>130-H1</t>
  </si>
  <si>
    <t>HOL,HOK,ASH</t>
  </si>
  <si>
    <t>3311</t>
  </si>
  <si>
    <t>16B-3X</t>
  </si>
  <si>
    <t>16B5</t>
  </si>
  <si>
    <t>106-1N18H1</t>
  </si>
  <si>
    <t>488-H3</t>
  </si>
  <si>
    <t>2-304-304</t>
  </si>
  <si>
    <t>MPO, MAR</t>
  </si>
  <si>
    <t>4-98B-449</t>
  </si>
  <si>
    <t>2-522-522</t>
  </si>
  <si>
    <t>WSP</t>
  </si>
  <si>
    <t>4-99-224</t>
  </si>
  <si>
    <t>OAB</t>
  </si>
  <si>
    <t>15A-1X</t>
  </si>
  <si>
    <t>15A1</t>
  </si>
  <si>
    <t>282-H7</t>
  </si>
  <si>
    <t>455-H6</t>
  </si>
  <si>
    <t>14-113H1</t>
  </si>
  <si>
    <t>511-1495H</t>
  </si>
  <si>
    <t>20-H8</t>
  </si>
  <si>
    <t>250-1N35H1</t>
  </si>
  <si>
    <t>17K4</t>
  </si>
  <si>
    <t>8C11</t>
  </si>
  <si>
    <t>3613</t>
  </si>
  <si>
    <t>30B3</t>
  </si>
  <si>
    <t>320-H6</t>
  </si>
  <si>
    <t>LIC,WAY</t>
  </si>
  <si>
    <t>14-113H</t>
  </si>
  <si>
    <t>CHE CHT EVE</t>
  </si>
  <si>
    <t>831-1314</t>
  </si>
  <si>
    <t>South PLY Sub</t>
  </si>
  <si>
    <t>3-71-38J1</t>
  </si>
  <si>
    <t>453-214</t>
  </si>
  <si>
    <t>60-1409H1</t>
  </si>
  <si>
    <t>344-1412H1</t>
  </si>
  <si>
    <t>CAN,DED,WWO</t>
  </si>
  <si>
    <t>2004</t>
  </si>
  <si>
    <t>375-H1</t>
  </si>
  <si>
    <t>4-86-402</t>
  </si>
  <si>
    <t>19B8</t>
  </si>
  <si>
    <t>18G6</t>
  </si>
  <si>
    <t>391-H13</t>
  </si>
  <si>
    <t>526-1361H7</t>
  </si>
  <si>
    <t>SHERBORN 274</t>
  </si>
  <si>
    <t>Ashland, Framingham, Hopkinton, Sherborn</t>
  </si>
  <si>
    <t>274-H6</t>
  </si>
  <si>
    <t>SHE</t>
  </si>
  <si>
    <t>Hoyt Street</t>
  </si>
  <si>
    <t>6703</t>
  </si>
  <si>
    <t>211-H8</t>
  </si>
  <si>
    <t>218-80H1</t>
  </si>
  <si>
    <t>21S16</t>
  </si>
  <si>
    <t>350-H3</t>
  </si>
  <si>
    <t>20A35</t>
  </si>
  <si>
    <t>Norwood Sub</t>
  </si>
  <si>
    <t>XFMR#2</t>
  </si>
  <si>
    <t>Norwood</t>
  </si>
  <si>
    <t>469-H5</t>
  </si>
  <si>
    <t>258-1394H3</t>
  </si>
  <si>
    <t>831-1304</t>
  </si>
  <si>
    <t>8C14</t>
  </si>
  <si>
    <t>2-523-523</t>
  </si>
  <si>
    <t>14-113H2</t>
  </si>
  <si>
    <t>3616</t>
  </si>
  <si>
    <t>18G4</t>
  </si>
  <si>
    <t>828-1NB12</t>
  </si>
  <si>
    <t>824-26</t>
  </si>
  <si>
    <t>483-07</t>
  </si>
  <si>
    <t>27A7</t>
  </si>
  <si>
    <t>284-09</t>
  </si>
  <si>
    <t>342-H8</t>
  </si>
  <si>
    <t>355-02</t>
  </si>
  <si>
    <t>4912</t>
  </si>
  <si>
    <t>20N28</t>
  </si>
  <si>
    <t>STA 746</t>
  </si>
  <si>
    <t>3-50-43J1</t>
  </si>
  <si>
    <t>284-1360H</t>
  </si>
  <si>
    <t>Muni</t>
  </si>
  <si>
    <t>469-H6</t>
  </si>
  <si>
    <t>Pacific</t>
  </si>
  <si>
    <t>815-10</t>
  </si>
  <si>
    <t>311-06</t>
  </si>
  <si>
    <t>DOR,HYP</t>
  </si>
  <si>
    <t>3-22-22</t>
  </si>
  <si>
    <t>3621</t>
  </si>
  <si>
    <t>17G2</t>
  </si>
  <si>
    <t>15A2</t>
  </si>
  <si>
    <t>2-524-524</t>
  </si>
  <si>
    <t>329-H10</t>
  </si>
  <si>
    <t>2-104-104</t>
  </si>
  <si>
    <t>2-525-525</t>
  </si>
  <si>
    <t>456-H3</t>
  </si>
  <si>
    <t>DOV,MDF</t>
  </si>
  <si>
    <t>36-90</t>
  </si>
  <si>
    <t>318-01</t>
  </si>
  <si>
    <t>2608</t>
  </si>
  <si>
    <t>1312</t>
  </si>
  <si>
    <t>27A4</t>
  </si>
  <si>
    <t>4-95B-95B</t>
  </si>
  <si>
    <t>483-H7</t>
  </si>
  <si>
    <t>2-531-530</t>
  </si>
  <si>
    <t>375-H3</t>
  </si>
  <si>
    <t>3608</t>
  </si>
  <si>
    <t>318-10</t>
  </si>
  <si>
    <t>4-75-227</t>
  </si>
  <si>
    <t>30B-2X</t>
  </si>
  <si>
    <t>30B7</t>
  </si>
  <si>
    <t>52-1499H2</t>
  </si>
  <si>
    <t>875-1N22B</t>
  </si>
  <si>
    <t>821-22</t>
  </si>
  <si>
    <t>Onset Sub</t>
  </si>
  <si>
    <t>3-84-13J1</t>
  </si>
  <si>
    <t>19B1</t>
  </si>
  <si>
    <t>17K8</t>
  </si>
  <si>
    <t>Marshfield Hills Sub</t>
  </si>
  <si>
    <t>3-25-42J2</t>
  </si>
  <si>
    <t>3305</t>
  </si>
  <si>
    <t>4-64-557</t>
  </si>
  <si>
    <t>106-1N31H4</t>
  </si>
  <si>
    <t>510-77H3</t>
  </si>
  <si>
    <t>344-03</t>
  </si>
  <si>
    <t>21S1</t>
  </si>
  <si>
    <t>374-06</t>
  </si>
  <si>
    <t>Hampshire</t>
  </si>
  <si>
    <t>814-12</t>
  </si>
  <si>
    <t>Barnstable Sub</t>
  </si>
  <si>
    <t>4-92A-912</t>
  </si>
  <si>
    <t>493-1411H</t>
  </si>
  <si>
    <t>2-531-531</t>
  </si>
  <si>
    <t>3-89-922</t>
  </si>
  <si>
    <t>592-70H</t>
  </si>
  <si>
    <t>22H18</t>
  </si>
  <si>
    <t>814-15</t>
  </si>
  <si>
    <t>S. Duxbury</t>
  </si>
  <si>
    <t>3-26-39J1</t>
  </si>
  <si>
    <t>526-1361H6</t>
  </si>
  <si>
    <t>20-H7</t>
  </si>
  <si>
    <t>831-1ND4</t>
  </si>
  <si>
    <t>29A-2X</t>
  </si>
  <si>
    <t>29A3</t>
  </si>
  <si>
    <t>11W1</t>
  </si>
  <si>
    <t>BDT QCY</t>
  </si>
  <si>
    <t>143-109H4</t>
  </si>
  <si>
    <t>SUD WAY</t>
  </si>
  <si>
    <t>1710</t>
  </si>
  <si>
    <t>250-H4XY</t>
  </si>
  <si>
    <t>29A5</t>
  </si>
  <si>
    <t>829-19</t>
  </si>
  <si>
    <t>2604</t>
  </si>
  <si>
    <t>22H14</t>
  </si>
  <si>
    <t>391-H5</t>
  </si>
  <si>
    <t>323-06</t>
  </si>
  <si>
    <t>2-532-532</t>
  </si>
  <si>
    <t>4-89A-556</t>
  </si>
  <si>
    <t>4-89B-946</t>
  </si>
  <si>
    <t>2003</t>
  </si>
  <si>
    <t>1714</t>
  </si>
  <si>
    <t>22B4</t>
  </si>
  <si>
    <t>2-55-49</t>
  </si>
  <si>
    <t>375-H9</t>
  </si>
  <si>
    <t>Otis</t>
  </si>
  <si>
    <t>812-16</t>
  </si>
  <si>
    <t>282-H6</t>
  </si>
  <si>
    <t>4-628-628</t>
  </si>
  <si>
    <t>875-1330</t>
  </si>
  <si>
    <t>2611</t>
  </si>
  <si>
    <t>313-80</t>
  </si>
  <si>
    <t>311-09</t>
  </si>
  <si>
    <t>311-03</t>
  </si>
  <si>
    <t>P13/P33</t>
  </si>
  <si>
    <t>13N33</t>
  </si>
  <si>
    <t>2-84-133</t>
  </si>
  <si>
    <t>828-1NC5</t>
  </si>
  <si>
    <t>316-03</t>
  </si>
  <si>
    <t>355-03</t>
  </si>
  <si>
    <t>MAY,ACT</t>
  </si>
  <si>
    <t>8C16</t>
  </si>
  <si>
    <t>831-1334</t>
  </si>
  <si>
    <t>21N6</t>
  </si>
  <si>
    <t>23-1339H2</t>
  </si>
  <si>
    <t>240-H5</t>
  </si>
  <si>
    <t>DOV,SHE,FRA,NAT,NEE</t>
  </si>
  <si>
    <t>391-H8</t>
  </si>
  <si>
    <t>BED,BUR</t>
  </si>
  <si>
    <t>Doreen_19A</t>
  </si>
  <si>
    <t>19A</t>
  </si>
  <si>
    <t>19A-1X,19A-2X</t>
  </si>
  <si>
    <t>19A7</t>
  </si>
  <si>
    <t>387-148H2</t>
  </si>
  <si>
    <t>470-H11</t>
  </si>
  <si>
    <t>1608</t>
  </si>
  <si>
    <t>4-63-521</t>
  </si>
  <si>
    <t>99-H2</t>
  </si>
  <si>
    <t>4-77B-456</t>
  </si>
  <si>
    <t>2-533-503</t>
  </si>
  <si>
    <t xml:space="preserve">Charles </t>
  </si>
  <si>
    <t>811-37</t>
  </si>
  <si>
    <t>5210</t>
  </si>
  <si>
    <t>Partridge_15E</t>
  </si>
  <si>
    <t>15E</t>
  </si>
  <si>
    <t>15E-1X</t>
  </si>
  <si>
    <t>15E1</t>
  </si>
  <si>
    <t>2-533-530</t>
  </si>
  <si>
    <t>315-H1</t>
  </si>
  <si>
    <t>19A6</t>
  </si>
  <si>
    <t>2-533-533</t>
  </si>
  <si>
    <t>820-46</t>
  </si>
  <si>
    <t>Vassar</t>
  </si>
  <si>
    <t>816-02</t>
  </si>
  <si>
    <t>30A5</t>
  </si>
  <si>
    <t>227-52H2</t>
  </si>
  <si>
    <t>14D &amp;14 E</t>
  </si>
  <si>
    <t>3306</t>
  </si>
  <si>
    <t>2-541-541</t>
  </si>
  <si>
    <t>3-84-84</t>
  </si>
  <si>
    <t>2-543-543</t>
  </si>
  <si>
    <t>831-1347</t>
  </si>
  <si>
    <t>14-99H1</t>
  </si>
  <si>
    <t>4-87A-87A</t>
  </si>
  <si>
    <t>321-02</t>
  </si>
  <si>
    <t>4-64-64</t>
  </si>
  <si>
    <t>4-71-455</t>
  </si>
  <si>
    <t>23N28Y</t>
  </si>
  <si>
    <t>River Rd.</t>
  </si>
  <si>
    <t>2-88-137</t>
  </si>
  <si>
    <t>875-1326</t>
  </si>
  <si>
    <t>4-94B-94B</t>
  </si>
  <si>
    <t>30B4</t>
  </si>
  <si>
    <t>27A10</t>
  </si>
  <si>
    <t>488-H4</t>
  </si>
  <si>
    <t>3-304-304</t>
  </si>
  <si>
    <t>3-26-26</t>
  </si>
  <si>
    <t>346-1396H1</t>
  </si>
  <si>
    <t>20-H5</t>
  </si>
  <si>
    <t>18G3</t>
  </si>
  <si>
    <t>3-50-50</t>
  </si>
  <si>
    <t>875-1N38A</t>
  </si>
  <si>
    <t>819-1NE6</t>
  </si>
  <si>
    <t>391-H4</t>
  </si>
  <si>
    <t>135-1319H1</t>
  </si>
  <si>
    <t>3-51-51</t>
  </si>
  <si>
    <t>10-H1</t>
  </si>
  <si>
    <t>4-94A-94A</t>
  </si>
  <si>
    <t>4-80B-523</t>
  </si>
  <si>
    <t>30B2</t>
  </si>
  <si>
    <t>2-607-607</t>
  </si>
  <si>
    <t>8C24</t>
  </si>
  <si>
    <t>227-52H3</t>
  </si>
  <si>
    <t>486-199H1</t>
  </si>
  <si>
    <t>22H12</t>
  </si>
  <si>
    <t>1603</t>
  </si>
  <si>
    <t>3409</t>
  </si>
  <si>
    <t>15A5</t>
  </si>
  <si>
    <t>Shelburne_29R</t>
  </si>
  <si>
    <t>29R</t>
  </si>
  <si>
    <t>29R-1X</t>
  </si>
  <si>
    <t>SHELBURNE</t>
  </si>
  <si>
    <t>29R2</t>
  </si>
  <si>
    <t>211-H7XY</t>
  </si>
  <si>
    <t>2404</t>
  </si>
  <si>
    <t>485-199H1</t>
  </si>
  <si>
    <t xml:space="preserve"> Pine Street</t>
  </si>
  <si>
    <t>3316</t>
  </si>
  <si>
    <t>875-1N36B</t>
  </si>
  <si>
    <t>Rochester Sub</t>
  </si>
  <si>
    <t>3-702-702</t>
  </si>
  <si>
    <t>3-22-973</t>
  </si>
  <si>
    <t>21N7</t>
  </si>
  <si>
    <t>3-703-703</t>
  </si>
  <si>
    <t>3-13-943</t>
  </si>
  <si>
    <t>Berkshire_18C</t>
  </si>
  <si>
    <t>18C</t>
  </si>
  <si>
    <t>18C-4X</t>
  </si>
  <si>
    <t>HINSDALE</t>
  </si>
  <si>
    <t>18C2</t>
  </si>
  <si>
    <t>3-71-71</t>
  </si>
  <si>
    <t>1601</t>
  </si>
  <si>
    <t>5212</t>
  </si>
  <si>
    <t>391-H10</t>
  </si>
  <si>
    <t>433-H3</t>
  </si>
  <si>
    <t>STA 981</t>
  </si>
  <si>
    <t>4-675-971</t>
  </si>
  <si>
    <t>315-H3</t>
  </si>
  <si>
    <t>3-72-72</t>
  </si>
  <si>
    <t>4-89A-549</t>
  </si>
  <si>
    <t>West HYN</t>
  </si>
  <si>
    <t>4-80B-898</t>
  </si>
  <si>
    <t>2-87-134</t>
  </si>
  <si>
    <t>143-109H5</t>
  </si>
  <si>
    <t>318-12</t>
  </si>
  <si>
    <t>4-90-540</t>
  </si>
  <si>
    <t>3-73-73</t>
  </si>
  <si>
    <t>3304</t>
  </si>
  <si>
    <t>250-1N39H1</t>
  </si>
  <si>
    <t>3-86-966</t>
  </si>
  <si>
    <t>WAR, CAR</t>
  </si>
  <si>
    <t>817-03</t>
  </si>
  <si>
    <t>5203</t>
  </si>
  <si>
    <t>342-H7</t>
  </si>
  <si>
    <t>487-1376H1</t>
  </si>
  <si>
    <t>315-H4</t>
  </si>
  <si>
    <t>396-06</t>
  </si>
  <si>
    <t>WAREHAM 714</t>
  </si>
  <si>
    <t>3-80-80</t>
  </si>
  <si>
    <t>15E3</t>
  </si>
  <si>
    <t>819-1NB2</t>
  </si>
  <si>
    <t>391-H14</t>
  </si>
  <si>
    <t>3-81-81</t>
  </si>
  <si>
    <t>135-1319H</t>
  </si>
  <si>
    <t>21S5</t>
  </si>
  <si>
    <t>467-H2</t>
  </si>
  <si>
    <t>21C5</t>
  </si>
  <si>
    <t>455-H2</t>
  </si>
  <si>
    <t>284-02</t>
  </si>
  <si>
    <t>433-H2</t>
  </si>
  <si>
    <t>385-H20</t>
  </si>
  <si>
    <t>3-81-950</t>
  </si>
  <si>
    <t>CAR,MID</t>
  </si>
  <si>
    <t>15E2</t>
  </si>
  <si>
    <t>19B2</t>
  </si>
  <si>
    <t>322-1397H1</t>
  </si>
  <si>
    <t>BED, BIL</t>
  </si>
  <si>
    <t>875-1345</t>
  </si>
  <si>
    <t>3-10-917</t>
  </si>
  <si>
    <t>106-H7</t>
  </si>
  <si>
    <t>318-11</t>
  </si>
  <si>
    <t>455-H8</t>
  </si>
  <si>
    <t>875-1N25A</t>
  </si>
  <si>
    <t>211-04</t>
  </si>
  <si>
    <t>819-1102</t>
  </si>
  <si>
    <t>823-21</t>
  </si>
  <si>
    <t>391-H3</t>
  </si>
  <si>
    <t>BUR,LEX</t>
  </si>
  <si>
    <t>21S3</t>
  </si>
  <si>
    <t>143-109H6</t>
  </si>
  <si>
    <t>850-1386</t>
  </si>
  <si>
    <t>850-1322</t>
  </si>
  <si>
    <t>817-05</t>
  </si>
  <si>
    <t>350-H11</t>
  </si>
  <si>
    <t>2-54-33</t>
  </si>
  <si>
    <t>MC-1</t>
  </si>
  <si>
    <t>BDT,BRI,SOB</t>
  </si>
  <si>
    <t>831-1324</t>
  </si>
  <si>
    <t>3-22-33J2</t>
  </si>
  <si>
    <t>8C15</t>
  </si>
  <si>
    <t>2-241-238</t>
  </si>
  <si>
    <t>4901</t>
  </si>
  <si>
    <t>3601</t>
  </si>
  <si>
    <t>1705</t>
  </si>
  <si>
    <t>4-72-72</t>
  </si>
  <si>
    <t>3-14-911</t>
  </si>
  <si>
    <t>22B2</t>
  </si>
  <si>
    <t>3-83-83</t>
  </si>
  <si>
    <t>450-H3</t>
  </si>
  <si>
    <t>875-1343</t>
  </si>
  <si>
    <t>450-H2</t>
  </si>
  <si>
    <t>3-84-961</t>
  </si>
  <si>
    <t>2-151-151</t>
  </si>
  <si>
    <t>284-07</t>
  </si>
  <si>
    <t>824-25</t>
  </si>
  <si>
    <t>817-04</t>
  </si>
  <si>
    <t>385-H5</t>
  </si>
  <si>
    <t>387-148H</t>
  </si>
  <si>
    <t>819-1NC5</t>
  </si>
  <si>
    <t>3-90-10J2</t>
  </si>
  <si>
    <t>351-01</t>
  </si>
  <si>
    <t>831-1303</t>
  </si>
  <si>
    <t>3-85-85</t>
  </si>
  <si>
    <t>875-1349</t>
  </si>
  <si>
    <t>3-85-928</t>
  </si>
  <si>
    <t>16C15</t>
  </si>
  <si>
    <t>3-85-964</t>
  </si>
  <si>
    <t>3-87-87</t>
  </si>
  <si>
    <t>320-H4</t>
  </si>
  <si>
    <t>4-75-223</t>
  </si>
  <si>
    <t>3-24B-24B</t>
  </si>
  <si>
    <t>811-36</t>
  </si>
  <si>
    <t>825-26</t>
  </si>
  <si>
    <t>465-129H3</t>
  </si>
  <si>
    <t>3-86-86</t>
  </si>
  <si>
    <t>469-H2</t>
  </si>
  <si>
    <t>4-80A-891</t>
  </si>
  <si>
    <t>3-88-88</t>
  </si>
  <si>
    <t>BOP</t>
  </si>
  <si>
    <t>1605</t>
  </si>
  <si>
    <t>496-H2</t>
  </si>
  <si>
    <t>CAN,DED,HYP,MIT</t>
  </si>
  <si>
    <t>825-27</t>
  </si>
  <si>
    <t>19S3</t>
  </si>
  <si>
    <t>827-21</t>
  </si>
  <si>
    <t>1309</t>
  </si>
  <si>
    <t>2-241-237</t>
  </si>
  <si>
    <t>25N28</t>
  </si>
  <si>
    <t>30B5</t>
  </si>
  <si>
    <t>227-52H6</t>
  </si>
  <si>
    <t>350-H1</t>
  </si>
  <si>
    <t>850-1329</t>
  </si>
  <si>
    <t>528-129H</t>
  </si>
  <si>
    <t>BOS ROX SOB</t>
  </si>
  <si>
    <t>3-89-89</t>
  </si>
  <si>
    <t>124-05</t>
  </si>
  <si>
    <t>831-1332</t>
  </si>
  <si>
    <t>3-90-90</t>
  </si>
  <si>
    <t>3-909-909</t>
  </si>
  <si>
    <t>4-91-121</t>
  </si>
  <si>
    <t>20-H1</t>
  </si>
  <si>
    <t>DED,WWO</t>
  </si>
  <si>
    <t>318-07</t>
  </si>
  <si>
    <t>16B3</t>
  </si>
  <si>
    <t>17-1354H</t>
  </si>
  <si>
    <t>820-15</t>
  </si>
  <si>
    <t>516-02</t>
  </si>
  <si>
    <t>22B8</t>
  </si>
  <si>
    <t>350-H9</t>
  </si>
  <si>
    <t>4-71-483</t>
  </si>
  <si>
    <t>MAS BAR</t>
  </si>
  <si>
    <t>4-80A-488</t>
  </si>
  <si>
    <t>311-1406H1</t>
  </si>
  <si>
    <t>278-H1</t>
  </si>
  <si>
    <t>4-76-437</t>
  </si>
  <si>
    <t>4-63-63</t>
  </si>
  <si>
    <t>469-H4</t>
  </si>
  <si>
    <t>WWO,DED</t>
  </si>
  <si>
    <t>318-02</t>
  </si>
  <si>
    <t>99-H5</t>
  </si>
  <si>
    <t>22B5</t>
  </si>
  <si>
    <t>416-H3</t>
  </si>
  <si>
    <t>ACT,MAY,SUD</t>
  </si>
  <si>
    <t>20A13</t>
  </si>
  <si>
    <t>4-84B-524</t>
  </si>
  <si>
    <t>65-H6</t>
  </si>
  <si>
    <t>828-1NA10</t>
  </si>
  <si>
    <t>510-77H1</t>
  </si>
  <si>
    <t>SOB ROX</t>
  </si>
  <si>
    <t>6002</t>
  </si>
  <si>
    <t>250-H3</t>
  </si>
  <si>
    <t>34-1352H2</t>
  </si>
  <si>
    <t>143-75H1</t>
  </si>
  <si>
    <t>814-16</t>
  </si>
  <si>
    <t>143-05</t>
  </si>
  <si>
    <t>4-89B-576</t>
  </si>
  <si>
    <t>292-213XH, 453-214X</t>
  </si>
  <si>
    <t>17-H1</t>
  </si>
  <si>
    <t>124-06</t>
  </si>
  <si>
    <t>5J16</t>
  </si>
  <si>
    <t>3-73-938</t>
  </si>
  <si>
    <t>14-99H2</t>
  </si>
  <si>
    <t>4-71-71</t>
  </si>
  <si>
    <t>4-89A-552</t>
  </si>
  <si>
    <t>329-H1</t>
  </si>
  <si>
    <t>258-1394H5</t>
  </si>
  <si>
    <t>4-95A-608</t>
  </si>
  <si>
    <t>826-20</t>
  </si>
  <si>
    <t>850-1333</t>
  </si>
  <si>
    <t>4-75-75</t>
  </si>
  <si>
    <t>822-06</t>
  </si>
  <si>
    <t>819-1NB8</t>
  </si>
  <si>
    <t>511-1497H2</t>
  </si>
  <si>
    <t>227-51H7</t>
  </si>
  <si>
    <t>139-08</t>
  </si>
  <si>
    <t>5903</t>
  </si>
  <si>
    <t>MC-7</t>
  </si>
  <si>
    <t>526-1361H2</t>
  </si>
  <si>
    <t>Samoset Sub</t>
  </si>
  <si>
    <t>3-12-41J1</t>
  </si>
  <si>
    <t>8C12</t>
  </si>
  <si>
    <t>374-01</t>
  </si>
  <si>
    <t>812-24</t>
  </si>
  <si>
    <t>304-1511</t>
  </si>
  <si>
    <t>2303</t>
  </si>
  <si>
    <t>440-1478H</t>
  </si>
  <si>
    <t>3-88-17J1</t>
  </si>
  <si>
    <t>850-1NQ6</t>
  </si>
  <si>
    <t>875-1N39A</t>
  </si>
  <si>
    <t>22B3</t>
  </si>
  <si>
    <t>345-1379H1</t>
  </si>
  <si>
    <t>819-1NA4</t>
  </si>
  <si>
    <t>396-02</t>
  </si>
  <si>
    <t>4-95A-599</t>
  </si>
  <si>
    <t>362-05</t>
  </si>
  <si>
    <t>308-197H3</t>
  </si>
  <si>
    <t>391-H1</t>
  </si>
  <si>
    <t>5J15</t>
  </si>
  <si>
    <t>PNU14</t>
  </si>
  <si>
    <t>P13/P14</t>
  </si>
  <si>
    <t>13N14</t>
  </si>
  <si>
    <t>3605</t>
  </si>
  <si>
    <t>4-76-76</t>
  </si>
  <si>
    <t>506-05</t>
  </si>
  <si>
    <t>4-77A-77A</t>
  </si>
  <si>
    <t>4-90-550</t>
  </si>
  <si>
    <t>21S7</t>
  </si>
  <si>
    <t>3-71-941</t>
  </si>
  <si>
    <t>350-H5</t>
  </si>
  <si>
    <t>315-H5</t>
  </si>
  <si>
    <t>4-76-436</t>
  </si>
  <si>
    <t>4-77B-77B</t>
  </si>
  <si>
    <t>4-94A-648</t>
  </si>
  <si>
    <t>5J13</t>
  </si>
  <si>
    <t>99-H4</t>
  </si>
  <si>
    <t>2405</t>
  </si>
  <si>
    <t>43-1490H4</t>
  </si>
  <si>
    <t>227-51H2</t>
  </si>
  <si>
    <t>506-12</t>
  </si>
  <si>
    <t>4-64-536</t>
  </si>
  <si>
    <t>511-1495H2</t>
  </si>
  <si>
    <t>4-78-78</t>
  </si>
  <si>
    <t>875-1399</t>
  </si>
  <si>
    <t>3-88-2J3</t>
  </si>
  <si>
    <t>Ashfield_38A</t>
  </si>
  <si>
    <t>38A</t>
  </si>
  <si>
    <t>38A-1X</t>
  </si>
  <si>
    <t>38A1</t>
  </si>
  <si>
    <t>124-01</t>
  </si>
  <si>
    <t>19A5</t>
  </si>
  <si>
    <t>5201</t>
  </si>
  <si>
    <t>99-H1</t>
  </si>
  <si>
    <t>43-1490H3</t>
  </si>
  <si>
    <t>19B16</t>
  </si>
  <si>
    <t>17-1354H1</t>
  </si>
  <si>
    <t>1607</t>
  </si>
  <si>
    <t>511-1497H3</t>
  </si>
  <si>
    <t>17K1</t>
  </si>
  <si>
    <t>5J10</t>
  </si>
  <si>
    <t>4-79-79</t>
  </si>
  <si>
    <t>3-24B-915</t>
  </si>
  <si>
    <t>4-80A-80A</t>
  </si>
  <si>
    <t>369-1317H2</t>
  </si>
  <si>
    <t>455-H7</t>
  </si>
  <si>
    <t>277-02</t>
  </si>
  <si>
    <t>827-19</t>
  </si>
  <si>
    <t>824-27</t>
  </si>
  <si>
    <t>3-27-970</t>
  </si>
  <si>
    <t>16B8</t>
  </si>
  <si>
    <t>308-197H2</t>
  </si>
  <si>
    <t>3623</t>
  </si>
  <si>
    <t>4-81A-81A</t>
  </si>
  <si>
    <t>3309</t>
  </si>
  <si>
    <t>29R1</t>
  </si>
  <si>
    <t>3-14-30J2</t>
  </si>
  <si>
    <t>17G1</t>
  </si>
  <si>
    <t>515-193H1</t>
  </si>
  <si>
    <t>4-94B-646</t>
  </si>
  <si>
    <t>MC-8</t>
  </si>
  <si>
    <t>274-H4</t>
  </si>
  <si>
    <t>FRA,SHE</t>
  </si>
  <si>
    <t>Chatham Sub</t>
  </si>
  <si>
    <t>4-95B-941</t>
  </si>
  <si>
    <t>4-63-532</t>
  </si>
  <si>
    <t>99-H7</t>
  </si>
  <si>
    <t>Salem St</t>
  </si>
  <si>
    <t>14C &amp; 14D</t>
  </si>
  <si>
    <t>3009</t>
  </si>
  <si>
    <t>18C1</t>
  </si>
  <si>
    <t>3004</t>
  </si>
  <si>
    <t>5204</t>
  </si>
  <si>
    <t>4-81B-81B</t>
  </si>
  <si>
    <t>258-1394H2</t>
  </si>
  <si>
    <t>148-H2</t>
  </si>
  <si>
    <t>831-1NC7</t>
  </si>
  <si>
    <t>4-82-82</t>
  </si>
  <si>
    <t>143-109H3</t>
  </si>
  <si>
    <t>North Falmouth sub</t>
  </si>
  <si>
    <t>4-78-861</t>
  </si>
  <si>
    <t>554-79H1</t>
  </si>
  <si>
    <t>3-14-931</t>
  </si>
  <si>
    <t>3-24A-34J2</t>
  </si>
  <si>
    <t>4-94B-656</t>
  </si>
  <si>
    <t>3-82-82</t>
  </si>
  <si>
    <t>21S14</t>
  </si>
  <si>
    <t>875-1328</t>
  </si>
  <si>
    <t>827-07</t>
  </si>
  <si>
    <t>P14</t>
  </si>
  <si>
    <t>14N01</t>
  </si>
  <si>
    <t>305-1421H1</t>
  </si>
  <si>
    <t>Potter</t>
  </si>
  <si>
    <t>813-36</t>
  </si>
  <si>
    <t>106-1N31H3</t>
  </si>
  <si>
    <t>528-169H1</t>
  </si>
  <si>
    <t>STA 983</t>
  </si>
  <si>
    <t>4-675-974</t>
  </si>
  <si>
    <t>21S9</t>
  </si>
  <si>
    <t>PNU29</t>
  </si>
  <si>
    <t>P14/P29</t>
  </si>
  <si>
    <t>14N29</t>
  </si>
  <si>
    <t>284-1300H1</t>
  </si>
  <si>
    <t>831-1340</t>
  </si>
  <si>
    <t>528-169H2</t>
  </si>
  <si>
    <t>466-1482H2</t>
  </si>
  <si>
    <t>211-H15</t>
  </si>
  <si>
    <t>850-1352</t>
  </si>
  <si>
    <t>4-84A-84A</t>
  </si>
  <si>
    <t>344-1411H1</t>
  </si>
  <si>
    <t>106-1N18H7</t>
  </si>
  <si>
    <t>3-14-934</t>
  </si>
  <si>
    <t>250-1N33H1</t>
  </si>
  <si>
    <t>SOM,SHE</t>
  </si>
  <si>
    <t>3-12-932</t>
  </si>
  <si>
    <t>819-1NE4</t>
  </si>
  <si>
    <t>8C23</t>
  </si>
  <si>
    <t>416-H7</t>
  </si>
  <si>
    <t>511-1495H1</t>
  </si>
  <si>
    <t>548-92H1</t>
  </si>
  <si>
    <t>274-H2</t>
  </si>
  <si>
    <t>HOL,MDW,MLS,SHE</t>
  </si>
  <si>
    <t>43-1490H2</t>
  </si>
  <si>
    <t>819-1NB3</t>
  </si>
  <si>
    <t>828-1104H1</t>
  </si>
  <si>
    <t xml:space="preserve">292-82H, 292-215, 41-211X </t>
  </si>
  <si>
    <t>17-H2</t>
  </si>
  <si>
    <t>2-84-136</t>
  </si>
  <si>
    <t>2301</t>
  </si>
  <si>
    <t>315-H13</t>
  </si>
  <si>
    <t>375-H10</t>
  </si>
  <si>
    <t>BUR WOB</t>
  </si>
  <si>
    <t>4-84B-84B</t>
  </si>
  <si>
    <t>20A11</t>
  </si>
  <si>
    <t>355-04</t>
  </si>
  <si>
    <t>342-H9</t>
  </si>
  <si>
    <t>6707</t>
  </si>
  <si>
    <t>PNU13</t>
  </si>
  <si>
    <t>P13</t>
  </si>
  <si>
    <t>13N01</t>
  </si>
  <si>
    <t>526-1361H1</t>
  </si>
  <si>
    <t>106-1N18H6</t>
  </si>
  <si>
    <t>831-1ND5</t>
  </si>
  <si>
    <t>99-H8</t>
  </si>
  <si>
    <t>4-87B-473</t>
  </si>
  <si>
    <t>106-1N31H5</t>
  </si>
  <si>
    <t>284-04</t>
  </si>
  <si>
    <t>817-46</t>
  </si>
  <si>
    <t>822-21</t>
  </si>
  <si>
    <t>305-1421H</t>
  </si>
  <si>
    <t>396-1130H1</t>
  </si>
  <si>
    <t>828-1104H</t>
  </si>
  <si>
    <t>4-87B-87B</t>
  </si>
  <si>
    <t>1706</t>
  </si>
  <si>
    <t>4906</t>
  </si>
  <si>
    <t>30-179XYH</t>
  </si>
  <si>
    <t>EVE</t>
  </si>
  <si>
    <t>2406</t>
  </si>
  <si>
    <t>819-1NA5</t>
  </si>
  <si>
    <t>819-1NC3</t>
  </si>
  <si>
    <t>3603</t>
  </si>
  <si>
    <t>4-92B-570</t>
  </si>
  <si>
    <t>4-85-85</t>
  </si>
  <si>
    <t>5J9</t>
  </si>
  <si>
    <t>19B15</t>
  </si>
  <si>
    <t>4-92A-551</t>
  </si>
  <si>
    <t>143-109H7</t>
  </si>
  <si>
    <t>469-H1</t>
  </si>
  <si>
    <t>4-84B-510</t>
  </si>
  <si>
    <t>1307</t>
  </si>
  <si>
    <t>19A1</t>
  </si>
  <si>
    <t>162-182H1</t>
  </si>
  <si>
    <t>875-1365</t>
  </si>
  <si>
    <t>344-1411H2</t>
  </si>
  <si>
    <t>4-86-86</t>
  </si>
  <si>
    <t>433-H14</t>
  </si>
  <si>
    <t>FRA NAT</t>
  </si>
  <si>
    <t>875-1359</t>
  </si>
  <si>
    <t>2-88-136</t>
  </si>
  <si>
    <t>52-1494H2</t>
  </si>
  <si>
    <t>323-78H1</t>
  </si>
  <si>
    <t>831-1NB4</t>
  </si>
  <si>
    <t>819-1342</t>
  </si>
  <si>
    <t>829-20</t>
  </si>
  <si>
    <t>369-03</t>
  </si>
  <si>
    <t>483-09</t>
  </si>
  <si>
    <t>17G3</t>
  </si>
  <si>
    <t>304-1440</t>
  </si>
  <si>
    <t>43-1491H1</t>
  </si>
  <si>
    <t>583-195H2</t>
  </si>
  <si>
    <t>2-88-144</t>
  </si>
  <si>
    <t>819-1398</t>
  </si>
  <si>
    <t>329-1N173H2</t>
  </si>
  <si>
    <t>17K7</t>
  </si>
  <si>
    <t>139-09</t>
  </si>
  <si>
    <t>4-86-408</t>
  </si>
  <si>
    <t>250-1N35H2</t>
  </si>
  <si>
    <t>819-1NB5</t>
  </si>
  <si>
    <t>MC-4</t>
  </si>
  <si>
    <t>875-1392</t>
  </si>
  <si>
    <t>819-1373</t>
  </si>
  <si>
    <t>3-27-27</t>
  </si>
  <si>
    <t>4-64-558</t>
  </si>
  <si>
    <t>MC-3</t>
  </si>
  <si>
    <t>467-H11</t>
  </si>
  <si>
    <t>WAT BRI</t>
  </si>
  <si>
    <t>4-92A-560</t>
  </si>
  <si>
    <t>106-1N18H5</t>
  </si>
  <si>
    <t>4-92A-559</t>
  </si>
  <si>
    <t>5907</t>
  </si>
  <si>
    <t>227-52H8</t>
  </si>
  <si>
    <t>828-1104H2</t>
  </si>
  <si>
    <t>4-91-228</t>
  </si>
  <si>
    <t>466-1482H1</t>
  </si>
  <si>
    <t>8C21</t>
  </si>
  <si>
    <t>3317</t>
  </si>
  <si>
    <t>277-03</t>
  </si>
  <si>
    <t>536-76H2</t>
  </si>
  <si>
    <t>99-H9</t>
  </si>
  <si>
    <t>4-95A-598</t>
  </si>
  <si>
    <t>227-52H7</t>
  </si>
  <si>
    <t>4-88-88</t>
  </si>
  <si>
    <t>258-1394H6</t>
  </si>
  <si>
    <t>4-89B-573</t>
  </si>
  <si>
    <t>162-182H2</t>
  </si>
  <si>
    <t>3003</t>
  </si>
  <si>
    <t>433-H1</t>
  </si>
  <si>
    <t>430-04</t>
  </si>
  <si>
    <t>4-89A-89A</t>
  </si>
  <si>
    <t>816-04</t>
  </si>
  <si>
    <t>531-1359H5</t>
  </si>
  <si>
    <t>2-8-42</t>
  </si>
  <si>
    <t>4-78-409</t>
  </si>
  <si>
    <t>525-191H</t>
  </si>
  <si>
    <t>SOB,BDT</t>
  </si>
  <si>
    <t>4-80B-514</t>
  </si>
  <si>
    <t>20A12</t>
  </si>
  <si>
    <t>4-90-90</t>
  </si>
  <si>
    <t>350-H13</t>
  </si>
  <si>
    <t>323-175H1</t>
  </si>
  <si>
    <t>829-31</t>
  </si>
  <si>
    <t>4-98B-448</t>
  </si>
  <si>
    <t>441-05</t>
  </si>
  <si>
    <t>143-109H2</t>
  </si>
  <si>
    <t>143-109H8</t>
  </si>
  <si>
    <t>67-1484H1</t>
  </si>
  <si>
    <t>4-92A-92A</t>
  </si>
  <si>
    <t>3-23-23</t>
  </si>
  <si>
    <t>DUX, MAF</t>
  </si>
  <si>
    <t>Terminal St</t>
  </si>
  <si>
    <t>22-208</t>
  </si>
  <si>
    <t>4-63-531</t>
  </si>
  <si>
    <t>3002</t>
  </si>
  <si>
    <t>22B6</t>
  </si>
  <si>
    <t>143-109H1</t>
  </si>
  <si>
    <t>WRX DOR</t>
  </si>
  <si>
    <t>143-109H9</t>
  </si>
  <si>
    <t>4-96-669</t>
  </si>
  <si>
    <t>4-89B-577</t>
  </si>
  <si>
    <t>583-195H3</t>
  </si>
  <si>
    <t>831-1394</t>
  </si>
  <si>
    <t>8C31</t>
  </si>
  <si>
    <t>19B6</t>
  </si>
  <si>
    <t>531-1359H2</t>
  </si>
  <si>
    <t>MC-9</t>
  </si>
  <si>
    <t>20A23</t>
  </si>
  <si>
    <t>470-H2</t>
  </si>
  <si>
    <t>16B1</t>
  </si>
  <si>
    <t>531-1359H6</t>
  </si>
  <si>
    <t>316-04</t>
  </si>
  <si>
    <t>20-H2</t>
  </si>
  <si>
    <t>4-83-952</t>
  </si>
  <si>
    <t>385-188H2</t>
  </si>
  <si>
    <t>19A2</t>
  </si>
  <si>
    <t>139-07</t>
  </si>
  <si>
    <t>433-H13</t>
  </si>
  <si>
    <t>430-156H1</t>
  </si>
  <si>
    <t>823-23</t>
  </si>
  <si>
    <t>21C6</t>
  </si>
  <si>
    <t>106-1N18H2</t>
  </si>
  <si>
    <t>4-94B-653</t>
  </si>
  <si>
    <t>263-1477H1</t>
  </si>
  <si>
    <t>819-1374XY</t>
  </si>
  <si>
    <t>329-H5</t>
  </si>
  <si>
    <t>3-72-940</t>
  </si>
  <si>
    <t>511-1497H1</t>
  </si>
  <si>
    <t>P13/P29</t>
  </si>
  <si>
    <t>13N29</t>
  </si>
  <si>
    <t>23-1339H1</t>
  </si>
  <si>
    <t>99-H10</t>
  </si>
  <si>
    <t>16-1461H1</t>
  </si>
  <si>
    <t>23-1339H5</t>
  </si>
  <si>
    <t>430-03</t>
  </si>
  <si>
    <t>227-51H3</t>
  </si>
  <si>
    <t>27A17</t>
  </si>
  <si>
    <t>250-1N38H2</t>
  </si>
  <si>
    <t>875-1389</t>
  </si>
  <si>
    <t>6702</t>
  </si>
  <si>
    <t>314-1370H1</t>
  </si>
  <si>
    <t>2-73-48</t>
  </si>
  <si>
    <t>43-1490H1</t>
  </si>
  <si>
    <t>344-04</t>
  </si>
  <si>
    <t>Santuit Sub</t>
  </si>
  <si>
    <t>4-88-880</t>
  </si>
  <si>
    <t>135-1301</t>
  </si>
  <si>
    <t>4-92B-92B</t>
  </si>
  <si>
    <t>385-188H1</t>
  </si>
  <si>
    <t>396-07</t>
  </si>
  <si>
    <t>BKL,DOR,ROX,WRX</t>
  </si>
  <si>
    <t>19A3</t>
  </si>
  <si>
    <t>387-148H1</t>
  </si>
  <si>
    <t>816-33</t>
  </si>
  <si>
    <t>4-99-225</t>
  </si>
  <si>
    <t>4-95A-597</t>
  </si>
  <si>
    <t>4-83-951</t>
  </si>
  <si>
    <t>Mystic</t>
  </si>
  <si>
    <t>227-51H5</t>
  </si>
  <si>
    <t>813-13</t>
  </si>
  <si>
    <t>329-1N173H1</t>
  </si>
  <si>
    <t>BKL BRI</t>
  </si>
  <si>
    <t>396-1050H1</t>
  </si>
  <si>
    <t>258-1394H1</t>
  </si>
  <si>
    <t>470-H5</t>
  </si>
  <si>
    <t>CAN,SHA,WLP</t>
  </si>
  <si>
    <t>43-1490H5</t>
  </si>
  <si>
    <t>126-H3</t>
  </si>
  <si>
    <t>385-197H</t>
  </si>
  <si>
    <t>3-73-27J2</t>
  </si>
  <si>
    <t>828-1375</t>
  </si>
  <si>
    <t>2-152-152</t>
  </si>
  <si>
    <t>554-79H2</t>
  </si>
  <si>
    <t>17K3</t>
  </si>
  <si>
    <t>329-1N40H1</t>
  </si>
  <si>
    <t>3-10-929</t>
  </si>
  <si>
    <t>574-70H3</t>
  </si>
  <si>
    <t>3-50-914</t>
  </si>
  <si>
    <t>PLT,KIN</t>
  </si>
  <si>
    <t>3-25-907</t>
  </si>
  <si>
    <t>583-195H5</t>
  </si>
  <si>
    <t>4-94B-647</t>
  </si>
  <si>
    <t>EAS, WEL</t>
  </si>
  <si>
    <t>375-H5</t>
  </si>
  <si>
    <t>222-161H2</t>
  </si>
  <si>
    <t>536-76H1</t>
  </si>
  <si>
    <t>3-51-980</t>
  </si>
  <si>
    <t>PLT,CAR,KIN</t>
  </si>
  <si>
    <t>4-95A-95A</t>
  </si>
  <si>
    <t>4-82-894</t>
  </si>
  <si>
    <t>139-11</t>
  </si>
  <si>
    <t>470-H1</t>
  </si>
  <si>
    <t>369-1317H3</t>
  </si>
  <si>
    <t>315-H11</t>
  </si>
  <si>
    <t>323-07</t>
  </si>
  <si>
    <t>27A16</t>
  </si>
  <si>
    <t>4-78-410</t>
  </si>
  <si>
    <t>3614</t>
  </si>
  <si>
    <t>6704</t>
  </si>
  <si>
    <t>323-03</t>
  </si>
  <si>
    <t>469-H3</t>
  </si>
  <si>
    <t>27A14</t>
  </si>
  <si>
    <t>139-03</t>
  </si>
  <si>
    <t>292-03</t>
  </si>
  <si>
    <t>52-1499H4</t>
  </si>
  <si>
    <t>227-51H6</t>
  </si>
  <si>
    <t>4308</t>
  </si>
  <si>
    <t>250-1N90H3</t>
  </si>
  <si>
    <t>19A8</t>
  </si>
  <si>
    <t>3-84-956</t>
  </si>
  <si>
    <t>510-172H1</t>
  </si>
  <si>
    <t>528-169H3</t>
  </si>
  <si>
    <t>30-179XH1</t>
  </si>
  <si>
    <t>250-1N38H1</t>
  </si>
  <si>
    <t>52-1499H3</t>
  </si>
  <si>
    <t>DOR,ROX</t>
  </si>
  <si>
    <t>2306</t>
  </si>
  <si>
    <t>23-1339H4</t>
  </si>
  <si>
    <t>99-H6</t>
  </si>
  <si>
    <t>351-1377H1</t>
  </si>
  <si>
    <t>4-95B-610</t>
  </si>
  <si>
    <t>430-157H1</t>
  </si>
  <si>
    <t>308-197H1</t>
  </si>
  <si>
    <t>162-141H1</t>
  </si>
  <si>
    <t>515-192H1</t>
  </si>
  <si>
    <t>311-1406H3</t>
  </si>
  <si>
    <t>19A4</t>
  </si>
  <si>
    <t>151-142H2</t>
  </si>
  <si>
    <t>510-77H4</t>
  </si>
  <si>
    <t>2-6-41</t>
  </si>
  <si>
    <t>151-141H3</t>
  </si>
  <si>
    <t>143-75H2</t>
  </si>
  <si>
    <t>430-02</t>
  </si>
  <si>
    <t>473-1214H1</t>
  </si>
  <si>
    <t>143-75H3</t>
  </si>
  <si>
    <t>519-175H2</t>
  </si>
  <si>
    <t>583-195H4</t>
  </si>
  <si>
    <t>52-1487H1</t>
  </si>
  <si>
    <t>811-47</t>
  </si>
  <si>
    <t>2411</t>
  </si>
  <si>
    <t>828-1376</t>
  </si>
  <si>
    <t>20-H3</t>
  </si>
  <si>
    <t>369-1317H1</t>
  </si>
  <si>
    <t>52-1494H1</t>
  </si>
  <si>
    <t>4-92A-562</t>
  </si>
  <si>
    <t>831-1391</t>
  </si>
  <si>
    <t>814-13</t>
  </si>
  <si>
    <t>541-1377H1</t>
  </si>
  <si>
    <t>4-92A-561</t>
  </si>
  <si>
    <t>49-1400H1</t>
  </si>
  <si>
    <t>8C25</t>
  </si>
  <si>
    <t>162-141H2</t>
  </si>
  <si>
    <t>510-77H5</t>
  </si>
  <si>
    <t>8C32</t>
  </si>
  <si>
    <t>4-99-221</t>
  </si>
  <si>
    <t>362-1207H1</t>
  </si>
  <si>
    <t>4-94A-633</t>
  </si>
  <si>
    <t>4-98A-98A</t>
  </si>
  <si>
    <t>4-95B-612</t>
  </si>
  <si>
    <t>4-92A-563</t>
  </si>
  <si>
    <t>2-87-132</t>
  </si>
  <si>
    <t>108-195H2</t>
  </si>
  <si>
    <t>311-1406H4</t>
  </si>
  <si>
    <t>8C22</t>
  </si>
  <si>
    <t>258-1394H4</t>
  </si>
  <si>
    <t>4-84A-520</t>
  </si>
  <si>
    <t>3-24A-971</t>
  </si>
  <si>
    <t>211-06</t>
  </si>
  <si>
    <t>3-88-923</t>
  </si>
  <si>
    <t>506-06</t>
  </si>
  <si>
    <t>13-H1</t>
  </si>
  <si>
    <t>308-197H4</t>
  </si>
  <si>
    <t>339-1345H1</t>
  </si>
  <si>
    <t>826-28</t>
  </si>
  <si>
    <t>4-98B-98B</t>
  </si>
  <si>
    <t>139-05</t>
  </si>
  <si>
    <t>3-71-937</t>
  </si>
  <si>
    <t>227-52H4</t>
  </si>
  <si>
    <t>227-52H5</t>
  </si>
  <si>
    <t>1606</t>
  </si>
  <si>
    <t>828-1370</t>
  </si>
  <si>
    <t>2605</t>
  </si>
  <si>
    <t>5J11</t>
  </si>
  <si>
    <t>574-70H5</t>
  </si>
  <si>
    <t>4-94A-632</t>
  </si>
  <si>
    <t>465-129H1</t>
  </si>
  <si>
    <t>21B9</t>
  </si>
  <si>
    <t>23-1339H3</t>
  </si>
  <si>
    <t>3307</t>
  </si>
  <si>
    <t>106-1N28H</t>
  </si>
  <si>
    <t>574-70H6</t>
  </si>
  <si>
    <t>329-1N51H2</t>
  </si>
  <si>
    <t>43-1490H6</t>
  </si>
  <si>
    <t>99-135H2</t>
  </si>
  <si>
    <t>314-1371H3</t>
  </si>
  <si>
    <t>385-H21</t>
  </si>
  <si>
    <t>875-1354</t>
  </si>
  <si>
    <t>531-1359H4</t>
  </si>
  <si>
    <t>4-98A-429</t>
  </si>
  <si>
    <t>99-135H5</t>
  </si>
  <si>
    <t>329-1N51H3</t>
  </si>
  <si>
    <t>813-17</t>
  </si>
  <si>
    <t>314-1371H2</t>
  </si>
  <si>
    <t>286-1322H1</t>
  </si>
  <si>
    <t>4907</t>
  </si>
  <si>
    <t>108-195H5</t>
  </si>
  <si>
    <t>EBO,SOM</t>
  </si>
  <si>
    <t>311-1403H3</t>
  </si>
  <si>
    <t>396-08</t>
  </si>
  <si>
    <t>99-135H1</t>
  </si>
  <si>
    <t>5-208H1</t>
  </si>
  <si>
    <t>3-10-935</t>
  </si>
  <si>
    <t>4-99-99</t>
  </si>
  <si>
    <t>227-51H4</t>
  </si>
  <si>
    <t>585-114H4</t>
  </si>
  <si>
    <t>515-193H2</t>
  </si>
  <si>
    <t>815-33</t>
  </si>
  <si>
    <t>106-1N18H8</t>
  </si>
  <si>
    <t>6706</t>
  </si>
  <si>
    <t>146-H5</t>
  </si>
  <si>
    <t>529-202</t>
  </si>
  <si>
    <t>227-51H1</t>
  </si>
  <si>
    <t>CHT EVE</t>
  </si>
  <si>
    <t>811-14</t>
  </si>
  <si>
    <t>506-09</t>
  </si>
  <si>
    <t>3313</t>
  </si>
  <si>
    <t>4-92A-568</t>
  </si>
  <si>
    <t>430-12</t>
  </si>
  <si>
    <t>108-195H4</t>
  </si>
  <si>
    <t>305-1423</t>
  </si>
  <si>
    <t>487-1378H1</t>
  </si>
  <si>
    <t>2-88-140</t>
  </si>
  <si>
    <t>20N23</t>
  </si>
  <si>
    <t>311-1406H2</t>
  </si>
  <si>
    <t>441-1401H1</t>
  </si>
  <si>
    <t>106-1N28H1</t>
  </si>
  <si>
    <t>250-1N38H4</t>
  </si>
  <si>
    <t>99-135H3</t>
  </si>
  <si>
    <t>293-09</t>
  </si>
  <si>
    <t>21S15</t>
  </si>
  <si>
    <t>106-H1</t>
  </si>
  <si>
    <t>828-1369</t>
  </si>
  <si>
    <t>362-04</t>
  </si>
  <si>
    <t>MIT,WRX</t>
  </si>
  <si>
    <t>99-135H4</t>
  </si>
  <si>
    <t>99-H11</t>
  </si>
  <si>
    <t>18G2</t>
  </si>
  <si>
    <t>470-H6</t>
  </si>
  <si>
    <t>822-27</t>
  </si>
  <si>
    <t>4905</t>
  </si>
  <si>
    <t>305-1421H2</t>
  </si>
  <si>
    <t>875-1N35B</t>
  </si>
  <si>
    <t>430-11</t>
  </si>
  <si>
    <t>554-79H3</t>
  </si>
  <si>
    <t>554-79H4</t>
  </si>
  <si>
    <t>3006</t>
  </si>
  <si>
    <t>812-37</t>
  </si>
  <si>
    <t>814-17</t>
  </si>
  <si>
    <t>314-1371H1</t>
  </si>
  <si>
    <t>396-1050H4</t>
  </si>
  <si>
    <t>4-96-677</t>
  </si>
  <si>
    <t>311-1403H1</t>
  </si>
  <si>
    <t>4-80B-512</t>
  </si>
  <si>
    <t>4-98B-447</t>
  </si>
  <si>
    <t>814-14</t>
  </si>
  <si>
    <t>NGD-501</t>
  </si>
  <si>
    <t>HOP</t>
  </si>
  <si>
    <t>4-92A-534</t>
  </si>
  <si>
    <t>3-25-42J1</t>
  </si>
  <si>
    <t>293-04</t>
  </si>
  <si>
    <t>385-H9</t>
  </si>
  <si>
    <t>2401</t>
  </si>
  <si>
    <t>1310</t>
  </si>
  <si>
    <t>218-80H2</t>
  </si>
  <si>
    <t>21S8</t>
  </si>
  <si>
    <t>831-1393</t>
  </si>
  <si>
    <t>385-H3</t>
  </si>
  <si>
    <t>292-05</t>
  </si>
  <si>
    <t>2-3-40</t>
  </si>
  <si>
    <t>2-29-29</t>
  </si>
  <si>
    <t>139-01</t>
  </si>
  <si>
    <t>139-10</t>
  </si>
  <si>
    <t>516-07</t>
  </si>
  <si>
    <t>292-01</t>
  </si>
  <si>
    <t>4301</t>
  </si>
  <si>
    <t>4904</t>
  </si>
  <si>
    <t>P17/P29</t>
  </si>
  <si>
    <t>17N29</t>
  </si>
  <si>
    <t>318-06</t>
  </si>
  <si>
    <t>321-01</t>
  </si>
  <si>
    <t>321-03</t>
  </si>
  <si>
    <t>323-08</t>
  </si>
  <si>
    <t>329-H7</t>
  </si>
  <si>
    <t>385-H11</t>
  </si>
  <si>
    <t>483-08</t>
  </si>
  <si>
    <t>3-88-2J2</t>
  </si>
  <si>
    <t>4-80B-899</t>
  </si>
  <si>
    <t>4-96-675</t>
  </si>
  <si>
    <t>4-96-960</t>
  </si>
  <si>
    <t>4-96-971</t>
  </si>
  <si>
    <t>4-96-974</t>
  </si>
  <si>
    <t>2001</t>
  </si>
  <si>
    <t>2006</t>
  </si>
  <si>
    <t>2403</t>
  </si>
  <si>
    <t>3301</t>
  </si>
  <si>
    <t>148-05</t>
  </si>
  <si>
    <t>274-1429H1</t>
  </si>
  <si>
    <t>ASH FRA</t>
  </si>
  <si>
    <t>274-1429H2</t>
  </si>
  <si>
    <t>282-H3</t>
  </si>
  <si>
    <t>322-02</t>
  </si>
  <si>
    <t>433-H15</t>
  </si>
  <si>
    <t>433-H6</t>
  </si>
  <si>
    <t>NAT,WAY,WTN</t>
  </si>
  <si>
    <t>21C3</t>
  </si>
  <si>
    <t>17G7</t>
  </si>
  <si>
    <t>15E4</t>
  </si>
  <si>
    <t>Substation Name/Number</t>
  </si>
  <si>
    <t>Feeder/Circuit Voltage</t>
  </si>
  <si>
    <t>Feeder/Ckt  PEAK Load MVA 2024</t>
  </si>
  <si>
    <t>Massachusetts Electric</t>
  </si>
  <si>
    <t>NE North</t>
  </si>
  <si>
    <t>Lashaway</t>
  </si>
  <si>
    <t>North Brookfield</t>
  </si>
  <si>
    <t>Distribution</t>
  </si>
  <si>
    <t>01-0012</t>
  </si>
  <si>
    <t>-</t>
  </si>
  <si>
    <t>Webster St.</t>
  </si>
  <si>
    <t>Worcester</t>
  </si>
  <si>
    <t>01-HT15</t>
  </si>
  <si>
    <t>Merrimack Valley</t>
  </si>
  <si>
    <t>East Dracut</t>
  </si>
  <si>
    <t>Dracut</t>
  </si>
  <si>
    <t>14-75L2</t>
  </si>
  <si>
    <t>Andover, Dracut, Lowell, North Andover, Tewksbury</t>
  </si>
  <si>
    <t>North Shore</t>
  </si>
  <si>
    <t>Pine Banks</t>
  </si>
  <si>
    <t>Melrose</t>
  </si>
  <si>
    <t>12-67J4</t>
  </si>
  <si>
    <t>Malden, Medford</t>
  </si>
  <si>
    <t>Grafton St.</t>
  </si>
  <si>
    <t>01-9J360</t>
  </si>
  <si>
    <t>Snow St.</t>
  </si>
  <si>
    <t>Southbridge</t>
  </si>
  <si>
    <t>01-413L5</t>
  </si>
  <si>
    <t>Sturbridge</t>
  </si>
  <si>
    <t>Maplewood</t>
  </si>
  <si>
    <t>Malden</t>
  </si>
  <si>
    <t>12-16W6</t>
  </si>
  <si>
    <t>Malden, Melrose</t>
  </si>
  <si>
    <t>Ayer</t>
  </si>
  <si>
    <t>01-201W2</t>
  </si>
  <si>
    <t>Ayer, Harvard</t>
  </si>
  <si>
    <t>Ward Hill</t>
  </si>
  <si>
    <t>Haverhill</t>
  </si>
  <si>
    <t>14-43L8</t>
  </si>
  <si>
    <t>NE South</t>
  </si>
  <si>
    <t>Southeast</t>
  </si>
  <si>
    <t>Plainville</t>
  </si>
  <si>
    <t>05-3451W2</t>
  </si>
  <si>
    <t>West Methuen</t>
  </si>
  <si>
    <t>Methuen</t>
  </si>
  <si>
    <t>14-63L1</t>
  </si>
  <si>
    <t>Lawrence, Methuen</t>
  </si>
  <si>
    <t>South Shore</t>
  </si>
  <si>
    <t>Mill St</t>
  </si>
  <si>
    <t>Bridgewater</t>
  </si>
  <si>
    <t>07-912W21</t>
  </si>
  <si>
    <t>Bridgewater, Brockton, E. Bridgewater, West Bridgewater</t>
  </si>
  <si>
    <t>Lynnway</t>
  </si>
  <si>
    <t>Lynn</t>
  </si>
  <si>
    <t>12-21J30</t>
  </si>
  <si>
    <t>Beaver Pond</t>
  </si>
  <si>
    <t>Franklin</t>
  </si>
  <si>
    <t>05-344W4</t>
  </si>
  <si>
    <t>Bellingham, Blackstone, Franklin</t>
  </si>
  <si>
    <t>Western</t>
  </si>
  <si>
    <t>Florence Jct</t>
  </si>
  <si>
    <t>Northampton</t>
  </si>
  <si>
    <t>09-909W3</t>
  </si>
  <si>
    <t>Goshen, Northampton, Williamsburg</t>
  </si>
  <si>
    <t>North Lawrence</t>
  </si>
  <si>
    <t>Lawrence</t>
  </si>
  <si>
    <t>14-6J5</t>
  </si>
  <si>
    <t>West Hampden</t>
  </si>
  <si>
    <t>Hampden</t>
  </si>
  <si>
    <t>09-139L1</t>
  </si>
  <si>
    <t>East Longmeadow, Hampden</t>
  </si>
  <si>
    <t>14-6J2</t>
  </si>
  <si>
    <t>12-16W2</t>
  </si>
  <si>
    <t>Everett, Malden, Saugus</t>
  </si>
  <si>
    <t>Thorndike</t>
  </si>
  <si>
    <t>Palmer</t>
  </si>
  <si>
    <t>09-523L4</t>
  </si>
  <si>
    <t>Palmer, Ware</t>
  </si>
  <si>
    <t>01-413L8</t>
  </si>
  <si>
    <t>Depot Street</t>
  </si>
  <si>
    <t>Milford</t>
  </si>
  <si>
    <t>05-335W3</t>
  </si>
  <si>
    <t>Hopedale, Milford, Northborough, Upton</t>
  </si>
  <si>
    <t>Rena St.</t>
  </si>
  <si>
    <t>01-10J383</t>
  </si>
  <si>
    <t>Lawrence Street</t>
  </si>
  <si>
    <t>14-53J4</t>
  </si>
  <si>
    <t>Plymouth St</t>
  </si>
  <si>
    <t>Abington</t>
  </si>
  <si>
    <t>07-93W43</t>
  </si>
  <si>
    <t>Abington, Hanson, Whitman</t>
  </si>
  <si>
    <t>East Methuen</t>
  </si>
  <si>
    <t>14-74L5</t>
  </si>
  <si>
    <t>Haverhill, Methuen</t>
  </si>
  <si>
    <t>Bates St. Sub</t>
  </si>
  <si>
    <t>05-115W52</t>
  </si>
  <si>
    <t>Fall River, Westport</t>
  </si>
  <si>
    <t>Burtt Road</t>
  </si>
  <si>
    <t>Andover</t>
  </si>
  <si>
    <t>14-54L3</t>
  </si>
  <si>
    <t>Andover, North Andover</t>
  </si>
  <si>
    <t>Woodchuck Hill</t>
  </si>
  <si>
    <t>North Andover</t>
  </si>
  <si>
    <t>14-56L1</t>
  </si>
  <si>
    <t>Water Street</t>
  </si>
  <si>
    <t>14-31L2</t>
  </si>
  <si>
    <t>12-21J37</t>
  </si>
  <si>
    <t>12-25W4</t>
  </si>
  <si>
    <t>Melrose, Saugus</t>
  </si>
  <si>
    <t>W. Medford</t>
  </si>
  <si>
    <t>Medford</t>
  </si>
  <si>
    <t>12-17J2</t>
  </si>
  <si>
    <t>12-21J34</t>
  </si>
  <si>
    <t>Marlboro</t>
  </si>
  <si>
    <t>Marlborough</t>
  </si>
  <si>
    <t>05-311W6</t>
  </si>
  <si>
    <t>Scituate</t>
  </si>
  <si>
    <t>07-15J1</t>
  </si>
  <si>
    <t>05-115W54</t>
  </si>
  <si>
    <t>Salem Boston St.</t>
  </si>
  <si>
    <t>Salem</t>
  </si>
  <si>
    <t>12-3J6</t>
  </si>
  <si>
    <t>Granite</t>
  </si>
  <si>
    <t>12-12J903</t>
  </si>
  <si>
    <t>14-5J40</t>
  </si>
  <si>
    <t>Pratts Junc.</t>
  </si>
  <si>
    <t>Sterling</t>
  </si>
  <si>
    <t>01-225W3</t>
  </si>
  <si>
    <t>Lancaster, Leominster</t>
  </si>
  <si>
    <t>Codding Ave</t>
  </si>
  <si>
    <t>12-64J4</t>
  </si>
  <si>
    <t>Newburyport</t>
  </si>
  <si>
    <t>14-36L1</t>
  </si>
  <si>
    <t>Amesbury, Newburyport</t>
  </si>
  <si>
    <t>Billerica</t>
  </si>
  <si>
    <t>14-70L1</t>
  </si>
  <si>
    <t>Billerica, Lowell, Tewksbury</t>
  </si>
  <si>
    <t>14-6J8</t>
  </si>
  <si>
    <t>Manchester</t>
  </si>
  <si>
    <t>12-23H3</t>
  </si>
  <si>
    <t>East Holbrook</t>
  </si>
  <si>
    <t>Holbrook</t>
  </si>
  <si>
    <t>07-2W2</t>
  </si>
  <si>
    <t>Holbrook, Weymouth</t>
  </si>
  <si>
    <t>01-413L3</t>
  </si>
  <si>
    <t>Charlton, Dudley, Southbridge</t>
  </si>
  <si>
    <t>05-115W53</t>
  </si>
  <si>
    <t>North Chelmsford</t>
  </si>
  <si>
    <t>Chelmsford</t>
  </si>
  <si>
    <t>14-2L3</t>
  </si>
  <si>
    <t>Chelmsford, Lowell</t>
  </si>
  <si>
    <t>North Abington</t>
  </si>
  <si>
    <t>07-99W61</t>
  </si>
  <si>
    <t>Hanover, Rockland</t>
  </si>
  <si>
    <t>Dupont</t>
  </si>
  <si>
    <t>Brockton</t>
  </si>
  <si>
    <t>07-91W47</t>
  </si>
  <si>
    <t>Brockton, Whitman</t>
  </si>
  <si>
    <t>07-93W42</t>
  </si>
  <si>
    <t>Abington, Brockton, Whitman</t>
  </si>
  <si>
    <t>Litchfield St</t>
  </si>
  <si>
    <t>Leominster</t>
  </si>
  <si>
    <t>01-207W2</t>
  </si>
  <si>
    <t>E. Beverly</t>
  </si>
  <si>
    <t>Beverly</t>
  </si>
  <si>
    <t>12-51L3</t>
  </si>
  <si>
    <t>Beverly, Hamilton, Wenham</t>
  </si>
  <si>
    <t>14-43L6</t>
  </si>
  <si>
    <t>Leicester</t>
  </si>
  <si>
    <t>01-21W1</t>
  </si>
  <si>
    <t>Leicester, Spencer</t>
  </si>
  <si>
    <t>01-21W2</t>
  </si>
  <si>
    <t>Charlton, Leicester, Spencer</t>
  </si>
  <si>
    <t>Snake Hill</t>
  </si>
  <si>
    <t>Charlton</t>
  </si>
  <si>
    <t>01-2235L7</t>
  </si>
  <si>
    <t>12-16W7</t>
  </si>
  <si>
    <t>Everett, Malden, Revere</t>
  </si>
  <si>
    <t>05-344W5</t>
  </si>
  <si>
    <t>Topsfield</t>
  </si>
  <si>
    <t>12-26L1</t>
  </si>
  <si>
    <t>Mink Street</t>
  </si>
  <si>
    <t>Seekonk</t>
  </si>
  <si>
    <t>05-7L1</t>
  </si>
  <si>
    <t>Rehoboth, Seekonk</t>
  </si>
  <si>
    <t>Cambridge St.</t>
  </si>
  <si>
    <t>01-4J324</t>
  </si>
  <si>
    <t>12-37W5</t>
  </si>
  <si>
    <t>05-311W1</t>
  </si>
  <si>
    <t>01-413L2</t>
  </si>
  <si>
    <t>Southbridge, Sturbridge</t>
  </si>
  <si>
    <t>Sandy Pond</t>
  </si>
  <si>
    <t>01-237W1</t>
  </si>
  <si>
    <t>01-225W4</t>
  </si>
  <si>
    <t>Leominster, Sutton</t>
  </si>
  <si>
    <t>Norwell</t>
  </si>
  <si>
    <t>07-96W41</t>
  </si>
  <si>
    <t>Cohasset, Norwell</t>
  </si>
  <si>
    <t>12-12L2</t>
  </si>
  <si>
    <t>14-75L3</t>
  </si>
  <si>
    <t>Dracut, Methuen</t>
  </si>
  <si>
    <t>01-225W1</t>
  </si>
  <si>
    <t>Bolton, Clinton, Harvard, Lancaster</t>
  </si>
  <si>
    <t>Swampscott</t>
  </si>
  <si>
    <t>12-22W2</t>
  </si>
  <si>
    <t>Lynn, Swampscott</t>
  </si>
  <si>
    <t>E. Webster</t>
  </si>
  <si>
    <t>Webster</t>
  </si>
  <si>
    <t>01-412L2</t>
  </si>
  <si>
    <t>Dudley, Webster</t>
  </si>
  <si>
    <t>Boulevard</t>
  </si>
  <si>
    <t>Lowell</t>
  </si>
  <si>
    <t>14-77L2</t>
  </si>
  <si>
    <t>12-16J1</t>
  </si>
  <si>
    <t>01-412L5</t>
  </si>
  <si>
    <t>Ames</t>
  </si>
  <si>
    <t>07-911W13</t>
  </si>
  <si>
    <t>12-21J21</t>
  </si>
  <si>
    <t>Lynn, Nahant</t>
  </si>
  <si>
    <t>12-23H2</t>
  </si>
  <si>
    <t>Belchertown</t>
  </si>
  <si>
    <t>09-509L2</t>
  </si>
  <si>
    <t>Belchertown, Ware</t>
  </si>
  <si>
    <t>Revere</t>
  </si>
  <si>
    <t>12-7W4</t>
  </si>
  <si>
    <t>12-51T1</t>
  </si>
  <si>
    <t>Beverly, Essex, Gloucester, Hamilton, Manchester, Wenham</t>
  </si>
  <si>
    <t>Chartley Pond</t>
  </si>
  <si>
    <t>Attleboro</t>
  </si>
  <si>
    <t>05-8L3</t>
  </si>
  <si>
    <t>Attleboro, Norton</t>
  </si>
  <si>
    <t>Nantucket Electric</t>
  </si>
  <si>
    <t>Nantucket</t>
  </si>
  <si>
    <t>Candle St</t>
  </si>
  <si>
    <t>04-101L8</t>
  </si>
  <si>
    <t>North Andover Jct.71</t>
  </si>
  <si>
    <t>14-71L3</t>
  </si>
  <si>
    <t>Dunstable</t>
  </si>
  <si>
    <t>01-210L1</t>
  </si>
  <si>
    <t>Dunstable, Pepperell</t>
  </si>
  <si>
    <t>Tedesco</t>
  </si>
  <si>
    <t>12-9J2</t>
  </si>
  <si>
    <t>12-64J5</t>
  </si>
  <si>
    <t>Phillips Lane</t>
  </si>
  <si>
    <t>Hanover</t>
  </si>
  <si>
    <t>07-95W1</t>
  </si>
  <si>
    <t>Brockton, Hanover, Norwell</t>
  </si>
  <si>
    <t>07-915W37</t>
  </si>
  <si>
    <t>Cohasset, Scituate</t>
  </si>
  <si>
    <t>Vernon Hill</t>
  </si>
  <si>
    <t>01-8J365</t>
  </si>
  <si>
    <t>Whitins Pond</t>
  </si>
  <si>
    <t>Northbridge</t>
  </si>
  <si>
    <t>05-320W1</t>
  </si>
  <si>
    <t>Northbridge, Upton, Wrentham</t>
  </si>
  <si>
    <t>01-9J337</t>
  </si>
  <si>
    <t>Westford</t>
  </si>
  <si>
    <t>14-57L3</t>
  </si>
  <si>
    <t>Tyngsborough, Westford</t>
  </si>
  <si>
    <t>05-311W5</t>
  </si>
  <si>
    <t>14-36J6</t>
  </si>
  <si>
    <t>Norton</t>
  </si>
  <si>
    <t>05-4L2</t>
  </si>
  <si>
    <t>Temple St</t>
  </si>
  <si>
    <t>Whitman</t>
  </si>
  <si>
    <t>07-712J1</t>
  </si>
  <si>
    <t>Abington, Brockton, E. Bridgewater</t>
  </si>
  <si>
    <t>04-101L7</t>
  </si>
  <si>
    <t>12-12J6</t>
  </si>
  <si>
    <t>14-57L1</t>
  </si>
  <si>
    <t>14-8L2</t>
  </si>
  <si>
    <t>12-64J2</t>
  </si>
  <si>
    <t>W. Salem</t>
  </si>
  <si>
    <t>12-29W5</t>
  </si>
  <si>
    <t>Humphrey</t>
  </si>
  <si>
    <t>12-1J901</t>
  </si>
  <si>
    <t>N. Oxford</t>
  </si>
  <si>
    <t>Oxford</t>
  </si>
  <si>
    <t>01-406L1</t>
  </si>
  <si>
    <t>Charlton, Leicester, Oxford, Worcester</t>
  </si>
  <si>
    <t>01-406L2</t>
  </si>
  <si>
    <t>Auburn, Oxford</t>
  </si>
  <si>
    <t>01-406L3</t>
  </si>
  <si>
    <t>Charlton, Oxford</t>
  </si>
  <si>
    <t>01-406L4</t>
  </si>
  <si>
    <t>Auburn, Oxford, Webster</t>
  </si>
  <si>
    <t>14-2J8</t>
  </si>
  <si>
    <t>South Union St</t>
  </si>
  <si>
    <t>14-61L3</t>
  </si>
  <si>
    <t>Andover, Lawrence, Lowell</t>
  </si>
  <si>
    <t>North Weymouth</t>
  </si>
  <si>
    <t>Weymouth</t>
  </si>
  <si>
    <t>07-6W2</t>
  </si>
  <si>
    <t>Rocky Hill</t>
  </si>
  <si>
    <t>05-336W2</t>
  </si>
  <si>
    <t>Power Company Road</t>
  </si>
  <si>
    <t>Tewksbury</t>
  </si>
  <si>
    <t>14-20L3</t>
  </si>
  <si>
    <t>Lowell, Tewksbury</t>
  </si>
  <si>
    <t>14-2J4</t>
  </si>
  <si>
    <t>14-36L2</t>
  </si>
  <si>
    <t>Newbury, Newburyport</t>
  </si>
  <si>
    <t>Hoover Street</t>
  </si>
  <si>
    <t>14-21L1</t>
  </si>
  <si>
    <t>Dracut, Lowell, Tyngsborough</t>
  </si>
  <si>
    <t>Hathaway St. Sub</t>
  </si>
  <si>
    <t>05-106W82</t>
  </si>
  <si>
    <t>14-70L5</t>
  </si>
  <si>
    <t>South Billerica</t>
  </si>
  <si>
    <t>14-18L3</t>
  </si>
  <si>
    <t>14-6J3</t>
  </si>
  <si>
    <t>01-9J352</t>
  </si>
  <si>
    <t>14-56L2</t>
  </si>
  <si>
    <t>Boxford, North Andover</t>
  </si>
  <si>
    <t>Rockport</t>
  </si>
  <si>
    <t>12-40J2</t>
  </si>
  <si>
    <t>Faraday St.</t>
  </si>
  <si>
    <t>01-11J334</t>
  </si>
  <si>
    <t>14-53J3</t>
  </si>
  <si>
    <t>Millbury</t>
  </si>
  <si>
    <t>01-304W6</t>
  </si>
  <si>
    <t>Millbury, Sutton</t>
  </si>
  <si>
    <t>05-336W1</t>
  </si>
  <si>
    <t>W. Charlton</t>
  </si>
  <si>
    <t>01-415L5</t>
  </si>
  <si>
    <t>Charlton, Lancaster, Sturbridge</t>
  </si>
  <si>
    <t>Dummy-108W60</t>
  </si>
  <si>
    <t>Bellingham</t>
  </si>
  <si>
    <t>05-108W60</t>
  </si>
  <si>
    <t>Bellingham, Blackstone</t>
  </si>
  <si>
    <t>Westboro</t>
  </si>
  <si>
    <t>Westborough</t>
  </si>
  <si>
    <t>05-312W5</t>
  </si>
  <si>
    <t>Read Street</t>
  </si>
  <si>
    <t>05-9L5</t>
  </si>
  <si>
    <t>Attleboro, Rehoboth, Seekonk</t>
  </si>
  <si>
    <t>Risingdale</t>
  </si>
  <si>
    <t>Great Barrington</t>
  </si>
  <si>
    <t>09-1109W1</t>
  </si>
  <si>
    <t>Great Barrington, Monterey, New Marlboro, Sheffield, Stockbridge</t>
  </si>
  <si>
    <t>North Marlboro</t>
  </si>
  <si>
    <t>05-318W3</t>
  </si>
  <si>
    <t>Marlborough, Northborough</t>
  </si>
  <si>
    <t>12-7W1</t>
  </si>
  <si>
    <t>Everett, Revere, Saugus</t>
  </si>
  <si>
    <t>01-525L1</t>
  </si>
  <si>
    <t>Brookfield, East Brookfield, North Brookfield, Spencer, West Brookfield</t>
  </si>
  <si>
    <t>01-525L2</t>
  </si>
  <si>
    <t>Brookfield, North Brookfield, West Brookfield</t>
  </si>
  <si>
    <t>Meadow Street 552</t>
  </si>
  <si>
    <t>Spencer</t>
  </si>
  <si>
    <t>01-552L1</t>
  </si>
  <si>
    <t>Charlton, Leicester, North Brookfield, Spencer</t>
  </si>
  <si>
    <t>01-552L2</t>
  </si>
  <si>
    <t>01-552L3</t>
  </si>
  <si>
    <t>Brookfield, East Brookfield, North Brookfield, Spencer, Sturbridge, West Brookfield</t>
  </si>
  <si>
    <t>01-55K11</t>
  </si>
  <si>
    <t>Treasure Valley</t>
  </si>
  <si>
    <t>Paxton</t>
  </si>
  <si>
    <t>01-55W1</t>
  </si>
  <si>
    <t>Rutland</t>
  </si>
  <si>
    <t>01-55W3</t>
  </si>
  <si>
    <t>Westminster</t>
  </si>
  <si>
    <t>01-602W2</t>
  </si>
  <si>
    <t>Gardner, Hubbardston, Westminster</t>
  </si>
  <si>
    <t>01-602W3</t>
  </si>
  <si>
    <t>Crystal Lake</t>
  </si>
  <si>
    <t>Gardner</t>
  </si>
  <si>
    <t>01-607W1</t>
  </si>
  <si>
    <t>01-607W2</t>
  </si>
  <si>
    <t>01-607W3</t>
  </si>
  <si>
    <t>Gardner, Winchendon</t>
  </si>
  <si>
    <t>01-607W4</t>
  </si>
  <si>
    <t>Gardner, Westminster</t>
  </si>
  <si>
    <t>01-607W5</t>
  </si>
  <si>
    <t>E. Westminster</t>
  </si>
  <si>
    <t>01-609W1</t>
  </si>
  <si>
    <t>Hubbardston, Rutland, Westminster</t>
  </si>
  <si>
    <t>01-609W2</t>
  </si>
  <si>
    <t>Charlton, Westminster</t>
  </si>
  <si>
    <t>Dummy - 609W99</t>
  </si>
  <si>
    <t>Princeton</t>
  </si>
  <si>
    <t>01-609W99</t>
  </si>
  <si>
    <t>Dummy-Ashburnham</t>
  </si>
  <si>
    <t>01-610W3</t>
  </si>
  <si>
    <t>E. Winchendon</t>
  </si>
  <si>
    <t>Winchendon</t>
  </si>
  <si>
    <t>01-612W1</t>
  </si>
  <si>
    <t>01-612W3</t>
  </si>
  <si>
    <t>14-43L4</t>
  </si>
  <si>
    <t>Haverhill, Lawrence, Methuen</t>
  </si>
  <si>
    <t>Shutesbury</t>
  </si>
  <si>
    <t>09-704W1</t>
  </si>
  <si>
    <t>New Salem, Shutesbury</t>
  </si>
  <si>
    <t>05-311W3</t>
  </si>
  <si>
    <t>12-29W3</t>
  </si>
  <si>
    <t>01-415L2</t>
  </si>
  <si>
    <t>Swansea Sub</t>
  </si>
  <si>
    <t>Swansea</t>
  </si>
  <si>
    <t>05-11W83</t>
  </si>
  <si>
    <t>Central St</t>
  </si>
  <si>
    <t>07-67J1</t>
  </si>
  <si>
    <t>Abington, Hanson, Rockland</t>
  </si>
  <si>
    <t>Woodside</t>
  </si>
  <si>
    <t>Northborough</t>
  </si>
  <si>
    <t>05-313W2</t>
  </si>
  <si>
    <t>Marlborough, Northborough, Westborough</t>
  </si>
  <si>
    <t>Salem Valley St.</t>
  </si>
  <si>
    <t>12-2W1</t>
  </si>
  <si>
    <t>01-6W1</t>
  </si>
  <si>
    <t>Auburn, Worcester</t>
  </si>
  <si>
    <t>01-6W2</t>
  </si>
  <si>
    <t>Leicester, Worcester</t>
  </si>
  <si>
    <t>Stearns St.</t>
  </si>
  <si>
    <t>01-7J386</t>
  </si>
  <si>
    <t>01-7J387</t>
  </si>
  <si>
    <t>14-6J4</t>
  </si>
  <si>
    <t>05-311W2</t>
  </si>
  <si>
    <t>West Quincy</t>
  </si>
  <si>
    <t>Quincy</t>
  </si>
  <si>
    <t>07-3W2</t>
  </si>
  <si>
    <t>14-53J1</t>
  </si>
  <si>
    <t>14-71L1</t>
  </si>
  <si>
    <t>Andover, Lawrence, North Andover</t>
  </si>
  <si>
    <t>South Attleboro</t>
  </si>
  <si>
    <t>05-5J2</t>
  </si>
  <si>
    <t>14-75L5</t>
  </si>
  <si>
    <t>Dracut, Lowell</t>
  </si>
  <si>
    <t>01-413L1</t>
  </si>
  <si>
    <t>Gloucester</t>
  </si>
  <si>
    <t>12-24J10</t>
  </si>
  <si>
    <t>12-24J8</t>
  </si>
  <si>
    <t>14-36J3</t>
  </si>
  <si>
    <t>Concord Road</t>
  </si>
  <si>
    <t>14-24L1</t>
  </si>
  <si>
    <t>Uxbridge</t>
  </si>
  <si>
    <t>05-321W2</t>
  </si>
  <si>
    <t>Douglas, Millville, Upton, Uxbridge</t>
  </si>
  <si>
    <t>Tyngsboro</t>
  </si>
  <si>
    <t>Tyngsborough</t>
  </si>
  <si>
    <t>14-211L2</t>
  </si>
  <si>
    <t>Dracut, Tyngsborough</t>
  </si>
  <si>
    <t>Lenox Depot</t>
  </si>
  <si>
    <t>Lenox</t>
  </si>
  <si>
    <t>09-1103W1</t>
  </si>
  <si>
    <t>Lenox, Stockbridge, West Stockbridge</t>
  </si>
  <si>
    <t>01-9J321</t>
  </si>
  <si>
    <t>Southbridge, Worcester</t>
  </si>
  <si>
    <t>05-321W9</t>
  </si>
  <si>
    <t>Blackstone, Millville, Uxbridge</t>
  </si>
  <si>
    <t>12-1382</t>
  </si>
  <si>
    <t>07-915W82</t>
  </si>
  <si>
    <t>01-HT11-11A</t>
  </si>
  <si>
    <t>01-HT12</t>
  </si>
  <si>
    <t>05-9L4</t>
  </si>
  <si>
    <t>N. Beverly</t>
  </si>
  <si>
    <t>12-18L2</t>
  </si>
  <si>
    <t>01-HT19</t>
  </si>
  <si>
    <t>12-24J9</t>
  </si>
  <si>
    <t>05-9L1</t>
  </si>
  <si>
    <t>Attleboro, Hopedale</t>
  </si>
  <si>
    <t>Bloomingdale</t>
  </si>
  <si>
    <t>01-HT25</t>
  </si>
  <si>
    <t>05-312W3</t>
  </si>
  <si>
    <t>Northborough, Westborough</t>
  </si>
  <si>
    <t>Boston Rd</t>
  </si>
  <si>
    <t>14-58L2</t>
  </si>
  <si>
    <t>Chelmsford, Westford</t>
  </si>
  <si>
    <t>04-101L3</t>
  </si>
  <si>
    <t>Dighton</t>
  </si>
  <si>
    <t>05-19W74</t>
  </si>
  <si>
    <t>Dighton, Somerset</t>
  </si>
  <si>
    <t>Greendale</t>
  </si>
  <si>
    <t>01-HT31</t>
  </si>
  <si>
    <t>01-HT32</t>
  </si>
  <si>
    <t>01-HT36</t>
  </si>
  <si>
    <t>01-HT37</t>
  </si>
  <si>
    <t>01-HT38</t>
  </si>
  <si>
    <t>01-HT39</t>
  </si>
  <si>
    <t>01-HT40</t>
  </si>
  <si>
    <t>Dale Street</t>
  </si>
  <si>
    <t>14-55L1</t>
  </si>
  <si>
    <t>Andover, Boxford, North Andover</t>
  </si>
  <si>
    <t>East Tewksbury</t>
  </si>
  <si>
    <t>14-59L1</t>
  </si>
  <si>
    <t>Andover, Tewksbury</t>
  </si>
  <si>
    <t>Nashua St.</t>
  </si>
  <si>
    <t>01-HT45</t>
  </si>
  <si>
    <t>01-412L4</t>
  </si>
  <si>
    <t>Charlton, Dudley, Webster</t>
  </si>
  <si>
    <t>01-HT48</t>
  </si>
  <si>
    <t>01-HT52</t>
  </si>
  <si>
    <t>01-HT56B</t>
  </si>
  <si>
    <t>East Weymouth</t>
  </si>
  <si>
    <t>07-9W2</t>
  </si>
  <si>
    <t>Hingham, Weymouth</t>
  </si>
  <si>
    <t>01-HT60</t>
  </si>
  <si>
    <t>01-HT61</t>
  </si>
  <si>
    <t>Sterling Muni</t>
  </si>
  <si>
    <t>Lancaster</t>
  </si>
  <si>
    <t>01-STERLING</t>
  </si>
  <si>
    <t>Multiple</t>
  </si>
  <si>
    <t>Transmission</t>
  </si>
  <si>
    <t>01-Worcester Network</t>
  </si>
  <si>
    <t>05-102W42</t>
  </si>
  <si>
    <t>01-11J347</t>
  </si>
  <si>
    <t>Hudson</t>
  </si>
  <si>
    <t>12-7J901</t>
  </si>
  <si>
    <t>Chandler St.</t>
  </si>
  <si>
    <t>01-2J345</t>
  </si>
  <si>
    <t>West Amesbury</t>
  </si>
  <si>
    <t>Amesbury</t>
  </si>
  <si>
    <t>14-275L2</t>
  </si>
  <si>
    <t>12-29W1</t>
  </si>
  <si>
    <t>Lynn, Saugus</t>
  </si>
  <si>
    <t>Perry Street</t>
  </si>
  <si>
    <t>14-3L5</t>
  </si>
  <si>
    <t>14-59L6</t>
  </si>
  <si>
    <t>Andover, North Andover, Tewksbury</t>
  </si>
  <si>
    <t>Meadowbrook</t>
  </si>
  <si>
    <t>14-16L5</t>
  </si>
  <si>
    <t>05-108W53</t>
  </si>
  <si>
    <t>Blackstone</t>
  </si>
  <si>
    <t>14-2L1</t>
  </si>
  <si>
    <t>Chelmsford, Tyngsborough, Westford</t>
  </si>
  <si>
    <t>Dummy-112W43</t>
  </si>
  <si>
    <t>Wrentham</t>
  </si>
  <si>
    <t>05-112W43</t>
  </si>
  <si>
    <t>05-112W44</t>
  </si>
  <si>
    <t>12-18L1</t>
  </si>
  <si>
    <t>Beverly, Wenham</t>
  </si>
  <si>
    <t>07-95W5</t>
  </si>
  <si>
    <t>Hanover, Norwell</t>
  </si>
  <si>
    <t>Field St</t>
  </si>
  <si>
    <t>07-1W8</t>
  </si>
  <si>
    <t>05-11W84</t>
  </si>
  <si>
    <t>Rehoboth, Somerset, Swansea</t>
  </si>
  <si>
    <t>14-61L1</t>
  </si>
  <si>
    <t>01-304W1</t>
  </si>
  <si>
    <t>Grafton, Millbury</t>
  </si>
  <si>
    <t>Palmer Street Sub</t>
  </si>
  <si>
    <t>Somerset</t>
  </si>
  <si>
    <t>05-18J5</t>
  </si>
  <si>
    <t>Somerset, Swansea</t>
  </si>
  <si>
    <t>Pinehurst</t>
  </si>
  <si>
    <t>14-92L2</t>
  </si>
  <si>
    <t>12-24J1</t>
  </si>
  <si>
    <t>14-5J41</t>
  </si>
  <si>
    <t>07-99W32</t>
  </si>
  <si>
    <t>Abington, Weymouth</t>
  </si>
  <si>
    <t>Salem Peabody St.</t>
  </si>
  <si>
    <t>12-1J7</t>
  </si>
  <si>
    <t>12-51L1</t>
  </si>
  <si>
    <t>05-127W40</t>
  </si>
  <si>
    <t>Blackstone, Millville</t>
  </si>
  <si>
    <t>14-3J41</t>
  </si>
  <si>
    <t>Laurel Cir.</t>
  </si>
  <si>
    <t>Shirley</t>
  </si>
  <si>
    <t>01-227W1</t>
  </si>
  <si>
    <t>Lancaster, Leominster, Shirley</t>
  </si>
  <si>
    <t>Water St</t>
  </si>
  <si>
    <t>07-910W25</t>
  </si>
  <si>
    <t>Brockton, Pembroke</t>
  </si>
  <si>
    <t>01-10J366</t>
  </si>
  <si>
    <t>Cooks Pond</t>
  </si>
  <si>
    <t>01-23W3</t>
  </si>
  <si>
    <t>12-67J1</t>
  </si>
  <si>
    <t>Malden, Medford, Melrose</t>
  </si>
  <si>
    <t>12-16W8</t>
  </si>
  <si>
    <t>Easton</t>
  </si>
  <si>
    <t>07-92W43</t>
  </si>
  <si>
    <t>Easton, Stoughton</t>
  </si>
  <si>
    <t>05-7L5</t>
  </si>
  <si>
    <t>Rehoboth, Seekonk, Swansea</t>
  </si>
  <si>
    <t>12-3J2</t>
  </si>
  <si>
    <t>14-56L3</t>
  </si>
  <si>
    <t>Sub-Transmission</t>
  </si>
  <si>
    <t>05-2248</t>
  </si>
  <si>
    <t>05-2267</t>
  </si>
  <si>
    <t>05-2274</t>
  </si>
  <si>
    <t>Attleboro, Plainville</t>
  </si>
  <si>
    <t>South Wrentham</t>
  </si>
  <si>
    <t>05-2284</t>
  </si>
  <si>
    <t>Franklin, Plainville, Wrentham</t>
  </si>
  <si>
    <t>05-2286</t>
  </si>
  <si>
    <t>Foxboro 1</t>
  </si>
  <si>
    <t>Foxborough</t>
  </si>
  <si>
    <t>05-2287</t>
  </si>
  <si>
    <t>05-2289</t>
  </si>
  <si>
    <t>05-24</t>
  </si>
  <si>
    <t>Dummy-2468W1</t>
  </si>
  <si>
    <t>05-2468W1</t>
  </si>
  <si>
    <t>Dummy-26W5</t>
  </si>
  <si>
    <t>05-26W5</t>
  </si>
  <si>
    <t>01-10J323</t>
  </si>
  <si>
    <t>14-1J7</t>
  </si>
  <si>
    <t>07-1W2</t>
  </si>
  <si>
    <t>05-9L2</t>
  </si>
  <si>
    <t>07-92W44</t>
  </si>
  <si>
    <t>Brockton, Easton, West Bridgewater</t>
  </si>
  <si>
    <t>07-95W2</t>
  </si>
  <si>
    <t>Hanover, Hanson, Pembroke</t>
  </si>
  <si>
    <t>12-18J4</t>
  </si>
  <si>
    <t>14-61L2</t>
  </si>
  <si>
    <t>14-2L2</t>
  </si>
  <si>
    <t>Newbury</t>
  </si>
  <si>
    <t>14-60L4</t>
  </si>
  <si>
    <t>12-25W5</t>
  </si>
  <si>
    <t>05-311W4</t>
  </si>
  <si>
    <t>07-96W43</t>
  </si>
  <si>
    <t>Norwell, Scituate</t>
  </si>
  <si>
    <t>07-91W48</t>
  </si>
  <si>
    <t>Pleasant St</t>
  </si>
  <si>
    <t>07-8W1</t>
  </si>
  <si>
    <t>14-74L4</t>
  </si>
  <si>
    <t>05-312W4</t>
  </si>
  <si>
    <t>Upton, Westborough</t>
  </si>
  <si>
    <t>05-312W1</t>
  </si>
  <si>
    <t>14-74L2</t>
  </si>
  <si>
    <t>Parkview</t>
  </si>
  <si>
    <t>07-94W41</t>
  </si>
  <si>
    <t>Avon, Brockton, Stoughton</t>
  </si>
  <si>
    <t>14-6J1</t>
  </si>
  <si>
    <t>14-3J45</t>
  </si>
  <si>
    <t>12-3J3</t>
  </si>
  <si>
    <t>14-21L2</t>
  </si>
  <si>
    <t>14-275L4</t>
  </si>
  <si>
    <t>Amesbury, Salisbury</t>
  </si>
  <si>
    <t>Mid-Weymouth</t>
  </si>
  <si>
    <t>07-12W5</t>
  </si>
  <si>
    <t>Court St</t>
  </si>
  <si>
    <t>07-69J1</t>
  </si>
  <si>
    <t>12-16W1</t>
  </si>
  <si>
    <t>Malden, Revere, Saugus</t>
  </si>
  <si>
    <t>01-24W4</t>
  </si>
  <si>
    <t>12-12J7</t>
  </si>
  <si>
    <t>14-75L1</t>
  </si>
  <si>
    <t>King St</t>
  </si>
  <si>
    <t>09-905W1</t>
  </si>
  <si>
    <t>01-27W1</t>
  </si>
  <si>
    <t>07-915W36</t>
  </si>
  <si>
    <t>Riverdale</t>
  </si>
  <si>
    <t>12-52L1</t>
  </si>
  <si>
    <t>Gloucester, Rockport</t>
  </si>
  <si>
    <t>12-7J7</t>
  </si>
  <si>
    <t>Wilbraham</t>
  </si>
  <si>
    <t>09-507L3</t>
  </si>
  <si>
    <t>Palmer, Wilbraham</t>
  </si>
  <si>
    <t>12-37W7</t>
  </si>
  <si>
    <t>Everett, Malden, Medford</t>
  </si>
  <si>
    <t>07-1W5</t>
  </si>
  <si>
    <t>12-7J6</t>
  </si>
  <si>
    <t>14-60L3</t>
  </si>
  <si>
    <t>07-912W55</t>
  </si>
  <si>
    <t>Bridgewater, Brockton</t>
  </si>
  <si>
    <t>05-7L3</t>
  </si>
  <si>
    <t>01-2J335</t>
  </si>
  <si>
    <t>04-101L2</t>
  </si>
  <si>
    <t>West St</t>
  </si>
  <si>
    <t>09-S100</t>
  </si>
  <si>
    <t>07-1W6</t>
  </si>
  <si>
    <t>09-1109W3</t>
  </si>
  <si>
    <t>Alford, Egremont, Great Barrington, Stockbridge, West Stockbridge</t>
  </si>
  <si>
    <t>07-92W54</t>
  </si>
  <si>
    <t>Easton, West Bridgewater, Weymouth</t>
  </si>
  <si>
    <t>Prospect St.</t>
  </si>
  <si>
    <t>01-219W2</t>
  </si>
  <si>
    <t>05-336W4</t>
  </si>
  <si>
    <t>05-336W3</t>
  </si>
  <si>
    <t>Milford, Upton</t>
  </si>
  <si>
    <t>01-8W1</t>
  </si>
  <si>
    <t>Auburn, Leicester, Millbury, Worcester</t>
  </si>
  <si>
    <t>Revere Beach</t>
  </si>
  <si>
    <t>12-35J3</t>
  </si>
  <si>
    <t>09-909W4</t>
  </si>
  <si>
    <t>Northampton, Williamsburg</t>
  </si>
  <si>
    <t>Reynolds Ave Sub</t>
  </si>
  <si>
    <t>Rehoboth</t>
  </si>
  <si>
    <t>05-3323L2</t>
  </si>
  <si>
    <t>Dighton, Rehoboth, Swansea</t>
  </si>
  <si>
    <t>05-3323L3</t>
  </si>
  <si>
    <t>Dighton, Rehoboth</t>
  </si>
  <si>
    <t>Mendon</t>
  </si>
  <si>
    <t>05-332W1</t>
  </si>
  <si>
    <t>Blackstone, Hopedale, Mendon, Milford, Northbridge, Upton, Uxbridge</t>
  </si>
  <si>
    <t>North Haverhill</t>
  </si>
  <si>
    <t>14-48L2</t>
  </si>
  <si>
    <t>Metcalf Sq.</t>
  </si>
  <si>
    <t>Winthrop</t>
  </si>
  <si>
    <t>12-96W1</t>
  </si>
  <si>
    <t>09-1109W2</t>
  </si>
  <si>
    <t>Alford, Egremont, Great Barrington, Sheffield</t>
  </si>
  <si>
    <t>12-9J1</t>
  </si>
  <si>
    <t>14-60L1</t>
  </si>
  <si>
    <t>West Newbury</t>
  </si>
  <si>
    <t>14-47L1</t>
  </si>
  <si>
    <t>Haverhill, Newbury, West Newbury</t>
  </si>
  <si>
    <t>12-29W4</t>
  </si>
  <si>
    <t>Lynn, Salem, Swampscott</t>
  </si>
  <si>
    <t>07-91W49</t>
  </si>
  <si>
    <t>North Quincy</t>
  </si>
  <si>
    <t>07-11W4</t>
  </si>
  <si>
    <t>14-36J2</t>
  </si>
  <si>
    <t>14-59L3</t>
  </si>
  <si>
    <t>05-33F1</t>
  </si>
  <si>
    <t>05-33F4</t>
  </si>
  <si>
    <t>12-17J3</t>
  </si>
  <si>
    <t>Pondville</t>
  </si>
  <si>
    <t>Auburn</t>
  </si>
  <si>
    <t>01-26W1</t>
  </si>
  <si>
    <t>Auburn, Oxford, Worcester</t>
  </si>
  <si>
    <t>01-26W2</t>
  </si>
  <si>
    <t>Auburn, Millbury, Worcester</t>
  </si>
  <si>
    <t>01-304W5</t>
  </si>
  <si>
    <t>14-43L7</t>
  </si>
  <si>
    <t>Boxford, Haverhill, North Andover</t>
  </si>
  <si>
    <t>12-24J2</t>
  </si>
  <si>
    <t>14-70L8</t>
  </si>
  <si>
    <t>Billerica, Tewksbury</t>
  </si>
  <si>
    <t>Shaker Rd</t>
  </si>
  <si>
    <t>East Longmeadow</t>
  </si>
  <si>
    <t>09-522L2</t>
  </si>
  <si>
    <t>01-23W2</t>
  </si>
  <si>
    <t>01-8W2</t>
  </si>
  <si>
    <t>Millbury, Worcester</t>
  </si>
  <si>
    <t>12-22J2</t>
  </si>
  <si>
    <t>Railyard</t>
  </si>
  <si>
    <t>12-49W4</t>
  </si>
  <si>
    <t>Salem, Swampscott</t>
  </si>
  <si>
    <t>12-1J3</t>
  </si>
  <si>
    <t>North Dracut</t>
  </si>
  <si>
    <t>14-78L1</t>
  </si>
  <si>
    <t>Williamstown 1003</t>
  </si>
  <si>
    <t>Williamstown</t>
  </si>
  <si>
    <t>09-1003W2</t>
  </si>
  <si>
    <t>Hancock, Williamstown</t>
  </si>
  <si>
    <t>Wellington</t>
  </si>
  <si>
    <t>12-11J3</t>
  </si>
  <si>
    <t>12-12J4</t>
  </si>
  <si>
    <t>12-7J2</t>
  </si>
  <si>
    <t>South Randolph</t>
  </si>
  <si>
    <t>Randolph</t>
  </si>
  <si>
    <t>07-97W2</t>
  </si>
  <si>
    <t>14-53J2</t>
  </si>
  <si>
    <t>07-91W40</t>
  </si>
  <si>
    <t>01-2J328</t>
  </si>
  <si>
    <t>14-1J9</t>
  </si>
  <si>
    <t>01-24W3</t>
  </si>
  <si>
    <t>Adams</t>
  </si>
  <si>
    <t>09-1021W2</t>
  </si>
  <si>
    <t>Adams, Cheshire, North Adams</t>
  </si>
  <si>
    <t>01-HT3</t>
  </si>
  <si>
    <t>05-313W1</t>
  </si>
  <si>
    <t>01-27W3</t>
  </si>
  <si>
    <t>14-43L2</t>
  </si>
  <si>
    <t>01-9J306</t>
  </si>
  <si>
    <t>01-413L4</t>
  </si>
  <si>
    <t>Charlton, Southbridge</t>
  </si>
  <si>
    <t>01-207W4</t>
  </si>
  <si>
    <t>14-3J42</t>
  </si>
  <si>
    <t>01-HT27</t>
  </si>
  <si>
    <t>12-17J5</t>
  </si>
  <si>
    <t>12-1381</t>
  </si>
  <si>
    <t>Dummy-65H4</t>
  </si>
  <si>
    <t>05-65H4</t>
  </si>
  <si>
    <t>Bellingham, Franklin</t>
  </si>
  <si>
    <t>05-335W4</t>
  </si>
  <si>
    <t>Hopedale, Mendon, Milford</t>
  </si>
  <si>
    <t>14-47L2</t>
  </si>
  <si>
    <t>Newbury, Newburyport, West Newbury</t>
  </si>
  <si>
    <t>12-37W1</t>
  </si>
  <si>
    <t>07-910W51</t>
  </si>
  <si>
    <t>Hanover, Norwell, Pembroke</t>
  </si>
  <si>
    <t>14-74L3</t>
  </si>
  <si>
    <t>05-341W1</t>
  </si>
  <si>
    <t>Union Street</t>
  </si>
  <si>
    <t>05-348W6</t>
  </si>
  <si>
    <t>14-20L4</t>
  </si>
  <si>
    <t>12-21J32</t>
  </si>
  <si>
    <t>09-139L5</t>
  </si>
  <si>
    <t>Crocker Pond</t>
  </si>
  <si>
    <t>05-3424W5</t>
  </si>
  <si>
    <t>Foxborough, Wrentham</t>
  </si>
  <si>
    <t>12-22J3</t>
  </si>
  <si>
    <t>Fayette</t>
  </si>
  <si>
    <t>12-3J903</t>
  </si>
  <si>
    <t>14-92L6</t>
  </si>
  <si>
    <t>05-11W82</t>
  </si>
  <si>
    <t>01-24W2</t>
  </si>
  <si>
    <t>07-913W69</t>
  </si>
  <si>
    <t>05-3422W2</t>
  </si>
  <si>
    <t>North Attleboro Muni</t>
  </si>
  <si>
    <t>North Attleborough</t>
  </si>
  <si>
    <t>05-9L8881</t>
  </si>
  <si>
    <t>05-MUNI_E-9</t>
  </si>
  <si>
    <t>Brown St</t>
  </si>
  <si>
    <t>North Adams</t>
  </si>
  <si>
    <t>09-1001W1</t>
  </si>
  <si>
    <t>Cheshire, Clarksburg, Florida, North Adams, Williamstown</t>
  </si>
  <si>
    <t>07-911W56</t>
  </si>
  <si>
    <t>Brockton, E. Bridgewater</t>
  </si>
  <si>
    <t>05-313W3</t>
  </si>
  <si>
    <t>01-227W3</t>
  </si>
  <si>
    <t>Ayer, Lancaster, Shirley</t>
  </si>
  <si>
    <t>05-335W2</t>
  </si>
  <si>
    <t>E. Bridgewater</t>
  </si>
  <si>
    <t>East Bridgewater</t>
  </si>
  <si>
    <t>07-797W20</t>
  </si>
  <si>
    <t>Bridgewater, E. Bridgewater, Easton, West Bridgewater</t>
  </si>
  <si>
    <t>Northboro Road</t>
  </si>
  <si>
    <t>Southborough</t>
  </si>
  <si>
    <t>05-317W1</t>
  </si>
  <si>
    <t>Marlborough, Southborough, Westborough</t>
  </si>
  <si>
    <t>14-24L2</t>
  </si>
  <si>
    <t>12-9C2</t>
  </si>
  <si>
    <t>07-1202</t>
  </si>
  <si>
    <t>07-1224</t>
  </si>
  <si>
    <t>01-11J314</t>
  </si>
  <si>
    <t>12-37J3</t>
  </si>
  <si>
    <t>Everett, Malden</t>
  </si>
  <si>
    <t>05-3451W3</t>
  </si>
  <si>
    <t>Plainville, Wrentham</t>
  </si>
  <si>
    <t>12-16J4</t>
  </si>
  <si>
    <t>Malden, Revere</t>
  </si>
  <si>
    <t>Stockbridge</t>
  </si>
  <si>
    <t>09-1102W1</t>
  </si>
  <si>
    <t>Great Barrington, Lenox, Stockbridge, West Stockbridge</t>
  </si>
  <si>
    <t>05-8L1</t>
  </si>
  <si>
    <t>05-317W2</t>
  </si>
  <si>
    <t>Marlborough, Northborough, Southborough</t>
  </si>
  <si>
    <t>05-115W45</t>
  </si>
  <si>
    <t>01-412L1</t>
  </si>
  <si>
    <t>12-17J4</t>
  </si>
  <si>
    <t>07-797W24</t>
  </si>
  <si>
    <t>Brockton, E. Bridgewater, Halifax, Hanson, Pembroke</t>
  </si>
  <si>
    <t>Nahant</t>
  </si>
  <si>
    <t>12-79J2</t>
  </si>
  <si>
    <t>01-304W2</t>
  </si>
  <si>
    <t>Grafton, Sutton</t>
  </si>
  <si>
    <t>05-320W4</t>
  </si>
  <si>
    <t>Douglas, Northbridge, Uxbridge</t>
  </si>
  <si>
    <t>01-201W1</t>
  </si>
  <si>
    <t>Ayer, Shirley</t>
  </si>
  <si>
    <t>12-37W10</t>
  </si>
  <si>
    <t>07-3J3</t>
  </si>
  <si>
    <t>Sykes Rd. Sub</t>
  </si>
  <si>
    <t>05-28W51</t>
  </si>
  <si>
    <t>West Gloucester</t>
  </si>
  <si>
    <t>12-28L2</t>
  </si>
  <si>
    <t>Gloucester, Manchester</t>
  </si>
  <si>
    <t>07-99W62</t>
  </si>
  <si>
    <t>12-40J1</t>
  </si>
  <si>
    <t>07-910W52</t>
  </si>
  <si>
    <t>Hanover, Pembroke</t>
  </si>
  <si>
    <t>07-20W10</t>
  </si>
  <si>
    <t>07-20W13</t>
  </si>
  <si>
    <t>07-20W6</t>
  </si>
  <si>
    <t>07-20W7</t>
  </si>
  <si>
    <t>07-20W8</t>
  </si>
  <si>
    <t>07-20W9</t>
  </si>
  <si>
    <t>01-9J301</t>
  </si>
  <si>
    <t>Worthen Street</t>
  </si>
  <si>
    <t>14-13J3</t>
  </si>
  <si>
    <t>14-211L1</t>
  </si>
  <si>
    <t>07-304</t>
  </si>
  <si>
    <t>07-797W23</t>
  </si>
  <si>
    <t>Bridgewater, E. Bridgewater</t>
  </si>
  <si>
    <t>14-92L3</t>
  </si>
  <si>
    <t>12-21J33</t>
  </si>
  <si>
    <t>14-31L1</t>
  </si>
  <si>
    <t>14-70L6</t>
  </si>
  <si>
    <t>05-320W3</t>
  </si>
  <si>
    <t>Northbridge, Upton</t>
  </si>
  <si>
    <t>12-1391</t>
  </si>
  <si>
    <t>05-335W5</t>
  </si>
  <si>
    <t>12-9C3</t>
  </si>
  <si>
    <t>14-18L1</t>
  </si>
  <si>
    <t>14-3J7</t>
  </si>
  <si>
    <t>07-6W1</t>
  </si>
  <si>
    <t>14-54L4</t>
  </si>
  <si>
    <t>Dummy-601W79</t>
  </si>
  <si>
    <t>07-601W79</t>
  </si>
  <si>
    <t>Dummy-602W100</t>
  </si>
  <si>
    <t>07-602W100</t>
  </si>
  <si>
    <t>Dummy-602W101</t>
  </si>
  <si>
    <t>07-602W101</t>
  </si>
  <si>
    <t>07-797W1</t>
  </si>
  <si>
    <t>01-9J307</t>
  </si>
  <si>
    <t>14-74L1</t>
  </si>
  <si>
    <t>Marion Ave</t>
  </si>
  <si>
    <t>01-18J394</t>
  </si>
  <si>
    <t>04-101L4</t>
  </si>
  <si>
    <t>01-9J302</t>
  </si>
  <si>
    <t>07-95W4</t>
  </si>
  <si>
    <t>Hanover, Norwell, Rockland</t>
  </si>
  <si>
    <t>07-95W3</t>
  </si>
  <si>
    <t>05-321W6</t>
  </si>
  <si>
    <t>Blackstone, Mendon, Millville, Northbridge, Seekonk, Uxbridge</t>
  </si>
  <si>
    <t>14-75L6</t>
  </si>
  <si>
    <t>05-344W6</t>
  </si>
  <si>
    <t>Harrison Blvd</t>
  </si>
  <si>
    <t>Avon</t>
  </si>
  <si>
    <t>07-75W5</t>
  </si>
  <si>
    <t>01-9J310</t>
  </si>
  <si>
    <t>12-35J4</t>
  </si>
  <si>
    <t>12-37W4</t>
  </si>
  <si>
    <t>Beach Road</t>
  </si>
  <si>
    <t>Salisbury</t>
  </si>
  <si>
    <t>14-7L4</t>
  </si>
  <si>
    <t>Amesbury, Newbury, Salisbury</t>
  </si>
  <si>
    <t>01-26W3</t>
  </si>
  <si>
    <t>Auburn, Millbury, Oxford, Southbridge</t>
  </si>
  <si>
    <t>14-7L1</t>
  </si>
  <si>
    <t>South Marlboro</t>
  </si>
  <si>
    <t>05-310W4</t>
  </si>
  <si>
    <t>12-35J1</t>
  </si>
  <si>
    <t>12-21J28</t>
  </si>
  <si>
    <t>12-1J12</t>
  </si>
  <si>
    <t>Beverly, Salem</t>
  </si>
  <si>
    <t>05-19W73</t>
  </si>
  <si>
    <t>Dighton, Rehoboth, Somerset, Swansea</t>
  </si>
  <si>
    <t>14-20L1</t>
  </si>
  <si>
    <t>12-16J5</t>
  </si>
  <si>
    <t>12-7W2</t>
  </si>
  <si>
    <t>Revere, Saugus</t>
  </si>
  <si>
    <t>09-523L1</t>
  </si>
  <si>
    <t>Belchertown, Monson, Palmer, Wilbraham</t>
  </si>
  <si>
    <t>12-11J13</t>
  </si>
  <si>
    <t>05-9L3</t>
  </si>
  <si>
    <t>12-12L4</t>
  </si>
  <si>
    <t>Forest Street</t>
  </si>
  <si>
    <t>05-2J3</t>
  </si>
  <si>
    <t>12-1J4</t>
  </si>
  <si>
    <t>Bancroft St.</t>
  </si>
  <si>
    <t>01-3J373</t>
  </si>
  <si>
    <t>Ballardvalle</t>
  </si>
  <si>
    <t>14-50L3</t>
  </si>
  <si>
    <t>01-304W3</t>
  </si>
  <si>
    <t>01-HT47</t>
  </si>
  <si>
    <t>05-2J1</t>
  </si>
  <si>
    <t>Hendersonville</t>
  </si>
  <si>
    <t>12-593W4</t>
  </si>
  <si>
    <t>07-91W43</t>
  </si>
  <si>
    <t>14-2J3</t>
  </si>
  <si>
    <t>14-63L2</t>
  </si>
  <si>
    <t>07-5W3</t>
  </si>
  <si>
    <t>Walker St</t>
  </si>
  <si>
    <t>09-1015W1</t>
  </si>
  <si>
    <t>Clarksburg, Florida, North Adams, Rowe</t>
  </si>
  <si>
    <t>07-12W6</t>
  </si>
  <si>
    <t>Foxboro 2</t>
  </si>
  <si>
    <t>05-3432W1</t>
  </si>
  <si>
    <t>05-115W44</t>
  </si>
  <si>
    <t>14-7J3</t>
  </si>
  <si>
    <t>12-16W4</t>
  </si>
  <si>
    <t>East Main Street</t>
  </si>
  <si>
    <t>05-314W4</t>
  </si>
  <si>
    <t>12-22J1</t>
  </si>
  <si>
    <t>07-912W75</t>
  </si>
  <si>
    <t>Bridgewater, Brockton, E. Bridgewater, Halifax, Hanson</t>
  </si>
  <si>
    <t>01-3J341</t>
  </si>
  <si>
    <t>14-36J4</t>
  </si>
  <si>
    <t>12-24J4</t>
  </si>
  <si>
    <t>14-1J1</t>
  </si>
  <si>
    <t>07-1W3</t>
  </si>
  <si>
    <t>12-21J23</t>
  </si>
  <si>
    <t>05-28W42</t>
  </si>
  <si>
    <t>01-27W2</t>
  </si>
  <si>
    <t>12-21J35</t>
  </si>
  <si>
    <t>05-3431W2</t>
  </si>
  <si>
    <t>12-51L2</t>
  </si>
  <si>
    <t>05-314W5</t>
  </si>
  <si>
    <t>14-21L3</t>
  </si>
  <si>
    <t>East Bradford</t>
  </si>
  <si>
    <t>14-65L3</t>
  </si>
  <si>
    <t>Boxford, Haverhill</t>
  </si>
  <si>
    <t>Fitch Rd.</t>
  </si>
  <si>
    <t>Clinton</t>
  </si>
  <si>
    <t>01-216W5</t>
  </si>
  <si>
    <t>Berlin, Clinton, Leominster</t>
  </si>
  <si>
    <t>01-27W5</t>
  </si>
  <si>
    <t>04-101L5</t>
  </si>
  <si>
    <t>05-1J1</t>
  </si>
  <si>
    <t>12-37J2</t>
  </si>
  <si>
    <t>05-106W44</t>
  </si>
  <si>
    <t>Lincoln St</t>
  </si>
  <si>
    <t>07-60J1</t>
  </si>
  <si>
    <t>05-18J7</t>
  </si>
  <si>
    <t>Turnpike</t>
  </si>
  <si>
    <t>Lynnfield</t>
  </si>
  <si>
    <t>12-19W1</t>
  </si>
  <si>
    <t>12-37W2</t>
  </si>
  <si>
    <t>01-9J303</t>
  </si>
  <si>
    <t>07-93W41</t>
  </si>
  <si>
    <t>Abington, Rockland</t>
  </si>
  <si>
    <t>01-415L3</t>
  </si>
  <si>
    <t>Charlton, Dudley, Sturbridge</t>
  </si>
  <si>
    <t>14-43L3</t>
  </si>
  <si>
    <t>07-3W3</t>
  </si>
  <si>
    <t>07-92W78</t>
  </si>
  <si>
    <t>Easton, Sharon, Stoughton</t>
  </si>
  <si>
    <t>12-24J5</t>
  </si>
  <si>
    <t>14-13L1</t>
  </si>
  <si>
    <t>01-11J330</t>
  </si>
  <si>
    <t>01-3J374</t>
  </si>
  <si>
    <t>12-64J3</t>
  </si>
  <si>
    <t>12-18J1</t>
  </si>
  <si>
    <t>12-11J2</t>
  </si>
  <si>
    <t>12-64J1</t>
  </si>
  <si>
    <t>12-49W6</t>
  </si>
  <si>
    <t>Belmont</t>
  </si>
  <si>
    <t>07-98W44</t>
  </si>
  <si>
    <t>Brockton, West Bridgewater</t>
  </si>
  <si>
    <t>04-101L6</t>
  </si>
  <si>
    <t>05-19W72</t>
  </si>
  <si>
    <t>Dighton, Somerset, Swansea</t>
  </si>
  <si>
    <t>05-115W42</t>
  </si>
  <si>
    <t>05-320W5</t>
  </si>
  <si>
    <t>12-9C6</t>
  </si>
  <si>
    <t>Saugus</t>
  </si>
  <si>
    <t>12-23W2</t>
  </si>
  <si>
    <t>Brockton-Network</t>
  </si>
  <si>
    <t>07-Brockton Network</t>
  </si>
  <si>
    <t>Palmer 503</t>
  </si>
  <si>
    <t>09-0504</t>
  </si>
  <si>
    <t>Monson, Palmer</t>
  </si>
  <si>
    <t>Lincoln Plaza</t>
  </si>
  <si>
    <t>01-15J392</t>
  </si>
  <si>
    <t>09-1003</t>
  </si>
  <si>
    <t>07-3W1</t>
  </si>
  <si>
    <t>05-318W5</t>
  </si>
  <si>
    <t>09-1004</t>
  </si>
  <si>
    <t>West Andover</t>
  </si>
  <si>
    <t>14-8T1</t>
  </si>
  <si>
    <t>Atlantic</t>
  </si>
  <si>
    <t>07-4J1</t>
  </si>
  <si>
    <t>12-16W3</t>
  </si>
  <si>
    <t>Malden, Melrose, Revere, Saugus</t>
  </si>
  <si>
    <t>Dummy-1018K1</t>
  </si>
  <si>
    <t>Hancock</t>
  </si>
  <si>
    <t>09-1018K1</t>
  </si>
  <si>
    <t>12-22J5</t>
  </si>
  <si>
    <t>Revere, Winthrop</t>
  </si>
  <si>
    <t>Whittier</t>
  </si>
  <si>
    <t>14-76L1</t>
  </si>
  <si>
    <t>14-59L5</t>
  </si>
  <si>
    <t>Dummy-1050W1050</t>
  </si>
  <si>
    <t>09-1050W1050</t>
  </si>
  <si>
    <t>Dummy-1051M1050</t>
  </si>
  <si>
    <t>09-1051M1050</t>
  </si>
  <si>
    <t>Dummy-1052M1050</t>
  </si>
  <si>
    <t>09-1052M1050</t>
  </si>
  <si>
    <t>Dummy-1059L527</t>
  </si>
  <si>
    <t>Granby</t>
  </si>
  <si>
    <t>09-1059L527</t>
  </si>
  <si>
    <t>Dummy-003</t>
  </si>
  <si>
    <t>09-1101</t>
  </si>
  <si>
    <t>14-6J6</t>
  </si>
  <si>
    <t>01-4J339</t>
  </si>
  <si>
    <t>07-96W40</t>
  </si>
  <si>
    <t>Cohasset, Norwell, Rockland, Scituate</t>
  </si>
  <si>
    <t>05-4J2</t>
  </si>
  <si>
    <t>05-310W6</t>
  </si>
  <si>
    <t>Marlborough, Southborough</t>
  </si>
  <si>
    <t>Clara Street</t>
  </si>
  <si>
    <t>05-6J2</t>
  </si>
  <si>
    <t>Attleboro, Seekonk</t>
  </si>
  <si>
    <t>14-2L4</t>
  </si>
  <si>
    <t>Chelmsford, Dracut, Lowell</t>
  </si>
  <si>
    <t>14-1J4</t>
  </si>
  <si>
    <t>Millbrook St.</t>
  </si>
  <si>
    <t>01-12J378</t>
  </si>
  <si>
    <t>07-4J2</t>
  </si>
  <si>
    <t>Quinn</t>
  </si>
  <si>
    <t>12-24W1</t>
  </si>
  <si>
    <t>Ware</t>
  </si>
  <si>
    <t>09-501L1</t>
  </si>
  <si>
    <t>09-501L2</t>
  </si>
  <si>
    <t>Barre, Hardwick, Ware</t>
  </si>
  <si>
    <t>09-501L4</t>
  </si>
  <si>
    <t>09-503L1</t>
  </si>
  <si>
    <t>09-503L2</t>
  </si>
  <si>
    <t>Brimfield, Monson, Palmer, Wales</t>
  </si>
  <si>
    <t>09-503L4</t>
  </si>
  <si>
    <t>12-35J2</t>
  </si>
  <si>
    <t>14-20L5</t>
  </si>
  <si>
    <t>12-9C7</t>
  </si>
  <si>
    <t>14-70L2</t>
  </si>
  <si>
    <t>01-207W6</t>
  </si>
  <si>
    <t>Leominster, Westminster</t>
  </si>
  <si>
    <t>14-57L2</t>
  </si>
  <si>
    <t>07-797W19</t>
  </si>
  <si>
    <t>Brockton, E. Bridgewater, West Bridgewater</t>
  </si>
  <si>
    <t>Dummy-508L50</t>
  </si>
  <si>
    <t>09-508L50</t>
  </si>
  <si>
    <t>09-508L4</t>
  </si>
  <si>
    <t>East Longmeadow, Wilbraham</t>
  </si>
  <si>
    <t>14-312</t>
  </si>
  <si>
    <t>05-28W40</t>
  </si>
  <si>
    <t>Little Rest Rd</t>
  </si>
  <si>
    <t>Warren</t>
  </si>
  <si>
    <t>09-516L1</t>
  </si>
  <si>
    <t>Brimfield, Holland, Wales, Warren</t>
  </si>
  <si>
    <t>09-516L2</t>
  </si>
  <si>
    <t>09-516L3</t>
  </si>
  <si>
    <t>Brimfield, Palmer, Ware, Warren</t>
  </si>
  <si>
    <t>09-516L4</t>
  </si>
  <si>
    <t>12-24J11</t>
  </si>
  <si>
    <t>14-16L4</t>
  </si>
  <si>
    <t>05-3J3</t>
  </si>
  <si>
    <t>Five Corners</t>
  </si>
  <si>
    <t>09-527L1</t>
  </si>
  <si>
    <t>Belchertown, Granby</t>
  </si>
  <si>
    <t>North Foxboro Substation</t>
  </si>
  <si>
    <t>05-349W1</t>
  </si>
  <si>
    <t>09-523L2</t>
  </si>
  <si>
    <t>Belchertown, Monson, Palmer, Ware</t>
  </si>
  <si>
    <t>Shearers Corner</t>
  </si>
  <si>
    <t>Monson</t>
  </si>
  <si>
    <t>09-514L1</t>
  </si>
  <si>
    <t>Monson, Palmer, Wilbraham</t>
  </si>
  <si>
    <t>Dummy-551L5081</t>
  </si>
  <si>
    <t>09-551L5081</t>
  </si>
  <si>
    <t>Barre</t>
  </si>
  <si>
    <t>09-604W1</t>
  </si>
  <si>
    <t>Athol, Barre, Petersham, Phillipston</t>
  </si>
  <si>
    <t>09-604W2</t>
  </si>
  <si>
    <t>09-604W3</t>
  </si>
  <si>
    <t>Barre, Hardwick</t>
  </si>
  <si>
    <t>09-604W4</t>
  </si>
  <si>
    <t>Barre, Petersham</t>
  </si>
  <si>
    <t>Royalston</t>
  </si>
  <si>
    <t>09-701J1</t>
  </si>
  <si>
    <t>Phillipston, Royalston</t>
  </si>
  <si>
    <t>Chestnut Hill 702</t>
  </si>
  <si>
    <t>Athol</t>
  </si>
  <si>
    <t>09-702W1</t>
  </si>
  <si>
    <t>Athol, Charlemont, Erving, Orange, Petersham, Phillipston, Royalston</t>
  </si>
  <si>
    <t>09-702W2</t>
  </si>
  <si>
    <t>Athol, Orange, Royalston, Warwick</t>
  </si>
  <si>
    <t>09-702W3</t>
  </si>
  <si>
    <t>Athol, New Salem, Orange, Petersham</t>
  </si>
  <si>
    <t>05-3422W3</t>
  </si>
  <si>
    <t>Foxborough, Plainville, Wrentham</t>
  </si>
  <si>
    <t>Wendell Depot</t>
  </si>
  <si>
    <t>Wendell</t>
  </si>
  <si>
    <t>09-705W1</t>
  </si>
  <si>
    <t>Erving, Shutesbury, Wendell</t>
  </si>
  <si>
    <t>09-705W2</t>
  </si>
  <si>
    <t>New Salem, Orange, Royalston, Wendell</t>
  </si>
  <si>
    <t>09-705W3</t>
  </si>
  <si>
    <t>Athol, Erving, Orange, Warwick, Wendell</t>
  </si>
  <si>
    <t>Dummy-8888G1</t>
  </si>
  <si>
    <t>Hawley</t>
  </si>
  <si>
    <t>09-8888G1</t>
  </si>
  <si>
    <t>Wmeco</t>
  </si>
  <si>
    <t>09-8888G10</t>
  </si>
  <si>
    <t>Dummy-8888G11</t>
  </si>
  <si>
    <t>09-8888G11</t>
  </si>
  <si>
    <t>Dummy-8888G12</t>
  </si>
  <si>
    <t>Heath</t>
  </si>
  <si>
    <t>09-8888G12</t>
  </si>
  <si>
    <t>Dummy-8888G13</t>
  </si>
  <si>
    <t>09-8888G13</t>
  </si>
  <si>
    <t>Dummy-8888G9</t>
  </si>
  <si>
    <t>09-8888G9</t>
  </si>
  <si>
    <t>Dummy-8888L4</t>
  </si>
  <si>
    <t>09-8888L4</t>
  </si>
  <si>
    <t>Dummy-004</t>
  </si>
  <si>
    <t>09-8888W15</t>
  </si>
  <si>
    <t>Dummy-8888W16</t>
  </si>
  <si>
    <t>09-8888W16</t>
  </si>
  <si>
    <t>05-314W3</t>
  </si>
  <si>
    <t>Southborough, Westborough</t>
  </si>
  <si>
    <t>07-99W63</t>
  </si>
  <si>
    <t>Abington, Hingham, Rockland</t>
  </si>
  <si>
    <t>Charlemont</t>
  </si>
  <si>
    <t>Buckland</t>
  </si>
  <si>
    <t>09-1007G1</t>
  </si>
  <si>
    <t>Charlemont, Hawley, Heath</t>
  </si>
  <si>
    <t>14-48L4</t>
  </si>
  <si>
    <t>09-901W1</t>
  </si>
  <si>
    <t>01-12J377</t>
  </si>
  <si>
    <t>12-24W2</t>
  </si>
  <si>
    <t>Groton St.</t>
  </si>
  <si>
    <t>Pepperell</t>
  </si>
  <si>
    <t>01-226L2</t>
  </si>
  <si>
    <t>Dummy-99999</t>
  </si>
  <si>
    <t>Sheffield</t>
  </si>
  <si>
    <t>09-99999</t>
  </si>
  <si>
    <t>Dummy-8888M541</t>
  </si>
  <si>
    <t>Easthampton</t>
  </si>
  <si>
    <t>09-M541</t>
  </si>
  <si>
    <t>12-17J6</t>
  </si>
  <si>
    <t>Thorndike St.</t>
  </si>
  <si>
    <t>12-10C1</t>
  </si>
  <si>
    <t>12-10J5</t>
  </si>
  <si>
    <t>12-10J6</t>
  </si>
  <si>
    <t>05-115W55</t>
  </si>
  <si>
    <t>14-16L3</t>
  </si>
  <si>
    <t>12-23H1</t>
  </si>
  <si>
    <t>07-11W1</t>
  </si>
  <si>
    <t>14-78L3</t>
  </si>
  <si>
    <t>05-8L4</t>
  </si>
  <si>
    <t>01-2J349</t>
  </si>
  <si>
    <t>Tatnuck</t>
  </si>
  <si>
    <t>01-1J369</t>
  </si>
  <si>
    <t>12-12J3</t>
  </si>
  <si>
    <t>05-4L1</t>
  </si>
  <si>
    <t>01-16J3</t>
  </si>
  <si>
    <t>05-115W43</t>
  </si>
  <si>
    <t>14-16L6</t>
  </si>
  <si>
    <t>07-797W29</t>
  </si>
  <si>
    <t>Brockton, E. Bridgewater, Hanson, Whitman</t>
  </si>
  <si>
    <t>14-5J45</t>
  </si>
  <si>
    <t>09-508L2</t>
  </si>
  <si>
    <t>12-7J3</t>
  </si>
  <si>
    <t>Balch St.</t>
  </si>
  <si>
    <t>12-72L1</t>
  </si>
  <si>
    <t>01-9J315</t>
  </si>
  <si>
    <t>01-216W6</t>
  </si>
  <si>
    <t>Bolton, Clinton, Harvard</t>
  </si>
  <si>
    <t>07-1W10</t>
  </si>
  <si>
    <t>09-909W1</t>
  </si>
  <si>
    <t>Northampton, Palmer</t>
  </si>
  <si>
    <t>12-52J2</t>
  </si>
  <si>
    <t>01-207W3</t>
  </si>
  <si>
    <t>07-98W48</t>
  </si>
  <si>
    <t>Brockton, Easton</t>
  </si>
  <si>
    <t>14-77L1</t>
  </si>
  <si>
    <t>12-17J1</t>
  </si>
  <si>
    <t>07-9W1</t>
  </si>
  <si>
    <t>01-11J331</t>
  </si>
  <si>
    <t>Division St</t>
  </si>
  <si>
    <t>Rockland</t>
  </si>
  <si>
    <t>07-64J1</t>
  </si>
  <si>
    <t>12-22W1</t>
  </si>
  <si>
    <t>01-4J340</t>
  </si>
  <si>
    <t>05-3422W1</t>
  </si>
  <si>
    <t>05-310W5</t>
  </si>
  <si>
    <t>Cohasset</t>
  </si>
  <si>
    <t>07-18J1</t>
  </si>
  <si>
    <t>14-2J6</t>
  </si>
  <si>
    <t>14-24L3</t>
  </si>
  <si>
    <t>Billerica, Chelmsford</t>
  </si>
  <si>
    <t>05-320W2</t>
  </si>
  <si>
    <t>14-20L2</t>
  </si>
  <si>
    <t>07-3W4</t>
  </si>
  <si>
    <t>12-25W3</t>
  </si>
  <si>
    <t>01-3J372</t>
  </si>
  <si>
    <t>01-219W1</t>
  </si>
  <si>
    <t>14-3L4</t>
  </si>
  <si>
    <t>05-312W2</t>
  </si>
  <si>
    <t>01-11J354</t>
  </si>
  <si>
    <t>01-27W4</t>
  </si>
  <si>
    <t>07-911W25</t>
  </si>
  <si>
    <t>14-3J1</t>
  </si>
  <si>
    <t>12-9C4</t>
  </si>
  <si>
    <t>07-913W43</t>
  </si>
  <si>
    <t>Sharon, Stoughton</t>
  </si>
  <si>
    <t>14-78L9</t>
  </si>
  <si>
    <t>12-37J1</t>
  </si>
  <si>
    <t>14-77L3</t>
  </si>
  <si>
    <t>Lowell, Tyngsborough</t>
  </si>
  <si>
    <t>14-13J6</t>
  </si>
  <si>
    <t>07-94W43</t>
  </si>
  <si>
    <t>Brockton, Easton, Stoughton</t>
  </si>
  <si>
    <t>14-54L1</t>
  </si>
  <si>
    <t>01-16J2</t>
  </si>
  <si>
    <t>Bear Swamp Upper Yard</t>
  </si>
  <si>
    <t>Rowe</t>
  </si>
  <si>
    <t>09-1019W1</t>
  </si>
  <si>
    <t>Charlemont, Florida, Hawley, Heath, Monroe, Rowe</t>
  </si>
  <si>
    <t>05-106W46</t>
  </si>
  <si>
    <t>05-106W45</t>
  </si>
  <si>
    <t>05-3424W3</t>
  </si>
  <si>
    <t>07-8W2</t>
  </si>
  <si>
    <t>01-23W1</t>
  </si>
  <si>
    <t>09-508L1</t>
  </si>
  <si>
    <t>14-58L3</t>
  </si>
  <si>
    <t>01-219W5</t>
  </si>
  <si>
    <t>07-93W40</t>
  </si>
  <si>
    <t>Abington, Hanover, Rockland</t>
  </si>
  <si>
    <t>09-1003W1</t>
  </si>
  <si>
    <t>07-94W40</t>
  </si>
  <si>
    <t>Brockton, Stoughton</t>
  </si>
  <si>
    <t>12-40J4</t>
  </si>
  <si>
    <t>North Grafton</t>
  </si>
  <si>
    <t>Grafton</t>
  </si>
  <si>
    <t>01-328W1</t>
  </si>
  <si>
    <t>Grafton, Millbury, Worcester</t>
  </si>
  <si>
    <t>01-219W6</t>
  </si>
  <si>
    <t>09-507L1</t>
  </si>
  <si>
    <t>Hampden, Monson, Northampton, Wilbraham</t>
  </si>
  <si>
    <t>North Scituate</t>
  </si>
  <si>
    <t>07-65J1</t>
  </si>
  <si>
    <t>05-348W5</t>
  </si>
  <si>
    <t>Franklin, Wrentham</t>
  </si>
  <si>
    <t>Little Depot Street</t>
  </si>
  <si>
    <t>05-335W1</t>
  </si>
  <si>
    <t>Bellingham, Hopedale, Mendon, Milford</t>
  </si>
  <si>
    <t>05-8L2</t>
  </si>
  <si>
    <t>Attleboro, Norton, Rehoboth</t>
  </si>
  <si>
    <t>09-1108W1</t>
  </si>
  <si>
    <t>Egremont, Great Barrington, Mt. Washington, Sheffield</t>
  </si>
  <si>
    <t>07-10W1</t>
  </si>
  <si>
    <t>05-341W2</t>
  </si>
  <si>
    <t>07-912W74</t>
  </si>
  <si>
    <t>Bridgewater, E. Bridgewater, Halifax</t>
  </si>
  <si>
    <t>01-11J332</t>
  </si>
  <si>
    <t>05-317W8</t>
  </si>
  <si>
    <t>Brooks St.</t>
  </si>
  <si>
    <t>01-13J358</t>
  </si>
  <si>
    <t>01-3J375</t>
  </si>
  <si>
    <t>07-96W44</t>
  </si>
  <si>
    <t>05-344W2</t>
  </si>
  <si>
    <t>01-412L3</t>
  </si>
  <si>
    <t>Dudley, Oxford</t>
  </si>
  <si>
    <t>09-509L1</t>
  </si>
  <si>
    <t>12-5C3</t>
  </si>
  <si>
    <t>05-11W81</t>
  </si>
  <si>
    <t>Rehoboth, Swansea</t>
  </si>
  <si>
    <t>09-508L5</t>
  </si>
  <si>
    <t>12-2302E</t>
  </si>
  <si>
    <t>12-2303</t>
  </si>
  <si>
    <t>12-2306</t>
  </si>
  <si>
    <t>12-2310</t>
  </si>
  <si>
    <t>12-2311</t>
  </si>
  <si>
    <t>12-2314</t>
  </si>
  <si>
    <t>12-2316</t>
  </si>
  <si>
    <t>12-2318</t>
  </si>
  <si>
    <t>12-2327</t>
  </si>
  <si>
    <t>Beverly, Gloucester</t>
  </si>
  <si>
    <t>12-2333</t>
  </si>
  <si>
    <t>12-2335</t>
  </si>
  <si>
    <t>12-2337</t>
  </si>
  <si>
    <t>12-2338</t>
  </si>
  <si>
    <t>12-2340</t>
  </si>
  <si>
    <t>Mystic #250</t>
  </si>
  <si>
    <t>12-2341-2132</t>
  </si>
  <si>
    <t>12-2342</t>
  </si>
  <si>
    <t>12-2343</t>
  </si>
  <si>
    <t>12-2344</t>
  </si>
  <si>
    <t>12-2346</t>
  </si>
  <si>
    <t>12-2349</t>
  </si>
  <si>
    <t>12-2359</t>
  </si>
  <si>
    <t>12-2360</t>
  </si>
  <si>
    <t>12-2364</t>
  </si>
  <si>
    <t>12-2365</t>
  </si>
  <si>
    <t>12-2370</t>
  </si>
  <si>
    <t>12-2397</t>
  </si>
  <si>
    <t>14-70L3</t>
  </si>
  <si>
    <t>Billerica, Chelmsford, Lowell</t>
  </si>
  <si>
    <t>07-1W4</t>
  </si>
  <si>
    <t>Holbrook, Quincy</t>
  </si>
  <si>
    <t>12-21J25</t>
  </si>
  <si>
    <t>14-62L2</t>
  </si>
  <si>
    <t>05-106W81</t>
  </si>
  <si>
    <t>Attleboro, Fall River</t>
  </si>
  <si>
    <t>12-7J4</t>
  </si>
  <si>
    <t>01-HT22</t>
  </si>
  <si>
    <t>12-2400</t>
  </si>
  <si>
    <t>12-2401</t>
  </si>
  <si>
    <t>12-2410</t>
  </si>
  <si>
    <t>01-201W3</t>
  </si>
  <si>
    <t>12-3J4</t>
  </si>
  <si>
    <t>01-219W4</t>
  </si>
  <si>
    <t>07-17J1</t>
  </si>
  <si>
    <t>05-313W4</t>
  </si>
  <si>
    <t>09-1108W2</t>
  </si>
  <si>
    <t>New Marlboro, Sheffield</t>
  </si>
  <si>
    <t>07-2W1</t>
  </si>
  <si>
    <t>12-29W6</t>
  </si>
  <si>
    <t>12-37W8</t>
  </si>
  <si>
    <t>09-1015W2</t>
  </si>
  <si>
    <t>Clarksburg, Florida, North Adams</t>
  </si>
  <si>
    <t>14-59L4</t>
  </si>
  <si>
    <t>12-3J5</t>
  </si>
  <si>
    <t>07-12W2</t>
  </si>
  <si>
    <t>12-12J5</t>
  </si>
  <si>
    <t>01-HT28</t>
  </si>
  <si>
    <t>09-901W2</t>
  </si>
  <si>
    <t>14-48L1</t>
  </si>
  <si>
    <t>12-29W2</t>
  </si>
  <si>
    <t>12-11J1</t>
  </si>
  <si>
    <t>14-76L3</t>
  </si>
  <si>
    <t>01-328W3</t>
  </si>
  <si>
    <t>07-5W2</t>
  </si>
  <si>
    <t>12-51T2</t>
  </si>
  <si>
    <t>Beverly, Essex, Gloucester, Hamilton, Wenham</t>
  </si>
  <si>
    <t>14-50L1</t>
  </si>
  <si>
    <t>12-23H4</t>
  </si>
  <si>
    <t>01-24W1</t>
  </si>
  <si>
    <t>12-593W5</t>
  </si>
  <si>
    <t>Squantum St.</t>
  </si>
  <si>
    <t>01-14J368</t>
  </si>
  <si>
    <t>14-8T2</t>
  </si>
  <si>
    <t>Andover, Lawrence</t>
  </si>
  <si>
    <t>14-1J2</t>
  </si>
  <si>
    <t>05-1J3</t>
  </si>
  <si>
    <t>12-49W2</t>
  </si>
  <si>
    <t>01-26W4</t>
  </si>
  <si>
    <t>12-3J901</t>
  </si>
  <si>
    <t>12-21J29</t>
  </si>
  <si>
    <t>01-216W4</t>
  </si>
  <si>
    <t>Clinton, Lancaster</t>
  </si>
  <si>
    <t>12-5J10</t>
  </si>
  <si>
    <t>12-25W1</t>
  </si>
  <si>
    <t>07-92W79</t>
  </si>
  <si>
    <t>05-1J4</t>
  </si>
  <si>
    <t>Dummy-108W51</t>
  </si>
  <si>
    <t>05-108W51</t>
  </si>
  <si>
    <t>07-75W7</t>
  </si>
  <si>
    <t>Randolph, Stoughton</t>
  </si>
  <si>
    <t>05-3422W4</t>
  </si>
  <si>
    <t>12-51T3</t>
  </si>
  <si>
    <t>05-348W7</t>
  </si>
  <si>
    <t>Bellingham, Franklin, Wrentham</t>
  </si>
  <si>
    <t>01-11J351</t>
  </si>
  <si>
    <t>05-317W5</t>
  </si>
  <si>
    <t>Marlborough, Westborough</t>
  </si>
  <si>
    <t>12-1394</t>
  </si>
  <si>
    <t>14-13J2</t>
  </si>
  <si>
    <t>07-913W17</t>
  </si>
  <si>
    <t>12-1J10</t>
  </si>
  <si>
    <t>14-58L1</t>
  </si>
  <si>
    <t>12-7J1</t>
  </si>
  <si>
    <t>07-1W9</t>
  </si>
  <si>
    <t>Abington, Quincy</t>
  </si>
  <si>
    <t>07-11W2</t>
  </si>
  <si>
    <t>05-348W8</t>
  </si>
  <si>
    <t>12-1393</t>
  </si>
  <si>
    <t>12-24J7</t>
  </si>
  <si>
    <t>05-318W1</t>
  </si>
  <si>
    <t>05-106W43</t>
  </si>
  <si>
    <t>14-5J42</t>
  </si>
  <si>
    <t>01-216W1</t>
  </si>
  <si>
    <t>14-3J4</t>
  </si>
  <si>
    <t>01-415L1</t>
  </si>
  <si>
    <t>Brookfield, Charlton, Sturbridge</t>
  </si>
  <si>
    <t>Fiskdale</t>
  </si>
  <si>
    <t>01-408L2</t>
  </si>
  <si>
    <t>07-911W77</t>
  </si>
  <si>
    <t>Abington, Brockton, Holbrook</t>
  </si>
  <si>
    <t>14-70L4</t>
  </si>
  <si>
    <t>05-317W6</t>
  </si>
  <si>
    <t>01-412L6</t>
  </si>
  <si>
    <t>West Chelmsford</t>
  </si>
  <si>
    <t>14-73L1</t>
  </si>
  <si>
    <t>01-304W4</t>
  </si>
  <si>
    <t>01-4J336</t>
  </si>
  <si>
    <t>05-3431W1</t>
  </si>
  <si>
    <t>05-344W1</t>
  </si>
  <si>
    <t>12-593W7</t>
  </si>
  <si>
    <t>07-12W4</t>
  </si>
  <si>
    <t>01-216W3</t>
  </si>
  <si>
    <t>07-91W41</t>
  </si>
  <si>
    <t>Brockton, E. Bridgewater, Whitman</t>
  </si>
  <si>
    <t>01-11J346</t>
  </si>
  <si>
    <t>12-9C5</t>
  </si>
  <si>
    <t>12-12J2</t>
  </si>
  <si>
    <t>14-8L1</t>
  </si>
  <si>
    <t>07-1W1</t>
  </si>
  <si>
    <t>East Boxford (New)</t>
  </si>
  <si>
    <t>Boxford</t>
  </si>
  <si>
    <t>14-33L1</t>
  </si>
  <si>
    <t>05-3432W2</t>
  </si>
  <si>
    <t>12-19W2</t>
  </si>
  <si>
    <t>05-344W3</t>
  </si>
  <si>
    <t>07-912W73</t>
  </si>
  <si>
    <t>07-913W18</t>
  </si>
  <si>
    <t>12-25W2</t>
  </si>
  <si>
    <t>05-9L6</t>
  </si>
  <si>
    <t>12-22J6</t>
  </si>
  <si>
    <t>Riverside Sub</t>
  </si>
  <si>
    <t>05-17J3</t>
  </si>
  <si>
    <t>01-11J357</t>
  </si>
  <si>
    <t>12-22J7</t>
  </si>
  <si>
    <t>07-98W19</t>
  </si>
  <si>
    <t>12-21J27</t>
  </si>
  <si>
    <t>12-9C1</t>
  </si>
  <si>
    <t>Danvers Rd.</t>
  </si>
  <si>
    <t>12-69J1</t>
  </si>
  <si>
    <t>12-37J4</t>
  </si>
  <si>
    <t>14-74L6</t>
  </si>
  <si>
    <t>07-12W1</t>
  </si>
  <si>
    <t>12-16W5</t>
  </si>
  <si>
    <t>Beverly, Everett, Malden</t>
  </si>
  <si>
    <t>05-4J1</t>
  </si>
  <si>
    <t>14-2J2</t>
  </si>
  <si>
    <t>14-92L1</t>
  </si>
  <si>
    <t>05-317W3</t>
  </si>
  <si>
    <t>14-8L3</t>
  </si>
  <si>
    <t>14-36J1</t>
  </si>
  <si>
    <t>12-22J4</t>
  </si>
  <si>
    <t>01-6J356</t>
  </si>
  <si>
    <t>01-3J371</t>
  </si>
  <si>
    <t>01-14J367</t>
  </si>
  <si>
    <t>05-7L4</t>
  </si>
  <si>
    <t>01-6J342</t>
  </si>
  <si>
    <t>Dummy-99J1</t>
  </si>
  <si>
    <t>12-99J1</t>
  </si>
  <si>
    <t>12-1J1</t>
  </si>
  <si>
    <t>07-913W47</t>
  </si>
  <si>
    <t>12-1J902</t>
  </si>
  <si>
    <t>14-57L4</t>
  </si>
  <si>
    <t>09-909W2</t>
  </si>
  <si>
    <t>01-2J393</t>
  </si>
  <si>
    <t>01-9J329</t>
  </si>
  <si>
    <t>12-12J904</t>
  </si>
  <si>
    <t>Bridge</t>
  </si>
  <si>
    <t>12-6J1</t>
  </si>
  <si>
    <t>Lynn 21</t>
  </si>
  <si>
    <t>12-Lynn Network</t>
  </si>
  <si>
    <t>Reading</t>
  </si>
  <si>
    <t>Wilmington</t>
  </si>
  <si>
    <t>14-11W1</t>
  </si>
  <si>
    <t>Eversource 416H9</t>
  </si>
  <si>
    <t>14-12J1</t>
  </si>
  <si>
    <t>14-1302</t>
  </si>
  <si>
    <t>14-1311X</t>
  </si>
  <si>
    <t>14-1312A</t>
  </si>
  <si>
    <t>14-1312L</t>
  </si>
  <si>
    <t>14-1314</t>
  </si>
  <si>
    <t>14-1314A</t>
  </si>
  <si>
    <t>14-1319</t>
  </si>
  <si>
    <t>14-1321</t>
  </si>
  <si>
    <t>14-1323</t>
  </si>
  <si>
    <t>14-1324</t>
  </si>
  <si>
    <t>14-1325</t>
  </si>
  <si>
    <t>01-6J326</t>
  </si>
  <si>
    <t>05-17J1</t>
  </si>
  <si>
    <t>14-53J5</t>
  </si>
  <si>
    <t>09-1021W1</t>
  </si>
  <si>
    <t>12-1J5</t>
  </si>
  <si>
    <t>12-7W3</t>
  </si>
  <si>
    <t>14-7L2</t>
  </si>
  <si>
    <t>Kent</t>
  </si>
  <si>
    <t>12-13J3</t>
  </si>
  <si>
    <t>09-1103W2</t>
  </si>
  <si>
    <t>05-321W5</t>
  </si>
  <si>
    <t>Northbridge, Uxbridge</t>
  </si>
  <si>
    <t>12-5C2</t>
  </si>
  <si>
    <t>14-60L2</t>
  </si>
  <si>
    <t>Amesbury, Boxford, Newbury</t>
  </si>
  <si>
    <t>12-23W3</t>
  </si>
  <si>
    <t>05-317W4</t>
  </si>
  <si>
    <t>12-1386</t>
  </si>
  <si>
    <t>14-304</t>
  </si>
  <si>
    <t>05-314W2</t>
  </si>
  <si>
    <t>05-1J2</t>
  </si>
  <si>
    <t>14-19L6</t>
  </si>
  <si>
    <t>14-19L8</t>
  </si>
  <si>
    <t>05-314W1</t>
  </si>
  <si>
    <t>01-24W5</t>
  </si>
  <si>
    <t>12-37W3</t>
  </si>
  <si>
    <t>12-22W3</t>
  </si>
  <si>
    <t>01-6J316</t>
  </si>
  <si>
    <t>05-28W50</t>
  </si>
  <si>
    <t>14-5J44</t>
  </si>
  <si>
    <t>05-106W42</t>
  </si>
  <si>
    <t>01-4J338</t>
  </si>
  <si>
    <t>12-6J2</t>
  </si>
  <si>
    <t>01-13J350</t>
  </si>
  <si>
    <t>01-219W3</t>
  </si>
  <si>
    <t>14-2J5</t>
  </si>
  <si>
    <t>12-3J1</t>
  </si>
  <si>
    <t>07-4J3</t>
  </si>
  <si>
    <t>12-23W1</t>
  </si>
  <si>
    <t>09-139L3</t>
  </si>
  <si>
    <t>East Longmeadow, Hampden, Monson, Northampton, Wilbraham</t>
  </si>
  <si>
    <t>07-97W3</t>
  </si>
  <si>
    <t>Holbrook, Randolph</t>
  </si>
  <si>
    <t>14-2326</t>
  </si>
  <si>
    <t>Lawrence, Lowell, North Andover</t>
  </si>
  <si>
    <t>King Street</t>
  </si>
  <si>
    <t>Groveland</t>
  </si>
  <si>
    <t>14-2329</t>
  </si>
  <si>
    <t>14-2354</t>
  </si>
  <si>
    <t>South Broadway</t>
  </si>
  <si>
    <t>14-2355</t>
  </si>
  <si>
    <t>14-2356</t>
  </si>
  <si>
    <t>14-2358</t>
  </si>
  <si>
    <t>14-2371</t>
  </si>
  <si>
    <t>14-2374</t>
  </si>
  <si>
    <t>14-2375</t>
  </si>
  <si>
    <t>14-2377N</t>
  </si>
  <si>
    <t>14-2381</t>
  </si>
  <si>
    <t>14-2382</t>
  </si>
  <si>
    <t>14-2383</t>
  </si>
  <si>
    <t>14-2384</t>
  </si>
  <si>
    <t>Billerica, Chelmsford, Westford</t>
  </si>
  <si>
    <t>14-2385</t>
  </si>
  <si>
    <t>14-2386</t>
  </si>
  <si>
    <t>14-2387</t>
  </si>
  <si>
    <t>Dummy-2388</t>
  </si>
  <si>
    <t>14-2388</t>
  </si>
  <si>
    <t>14-2390</t>
  </si>
  <si>
    <t>14-2396N</t>
  </si>
  <si>
    <t>14-2403</t>
  </si>
  <si>
    <t>14-2405</t>
  </si>
  <si>
    <t>01-226L1</t>
  </si>
  <si>
    <t>07-12W3</t>
  </si>
  <si>
    <t>14-33L2</t>
  </si>
  <si>
    <t>09-901W3</t>
  </si>
  <si>
    <t>Byfield</t>
  </si>
  <si>
    <t>14-34M1</t>
  </si>
  <si>
    <t>Newbury, West Newbury</t>
  </si>
  <si>
    <t>07-97W1</t>
  </si>
  <si>
    <t>05-3424W1</t>
  </si>
  <si>
    <t>01-6J304</t>
  </si>
  <si>
    <t>07-915W35</t>
  </si>
  <si>
    <t>12-11J4</t>
  </si>
  <si>
    <t>05-6J1</t>
  </si>
  <si>
    <t>01-6J318</t>
  </si>
  <si>
    <t>Plainridge Park 3337</t>
  </si>
  <si>
    <t>05-3337W1</t>
  </si>
  <si>
    <t>07-91W46</t>
  </si>
  <si>
    <t>14-7J1</t>
  </si>
  <si>
    <t>14-16L1</t>
  </si>
  <si>
    <t>14-73L2</t>
  </si>
  <si>
    <t>14-3J2</t>
  </si>
  <si>
    <t>01-201W4</t>
  </si>
  <si>
    <t>Ayer, Groton, Shirley</t>
  </si>
  <si>
    <t>07-94W42</t>
  </si>
  <si>
    <t>14-308</t>
  </si>
  <si>
    <t>14-310</t>
  </si>
  <si>
    <t>07-4J4</t>
  </si>
  <si>
    <t>07-97W4</t>
  </si>
  <si>
    <t>Quebec Street</t>
  </si>
  <si>
    <t>14-318</t>
  </si>
  <si>
    <t>14-319</t>
  </si>
  <si>
    <t>14-48L3</t>
  </si>
  <si>
    <t>01-1J363</t>
  </si>
  <si>
    <t>12-1J2</t>
  </si>
  <si>
    <t>01-HT41</t>
  </si>
  <si>
    <t>01-4J348</t>
  </si>
  <si>
    <t>01-216W2</t>
  </si>
  <si>
    <t>12-7J903</t>
  </si>
  <si>
    <t>05-3J1</t>
  </si>
  <si>
    <t>01-328W2</t>
  </si>
  <si>
    <t>12-12L6</t>
  </si>
  <si>
    <t>14-3J44</t>
  </si>
  <si>
    <t>05-335W9</t>
  </si>
  <si>
    <t>14-2J1</t>
  </si>
  <si>
    <t>14-5J43</t>
  </si>
  <si>
    <t>12-12J902</t>
  </si>
  <si>
    <t>07-94W44</t>
  </si>
  <si>
    <t>07-98W10</t>
  </si>
  <si>
    <t>05-5J1</t>
  </si>
  <si>
    <t>12-13J2</t>
  </si>
  <si>
    <t>14-3J5</t>
  </si>
  <si>
    <t>01-11J325</t>
  </si>
  <si>
    <t>07-75W1</t>
  </si>
  <si>
    <t>Avon, Stoughton</t>
  </si>
  <si>
    <t>05-3J2</t>
  </si>
  <si>
    <t>14-16L2</t>
  </si>
  <si>
    <t>12-21J22</t>
  </si>
  <si>
    <t>05-7L2</t>
  </si>
  <si>
    <t>01-207W1</t>
  </si>
  <si>
    <t>01-408L1</t>
  </si>
  <si>
    <t>Brookfield, Sturbridge</t>
  </si>
  <si>
    <t>12-5J9</t>
  </si>
  <si>
    <t>07-797W42</t>
  </si>
  <si>
    <t>05-321W4</t>
  </si>
  <si>
    <t>Douglas, Uxbridge</t>
  </si>
  <si>
    <t>07-1104</t>
  </si>
  <si>
    <t>14-75L4</t>
  </si>
  <si>
    <t>12-52J1</t>
  </si>
  <si>
    <t>01-6J319</t>
  </si>
  <si>
    <t>14-1J6</t>
  </si>
  <si>
    <t>12-593W3</t>
  </si>
  <si>
    <t>12-67J3</t>
  </si>
  <si>
    <t>01-413L7</t>
  </si>
  <si>
    <t>14-3J43</t>
  </si>
  <si>
    <t>12-24J6</t>
  </si>
  <si>
    <t>01-8J364</t>
  </si>
  <si>
    <t>01-1J390</t>
  </si>
  <si>
    <t>12-4J2</t>
  </si>
  <si>
    <t>14-13J4</t>
  </si>
  <si>
    <t>09-527L2</t>
  </si>
  <si>
    <t>09-507L2</t>
  </si>
  <si>
    <t>Hampden, Wilbraham</t>
  </si>
  <si>
    <t>01-23W4</t>
  </si>
  <si>
    <t>01-12J391</t>
  </si>
  <si>
    <t>07-5W1</t>
  </si>
  <si>
    <t>14-54L2</t>
  </si>
  <si>
    <t>12-13J1</t>
  </si>
  <si>
    <t>12-79J1</t>
  </si>
  <si>
    <t>07-75W3</t>
  </si>
  <si>
    <t>Avon, Brockton</t>
  </si>
  <si>
    <t>14-13J1</t>
  </si>
  <si>
    <t>07-98W49</t>
  </si>
  <si>
    <t>01-16J1</t>
  </si>
  <si>
    <t>05-310W3</t>
  </si>
  <si>
    <t>01-HT59</t>
  </si>
  <si>
    <t>14-3J6</t>
  </si>
  <si>
    <t>07-1J6</t>
  </si>
  <si>
    <t>07-1J2</t>
  </si>
  <si>
    <t>05-28W41</t>
  </si>
  <si>
    <t>01-HT26</t>
  </si>
  <si>
    <t>14-13J5</t>
  </si>
  <si>
    <t>12-5C1</t>
  </si>
  <si>
    <t>07-98W46</t>
  </si>
  <si>
    <t>01-1J370</t>
  </si>
  <si>
    <t>12-18J3</t>
  </si>
  <si>
    <t>14-1J5</t>
  </si>
  <si>
    <t>14-5J11</t>
  </si>
  <si>
    <t>14-5J12</t>
  </si>
  <si>
    <t>14-5J13</t>
  </si>
  <si>
    <t>14-5J14</t>
  </si>
  <si>
    <t>Amesbury, Haverhill</t>
  </si>
  <si>
    <t>14-5J15</t>
  </si>
  <si>
    <t>14-5J16</t>
  </si>
  <si>
    <t>14-92L4</t>
  </si>
  <si>
    <t>14-3J40</t>
  </si>
  <si>
    <t>12-40L1</t>
  </si>
  <si>
    <t>01-2J353</t>
  </si>
  <si>
    <t>Silver Lake</t>
  </si>
  <si>
    <t>Pembroke</t>
  </si>
  <si>
    <t>07-70J1</t>
  </si>
  <si>
    <t>12-16J3</t>
  </si>
  <si>
    <t>07-5W4</t>
  </si>
  <si>
    <t>14-65L1</t>
  </si>
  <si>
    <t>07-1102</t>
  </si>
  <si>
    <t>05-321W10</t>
  </si>
  <si>
    <t>12-1J904</t>
  </si>
  <si>
    <t>05-321W1</t>
  </si>
  <si>
    <t>01-1J362</t>
  </si>
  <si>
    <t>07-11W3</t>
  </si>
  <si>
    <t>14-16L7</t>
  </si>
  <si>
    <t>12-2W2</t>
  </si>
  <si>
    <t>07-913W67</t>
  </si>
  <si>
    <t>12-1387</t>
  </si>
  <si>
    <t>14-3L2</t>
  </si>
  <si>
    <t>12-16J6</t>
  </si>
  <si>
    <t>01-6J312</t>
  </si>
  <si>
    <t>01-9J382</t>
  </si>
  <si>
    <t>12-5J11</t>
  </si>
  <si>
    <t>01-HT14</t>
  </si>
  <si>
    <t>01-8J389</t>
  </si>
  <si>
    <t>14-7J4</t>
  </si>
  <si>
    <t>07-1101</t>
  </si>
  <si>
    <t>01-HT2</t>
  </si>
  <si>
    <t>05-2J2</t>
  </si>
  <si>
    <t>12-67J2</t>
  </si>
  <si>
    <t>12-1J6</t>
  </si>
  <si>
    <t>01-413L6</t>
  </si>
  <si>
    <t>05-317W7</t>
  </si>
  <si>
    <t>14-18L2</t>
  </si>
  <si>
    <t>01-11J333</t>
  </si>
  <si>
    <t>12-1J15</t>
  </si>
  <si>
    <t>14-3L1</t>
  </si>
  <si>
    <t>14-1J8</t>
  </si>
  <si>
    <t>01-12J376</t>
  </si>
  <si>
    <t>01-6J305</t>
  </si>
  <si>
    <t>12-22W5</t>
  </si>
  <si>
    <t>14-13J7</t>
  </si>
  <si>
    <t>14-55L2</t>
  </si>
  <si>
    <t>01-225W2</t>
  </si>
  <si>
    <t>07-97W5</t>
  </si>
  <si>
    <t>Avon, Brockton, Randolph</t>
  </si>
  <si>
    <t>Hillside</t>
  </si>
  <si>
    <t>14-66L1</t>
  </si>
  <si>
    <t>12-21J41</t>
  </si>
  <si>
    <t>05-11W85</t>
  </si>
  <si>
    <t>Norman Street 8</t>
  </si>
  <si>
    <t>12-8W1</t>
  </si>
  <si>
    <t>07-1103</t>
  </si>
  <si>
    <t>14-2J7</t>
  </si>
  <si>
    <t>05-348W1</t>
  </si>
  <si>
    <t>12-593W1</t>
  </si>
  <si>
    <t>09-522L4</t>
  </si>
  <si>
    <t>07-303</t>
  </si>
  <si>
    <t>04-101L1</t>
  </si>
  <si>
    <t>14-306</t>
  </si>
  <si>
    <t>07-1J11</t>
  </si>
  <si>
    <t>12-1J903</t>
  </si>
  <si>
    <t>12-40J3</t>
  </si>
  <si>
    <t>14-66L2</t>
  </si>
  <si>
    <t>01-9J327</t>
  </si>
  <si>
    <t>07-1J8</t>
  </si>
  <si>
    <t>07-911W57</t>
  </si>
  <si>
    <t>12-7J902</t>
  </si>
  <si>
    <t>14-301</t>
  </si>
  <si>
    <t>12-21J24</t>
  </si>
  <si>
    <t>12-593W6</t>
  </si>
  <si>
    <t>07-91W42</t>
  </si>
  <si>
    <t>14-3J3</t>
  </si>
  <si>
    <t>07-911W59</t>
  </si>
  <si>
    <t>12-5C8</t>
  </si>
  <si>
    <t>12-5C5</t>
  </si>
  <si>
    <t>05-8U</t>
  </si>
  <si>
    <t>14-9J1</t>
  </si>
  <si>
    <t>14-9J2</t>
  </si>
  <si>
    <t>14-9J3</t>
  </si>
  <si>
    <t>14-FD12H1</t>
  </si>
  <si>
    <t>12-5C7</t>
  </si>
  <si>
    <t>12-5C6</t>
  </si>
  <si>
    <t>14-50L2</t>
  </si>
  <si>
    <t>07-911W65</t>
  </si>
  <si>
    <t>14-315</t>
  </si>
  <si>
    <t>07-912W22</t>
  </si>
  <si>
    <t>01-HT42</t>
  </si>
  <si>
    <t>07-96W42</t>
  </si>
  <si>
    <t>Sort Identifier</t>
  </si>
  <si>
    <t>Substation
Name</t>
  </si>
  <si>
    <t>Substation Classification ("D" Distribution or "T" Transmission)</t>
  </si>
  <si>
    <t>3 year average</t>
  </si>
  <si>
    <t>Distribution Line? (Y/N)</t>
  </si>
  <si>
    <t>Reserved DCM Capacity (MW)</t>
  </si>
  <si>
    <t>FG&amp;E</t>
  </si>
  <si>
    <t>Summer St. S/S</t>
  </si>
  <si>
    <t>40T1</t>
  </si>
  <si>
    <t>Fitchburg</t>
  </si>
  <si>
    <t>40W40</t>
  </si>
  <si>
    <t>13.8 kV</t>
  </si>
  <si>
    <t>Rindge Rd. S/S</t>
  </si>
  <si>
    <t>35W36</t>
  </si>
  <si>
    <t>Fitchburg/Ashby</t>
  </si>
  <si>
    <t>Flagg Pond S/S</t>
  </si>
  <si>
    <t>Auto #1/ #2</t>
  </si>
  <si>
    <t>T</t>
  </si>
  <si>
    <t>02 Line</t>
  </si>
  <si>
    <t>69 kV</t>
  </si>
  <si>
    <t>Princton Rd. S/S</t>
  </si>
  <si>
    <t>50T3</t>
  </si>
  <si>
    <t>50W55</t>
  </si>
  <si>
    <t>Beech St. S/S</t>
  </si>
  <si>
    <t>1T1</t>
  </si>
  <si>
    <t>01W01</t>
  </si>
  <si>
    <t>40W39</t>
  </si>
  <si>
    <t>Sawyer Passway S/S</t>
  </si>
  <si>
    <t>22T1 &amp; 22T2</t>
  </si>
  <si>
    <t>22W1</t>
  </si>
  <si>
    <t>Canton St. S/S</t>
  </si>
  <si>
    <t>11T2</t>
  </si>
  <si>
    <t>11H10</t>
  </si>
  <si>
    <t>4.16 kV</t>
  </si>
  <si>
    <t>11H11</t>
  </si>
  <si>
    <t>50W56</t>
  </si>
  <si>
    <t>11T1</t>
  </si>
  <si>
    <t>11W12</t>
  </si>
  <si>
    <t>Townsend S/S</t>
  </si>
  <si>
    <t>15T1</t>
  </si>
  <si>
    <t>Townsend</t>
  </si>
  <si>
    <t>15W16</t>
  </si>
  <si>
    <t>Lunenburg S/S</t>
  </si>
  <si>
    <t>30T1</t>
  </si>
  <si>
    <t>Lunenburg</t>
  </si>
  <si>
    <t>30W30</t>
  </si>
  <si>
    <t>01 Line</t>
  </si>
  <si>
    <t>40W42</t>
  </si>
  <si>
    <t>08 Line</t>
  </si>
  <si>
    <t>Fitchburg/Lunenburg/Townsend</t>
  </si>
  <si>
    <t>30W31</t>
  </si>
  <si>
    <t>Lunenburg/ Townsend</t>
  </si>
  <si>
    <t>09 Line</t>
  </si>
  <si>
    <t>W. Townsend S/S</t>
  </si>
  <si>
    <t>39T1</t>
  </si>
  <si>
    <t>39W18</t>
  </si>
  <si>
    <t>01W04</t>
  </si>
  <si>
    <t>01W02</t>
  </si>
  <si>
    <t>Pleasant St. S/S</t>
  </si>
  <si>
    <t>31T1</t>
  </si>
  <si>
    <t>31W37</t>
  </si>
  <si>
    <t>39W19</t>
  </si>
  <si>
    <t>Ashby</t>
  </si>
  <si>
    <t>11W11</t>
  </si>
  <si>
    <t>Network 
(22W2, 22W8, 22W11)</t>
  </si>
  <si>
    <t>50T2</t>
  </si>
  <si>
    <t>50W53</t>
  </si>
  <si>
    <t>Wallace Rd. S/S</t>
  </si>
  <si>
    <t>15W15</t>
  </si>
  <si>
    <t>03 Line</t>
  </si>
  <si>
    <t>River St. S/S</t>
  </si>
  <si>
    <t>25T1</t>
  </si>
  <si>
    <t>25W27</t>
  </si>
  <si>
    <t>22W3</t>
  </si>
  <si>
    <t>31W38</t>
  </si>
  <si>
    <t>06 Line</t>
  </si>
  <si>
    <t>Nockege S/S</t>
  </si>
  <si>
    <t>20T1</t>
  </si>
  <si>
    <t>20W22</t>
  </si>
  <si>
    <t>22W2</t>
  </si>
  <si>
    <t>22W10</t>
  </si>
  <si>
    <t>01W06</t>
  </si>
  <si>
    <t>31T2</t>
  </si>
  <si>
    <t>31W34</t>
  </si>
  <si>
    <t>22W11</t>
  </si>
  <si>
    <t>25W28</t>
  </si>
  <si>
    <t>15W17</t>
  </si>
  <si>
    <t>50W51</t>
  </si>
  <si>
    <t>22W8</t>
  </si>
  <si>
    <t>40W38</t>
  </si>
  <si>
    <t>25W29</t>
  </si>
  <si>
    <t>15W14</t>
  </si>
  <si>
    <t>22W17</t>
  </si>
  <si>
    <t>22W12</t>
  </si>
  <si>
    <t>Sawyer Passway S/S &amp; Summer St. S/S</t>
  </si>
  <si>
    <t>22 &amp; 40</t>
  </si>
  <si>
    <t>22T1/22T2 &amp; 40T1</t>
  </si>
  <si>
    <t>Townsend S/S &amp; W. Townsend S/S</t>
  </si>
  <si>
    <t>15 &amp; 39</t>
  </si>
  <si>
    <t>10 Line</t>
  </si>
  <si>
    <r>
      <rPr>
        <b/>
        <sz val="12"/>
        <color rgb="FF000000"/>
        <rFont val="Times New Roman"/>
        <family val="1"/>
      </rPr>
      <t xml:space="preserve">Department of Energy Resources
</t>
    </r>
    <r>
      <rPr>
        <b/>
        <sz val="16"/>
        <color rgb="FF000000"/>
        <rFont val="Times New Roman"/>
        <family val="1"/>
      </rPr>
      <t xml:space="preserve">Clean Peak Energy Standard
2026 DCM Eligible Circuits List
</t>
    </r>
    <r>
      <rPr>
        <b/>
        <sz val="12"/>
        <color rgb="FF000000"/>
        <rFont val="Times New Roman"/>
        <family val="1"/>
      </rPr>
      <t>Last Updated: May 29,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</si>
</sst>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26" x14ac:knownFonts="1">
    <font>
      <sz val="11"/>
      <color theme="1"/>
      <name val="Calibri"/>
      <family val="2"/>
      <scheme val="minor"/>
    </font>
    <font>
      <sz val="11"/>
      <color theme="1"/>
      <name val="Calibri"/>
      <family val="2"/>
      <scheme val="minor"/>
    </font>
    <font>
      <sz val="10"/>
      <color indexed="8"/>
      <name val="Arial"/>
      <family val="2"/>
    </font>
    <font>
      <sz val="11"/>
      <color theme="1"/>
      <name val="Times New Roman"/>
      <family val="1"/>
    </font>
    <font>
      <sz val="10"/>
      <name val="Arial"/>
      <family val="2"/>
    </font>
    <font>
      <b/>
      <sz val="12"/>
      <name val="Times New Roman"/>
      <family val="1"/>
    </font>
    <font>
      <sz val="12"/>
      <color theme="1"/>
      <name val="Times New Roman"/>
      <family val="1"/>
    </font>
    <font>
      <b/>
      <sz val="12"/>
      <color theme="1"/>
      <name val="Times New Roman"/>
      <family val="1"/>
    </font>
    <font>
      <sz val="12"/>
      <name val="Times New Roman"/>
      <family val="1"/>
    </font>
    <font>
      <b/>
      <sz val="12"/>
      <color indexed="8"/>
      <name val="Times New Roman"/>
      <family val="1"/>
    </font>
    <font>
      <b/>
      <sz val="16"/>
      <color theme="1"/>
      <name val="Times New Roman"/>
      <family val="1"/>
    </font>
    <font>
      <b/>
      <sz val="12"/>
      <color rgb="FF000000"/>
      <name val="Times New Roman"/>
      <family val="1"/>
    </font>
    <font>
      <b/>
      <sz val="16"/>
      <color rgb="FF000000"/>
      <name val="Times New Roman"/>
      <family val="1"/>
    </font>
    <font>
      <b/>
      <sz val="10"/>
      <name val="Arial"/>
      <family val="2"/>
    </font>
    <font>
      <b/>
      <sz val="10.5"/>
      <color rgb="FF165D81"/>
      <name val="Calibri"/>
      <family val="2"/>
    </font>
    <font>
      <b/>
      <sz val="10.5"/>
      <color theme="1" tint="0.24994659260841701"/>
      <name val="Calibri"/>
      <family val="2"/>
    </font>
    <font>
      <b/>
      <sz val="10.5"/>
      <color theme="1" tint="0.34998626667073579"/>
      <name val="Calibri"/>
      <family val="2"/>
    </font>
    <font>
      <b/>
      <sz val="10.5"/>
      <color theme="4"/>
      <name val="Calibri"/>
      <family val="2"/>
    </font>
    <font>
      <b/>
      <sz val="10.5"/>
      <color theme="7"/>
      <name val="Calibri"/>
      <family val="2"/>
    </font>
    <font>
      <b/>
      <sz val="10.5"/>
      <color theme="5" tint="0.39994506668294322"/>
      <name val="Calibri"/>
      <family val="2"/>
    </font>
    <font>
      <b/>
      <sz val="10.5"/>
      <color rgb="FF336577"/>
      <name val="Calibri"/>
      <family val="2"/>
    </font>
    <font>
      <b/>
      <sz val="10.5"/>
      <color theme="6" tint="-0.24994659260841701"/>
      <name val="Calibri"/>
      <family val="2"/>
    </font>
    <font>
      <b/>
      <sz val="10.5"/>
      <color theme="3" tint="0.39994506668294322"/>
      <name val="Calibri"/>
      <family val="2"/>
    </font>
    <font>
      <sz val="10"/>
      <name val="Arial"/>
      <family val="2"/>
    </font>
    <font>
      <sz val="12"/>
      <color rgb="FF000000"/>
      <name val="Times New Roman"/>
      <family val="1"/>
    </font>
    <font>
      <sz val="12"/>
      <color rgb="FF000000"/>
      <name val="Times New Roman"/>
      <family val="1"/>
    </font>
  </fonts>
  <fills count="10">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8" tint="0.39997558519241921"/>
        <bgColor indexed="64"/>
      </patternFill>
    </fill>
    <fill>
      <patternFill patternType="solid">
        <fgColor rgb="FFBED7A5"/>
        <bgColor indexed="64"/>
      </patternFill>
    </fill>
    <fill>
      <patternFill patternType="solid">
        <fgColor theme="8" tint="0.79998168889431442"/>
        <bgColor indexed="64"/>
      </patternFill>
    </fill>
    <fill>
      <patternFill patternType="solid">
        <fgColor rgb="FFD3D3D3"/>
        <bgColor indexed="64"/>
      </patternFill>
    </fill>
  </fills>
  <borders count="2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left>
      <right style="thin">
        <color theme="0"/>
      </right>
      <top style="thin">
        <color theme="0"/>
      </top>
      <bottom style="thin">
        <color theme="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indexed="64"/>
      </top>
      <bottom/>
      <diagonal/>
    </border>
  </borders>
  <cellStyleXfs count="72">
    <xf numFmtId="0" fontId="0" fillId="0" borderId="0"/>
    <xf numFmtId="9" fontId="1" fillId="0" borderId="0" applyFont="0" applyFill="0" applyBorder="0" applyAlignment="0" applyProtection="0"/>
    <xf numFmtId="0" fontId="2"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14" fillId="0" borderId="9" applyNumberFormat="0" applyFill="0" applyProtection="0">
      <alignment horizontal="center" vertical="center"/>
    </xf>
    <xf numFmtId="3" fontId="15" fillId="0" borderId="10" applyFont="0" applyFill="0" applyAlignment="0" applyProtection="0"/>
    <xf numFmtId="3" fontId="15" fillId="0" borderId="10" applyFont="0" applyFill="0" applyAlignment="0" applyProtection="0"/>
    <xf numFmtId="3" fontId="15" fillId="0" borderId="10" applyFont="0" applyFill="0" applyAlignment="0" applyProtection="0"/>
    <xf numFmtId="3" fontId="15" fillId="0" borderId="10" applyFont="0" applyFill="0" applyAlignment="0" applyProtection="0"/>
    <xf numFmtId="3" fontId="15" fillId="0" borderId="10" applyFont="0" applyFill="0" applyAlignment="0" applyProtection="0"/>
    <xf numFmtId="3" fontId="15" fillId="0" borderId="10" applyFont="0" applyFill="0" applyAlignment="0" applyProtection="0"/>
    <xf numFmtId="3" fontId="15" fillId="0" borderId="10" applyFont="0" applyFill="0" applyAlignment="0" applyProtection="0"/>
    <xf numFmtId="3" fontId="15" fillId="0" borderId="10" applyFont="0" applyFill="0" applyAlignment="0" applyProtection="0"/>
    <xf numFmtId="3" fontId="14" fillId="0" borderId="9" applyNumberFormat="0" applyFill="0" applyAlignment="0" applyProtection="0"/>
    <xf numFmtId="0" fontId="14" fillId="0" borderId="9" applyNumberFormat="0" applyFill="0" applyAlignment="0" applyProtection="0"/>
    <xf numFmtId="3"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0" fontId="14" fillId="0" borderId="9" applyNumberFormat="0" applyFill="0" applyAlignment="0" applyProtection="0"/>
    <xf numFmtId="3" fontId="15" fillId="0" borderId="0" applyNumberFormat="0" applyBorder="0" applyAlignment="0" applyProtection="0"/>
    <xf numFmtId="3" fontId="15" fillId="0" borderId="0" applyNumberFormat="0" applyBorder="0" applyAlignment="0" applyProtection="0"/>
    <xf numFmtId="3" fontId="15" fillId="0" borderId="0" applyNumberFormat="0" applyBorder="0" applyAlignment="0" applyProtection="0"/>
    <xf numFmtId="3" fontId="15" fillId="0" borderId="0" applyNumberFormat="0" applyBorder="0" applyAlignment="0" applyProtection="0"/>
    <xf numFmtId="3" fontId="15" fillId="0" borderId="0" applyNumberFormat="0" applyBorder="0" applyAlignment="0" applyProtection="0"/>
    <xf numFmtId="3" fontId="15" fillId="0" borderId="10" applyNumberFormat="0" applyBorder="0" applyAlignment="0" applyProtection="0"/>
    <xf numFmtId="3" fontId="15" fillId="0" borderId="10" applyNumberFormat="0" applyBorder="0" applyAlignment="0" applyProtection="0"/>
    <xf numFmtId="3" fontId="15" fillId="0" borderId="10" applyNumberFormat="0" applyBorder="0" applyAlignment="0" applyProtection="0"/>
    <xf numFmtId="0" fontId="15" fillId="0" borderId="10" applyNumberFormat="0" applyFill="0" applyAlignment="0" applyProtection="0"/>
    <xf numFmtId="0" fontId="15" fillId="0" borderId="10" applyNumberFormat="0" applyFill="0" applyAlignment="0" applyProtection="0"/>
    <xf numFmtId="0" fontId="15" fillId="0" borderId="10">
      <alignment horizontal="right" vertical="center"/>
    </xf>
    <xf numFmtId="3" fontId="15" fillId="7" borderId="10">
      <alignment horizontal="center" vertical="center"/>
    </xf>
    <xf numFmtId="0" fontId="15" fillId="7" borderId="10">
      <alignment horizontal="right" vertical="center"/>
    </xf>
    <xf numFmtId="0" fontId="14" fillId="0" borderId="11">
      <alignment horizontal="left" vertical="center"/>
    </xf>
    <xf numFmtId="0" fontId="14" fillId="0" borderId="12">
      <alignment horizontal="center" vertical="center"/>
    </xf>
    <xf numFmtId="0" fontId="16" fillId="0" borderId="13">
      <alignment horizontal="center" vertical="center"/>
    </xf>
    <xf numFmtId="0" fontId="15" fillId="8" borderId="10"/>
    <xf numFmtId="3" fontId="17" fillId="0" borderId="10"/>
    <xf numFmtId="3" fontId="18" fillId="0" borderId="10"/>
    <xf numFmtId="0" fontId="14" fillId="0" borderId="12">
      <alignment horizontal="left" vertical="top"/>
    </xf>
    <xf numFmtId="0" fontId="19" fillId="0" borderId="10"/>
    <xf numFmtId="0" fontId="14" fillId="0" borderId="12">
      <alignment horizontal="left" vertical="center"/>
    </xf>
    <xf numFmtId="0" fontId="15" fillId="7" borderId="14"/>
    <xf numFmtId="3" fontId="15" fillId="0" borderId="10">
      <alignment horizontal="right" vertical="center"/>
    </xf>
    <xf numFmtId="0" fontId="14" fillId="0" borderId="12">
      <alignment horizontal="right" vertical="center"/>
    </xf>
    <xf numFmtId="0" fontId="15" fillId="0" borderId="13">
      <alignment horizontal="center" vertical="center"/>
    </xf>
    <xf numFmtId="3" fontId="15" fillId="0" borderId="10"/>
    <xf numFmtId="3" fontId="15" fillId="0" borderId="10"/>
    <xf numFmtId="0" fontId="15" fillId="0" borderId="13">
      <alignment horizontal="center" vertical="center" wrapText="1"/>
    </xf>
    <xf numFmtId="0" fontId="20" fillId="0" borderId="13">
      <alignment horizontal="left" vertical="center" indent="1"/>
    </xf>
    <xf numFmtId="0" fontId="21" fillId="0" borderId="10"/>
    <xf numFmtId="0" fontId="14" fillId="0" borderId="11">
      <alignment horizontal="left" vertical="center"/>
    </xf>
    <xf numFmtId="3" fontId="15" fillId="0" borderId="10">
      <alignment horizontal="center" vertical="center"/>
    </xf>
    <xf numFmtId="0" fontId="14" fillId="0" borderId="12">
      <alignment horizontal="center" vertical="center"/>
    </xf>
    <xf numFmtId="0" fontId="14" fillId="0" borderId="12">
      <alignment horizontal="center" vertical="center"/>
    </xf>
    <xf numFmtId="0" fontId="14" fillId="0" borderId="11">
      <alignment horizontal="left" vertical="center"/>
    </xf>
    <xf numFmtId="0" fontId="14" fillId="0" borderId="11">
      <alignment horizontal="left" vertical="center"/>
    </xf>
    <xf numFmtId="0" fontId="22" fillId="0" borderId="10"/>
    <xf numFmtId="0" fontId="23"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3" fillId="9" borderId="2" applyNumberFormat="0" applyProtection="0">
      <alignment horizontal="center" vertical="center" wrapText="1"/>
    </xf>
    <xf numFmtId="9" fontId="23" fillId="0" borderId="0" applyFont="0" applyFill="0" applyBorder="0" applyAlignment="0" applyProtection="0"/>
  </cellStyleXfs>
  <cellXfs count="110">
    <xf numFmtId="0" fontId="0" fillId="0" borderId="0" xfId="0"/>
    <xf numFmtId="0" fontId="3" fillId="0" borderId="0" xfId="0" applyFont="1"/>
    <xf numFmtId="0" fontId="6" fillId="0" borderId="0" xfId="0" applyFont="1"/>
    <xf numFmtId="0" fontId="7" fillId="0" borderId="2" xfId="0" applyFont="1" applyBorder="1" applyAlignment="1">
      <alignment horizontal="center" vertical="center" wrapText="1"/>
    </xf>
    <xf numFmtId="0" fontId="7" fillId="0" borderId="2" xfId="0" applyFont="1" applyBorder="1" applyAlignment="1">
      <alignment horizontal="center" vertical="center" wrapText="1" shrinkToFit="1"/>
    </xf>
    <xf numFmtId="10" fontId="7" fillId="0" borderId="2" xfId="1" applyNumberFormat="1" applyFont="1" applyBorder="1" applyAlignment="1">
      <alignment horizontal="center" vertical="center" wrapText="1"/>
    </xf>
    <xf numFmtId="0" fontId="6" fillId="0" borderId="0" xfId="0" applyFont="1" applyAlignment="1">
      <alignment horizontal="center" vertical="center"/>
    </xf>
    <xf numFmtId="0" fontId="6" fillId="0" borderId="2" xfId="0" applyFont="1" applyBorder="1" applyAlignment="1">
      <alignment horizontal="center" vertical="center"/>
    </xf>
    <xf numFmtId="0" fontId="8" fillId="0" borderId="2" xfId="0" applyFont="1" applyBorder="1"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shrinkToFit="1"/>
    </xf>
    <xf numFmtId="10" fontId="6" fillId="0" borderId="0" xfId="1" applyNumberFormat="1" applyFont="1" applyAlignment="1">
      <alignment horizontal="center" vertical="center"/>
    </xf>
    <xf numFmtId="0" fontId="8" fillId="0" borderId="0" xfId="3" applyFont="1"/>
    <xf numFmtId="0" fontId="9" fillId="0" borderId="2" xfId="3" applyFont="1" applyBorder="1" applyAlignment="1">
      <alignment horizontal="center" vertical="center" wrapText="1"/>
    </xf>
    <xf numFmtId="0" fontId="8" fillId="0" borderId="2" xfId="3" applyFont="1" applyBorder="1" applyAlignment="1">
      <alignment horizontal="center" vertical="center"/>
    </xf>
    <xf numFmtId="10" fontId="8" fillId="0" borderId="2" xfId="3" applyNumberFormat="1" applyFont="1" applyBorder="1" applyAlignment="1">
      <alignment horizontal="center" vertical="center"/>
    </xf>
    <xf numFmtId="0" fontId="8" fillId="0" borderId="0" xfId="3" applyFont="1" applyAlignment="1">
      <alignment horizontal="center" vertical="center"/>
    </xf>
    <xf numFmtId="10" fontId="7" fillId="0" borderId="2" xfId="1" applyNumberFormat="1" applyFont="1" applyFill="1" applyBorder="1" applyAlignment="1">
      <alignment horizontal="center" vertical="center" wrapText="1"/>
    </xf>
    <xf numFmtId="2" fontId="8" fillId="0" borderId="2" xfId="3" applyNumberFormat="1" applyFont="1" applyBorder="1" applyAlignment="1">
      <alignment horizontal="center" vertical="center"/>
    </xf>
    <xf numFmtId="17" fontId="8" fillId="0" borderId="2" xfId="3" applyNumberFormat="1" applyFont="1" applyBorder="1" applyAlignment="1">
      <alignment horizontal="center" vertical="center"/>
    </xf>
    <xf numFmtId="16" fontId="8" fillId="0" borderId="2" xfId="3" applyNumberFormat="1" applyFont="1" applyBorder="1" applyAlignment="1">
      <alignment horizontal="center" vertical="center"/>
    </xf>
    <xf numFmtId="10" fontId="7" fillId="0" borderId="17" xfId="1" applyNumberFormat="1" applyFont="1" applyBorder="1" applyAlignment="1">
      <alignment horizontal="center" vertical="center" wrapText="1"/>
    </xf>
    <xf numFmtId="3" fontId="24" fillId="0" borderId="2" xfId="63" applyNumberFormat="1" applyFont="1" applyBorder="1" applyAlignment="1">
      <alignment horizontal="center"/>
    </xf>
    <xf numFmtId="0" fontId="25" fillId="0" borderId="0" xfId="0" applyFont="1"/>
    <xf numFmtId="0" fontId="25" fillId="0" borderId="2" xfId="0" applyFont="1" applyBorder="1"/>
    <xf numFmtId="3" fontId="24" fillId="0" borderId="7" xfId="63" applyNumberFormat="1" applyFont="1" applyBorder="1" applyAlignment="1">
      <alignment horizontal="center"/>
    </xf>
    <xf numFmtId="0" fontId="0" fillId="0" borderId="15" xfId="0" applyBorder="1"/>
    <xf numFmtId="3" fontId="24" fillId="0" borderId="2" xfId="63" applyNumberFormat="1" applyFont="1" applyBorder="1" applyAlignment="1">
      <alignment horizontal="center" vertical="center"/>
    </xf>
    <xf numFmtId="49" fontId="24" fillId="0" borderId="2" xfId="2" applyNumberFormat="1" applyFont="1" applyBorder="1" applyAlignment="1">
      <alignment horizontal="center" vertical="center"/>
    </xf>
    <xf numFmtId="4" fontId="24" fillId="0" borderId="2" xfId="2" applyNumberFormat="1" applyFont="1" applyBorder="1" applyAlignment="1">
      <alignment horizontal="center" vertical="center"/>
    </xf>
    <xf numFmtId="4" fontId="24" fillId="0" borderId="2" xfId="63" applyNumberFormat="1" applyFont="1" applyBorder="1" applyAlignment="1">
      <alignment horizontal="center" vertical="center"/>
    </xf>
    <xf numFmtId="49" fontId="24" fillId="0" borderId="2" xfId="63" applyNumberFormat="1" applyFont="1" applyBorder="1" applyAlignment="1">
      <alignment horizontal="center" vertical="center"/>
    </xf>
    <xf numFmtId="0" fontId="24" fillId="0" borderId="2" xfId="63" applyFont="1" applyBorder="1" applyAlignment="1">
      <alignment horizontal="center" vertical="center"/>
    </xf>
    <xf numFmtId="3" fontId="24" fillId="0" borderId="7" xfId="63" applyNumberFormat="1" applyFont="1" applyBorder="1" applyAlignment="1">
      <alignment horizontal="center" vertical="center"/>
    </xf>
    <xf numFmtId="4" fontId="24" fillId="0" borderId="7" xfId="2" applyNumberFormat="1" applyFont="1" applyBorder="1" applyAlignment="1">
      <alignment horizontal="center" vertical="center"/>
    </xf>
    <xf numFmtId="4" fontId="24" fillId="0" borderId="7" xfId="63" applyNumberFormat="1" applyFont="1" applyBorder="1" applyAlignment="1">
      <alignment horizontal="center" vertical="center"/>
    </xf>
    <xf numFmtId="4" fontId="24" fillId="0" borderId="2" xfId="63" applyNumberFormat="1" applyFont="1" applyBorder="1" applyAlignment="1">
      <alignment horizontal="center" vertical="center" wrapText="1"/>
    </xf>
    <xf numFmtId="4" fontId="24" fillId="0" borderId="2" xfId="2" applyNumberFormat="1" applyFont="1" applyBorder="1" applyAlignment="1">
      <alignment horizontal="center" vertical="center" wrapText="1"/>
    </xf>
    <xf numFmtId="0" fontId="24" fillId="0" borderId="2" xfId="0" applyFont="1" applyBorder="1" applyAlignment="1">
      <alignment horizontal="center" vertical="center"/>
    </xf>
    <xf numFmtId="164" fontId="24" fillId="0" borderId="2" xfId="0" applyNumberFormat="1" applyFont="1" applyBorder="1" applyAlignment="1">
      <alignment horizontal="center" vertical="center"/>
    </xf>
    <xf numFmtId="0" fontId="24" fillId="0" borderId="7" xfId="0" applyFont="1" applyBorder="1" applyAlignment="1">
      <alignment horizontal="center" vertical="center"/>
    </xf>
    <xf numFmtId="4" fontId="24" fillId="0" borderId="2" xfId="2" quotePrefix="1" applyNumberFormat="1" applyFont="1" applyBorder="1" applyAlignment="1">
      <alignment horizontal="center" vertical="center"/>
    </xf>
    <xf numFmtId="4" fontId="24" fillId="0" borderId="2" xfId="63" quotePrefix="1" applyNumberFormat="1" applyFont="1" applyBorder="1" applyAlignment="1">
      <alignment horizontal="center" vertical="center"/>
    </xf>
    <xf numFmtId="4" fontId="24" fillId="0" borderId="7" xfId="2" quotePrefix="1" applyNumberFormat="1" applyFont="1" applyBorder="1" applyAlignment="1">
      <alignment horizontal="center" vertical="center"/>
    </xf>
    <xf numFmtId="4" fontId="24" fillId="0" borderId="7" xfId="63" quotePrefix="1" applyNumberFormat="1" applyFont="1" applyBorder="1" applyAlignment="1">
      <alignment horizontal="center" vertical="center"/>
    </xf>
    <xf numFmtId="1" fontId="6" fillId="0" borderId="2" xfId="0" applyNumberFormat="1" applyFont="1" applyBorder="1" applyAlignment="1">
      <alignment horizontal="center" vertical="center"/>
    </xf>
    <xf numFmtId="1" fontId="24" fillId="0" borderId="2" xfId="0" applyNumberFormat="1" applyFont="1" applyBorder="1" applyAlignment="1">
      <alignment horizontal="center" vertical="center"/>
    </xf>
    <xf numFmtId="49" fontId="24" fillId="0" borderId="7" xfId="63" applyNumberFormat="1" applyFont="1" applyBorder="1" applyAlignment="1">
      <alignment horizontal="center" vertical="center"/>
    </xf>
    <xf numFmtId="0" fontId="6" fillId="0" borderId="15" xfId="0" applyFont="1" applyBorder="1" applyAlignment="1">
      <alignment horizontal="center" vertical="center"/>
    </xf>
    <xf numFmtId="0" fontId="0" fillId="0" borderId="18" xfId="0" applyBorder="1"/>
    <xf numFmtId="0" fontId="0" fillId="0" borderId="2" xfId="0" applyBorder="1"/>
    <xf numFmtId="0" fontId="6" fillId="0" borderId="18" xfId="0" applyFont="1" applyBorder="1" applyAlignment="1">
      <alignment horizontal="center" vertical="center"/>
    </xf>
    <xf numFmtId="0" fontId="6" fillId="0" borderId="15" xfId="0" applyFont="1" applyBorder="1" applyAlignment="1">
      <alignment horizontal="center"/>
    </xf>
    <xf numFmtId="0" fontId="6" fillId="0" borderId="19" xfId="0" applyFont="1" applyBorder="1" applyAlignment="1">
      <alignment horizontal="center" vertical="center"/>
    </xf>
    <xf numFmtId="0" fontId="6" fillId="0" borderId="2" xfId="0" applyFont="1" applyBorder="1" applyAlignment="1">
      <alignment horizontal="center"/>
    </xf>
    <xf numFmtId="0" fontId="6" fillId="0" borderId="7" xfId="0" applyFont="1" applyBorder="1" applyAlignment="1">
      <alignment horizontal="center"/>
    </xf>
    <xf numFmtId="0" fontId="6" fillId="0" borderId="7" xfId="0" applyFont="1" applyBorder="1" applyAlignment="1">
      <alignment horizontal="center" vertical="center"/>
    </xf>
    <xf numFmtId="10" fontId="8" fillId="0" borderId="0" xfId="3" applyNumberFormat="1" applyFont="1" applyAlignment="1">
      <alignment horizontal="center" vertical="center"/>
    </xf>
    <xf numFmtId="0" fontId="8" fillId="0" borderId="22" xfId="0" applyFont="1" applyBorder="1" applyAlignment="1">
      <alignment horizontal="center" vertical="center"/>
    </xf>
    <xf numFmtId="0" fontId="8" fillId="0" borderId="22" xfId="3" applyFont="1" applyBorder="1" applyAlignment="1">
      <alignment horizontal="center" vertical="center"/>
    </xf>
    <xf numFmtId="10" fontId="8" fillId="0" borderId="22" xfId="3" applyNumberFormat="1" applyFont="1" applyBorder="1" applyAlignment="1">
      <alignment horizontal="center" vertical="center"/>
    </xf>
    <xf numFmtId="0" fontId="8" fillId="0" borderId="2" xfId="0" applyFont="1" applyBorder="1" applyAlignment="1">
      <alignment horizontal="center" vertical="center" shrinkToFit="1"/>
    </xf>
    <xf numFmtId="10" fontId="6" fillId="0" borderId="15" xfId="0" applyNumberFormat="1" applyFont="1" applyBorder="1" applyAlignment="1">
      <alignment horizontal="center" vertical="center"/>
    </xf>
    <xf numFmtId="14" fontId="6" fillId="0" borderId="15" xfId="0" applyNumberFormat="1" applyFont="1" applyBorder="1" applyAlignment="1">
      <alignment horizontal="center" vertical="center"/>
    </xf>
    <xf numFmtId="11" fontId="6" fillId="0" borderId="15" xfId="0" applyNumberFormat="1" applyFont="1" applyBorder="1" applyAlignment="1">
      <alignment horizontal="center" vertical="center"/>
    </xf>
    <xf numFmtId="14" fontId="6" fillId="0" borderId="15" xfId="0" quotePrefix="1" applyNumberFormat="1" applyFont="1" applyBorder="1" applyAlignment="1">
      <alignment horizontal="center" vertical="center"/>
    </xf>
    <xf numFmtId="10" fontId="6" fillId="0" borderId="18" xfId="0" applyNumberFormat="1" applyFont="1" applyBorder="1" applyAlignment="1">
      <alignment horizontal="center" vertical="center"/>
    </xf>
    <xf numFmtId="0" fontId="6" fillId="0" borderId="18" xfId="0" applyFont="1" applyBorder="1" applyAlignment="1">
      <alignment horizontal="center"/>
    </xf>
    <xf numFmtId="14" fontId="6" fillId="0" borderId="2" xfId="0" applyNumberFormat="1" applyFont="1" applyBorder="1" applyAlignment="1">
      <alignment horizontal="center" vertical="center"/>
    </xf>
    <xf numFmtId="10" fontId="6" fillId="0" borderId="7" xfId="0" applyNumberFormat="1" applyFont="1" applyBorder="1" applyAlignment="1">
      <alignment horizontal="center" vertical="center"/>
    </xf>
    <xf numFmtId="10" fontId="6" fillId="0" borderId="2" xfId="0" applyNumberFormat="1" applyFont="1" applyBorder="1" applyAlignment="1">
      <alignment horizontal="center" vertical="center"/>
    </xf>
    <xf numFmtId="10" fontId="24" fillId="0" borderId="2" xfId="1" applyNumberFormat="1" applyFont="1" applyFill="1" applyBorder="1" applyAlignment="1">
      <alignment horizontal="center" vertical="center"/>
    </xf>
    <xf numFmtId="0" fontId="24" fillId="0" borderId="17" xfId="0" applyFont="1" applyBorder="1" applyAlignment="1">
      <alignment horizontal="center" vertical="center"/>
    </xf>
    <xf numFmtId="0" fontId="24" fillId="0" borderId="0" xfId="0" applyFont="1"/>
    <xf numFmtId="0" fontId="24" fillId="0" borderId="3" xfId="0" applyFont="1" applyBorder="1"/>
    <xf numFmtId="0" fontId="6" fillId="0" borderId="17" xfId="0" applyFont="1" applyBorder="1" applyAlignment="1">
      <alignment horizontal="center" vertical="center"/>
    </xf>
    <xf numFmtId="0" fontId="7" fillId="0" borderId="18" xfId="0" applyFont="1" applyBorder="1" applyAlignment="1">
      <alignment horizontal="center" vertical="center" wrapText="1"/>
    </xf>
    <xf numFmtId="0" fontId="9" fillId="0" borderId="18" xfId="3" applyFont="1" applyBorder="1" applyAlignment="1">
      <alignment horizontal="center" vertical="center" wrapText="1"/>
    </xf>
    <xf numFmtId="10" fontId="7" fillId="0" borderId="18" xfId="1" applyNumberFormat="1" applyFont="1" applyFill="1" applyBorder="1" applyAlignment="1">
      <alignment horizontal="center" vertical="center" wrapText="1"/>
    </xf>
    <xf numFmtId="4" fontId="24" fillId="0" borderId="7" xfId="63" applyNumberFormat="1" applyFont="1" applyBorder="1" applyAlignment="1">
      <alignment horizontal="center" vertical="center" wrapText="1"/>
    </xf>
    <xf numFmtId="0" fontId="11" fillId="6" borderId="15" xfId="0" applyFont="1" applyFill="1" applyBorder="1" applyAlignment="1">
      <alignment horizontal="center" vertical="center"/>
    </xf>
    <xf numFmtId="0" fontId="5" fillId="6" borderId="15" xfId="0" applyFont="1" applyFill="1" applyBorder="1" applyAlignment="1">
      <alignment horizontal="center" vertical="center"/>
    </xf>
    <xf numFmtId="0" fontId="5" fillId="2" borderId="15" xfId="3" applyFont="1" applyFill="1" applyBorder="1" applyAlignment="1">
      <alignment horizontal="center" vertical="center"/>
    </xf>
    <xf numFmtId="0" fontId="5" fillId="5" borderId="15" xfId="3" applyFont="1" applyFill="1" applyBorder="1" applyAlignment="1">
      <alignment horizontal="center" vertical="center"/>
    </xf>
    <xf numFmtId="0" fontId="5" fillId="4" borderId="19" xfId="3" applyFont="1" applyFill="1" applyBorder="1" applyAlignment="1">
      <alignment horizontal="center" vertical="center"/>
    </xf>
    <xf numFmtId="0" fontId="5" fillId="4" borderId="20" xfId="3" applyFont="1" applyFill="1" applyBorder="1" applyAlignment="1">
      <alignment horizontal="center" vertical="center"/>
    </xf>
    <xf numFmtId="0" fontId="5" fillId="4" borderId="21" xfId="3" applyFont="1" applyFill="1" applyBorder="1" applyAlignment="1">
      <alignment horizontal="center" vertical="center"/>
    </xf>
    <xf numFmtId="0" fontId="12" fillId="0" borderId="0" xfId="0" applyFont="1" applyAlignment="1">
      <alignment horizontal="center" vertical="center" wrapText="1"/>
    </xf>
    <xf numFmtId="0" fontId="10" fillId="0" borderId="0" xfId="0" applyFont="1" applyAlignment="1">
      <alignment horizontal="center" vertical="center"/>
    </xf>
    <xf numFmtId="0" fontId="6" fillId="0" borderId="0" xfId="0" applyFont="1" applyAlignment="1">
      <alignment horizontal="center" vertical="center" wrapText="1"/>
    </xf>
    <xf numFmtId="0" fontId="5" fillId="5" borderId="2" xfId="3" applyFont="1" applyFill="1" applyBorder="1" applyAlignment="1">
      <alignment horizontal="center" vertical="center"/>
    </xf>
    <xf numFmtId="0" fontId="5" fillId="6" borderId="1" xfId="0" applyFont="1" applyFill="1" applyBorder="1" applyAlignment="1">
      <alignment horizontal="center" vertical="center"/>
    </xf>
    <xf numFmtId="0" fontId="5" fillId="6" borderId="6" xfId="0" applyFont="1" applyFill="1" applyBorder="1" applyAlignment="1">
      <alignment horizontal="center" vertical="center"/>
    </xf>
    <xf numFmtId="0" fontId="5" fillId="3" borderId="4" xfId="3" applyFont="1" applyFill="1" applyBorder="1" applyAlignment="1">
      <alignment horizontal="center" vertical="center"/>
    </xf>
    <xf numFmtId="0" fontId="5" fillId="3" borderId="5" xfId="3" applyFont="1" applyFill="1" applyBorder="1" applyAlignment="1">
      <alignment horizontal="center" vertical="center"/>
    </xf>
    <xf numFmtId="0" fontId="5" fillId="4" borderId="4" xfId="3" applyFont="1" applyFill="1" applyBorder="1" applyAlignment="1">
      <alignment horizontal="center" vertical="center"/>
    </xf>
    <xf numFmtId="0" fontId="5" fillId="4" borderId="5" xfId="3" applyFont="1" applyFill="1" applyBorder="1" applyAlignment="1">
      <alignment horizontal="center" vertical="center"/>
    </xf>
    <xf numFmtId="0" fontId="5" fillId="4" borderId="3" xfId="3" applyFont="1" applyFill="1" applyBorder="1" applyAlignment="1">
      <alignment horizontal="center" vertical="center"/>
    </xf>
    <xf numFmtId="0" fontId="5" fillId="6" borderId="4" xfId="0" applyFont="1" applyFill="1" applyBorder="1" applyAlignment="1">
      <alignment horizontal="center" vertical="center"/>
    </xf>
    <xf numFmtId="0" fontId="5" fillId="6" borderId="5" xfId="0" applyFont="1" applyFill="1" applyBorder="1" applyAlignment="1">
      <alignment horizontal="center" vertical="center"/>
    </xf>
    <xf numFmtId="0" fontId="5" fillId="6" borderId="3" xfId="0" applyFont="1" applyFill="1" applyBorder="1" applyAlignment="1">
      <alignment horizontal="center" vertical="center"/>
    </xf>
    <xf numFmtId="0" fontId="5" fillId="5" borderId="8" xfId="0" applyFont="1" applyFill="1" applyBorder="1" applyAlignment="1">
      <alignment horizontal="center" vertical="center" shrinkToFit="1"/>
    </xf>
    <xf numFmtId="0" fontId="5" fillId="5" borderId="1" xfId="0" applyFont="1" applyFill="1" applyBorder="1" applyAlignment="1">
      <alignment horizontal="center" vertical="center" shrinkToFit="1"/>
    </xf>
    <xf numFmtId="0" fontId="5" fillId="5" borderId="16"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5" fillId="2" borderId="5" xfId="0" applyFont="1" applyFill="1" applyBorder="1" applyAlignment="1">
      <alignment horizontal="center" vertical="center" shrinkToFit="1"/>
    </xf>
    <xf numFmtId="0" fontId="5" fillId="2" borderId="3" xfId="0" applyFont="1" applyFill="1" applyBorder="1" applyAlignment="1">
      <alignment horizontal="center" vertical="center" shrinkToFit="1"/>
    </xf>
    <xf numFmtId="0" fontId="5" fillId="4" borderId="8" xfId="0" applyFont="1" applyFill="1" applyBorder="1" applyAlignment="1">
      <alignment horizontal="center" vertical="center" shrinkToFit="1"/>
    </xf>
    <xf numFmtId="0" fontId="5" fillId="4" borderId="1" xfId="0" applyFont="1" applyFill="1" applyBorder="1" applyAlignment="1">
      <alignment horizontal="center" vertical="center" shrinkToFit="1"/>
    </xf>
    <xf numFmtId="0" fontId="5" fillId="4" borderId="6" xfId="0" applyFont="1" applyFill="1" applyBorder="1" applyAlignment="1">
      <alignment horizontal="center" vertical="center" shrinkToFit="1"/>
    </xf>
  </cellXfs>
  <cellStyles count="72">
    <cellStyle name="AF Column - IBM Cognos" xfId="8" xr:uid="{38154492-3023-4E9C-B225-08F61CE2FFA7}"/>
    <cellStyle name="AF Data - IBM Cognos" xfId="9" xr:uid="{FE5176C6-1BBD-45C0-B4C6-440D032FF08D}"/>
    <cellStyle name="AF Data 0 - IBM Cognos" xfId="10" xr:uid="{7BC501F3-C2AB-4665-831B-5195AA2ABAC0}"/>
    <cellStyle name="AF Data 1 - IBM Cognos" xfId="11" xr:uid="{08ABC896-37BE-4860-9616-BC99B049B05E}"/>
    <cellStyle name="AF Data 2 - IBM Cognos" xfId="12" xr:uid="{D4408548-BC4C-46F7-B2A4-FD63990F2FC1}"/>
    <cellStyle name="AF Data 3 - IBM Cognos" xfId="13" xr:uid="{E76028DF-950E-4FFF-A3D4-91DE8D8D1238}"/>
    <cellStyle name="AF Data 4 - IBM Cognos" xfId="14" xr:uid="{61329EA6-1C3F-465B-B634-72556858BFC5}"/>
    <cellStyle name="AF Data 5 - IBM Cognos" xfId="15" xr:uid="{1ADF462D-D99F-4F8D-A5E3-4BB9A350751D}"/>
    <cellStyle name="AF Data Leaf - IBM Cognos" xfId="16" xr:uid="{1F01911A-8536-48A7-A3A6-1AFD605FD7E2}"/>
    <cellStyle name="AF Header - IBM Cognos" xfId="17" xr:uid="{1494EEC7-84CE-4F41-B5F8-2D7C527D407E}"/>
    <cellStyle name="AF Header 0 - IBM Cognos" xfId="18" xr:uid="{64F273D8-D58D-4D40-89E3-F086339ECE16}"/>
    <cellStyle name="AF Header 1 - IBM Cognos" xfId="19" xr:uid="{8AE7404B-B153-4D4A-82D7-A84924809A10}"/>
    <cellStyle name="AF Header 2 - IBM Cognos" xfId="20" xr:uid="{FAB1ECA7-0210-46E5-BCAE-841065DBFBCC}"/>
    <cellStyle name="AF Header 3 - IBM Cognos" xfId="21" xr:uid="{0EF4C407-B9C3-4562-A5B2-2CA1A40F403B}"/>
    <cellStyle name="AF Header 4 - IBM Cognos" xfId="22" xr:uid="{D48F40A2-A88C-4B72-BBC5-0CF1F367952E}"/>
    <cellStyle name="AF Header 5 - IBM Cognos" xfId="23" xr:uid="{BDBB2CA1-119B-44C6-91A9-3E5FBFE649EA}"/>
    <cellStyle name="AF Header Leaf - IBM Cognos" xfId="24" xr:uid="{3E5910A9-B9DD-4AEB-9BB2-8B5303755BDF}"/>
    <cellStyle name="AF Row - IBM Cognos" xfId="25" xr:uid="{02449BA9-4B50-4B39-89C3-D4874B7DE24A}"/>
    <cellStyle name="AF Row 0 - IBM Cognos" xfId="26" xr:uid="{4F154EB7-7CA4-4595-AD85-A0AD9B318A6A}"/>
    <cellStyle name="AF Row 1 - IBM Cognos" xfId="27" xr:uid="{2430C954-116D-430F-BD12-CDB7353FAFED}"/>
    <cellStyle name="AF Row 2 - IBM Cognos" xfId="28" xr:uid="{90D85592-5AE7-4E3E-BC05-86D0116B838D}"/>
    <cellStyle name="AF Row 3 - IBM Cognos" xfId="29" xr:uid="{B1731DEA-E7B9-4C69-9E1E-3D0C984E6569}"/>
    <cellStyle name="AF Row 4 - IBM Cognos" xfId="30" xr:uid="{C64890AA-E566-413A-90E6-D1DB0883B212}"/>
    <cellStyle name="AF Row 5 - IBM Cognos" xfId="31" xr:uid="{0F17ACEB-7DF5-408F-999B-4A195580B772}"/>
    <cellStyle name="AF Row Leaf - IBM Cognos" xfId="32" xr:uid="{45B47783-7405-4DD3-A0FD-2CC86CFF7B29}"/>
    <cellStyle name="AF Subnm - IBM Cognos" xfId="33" xr:uid="{506BFE12-7071-4B67-8953-8A89EFE20B0F}"/>
    <cellStyle name="AF Title - IBM Cognos" xfId="34" xr:uid="{B0AE4F7C-FFAE-46A7-9BD9-C0B5B6FF499A}"/>
    <cellStyle name="Calculated Column - IBM Cognos" xfId="35" xr:uid="{61C8CCD7-866E-45A4-85AC-F14FE48CE26A}"/>
    <cellStyle name="Calculated Column Name - IBM Cognos" xfId="36" xr:uid="{66AEFAF6-EFB1-40D2-9D82-1AC73CF1EBCD}"/>
    <cellStyle name="Calculated Row - IBM Cognos" xfId="37" xr:uid="{33C4D393-7E1E-40B6-9C43-DC51718145C3}"/>
    <cellStyle name="Calculated Row Name - IBM Cognos" xfId="38" xr:uid="{9C7AA9CF-3E1C-464C-8094-CF7BD814B73B}"/>
    <cellStyle name="Column Name - IBM Cognos" xfId="39" xr:uid="{74489B96-9246-49CA-A14A-DCC218FAAA00}"/>
    <cellStyle name="Column Template - IBM Cognos" xfId="40" xr:uid="{B5CC3847-3FF5-41FF-B84B-85E4F611B6DF}"/>
    <cellStyle name="Comma 2" xfId="4" xr:uid="{9DBB7C9A-0C10-47C5-88FB-115927875888}"/>
    <cellStyle name="Comma 2 2" xfId="65" xr:uid="{5CA215CB-C080-42D8-8404-8853997D512C}"/>
    <cellStyle name="Comma 3" xfId="68" xr:uid="{E3E480A2-EC48-4390-8385-0ABBF3088809}"/>
    <cellStyle name="Differs From Base - IBM Cognos" xfId="41" xr:uid="{D2C4CFED-7A31-4A5B-A1F9-6365B506B629}"/>
    <cellStyle name="Edit - IBM Cognos" xfId="42" xr:uid="{122B8856-9B44-49C0-96EA-1354A93205F9}"/>
    <cellStyle name="Formula - IBM Cognos" xfId="43" xr:uid="{29E5F570-9390-4D01-BAFD-54E26132103A}"/>
    <cellStyle name="Group Name - IBM Cognos" xfId="44" xr:uid="{D4FB1F84-245A-4FDA-A471-308272AF0942}"/>
    <cellStyle name="Hold Values - IBM Cognos" xfId="45" xr:uid="{500AE8BB-2052-4537-B7C7-932F4B2A8D17}"/>
    <cellStyle name="List Name - IBM Cognos" xfId="46" xr:uid="{66A912D6-2AD6-4342-BCCB-F35CF3769969}"/>
    <cellStyle name="Locked - IBM Cognos" xfId="47" xr:uid="{E6207000-75D7-43FF-824B-69568D77F66D}"/>
    <cellStyle name="Measure - IBM Cognos" xfId="48" xr:uid="{BB4F1C8A-C89C-484D-B04A-D8A873E44E55}"/>
    <cellStyle name="Measure Header - IBM Cognos" xfId="49" xr:uid="{5573E4C8-2537-4904-B82E-D8F270163307}"/>
    <cellStyle name="Measure Name - IBM Cognos" xfId="50" xr:uid="{48355A4F-812F-49C3-93E3-ECA5B0A4B5F4}"/>
    <cellStyle name="Measure Summary - IBM Cognos" xfId="51" xr:uid="{BF547807-4F08-4CC4-98CD-4FC013713362}"/>
    <cellStyle name="Measure Summary TM1 - IBM Cognos" xfId="52" xr:uid="{85638217-EB59-47CF-860F-B839F0B3F742}"/>
    <cellStyle name="Measure Template - IBM Cognos" xfId="53" xr:uid="{CA66D9CC-36D6-4912-A71F-2B0C2FFAFD6D}"/>
    <cellStyle name="More - IBM Cognos" xfId="54" xr:uid="{BDCBF526-6093-471D-9CDD-A60308B674F4}"/>
    <cellStyle name="Normal" xfId="0" builtinId="0" customBuiltin="1"/>
    <cellStyle name="Normal 2" xfId="3" xr:uid="{90111839-E2EF-47F8-88C7-864A2EDA5AF7}"/>
    <cellStyle name="Normal 2 2 2" xfId="5" xr:uid="{B654260E-CE5B-4118-A1F4-5C96ADC8082D}"/>
    <cellStyle name="Normal 3" xfId="64" xr:uid="{6BDCE6C6-853F-4FE2-AF86-FF9368F2A901}"/>
    <cellStyle name="Normal 4" xfId="6" xr:uid="{EEFB361D-A9F1-4903-A905-634C8D230993}"/>
    <cellStyle name="Normal 4 2" xfId="67" xr:uid="{74C843FA-5EC5-4328-89D8-57A6FB606ABC}"/>
    <cellStyle name="Normal 5" xfId="7" xr:uid="{5BCED1EC-72CE-45E4-92D9-8396C72CC01B}"/>
    <cellStyle name="Normal 6" xfId="63" xr:uid="{C9184B56-B087-4190-8D1B-75866A63F242}"/>
    <cellStyle name="Normal_Sheet1" xfId="2" xr:uid="{402D1A0E-1667-4008-B90D-1B8E198DE2D3}"/>
    <cellStyle name="Pending Change - IBM Cognos" xfId="55" xr:uid="{38BD3A69-F395-462A-A70F-1920A0E49799}"/>
    <cellStyle name="Percent" xfId="1" builtinId="5"/>
    <cellStyle name="Percent 2" xfId="66" xr:uid="{C8F7CAA9-9505-4A58-B71D-75049737614B}"/>
    <cellStyle name="Percent 3" xfId="69" xr:uid="{82099103-D0AA-49F8-96D2-7970017ABB32}"/>
    <cellStyle name="Percent 4" xfId="71" xr:uid="{DFA10859-5649-4B81-B474-352608B9CB22}"/>
    <cellStyle name="Row Name - IBM Cognos" xfId="56" xr:uid="{078D4FA4-744E-4090-92EA-39369CAD0E51}"/>
    <cellStyle name="Row Template - IBM Cognos" xfId="57" xr:uid="{7E121ABD-7FD8-46F1-9967-18E146638E7F}"/>
    <cellStyle name="style_head" xfId="70" xr:uid="{C7A5C915-6E3F-4E5F-B79B-EA19A2357CBB}"/>
    <cellStyle name="Summary Column Name - IBM Cognos" xfId="58" xr:uid="{C3BC2E39-F853-47B2-ACDE-91EC3EC1B157}"/>
    <cellStyle name="Summary Column Name TM1 - IBM Cognos" xfId="59" xr:uid="{ACE66819-9948-462D-B49E-512C640BE076}"/>
    <cellStyle name="Summary Row Name - IBM Cognos" xfId="60" xr:uid="{A2E21033-8C83-4E5C-A16D-BD00F3CC8230}"/>
    <cellStyle name="Summary Row Name TM1 - IBM Cognos" xfId="61" xr:uid="{AF7A6451-3B79-406E-99A3-5143204AC8E0}"/>
    <cellStyle name="Unsaved Change - IBM Cognos" xfId="62" xr:uid="{309CA16F-8A2A-4743-B734-84CB8F8674A5}"/>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X:\RCG%20-%20Regulatory\MA\Service%20Quality\2021\Feeder%20Spreadsheet\Circuit%20data%20working%20file%20for%20CY2021%20SQ%20vlkup%20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assgov.sharepoint.com/Users/siddmo/Documents/JOB%20AIDS/Service%20Quality/Circuit%20data_ol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Circuit Data"/>
      <sheetName val="Automation"/>
      <sheetName val="Loading"/>
      <sheetName val="Reliability Data"/>
      <sheetName val="New loading_not use"/>
      <sheetName val="Cascade Equipment_Not Use"/>
      <sheetName val="Cascade Ref"/>
      <sheetName val="2015_automation copy"/>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rcuit Data"/>
      <sheetName val="Reliability Data"/>
      <sheetName val="Automation"/>
      <sheetName val="Loading"/>
      <sheetName val="Cascade Equipment"/>
      <sheetName val="Cascade Ref"/>
      <sheetName val="GIS Feeders"/>
    </sheetNames>
    <sheetDataSet>
      <sheetData sheetId="0" refreshError="1"/>
      <sheetData sheetId="1" refreshError="1"/>
      <sheetData sheetId="2" refreshError="1"/>
      <sheetData sheetId="3" refreshError="1"/>
      <sheetData sheetId="4" refreshError="1"/>
      <sheetData sheetId="5" refreshError="1"/>
      <sheetData sheetId="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875C9-DA45-46C2-92DE-3DE6D46AE000}">
  <dimension ref="A1:F16"/>
  <sheetViews>
    <sheetView showGridLines="0" tabSelected="1" workbookViewId="0">
      <selection sqref="A1:C3"/>
    </sheetView>
  </sheetViews>
  <sheetFormatPr defaultColWidth="8.7265625" defaultRowHeight="15" customHeight="1" x14ac:dyDescent="0.3"/>
  <cols>
    <col min="1" max="1" width="28.54296875" style="1" bestFit="1" customWidth="1"/>
    <col min="2" max="2" width="13.81640625" style="1" bestFit="1" customWidth="1"/>
    <col min="3" max="3" width="21.81640625" style="1" bestFit="1" customWidth="1"/>
    <col min="4" max="16384" width="8.7265625" style="1"/>
  </cols>
  <sheetData>
    <row r="1" spans="1:6" ht="28.5" customHeight="1" x14ac:dyDescent="0.3">
      <c r="A1" s="87" t="s">
        <v>4932</v>
      </c>
      <c r="B1" s="88"/>
      <c r="C1" s="88"/>
    </row>
    <row r="2" spans="1:6" ht="28.5" customHeight="1" x14ac:dyDescent="0.3">
      <c r="A2" s="88"/>
      <c r="B2" s="88"/>
      <c r="C2" s="88"/>
    </row>
    <row r="3" spans="1:6" ht="28.5" customHeight="1" x14ac:dyDescent="0.3">
      <c r="A3" s="88"/>
      <c r="B3" s="88"/>
      <c r="C3" s="88"/>
    </row>
    <row r="4" spans="1:6" ht="48" customHeight="1" x14ac:dyDescent="0.3">
      <c r="A4" s="89" t="s">
        <v>0</v>
      </c>
      <c r="B4" s="89"/>
      <c r="C4" s="89"/>
    </row>
    <row r="5" spans="1:6" ht="14" x14ac:dyDescent="0.3">
      <c r="A5" s="89"/>
      <c r="B5" s="89"/>
      <c r="C5" s="89"/>
    </row>
    <row r="6" spans="1:6" ht="14" x14ac:dyDescent="0.3">
      <c r="A6" s="89"/>
      <c r="B6" s="89"/>
      <c r="C6" s="89"/>
    </row>
    <row r="7" spans="1:6" ht="14" x14ac:dyDescent="0.3">
      <c r="A7" s="89"/>
      <c r="B7" s="89"/>
      <c r="C7" s="89"/>
    </row>
    <row r="8" spans="1:6" ht="14" x14ac:dyDescent="0.3">
      <c r="A8" s="89"/>
      <c r="B8" s="89"/>
      <c r="C8" s="89"/>
    </row>
    <row r="9" spans="1:6" ht="14" x14ac:dyDescent="0.3">
      <c r="A9" s="89"/>
      <c r="B9" s="89"/>
      <c r="C9" s="89"/>
    </row>
    <row r="10" spans="1:6" ht="14" x14ac:dyDescent="0.3">
      <c r="A10" s="89"/>
      <c r="B10" s="89"/>
      <c r="C10" s="89"/>
    </row>
    <row r="11" spans="1:6" ht="14" x14ac:dyDescent="0.3">
      <c r="A11" s="89"/>
      <c r="B11" s="89"/>
      <c r="C11" s="89"/>
    </row>
    <row r="12" spans="1:6" ht="14" x14ac:dyDescent="0.3">
      <c r="A12" s="89"/>
      <c r="B12" s="89"/>
      <c r="C12" s="89"/>
    </row>
    <row r="13" spans="1:6" ht="45" x14ac:dyDescent="0.3">
      <c r="A13" s="3" t="s">
        <v>1</v>
      </c>
      <c r="B13" s="3" t="s">
        <v>2</v>
      </c>
      <c r="C13" s="3" t="s">
        <v>3</v>
      </c>
      <c r="D13" s="3" t="s">
        <v>4</v>
      </c>
      <c r="E13" s="3" t="s">
        <v>5</v>
      </c>
      <c r="F13" s="3" t="s">
        <v>6</v>
      </c>
    </row>
    <row r="14" spans="1:6" ht="15.5" x14ac:dyDescent="0.3">
      <c r="A14" s="7" t="s">
        <v>7</v>
      </c>
      <c r="B14" s="7">
        <f>COUNT('2026 Eversource List'!B3:B2135)</f>
        <v>2133</v>
      </c>
      <c r="C14" s="7">
        <f>COUNTIF('2026 Eversource List'!AA3:AA2135,"N")</f>
        <v>560</v>
      </c>
      <c r="D14" s="7">
        <f>COUNTIF('2026 Eversource List'!AB3:AB2135,"Y")</f>
        <v>149</v>
      </c>
      <c r="E14" s="7">
        <v>0</v>
      </c>
      <c r="F14" s="45">
        <f>TRUNC(0.1*(B14-D14-C14-E14))</f>
        <v>142</v>
      </c>
    </row>
    <row r="15" spans="1:6" ht="15.5" x14ac:dyDescent="0.3">
      <c r="A15" s="7" t="s">
        <v>8</v>
      </c>
      <c r="B15" s="7">
        <f>COUNT('2026 National Grid List'!B3:B1165)</f>
        <v>1163</v>
      </c>
      <c r="C15" s="7">
        <f>COUNTIF('2026 National Grid List'!X3:X1165,"N")</f>
        <v>169</v>
      </c>
      <c r="D15" s="7">
        <f>COUNTIF('2026 National Grid List'!Y3:Y1165,"Y")</f>
        <v>51</v>
      </c>
      <c r="E15" s="7">
        <v>0</v>
      </c>
      <c r="F15" s="45">
        <f>TRUNC(0.1*(B15-D15-C15-E15))</f>
        <v>94</v>
      </c>
    </row>
    <row r="16" spans="1:6" ht="15.5" x14ac:dyDescent="0.3">
      <c r="A16" s="7" t="s">
        <v>9</v>
      </c>
      <c r="B16" s="7">
        <f>COUNT('2026 Unitil List'!B3:B135)</f>
        <v>51</v>
      </c>
      <c r="C16" s="7">
        <f>COUNTIF('2026 Unitil List'!AA3:AA195,"N")</f>
        <v>3</v>
      </c>
      <c r="D16" s="7">
        <f>COUNTIF('2026 Unitil List'!AB3:AB178, "Y")</f>
        <v>0</v>
      </c>
      <c r="E16" s="7">
        <f>COUNTIF('2026 Unitil List'!AC3:AC198,"N")</f>
        <v>7</v>
      </c>
      <c r="F16" s="45">
        <f>TRUNC(0.1*(B16-D16-C16-E16))</f>
        <v>4</v>
      </c>
    </row>
  </sheetData>
  <mergeCells count="2">
    <mergeCell ref="A1:C3"/>
    <mergeCell ref="A4:C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100F2-906F-46C6-8804-1623074E9C1F}">
  <dimension ref="A1:AF2135"/>
  <sheetViews>
    <sheetView showGridLines="0" topLeftCell="R1" workbookViewId="0">
      <selection activeCell="AD11" sqref="AD11"/>
    </sheetView>
  </sheetViews>
  <sheetFormatPr defaultRowHeight="14.5" x14ac:dyDescent="0.35"/>
  <cols>
    <col min="1" max="1" width="2.81640625" customWidth="1"/>
    <col min="2" max="2" width="12.7265625" bestFit="1" customWidth="1"/>
    <col min="3" max="3" width="13" bestFit="1" customWidth="1"/>
    <col min="4" max="4" width="13.54296875" bestFit="1" customWidth="1"/>
    <col min="5" max="5" width="17.453125" bestFit="1" customWidth="1"/>
    <col min="6" max="6" width="24.7265625" bestFit="1" customWidth="1"/>
    <col min="7" max="7" width="16.26953125" bestFit="1" customWidth="1"/>
    <col min="8" max="8" width="30.54296875" bestFit="1" customWidth="1"/>
    <col min="9" max="9" width="42.81640625" bestFit="1" customWidth="1"/>
    <col min="10" max="10" width="16" bestFit="1" customWidth="1"/>
    <col min="11" max="11" width="21.1796875" bestFit="1" customWidth="1"/>
    <col min="12" max="12" width="28.453125" bestFit="1" customWidth="1"/>
    <col min="13" max="13" width="18.453125" bestFit="1" customWidth="1"/>
    <col min="14" max="14" width="17.7265625" bestFit="1" customWidth="1"/>
    <col min="15" max="15" width="15.54296875" customWidth="1"/>
    <col min="16" max="16" width="14.26953125" bestFit="1" customWidth="1"/>
    <col min="17" max="17" width="14.81640625" bestFit="1" customWidth="1"/>
    <col min="18" max="18" width="15.1796875" bestFit="1" customWidth="1"/>
    <col min="19" max="19" width="16.1796875" bestFit="1" customWidth="1"/>
    <col min="20" max="20" width="16" bestFit="1" customWidth="1"/>
    <col min="21" max="21" width="15.453125" bestFit="1" customWidth="1"/>
    <col min="22" max="22" width="15.81640625" bestFit="1" customWidth="1"/>
    <col min="23" max="23" width="16.1796875" bestFit="1" customWidth="1"/>
    <col min="24" max="24" width="17.54296875" bestFit="1" customWidth="1"/>
    <col min="25" max="25" width="16" bestFit="1" customWidth="1"/>
    <col min="26" max="26" width="13.7265625" customWidth="1"/>
    <col min="27" max="27" width="17" bestFit="1" customWidth="1"/>
    <col min="28" max="28" width="18.26953125" bestFit="1" customWidth="1"/>
    <col min="29" max="29" width="16.7265625" bestFit="1" customWidth="1"/>
    <col min="30" max="30" width="16.1796875" bestFit="1" customWidth="1"/>
    <col min="31" max="31" width="15.81640625" bestFit="1" customWidth="1"/>
    <col min="32" max="32" width="16.54296875" bestFit="1" customWidth="1"/>
  </cols>
  <sheetData>
    <row r="1" spans="1:32" ht="15" x14ac:dyDescent="0.35">
      <c r="A1" s="80" t="s">
        <v>10</v>
      </c>
      <c r="B1" s="81"/>
      <c r="C1" s="81"/>
      <c r="D1" s="81"/>
      <c r="E1" s="81"/>
      <c r="F1" s="82" t="s">
        <v>11</v>
      </c>
      <c r="G1" s="82"/>
      <c r="H1" s="82"/>
      <c r="I1" s="82"/>
      <c r="J1" s="82"/>
      <c r="K1" s="82"/>
      <c r="L1" s="82"/>
      <c r="M1" s="82"/>
      <c r="N1" s="82"/>
      <c r="O1" s="82"/>
      <c r="P1" s="84" t="s">
        <v>12</v>
      </c>
      <c r="Q1" s="85"/>
      <c r="R1" s="85"/>
      <c r="S1" s="85"/>
      <c r="T1" s="85"/>
      <c r="U1" s="85"/>
      <c r="V1" s="85"/>
      <c r="W1" s="85"/>
      <c r="X1" s="85"/>
      <c r="Y1" s="85"/>
      <c r="Z1" s="85"/>
      <c r="AA1" s="85"/>
      <c r="AB1" s="86"/>
      <c r="AC1" s="83" t="s">
        <v>13</v>
      </c>
      <c r="AD1" s="83"/>
      <c r="AE1" s="83"/>
      <c r="AF1" s="83"/>
    </row>
    <row r="2" spans="1:32" ht="45" x14ac:dyDescent="0.35">
      <c r="A2" s="76"/>
      <c r="B2" s="77" t="s">
        <v>14</v>
      </c>
      <c r="C2" s="77" t="s">
        <v>15</v>
      </c>
      <c r="D2" s="77" t="s">
        <v>16</v>
      </c>
      <c r="E2" s="77" t="s">
        <v>17</v>
      </c>
      <c r="F2" s="77" t="s">
        <v>18</v>
      </c>
      <c r="G2" s="77" t="s">
        <v>19</v>
      </c>
      <c r="H2" s="77" t="s">
        <v>20</v>
      </c>
      <c r="I2" s="77" t="s">
        <v>21</v>
      </c>
      <c r="J2" s="77" t="s">
        <v>22</v>
      </c>
      <c r="K2" s="77" t="s">
        <v>23</v>
      </c>
      <c r="L2" s="77" t="s">
        <v>24</v>
      </c>
      <c r="M2" s="76" t="s">
        <v>25</v>
      </c>
      <c r="N2" s="76" t="s">
        <v>26</v>
      </c>
      <c r="O2" s="76" t="s">
        <v>27</v>
      </c>
      <c r="P2" s="76" t="s">
        <v>28</v>
      </c>
      <c r="Q2" s="76" t="s">
        <v>29</v>
      </c>
      <c r="R2" s="76" t="s">
        <v>30</v>
      </c>
      <c r="S2" s="76" t="s">
        <v>31</v>
      </c>
      <c r="T2" s="76" t="s">
        <v>32</v>
      </c>
      <c r="U2" s="76" t="s">
        <v>33</v>
      </c>
      <c r="V2" s="78" t="s">
        <v>34</v>
      </c>
      <c r="W2" s="78" t="s">
        <v>35</v>
      </c>
      <c r="X2" s="78" t="s">
        <v>36</v>
      </c>
      <c r="Y2" s="77" t="s">
        <v>37</v>
      </c>
      <c r="Z2" s="77" t="s">
        <v>38</v>
      </c>
      <c r="AA2" s="77" t="s">
        <v>39</v>
      </c>
      <c r="AB2" s="77" t="s">
        <v>40</v>
      </c>
      <c r="AC2" s="78" t="s">
        <v>41</v>
      </c>
      <c r="AD2" s="78" t="s">
        <v>42</v>
      </c>
      <c r="AE2" s="78" t="s">
        <v>43</v>
      </c>
      <c r="AF2" s="78" t="s">
        <v>44</v>
      </c>
    </row>
    <row r="3" spans="1:32" ht="15.5" x14ac:dyDescent="0.35">
      <c r="A3" s="26"/>
      <c r="B3" s="48">
        <v>1773</v>
      </c>
      <c r="C3" s="48" t="s">
        <v>45</v>
      </c>
      <c r="D3" s="48" t="s">
        <v>60</v>
      </c>
      <c r="E3" s="48" t="s">
        <v>803</v>
      </c>
      <c r="F3" s="48" t="s">
        <v>1093</v>
      </c>
      <c r="G3" s="48">
        <v>416</v>
      </c>
      <c r="H3" s="48" t="s">
        <v>63</v>
      </c>
      <c r="I3" s="48" t="s">
        <v>1034</v>
      </c>
      <c r="J3" s="48" t="s">
        <v>50</v>
      </c>
      <c r="K3" s="48" t="s">
        <v>1166</v>
      </c>
      <c r="L3" s="48" t="s">
        <v>1167</v>
      </c>
      <c r="M3" s="48" t="s">
        <v>53</v>
      </c>
      <c r="N3" s="48" t="s">
        <v>53</v>
      </c>
      <c r="O3" s="48" t="s">
        <v>53</v>
      </c>
      <c r="P3" s="48">
        <v>8.7378839999999993</v>
      </c>
      <c r="Q3" s="48">
        <v>6.5014259112905384</v>
      </c>
      <c r="R3" s="48">
        <v>6.2624028998460339</v>
      </c>
      <c r="S3" s="48">
        <v>8.5946400000000001</v>
      </c>
      <c r="T3" s="48">
        <v>8.5946400000000001</v>
      </c>
      <c r="U3" s="48">
        <v>8.604828412002183</v>
      </c>
      <c r="V3" s="62">
        <f t="shared" ref="V3:V66" si="0">IF(OR(P3="",S3=""),"",P3/S3)</f>
        <v>1.0166666666666666</v>
      </c>
      <c r="W3" s="62">
        <f t="shared" ref="W3:W66" si="1">IF(OR(Q3="",T3=""),"",Q3/T3)</f>
        <v>0.75645121974748664</v>
      </c>
      <c r="X3" s="62">
        <f t="shared" ref="X3:X66" si="2">IF(OR(R3="",U3=""),"",R3/U3)</f>
        <v>0.72777777777777786</v>
      </c>
      <c r="Y3" s="62">
        <f t="shared" ref="Y3:Y66" si="3">IF(OR(V3="",W3="",X3=""),"",AVERAGE(V3,W3,X3))</f>
        <v>0.83363188806397703</v>
      </c>
      <c r="Z3" s="62">
        <f t="shared" ref="Z3:Z66" si="4">IFERROR(Y3,"0")</f>
        <v>0.83363188806397703</v>
      </c>
      <c r="AA3" s="48" t="str">
        <f t="shared" ref="AA3:AA66" si="5">IF(OR(Z3="0",Z3=""),"N","Y")</f>
        <v>Y</v>
      </c>
      <c r="AB3" s="48" t="s">
        <v>55</v>
      </c>
      <c r="AC3" s="53" t="s">
        <v>104</v>
      </c>
      <c r="AD3" s="52">
        <v>5</v>
      </c>
      <c r="AE3" s="52">
        <v>3.968</v>
      </c>
      <c r="AF3" s="52">
        <f t="shared" ref="AF3:AF34" si="6">AD3-AE3</f>
        <v>1.032</v>
      </c>
    </row>
    <row r="4" spans="1:32" ht="15.5" x14ac:dyDescent="0.35">
      <c r="A4" s="26"/>
      <c r="B4" s="48">
        <v>499</v>
      </c>
      <c r="C4" s="48" t="s">
        <v>45</v>
      </c>
      <c r="D4" s="48" t="s">
        <v>46</v>
      </c>
      <c r="E4" s="48" t="s">
        <v>150</v>
      </c>
      <c r="F4" s="48" t="s">
        <v>1055</v>
      </c>
      <c r="G4" s="48">
        <v>375</v>
      </c>
      <c r="H4" s="48" t="s">
        <v>63</v>
      </c>
      <c r="I4" s="48" t="s">
        <v>216</v>
      </c>
      <c r="J4" s="48" t="s">
        <v>50</v>
      </c>
      <c r="K4" s="48" t="s">
        <v>1360</v>
      </c>
      <c r="L4" s="48" t="s">
        <v>1057</v>
      </c>
      <c r="M4" s="48" t="s">
        <v>53</v>
      </c>
      <c r="N4" s="48" t="s">
        <v>53</v>
      </c>
      <c r="O4" s="48" t="s">
        <v>53</v>
      </c>
      <c r="P4" s="48">
        <v>8.4752700000000001</v>
      </c>
      <c r="Q4" s="48">
        <v>8.4853169062799303</v>
      </c>
      <c r="R4" s="48">
        <v>8.819949122302237</v>
      </c>
      <c r="S4" s="48">
        <v>11.578889999999999</v>
      </c>
      <c r="T4" s="48">
        <v>11.578889999999999</v>
      </c>
      <c r="U4" s="48">
        <v>11.592616055058498</v>
      </c>
      <c r="V4" s="62">
        <f t="shared" si="0"/>
        <v>0.731958762886598</v>
      </c>
      <c r="W4" s="62">
        <f t="shared" si="1"/>
        <v>0.73282645454615514</v>
      </c>
      <c r="X4" s="62">
        <f t="shared" si="2"/>
        <v>0.76082474226804109</v>
      </c>
      <c r="Y4" s="62">
        <f t="shared" si="3"/>
        <v>0.74186998656693148</v>
      </c>
      <c r="Z4" s="62">
        <f t="shared" si="4"/>
        <v>0.74186998656693148</v>
      </c>
      <c r="AA4" s="48" t="str">
        <f t="shared" si="5"/>
        <v>Y</v>
      </c>
      <c r="AB4" s="48" t="s">
        <v>55</v>
      </c>
      <c r="AC4" s="53" t="s">
        <v>104</v>
      </c>
      <c r="AD4" s="52">
        <v>5</v>
      </c>
      <c r="AE4" s="52">
        <v>1.3651</v>
      </c>
      <c r="AF4" s="52">
        <f t="shared" si="6"/>
        <v>3.6349</v>
      </c>
    </row>
    <row r="5" spans="1:32" ht="15.5" x14ac:dyDescent="0.35">
      <c r="A5" s="26"/>
      <c r="B5" s="48">
        <v>1771</v>
      </c>
      <c r="C5" s="48" t="s">
        <v>45</v>
      </c>
      <c r="D5" s="48" t="s">
        <v>60</v>
      </c>
      <c r="E5" s="48" t="s">
        <v>803</v>
      </c>
      <c r="F5" s="48" t="s">
        <v>1093</v>
      </c>
      <c r="G5" s="48">
        <v>416</v>
      </c>
      <c r="H5" s="48" t="s">
        <v>49</v>
      </c>
      <c r="I5" s="48" t="s">
        <v>1034</v>
      </c>
      <c r="J5" s="48" t="s">
        <v>50</v>
      </c>
      <c r="K5" s="48" t="s">
        <v>1207</v>
      </c>
      <c r="L5" s="48" t="s">
        <v>1208</v>
      </c>
      <c r="M5" s="48" t="s">
        <v>53</v>
      </c>
      <c r="N5" s="48" t="s">
        <v>53</v>
      </c>
      <c r="O5" s="48" t="s">
        <v>53</v>
      </c>
      <c r="P5" s="48">
        <v>9.334734000000001</v>
      </c>
      <c r="Q5" s="48">
        <v>9.3697020486245979</v>
      </c>
      <c r="R5" s="48">
        <v>9.9194549749469605</v>
      </c>
      <c r="S5" s="48">
        <v>11.698259999999999</v>
      </c>
      <c r="T5" s="48">
        <v>11.698259999999999</v>
      </c>
      <c r="U5" s="48">
        <v>11.712127560780749</v>
      </c>
      <c r="V5" s="62">
        <f t="shared" si="0"/>
        <v>0.79795918367346952</v>
      </c>
      <c r="W5" s="62">
        <f t="shared" si="1"/>
        <v>0.80094835032086809</v>
      </c>
      <c r="X5" s="62">
        <f t="shared" si="2"/>
        <v>0.84693877551020402</v>
      </c>
      <c r="Y5" s="62">
        <f t="shared" si="3"/>
        <v>0.81528210316818051</v>
      </c>
      <c r="Z5" s="62">
        <f t="shared" si="4"/>
        <v>0.81528210316818051</v>
      </c>
      <c r="AA5" s="48" t="str">
        <f t="shared" si="5"/>
        <v>Y</v>
      </c>
      <c r="AB5" s="48" t="s">
        <v>55</v>
      </c>
      <c r="AC5" s="53" t="s">
        <v>104</v>
      </c>
      <c r="AD5" s="52">
        <v>5</v>
      </c>
      <c r="AE5" s="52">
        <v>1.0738000000000001</v>
      </c>
      <c r="AF5" s="52">
        <f t="shared" si="6"/>
        <v>3.9261999999999997</v>
      </c>
    </row>
    <row r="6" spans="1:32" ht="15.5" x14ac:dyDescent="0.35">
      <c r="A6" s="26"/>
      <c r="B6" s="48">
        <v>1770</v>
      </c>
      <c r="C6" s="48" t="s">
        <v>45</v>
      </c>
      <c r="D6" s="48" t="s">
        <v>60</v>
      </c>
      <c r="E6" s="48" t="s">
        <v>803</v>
      </c>
      <c r="F6" s="48" t="s">
        <v>1093</v>
      </c>
      <c r="G6" s="48">
        <v>416</v>
      </c>
      <c r="H6" s="48" t="s">
        <v>63</v>
      </c>
      <c r="I6" s="48" t="s">
        <v>1034</v>
      </c>
      <c r="J6" s="48" t="s">
        <v>50</v>
      </c>
      <c r="K6" s="48" t="s">
        <v>1274</v>
      </c>
      <c r="L6" s="48" t="s">
        <v>1167</v>
      </c>
      <c r="M6" s="48" t="s">
        <v>53</v>
      </c>
      <c r="N6" s="48" t="s">
        <v>53</v>
      </c>
      <c r="O6" s="48" t="s">
        <v>53</v>
      </c>
      <c r="P6" s="48">
        <v>11.149158000000002</v>
      </c>
      <c r="Q6" s="48">
        <v>7.8399547753797671</v>
      </c>
      <c r="R6" s="48">
        <v>8.246293894835425</v>
      </c>
      <c r="S6" s="48">
        <v>11.578889999999999</v>
      </c>
      <c r="T6" s="48">
        <v>11.578889999999999</v>
      </c>
      <c r="U6" s="48">
        <v>11.592616055058498</v>
      </c>
      <c r="V6" s="62">
        <f t="shared" si="0"/>
        <v>0.96288659793814457</v>
      </c>
      <c r="W6" s="62">
        <f t="shared" si="1"/>
        <v>0.67709035800320816</v>
      </c>
      <c r="X6" s="62">
        <f t="shared" si="2"/>
        <v>0.71134020618556693</v>
      </c>
      <c r="Y6" s="62">
        <f t="shared" si="3"/>
        <v>0.78377238737563992</v>
      </c>
      <c r="Z6" s="62">
        <f t="shared" si="4"/>
        <v>0.78377238737563992</v>
      </c>
      <c r="AA6" s="48" t="str">
        <f t="shared" si="5"/>
        <v>Y</v>
      </c>
      <c r="AB6" s="48" t="s">
        <v>55</v>
      </c>
      <c r="AC6" s="53" t="s">
        <v>104</v>
      </c>
      <c r="AD6" s="52">
        <v>5</v>
      </c>
      <c r="AE6" s="52">
        <v>0.5</v>
      </c>
      <c r="AF6" s="52">
        <f t="shared" si="6"/>
        <v>4.5</v>
      </c>
    </row>
    <row r="7" spans="1:32" ht="15.5" x14ac:dyDescent="0.35">
      <c r="A7" s="26"/>
      <c r="B7" s="48">
        <v>1700</v>
      </c>
      <c r="C7" s="48" t="s">
        <v>45</v>
      </c>
      <c r="D7" s="48" t="s">
        <v>60</v>
      </c>
      <c r="E7" s="48" t="s">
        <v>61</v>
      </c>
      <c r="F7" s="48" t="s">
        <v>833</v>
      </c>
      <c r="G7" s="48">
        <v>320</v>
      </c>
      <c r="H7" s="48" t="s">
        <v>49</v>
      </c>
      <c r="I7" s="48" t="s">
        <v>123</v>
      </c>
      <c r="J7" s="48" t="s">
        <v>50</v>
      </c>
      <c r="K7" s="48" t="s">
        <v>1165</v>
      </c>
      <c r="L7" s="48" t="s">
        <v>1147</v>
      </c>
      <c r="M7" s="48" t="s">
        <v>53</v>
      </c>
      <c r="N7" s="48" t="s">
        <v>53</v>
      </c>
      <c r="O7" s="48" t="s">
        <v>53</v>
      </c>
      <c r="P7" s="48">
        <v>8.9288760000000007</v>
      </c>
      <c r="Q7" s="48">
        <v>9.3697020486245979</v>
      </c>
      <c r="R7" s="48">
        <v>10.971156225302781</v>
      </c>
      <c r="S7" s="48">
        <v>11.698259999999999</v>
      </c>
      <c r="T7" s="48">
        <v>11.698259999999999</v>
      </c>
      <c r="U7" s="48">
        <v>11.712127560780749</v>
      </c>
      <c r="V7" s="62">
        <f t="shared" si="0"/>
        <v>0.76326530612244903</v>
      </c>
      <c r="W7" s="62">
        <f t="shared" si="1"/>
        <v>0.80094835032086809</v>
      </c>
      <c r="X7" s="62">
        <f t="shared" si="2"/>
        <v>0.93673469387755093</v>
      </c>
      <c r="Y7" s="62">
        <f t="shared" si="3"/>
        <v>0.83364945010695601</v>
      </c>
      <c r="Z7" s="62">
        <f t="shared" si="4"/>
        <v>0.83364945010695601</v>
      </c>
      <c r="AA7" s="48" t="str">
        <f t="shared" si="5"/>
        <v>Y</v>
      </c>
      <c r="AB7" s="48" t="s">
        <v>55</v>
      </c>
      <c r="AC7" s="53" t="s">
        <v>104</v>
      </c>
      <c r="AD7" s="52">
        <v>5</v>
      </c>
      <c r="AE7" s="52">
        <f>0.125+0.125</f>
        <v>0.25</v>
      </c>
      <c r="AF7" s="52">
        <f t="shared" si="6"/>
        <v>4.75</v>
      </c>
    </row>
    <row r="8" spans="1:32" ht="15.5" x14ac:dyDescent="0.35">
      <c r="A8" s="26"/>
      <c r="B8" s="48">
        <v>620</v>
      </c>
      <c r="C8" s="48" t="s">
        <v>45</v>
      </c>
      <c r="D8" s="48" t="s">
        <v>46</v>
      </c>
      <c r="E8" s="48" t="s">
        <v>150</v>
      </c>
      <c r="F8" s="48" t="s">
        <v>163</v>
      </c>
      <c r="G8" s="48">
        <v>488</v>
      </c>
      <c r="H8" s="48" t="s">
        <v>49</v>
      </c>
      <c r="I8" s="48" t="s">
        <v>165</v>
      </c>
      <c r="J8" s="48" t="s">
        <v>50</v>
      </c>
      <c r="K8" s="48" t="s">
        <v>1125</v>
      </c>
      <c r="L8" s="48" t="s">
        <v>204</v>
      </c>
      <c r="M8" s="48" t="s">
        <v>53</v>
      </c>
      <c r="N8" s="48" t="s">
        <v>53</v>
      </c>
      <c r="O8" s="48" t="s">
        <v>53</v>
      </c>
      <c r="P8" s="48">
        <v>6.8995860000000002</v>
      </c>
      <c r="Q8" s="48">
        <v>7.0511788376129001</v>
      </c>
      <c r="R8" s="48">
        <v>7.2902018490574045</v>
      </c>
      <c r="S8" s="48">
        <v>8.3559000000000001</v>
      </c>
      <c r="T8" s="48">
        <v>8.3559000000000001</v>
      </c>
      <c r="U8" s="48">
        <v>8.3658054005576776</v>
      </c>
      <c r="V8" s="62">
        <f t="shared" si="0"/>
        <v>0.82571428571428573</v>
      </c>
      <c r="W8" s="62">
        <f t="shared" si="1"/>
        <v>0.84385629765948611</v>
      </c>
      <c r="X8" s="62">
        <f t="shared" si="2"/>
        <v>0.87142857142857144</v>
      </c>
      <c r="Y8" s="62">
        <f t="shared" si="3"/>
        <v>0.84699971826744769</v>
      </c>
      <c r="Z8" s="62">
        <f t="shared" si="4"/>
        <v>0.84699971826744769</v>
      </c>
      <c r="AA8" s="48" t="str">
        <f t="shared" si="5"/>
        <v>Y</v>
      </c>
      <c r="AB8" s="48" t="s">
        <v>55</v>
      </c>
      <c r="AC8" s="53" t="s">
        <v>104</v>
      </c>
      <c r="AD8" s="52">
        <v>5</v>
      </c>
      <c r="AE8" s="52">
        <v>0</v>
      </c>
      <c r="AF8" s="52">
        <f t="shared" si="6"/>
        <v>5</v>
      </c>
    </row>
    <row r="9" spans="1:32" ht="15.5" x14ac:dyDescent="0.35">
      <c r="A9" s="26"/>
      <c r="B9" s="48">
        <v>596</v>
      </c>
      <c r="C9" s="48" t="s">
        <v>45</v>
      </c>
      <c r="D9" s="48" t="s">
        <v>46</v>
      </c>
      <c r="E9" s="48" t="s">
        <v>47</v>
      </c>
      <c r="F9" s="48" t="s">
        <v>1126</v>
      </c>
      <c r="G9" s="48">
        <v>468</v>
      </c>
      <c r="H9" s="48" t="s">
        <v>1127</v>
      </c>
      <c r="I9" s="48" t="s">
        <v>1128</v>
      </c>
      <c r="J9" s="48" t="s">
        <v>50</v>
      </c>
      <c r="K9" s="48" t="s">
        <v>1129</v>
      </c>
      <c r="L9" s="48" t="s">
        <v>1130</v>
      </c>
      <c r="M9" s="48" t="s">
        <v>110</v>
      </c>
      <c r="N9" s="48" t="s">
        <v>110</v>
      </c>
      <c r="O9" s="48" t="s">
        <v>110</v>
      </c>
      <c r="P9" s="48">
        <v>2.6988000000000003</v>
      </c>
      <c r="Q9" s="48">
        <v>2.9109538692325576</v>
      </c>
      <c r="R9" s="48">
        <v>2.1615994078459591</v>
      </c>
      <c r="S9" s="48">
        <v>3.05864</v>
      </c>
      <c r="T9" s="48">
        <v>3.05864</v>
      </c>
      <c r="U9" s="48">
        <v>3.0622658277817751</v>
      </c>
      <c r="V9" s="62">
        <f t="shared" si="0"/>
        <v>0.88235294117647067</v>
      </c>
      <c r="W9" s="62">
        <f t="shared" si="1"/>
        <v>0.95171509861656078</v>
      </c>
      <c r="X9" s="62">
        <f t="shared" si="2"/>
        <v>0.70588235294117652</v>
      </c>
      <c r="Y9" s="62">
        <f t="shared" si="3"/>
        <v>0.84665013091140262</v>
      </c>
      <c r="Z9" s="62">
        <f t="shared" si="4"/>
        <v>0.84665013091140262</v>
      </c>
      <c r="AA9" s="48" t="str">
        <f t="shared" si="5"/>
        <v>Y</v>
      </c>
      <c r="AB9" s="48" t="s">
        <v>55</v>
      </c>
      <c r="AC9" s="53" t="s">
        <v>104</v>
      </c>
      <c r="AD9" s="52">
        <v>2</v>
      </c>
      <c r="AE9" s="52">
        <v>0</v>
      </c>
      <c r="AF9" s="52">
        <f t="shared" si="6"/>
        <v>2</v>
      </c>
    </row>
    <row r="10" spans="1:32" ht="15.5" x14ac:dyDescent="0.35">
      <c r="A10" s="26"/>
      <c r="B10" s="48">
        <v>591</v>
      </c>
      <c r="C10" s="48" t="s">
        <v>45</v>
      </c>
      <c r="D10" s="48" t="s">
        <v>46</v>
      </c>
      <c r="E10" s="48" t="s">
        <v>47</v>
      </c>
      <c r="F10" s="48" t="s">
        <v>1126</v>
      </c>
      <c r="G10" s="48">
        <v>468</v>
      </c>
      <c r="H10" s="48" t="s">
        <v>1127</v>
      </c>
      <c r="I10" s="48" t="s">
        <v>1128</v>
      </c>
      <c r="J10" s="48" t="s">
        <v>50</v>
      </c>
      <c r="K10" s="48" t="s">
        <v>1131</v>
      </c>
      <c r="L10" s="48" t="s">
        <v>1132</v>
      </c>
      <c r="M10" s="48" t="s">
        <v>110</v>
      </c>
      <c r="N10" s="48" t="s">
        <v>110</v>
      </c>
      <c r="O10" s="48" t="s">
        <v>110</v>
      </c>
      <c r="P10" s="48">
        <v>2.5548640000000002</v>
      </c>
      <c r="Q10" s="48">
        <v>2.4642233249443928</v>
      </c>
      <c r="R10" s="48">
        <v>2.7524365793238545</v>
      </c>
      <c r="S10" s="48">
        <v>3.05864</v>
      </c>
      <c r="T10" s="48">
        <v>3.05864</v>
      </c>
      <c r="U10" s="48">
        <v>3.0622658277817751</v>
      </c>
      <c r="V10" s="62">
        <f t="shared" si="0"/>
        <v>0.83529411764705885</v>
      </c>
      <c r="W10" s="62">
        <f t="shared" si="1"/>
        <v>0.80565981120510843</v>
      </c>
      <c r="X10" s="62">
        <f t="shared" si="2"/>
        <v>0.8988235294117648</v>
      </c>
      <c r="Y10" s="62">
        <f t="shared" si="3"/>
        <v>0.84659248608797733</v>
      </c>
      <c r="Z10" s="62">
        <f t="shared" si="4"/>
        <v>0.84659248608797733</v>
      </c>
      <c r="AA10" s="48" t="str">
        <f t="shared" si="5"/>
        <v>Y</v>
      </c>
      <c r="AB10" s="48" t="s">
        <v>55</v>
      </c>
      <c r="AC10" s="53" t="s">
        <v>104</v>
      </c>
      <c r="AD10" s="52">
        <v>2</v>
      </c>
      <c r="AE10" s="52">
        <v>0</v>
      </c>
      <c r="AF10" s="52">
        <f t="shared" si="6"/>
        <v>2</v>
      </c>
    </row>
    <row r="11" spans="1:32" ht="15.5" x14ac:dyDescent="0.35">
      <c r="A11" s="26"/>
      <c r="B11" s="48">
        <v>613</v>
      </c>
      <c r="C11" s="48" t="s">
        <v>45</v>
      </c>
      <c r="D11" s="48" t="s">
        <v>46</v>
      </c>
      <c r="E11" s="48" t="s">
        <v>150</v>
      </c>
      <c r="F11" s="48" t="s">
        <v>163</v>
      </c>
      <c r="G11" s="48">
        <v>488</v>
      </c>
      <c r="H11" s="48" t="s">
        <v>63</v>
      </c>
      <c r="I11" s="48" t="s">
        <v>165</v>
      </c>
      <c r="J11" s="48" t="s">
        <v>50</v>
      </c>
      <c r="K11" s="48" t="s">
        <v>1133</v>
      </c>
      <c r="L11" s="48" t="s">
        <v>195</v>
      </c>
      <c r="M11" s="48" t="s">
        <v>53</v>
      </c>
      <c r="N11" s="48" t="s">
        <v>53</v>
      </c>
      <c r="O11" s="48" t="s">
        <v>53</v>
      </c>
      <c r="P11" s="48">
        <v>9.4063560000000024</v>
      </c>
      <c r="Q11" s="48">
        <v>10.325794094402619</v>
      </c>
      <c r="R11" s="48">
        <v>9.6804319635024552</v>
      </c>
      <c r="S11" s="48">
        <v>11.578889999999999</v>
      </c>
      <c r="T11" s="48">
        <v>11.578889999999999</v>
      </c>
      <c r="U11" s="48">
        <v>11.592616055058498</v>
      </c>
      <c r="V11" s="62">
        <f t="shared" si="0"/>
        <v>0.81237113402061878</v>
      </c>
      <c r="W11" s="62">
        <f t="shared" si="1"/>
        <v>0.8917775446871522</v>
      </c>
      <c r="X11" s="62">
        <f t="shared" si="2"/>
        <v>0.83505154639175239</v>
      </c>
      <c r="Y11" s="62">
        <f t="shared" si="3"/>
        <v>0.84640007503317438</v>
      </c>
      <c r="Z11" s="62">
        <f t="shared" si="4"/>
        <v>0.84640007503317438</v>
      </c>
      <c r="AA11" s="48" t="str">
        <f t="shared" si="5"/>
        <v>Y</v>
      </c>
      <c r="AB11" s="48" t="s">
        <v>55</v>
      </c>
      <c r="AC11" s="53" t="s">
        <v>104</v>
      </c>
      <c r="AD11" s="52">
        <v>5</v>
      </c>
      <c r="AE11" s="52">
        <v>0</v>
      </c>
      <c r="AF11" s="52">
        <f t="shared" si="6"/>
        <v>5</v>
      </c>
    </row>
    <row r="12" spans="1:32" ht="15.5" x14ac:dyDescent="0.35">
      <c r="A12" s="26"/>
      <c r="B12" s="48">
        <v>573</v>
      </c>
      <c r="C12" s="48" t="s">
        <v>45</v>
      </c>
      <c r="D12" s="48" t="s">
        <v>46</v>
      </c>
      <c r="E12" s="48" t="s">
        <v>47</v>
      </c>
      <c r="F12" s="48" t="s">
        <v>1134</v>
      </c>
      <c r="G12" s="48">
        <v>443</v>
      </c>
      <c r="H12" s="48" t="s">
        <v>1127</v>
      </c>
      <c r="I12" s="48" t="s">
        <v>1128</v>
      </c>
      <c r="J12" s="48" t="s">
        <v>50</v>
      </c>
      <c r="K12" s="48" t="s">
        <v>1135</v>
      </c>
      <c r="L12" s="48" t="s">
        <v>1136</v>
      </c>
      <c r="M12" s="48" t="s">
        <v>110</v>
      </c>
      <c r="N12" s="48" t="s">
        <v>110</v>
      </c>
      <c r="O12" s="48" t="s">
        <v>110</v>
      </c>
      <c r="P12" s="48">
        <v>3.0298528</v>
      </c>
      <c r="Q12" s="48">
        <v>2.2192420587218513</v>
      </c>
      <c r="R12" s="48">
        <v>2.5146606444607986</v>
      </c>
      <c r="S12" s="48">
        <v>3.05864</v>
      </c>
      <c r="T12" s="48">
        <v>3.05864</v>
      </c>
      <c r="U12" s="48">
        <v>3.0622658277817751</v>
      </c>
      <c r="V12" s="62">
        <f t="shared" si="0"/>
        <v>0.99058823529411766</v>
      </c>
      <c r="W12" s="62">
        <f t="shared" si="1"/>
        <v>0.72556497617302174</v>
      </c>
      <c r="X12" s="62">
        <f t="shared" si="2"/>
        <v>0.82117647058823517</v>
      </c>
      <c r="Y12" s="62">
        <f t="shared" si="3"/>
        <v>0.84577656068512486</v>
      </c>
      <c r="Z12" s="62">
        <f t="shared" si="4"/>
        <v>0.84577656068512486</v>
      </c>
      <c r="AA12" s="48" t="str">
        <f t="shared" si="5"/>
        <v>Y</v>
      </c>
      <c r="AB12" s="48" t="s">
        <v>55</v>
      </c>
      <c r="AC12" s="53" t="s">
        <v>104</v>
      </c>
      <c r="AD12" s="52">
        <v>2</v>
      </c>
      <c r="AE12" s="52">
        <v>0</v>
      </c>
      <c r="AF12" s="52">
        <f t="shared" si="6"/>
        <v>2</v>
      </c>
    </row>
    <row r="13" spans="1:32" ht="15.5" x14ac:dyDescent="0.35">
      <c r="A13" s="26"/>
      <c r="B13" s="48">
        <v>1765</v>
      </c>
      <c r="C13" s="48" t="s">
        <v>45</v>
      </c>
      <c r="D13" s="48" t="s">
        <v>60</v>
      </c>
      <c r="E13" s="48" t="s">
        <v>61</v>
      </c>
      <c r="F13" s="48" t="s">
        <v>1137</v>
      </c>
      <c r="G13" s="48">
        <v>391</v>
      </c>
      <c r="H13" s="48" t="s">
        <v>49</v>
      </c>
      <c r="I13" s="48" t="s">
        <v>1137</v>
      </c>
      <c r="J13" s="48" t="s">
        <v>50</v>
      </c>
      <c r="K13" s="48" t="s">
        <v>1138</v>
      </c>
      <c r="L13" s="48" t="s">
        <v>1139</v>
      </c>
      <c r="M13" s="48" t="s">
        <v>53</v>
      </c>
      <c r="N13" s="48" t="s">
        <v>53</v>
      </c>
      <c r="O13" s="48" t="s">
        <v>53</v>
      </c>
      <c r="P13" s="48">
        <v>7.0905780000000007</v>
      </c>
      <c r="Q13" s="48">
        <v>8.3897077017021271</v>
      </c>
      <c r="R13" s="48">
        <v>8.5092192074243815</v>
      </c>
      <c r="S13" s="48">
        <v>8.5946400000000001</v>
      </c>
      <c r="T13" s="48">
        <v>8.5946400000000001</v>
      </c>
      <c r="U13" s="48">
        <v>11.592616055058498</v>
      </c>
      <c r="V13" s="62">
        <f t="shared" si="0"/>
        <v>0.82500000000000007</v>
      </c>
      <c r="W13" s="62">
        <f t="shared" si="1"/>
        <v>0.97615580195355789</v>
      </c>
      <c r="X13" s="62">
        <f t="shared" si="2"/>
        <v>0.73402061855670098</v>
      </c>
      <c r="Y13" s="62">
        <f t="shared" si="3"/>
        <v>0.84505880683675294</v>
      </c>
      <c r="Z13" s="62">
        <f t="shared" si="4"/>
        <v>0.84505880683675294</v>
      </c>
      <c r="AA13" s="48" t="str">
        <f t="shared" si="5"/>
        <v>Y</v>
      </c>
      <c r="AB13" s="48" t="s">
        <v>55</v>
      </c>
      <c r="AC13" s="53" t="s">
        <v>104</v>
      </c>
      <c r="AD13" s="52">
        <v>5</v>
      </c>
      <c r="AE13" s="52">
        <v>0</v>
      </c>
      <c r="AF13" s="52">
        <f t="shared" si="6"/>
        <v>5</v>
      </c>
    </row>
    <row r="14" spans="1:32" ht="15.5" x14ac:dyDescent="0.35">
      <c r="A14" s="26"/>
      <c r="B14" s="48">
        <v>498</v>
      </c>
      <c r="C14" s="48" t="s">
        <v>45</v>
      </c>
      <c r="D14" s="48" t="s">
        <v>46</v>
      </c>
      <c r="E14" s="48" t="s">
        <v>150</v>
      </c>
      <c r="F14" s="48" t="s">
        <v>1055</v>
      </c>
      <c r="G14" s="48">
        <v>375</v>
      </c>
      <c r="H14" s="48" t="s">
        <v>63</v>
      </c>
      <c r="I14" s="48" t="s">
        <v>216</v>
      </c>
      <c r="J14" s="48" t="s">
        <v>50</v>
      </c>
      <c r="K14" s="48" t="s">
        <v>1140</v>
      </c>
      <c r="L14" s="48" t="s">
        <v>1083</v>
      </c>
      <c r="M14" s="48" t="s">
        <v>53</v>
      </c>
      <c r="N14" s="48" t="s">
        <v>53</v>
      </c>
      <c r="O14" s="48" t="s">
        <v>53</v>
      </c>
      <c r="P14" s="48">
        <v>7.0428300000000004</v>
      </c>
      <c r="Q14" s="48">
        <v>6.3341098032793841</v>
      </c>
      <c r="R14" s="48">
        <v>7.7921501730908656</v>
      </c>
      <c r="S14" s="48">
        <v>8.3559000000000001</v>
      </c>
      <c r="T14" s="48">
        <v>8.3559000000000001</v>
      </c>
      <c r="U14" s="48">
        <v>8.3658054005576776</v>
      </c>
      <c r="V14" s="62">
        <f t="shared" si="0"/>
        <v>0.84285714285714286</v>
      </c>
      <c r="W14" s="62">
        <f t="shared" si="1"/>
        <v>0.75804040298225017</v>
      </c>
      <c r="X14" s="62">
        <f t="shared" si="2"/>
        <v>0.93142857142857149</v>
      </c>
      <c r="Y14" s="62">
        <f t="shared" si="3"/>
        <v>0.84410870575598818</v>
      </c>
      <c r="Z14" s="62">
        <f t="shared" si="4"/>
        <v>0.84410870575598818</v>
      </c>
      <c r="AA14" s="48" t="str">
        <f t="shared" si="5"/>
        <v>Y</v>
      </c>
      <c r="AB14" s="48" t="s">
        <v>55</v>
      </c>
      <c r="AC14" s="53" t="s">
        <v>104</v>
      </c>
      <c r="AD14" s="52">
        <v>5</v>
      </c>
      <c r="AE14" s="52">
        <v>0</v>
      </c>
      <c r="AF14" s="52">
        <f t="shared" si="6"/>
        <v>5</v>
      </c>
    </row>
    <row r="15" spans="1:32" ht="15.5" x14ac:dyDescent="0.35">
      <c r="A15" s="26"/>
      <c r="B15" s="48">
        <v>1809</v>
      </c>
      <c r="C15" s="48" t="s">
        <v>45</v>
      </c>
      <c r="D15" s="48" t="s">
        <v>60</v>
      </c>
      <c r="E15" s="48" t="s">
        <v>803</v>
      </c>
      <c r="F15" s="48" t="s">
        <v>1141</v>
      </c>
      <c r="G15" s="48">
        <v>455</v>
      </c>
      <c r="H15" s="48" t="s">
        <v>49</v>
      </c>
      <c r="I15" s="48" t="s">
        <v>808</v>
      </c>
      <c r="J15" s="48" t="s">
        <v>50</v>
      </c>
      <c r="K15" s="48" t="s">
        <v>1142</v>
      </c>
      <c r="L15" s="48" t="s">
        <v>1143</v>
      </c>
      <c r="M15" s="48" t="s">
        <v>53</v>
      </c>
      <c r="N15" s="48" t="s">
        <v>53</v>
      </c>
      <c r="O15" s="48" t="s">
        <v>53</v>
      </c>
      <c r="P15" s="48">
        <v>10.003206000000002</v>
      </c>
      <c r="Q15" s="48">
        <v>9.8716503726580598</v>
      </c>
      <c r="R15" s="48">
        <v>9.7043342646469064</v>
      </c>
      <c r="S15" s="48">
        <v>11.698259999999999</v>
      </c>
      <c r="T15" s="48">
        <v>11.698259999999999</v>
      </c>
      <c r="U15" s="48">
        <v>11.712127560780749</v>
      </c>
      <c r="V15" s="62">
        <f t="shared" si="0"/>
        <v>0.85510204081632679</v>
      </c>
      <c r="W15" s="62">
        <f t="shared" si="1"/>
        <v>0.84385629765948611</v>
      </c>
      <c r="X15" s="62">
        <f t="shared" si="2"/>
        <v>0.82857142857142863</v>
      </c>
      <c r="Y15" s="62">
        <f t="shared" si="3"/>
        <v>0.84250992234908051</v>
      </c>
      <c r="Z15" s="62">
        <f t="shared" si="4"/>
        <v>0.84250992234908051</v>
      </c>
      <c r="AA15" s="48" t="str">
        <f t="shared" si="5"/>
        <v>Y</v>
      </c>
      <c r="AB15" s="48" t="s">
        <v>55</v>
      </c>
      <c r="AC15" s="53" t="s">
        <v>104</v>
      </c>
      <c r="AD15" s="52">
        <v>5</v>
      </c>
      <c r="AE15" s="52">
        <v>0</v>
      </c>
      <c r="AF15" s="52">
        <f t="shared" si="6"/>
        <v>5</v>
      </c>
    </row>
    <row r="16" spans="1:32" ht="15.5" x14ac:dyDescent="0.35">
      <c r="A16" s="26"/>
      <c r="B16" s="48">
        <v>60</v>
      </c>
      <c r="C16" s="48" t="s">
        <v>45</v>
      </c>
      <c r="D16" s="48" t="s">
        <v>46</v>
      </c>
      <c r="E16" s="48" t="s">
        <v>47</v>
      </c>
      <c r="F16" s="48" t="s">
        <v>1144</v>
      </c>
      <c r="G16" s="48">
        <v>52</v>
      </c>
      <c r="H16" s="48" t="s">
        <v>131</v>
      </c>
      <c r="I16" s="48" t="s">
        <v>187</v>
      </c>
      <c r="J16" s="48" t="s">
        <v>50</v>
      </c>
      <c r="K16" s="48" t="s">
        <v>1145</v>
      </c>
      <c r="L16" s="48" t="s">
        <v>52</v>
      </c>
      <c r="M16" s="48" t="s">
        <v>110</v>
      </c>
      <c r="N16" s="48" t="s">
        <v>110</v>
      </c>
      <c r="O16" s="48" t="s">
        <v>110</v>
      </c>
      <c r="P16" s="48">
        <v>2.0438912</v>
      </c>
      <c r="Q16" s="48">
        <v>1.9094128102639305</v>
      </c>
      <c r="R16" s="48">
        <v>2.5939192894151506</v>
      </c>
      <c r="S16" s="48">
        <v>2.5908480000000003</v>
      </c>
      <c r="T16" s="48">
        <v>2.5908480000000003</v>
      </c>
      <c r="U16" s="48">
        <v>2.5939192894151506</v>
      </c>
      <c r="V16" s="62">
        <f t="shared" si="0"/>
        <v>0.78888888888888886</v>
      </c>
      <c r="W16" s="62">
        <f t="shared" si="1"/>
        <v>0.73698372512163213</v>
      </c>
      <c r="X16" s="62">
        <f t="shared" si="2"/>
        <v>1</v>
      </c>
      <c r="Y16" s="62">
        <f t="shared" si="3"/>
        <v>0.84195753800350703</v>
      </c>
      <c r="Z16" s="62">
        <f t="shared" si="4"/>
        <v>0.84195753800350703</v>
      </c>
      <c r="AA16" s="48" t="str">
        <f t="shared" si="5"/>
        <v>Y</v>
      </c>
      <c r="AB16" s="48" t="s">
        <v>55</v>
      </c>
      <c r="AC16" s="53" t="s">
        <v>104</v>
      </c>
      <c r="AD16" s="52">
        <v>2</v>
      </c>
      <c r="AE16" s="52">
        <v>0</v>
      </c>
      <c r="AF16" s="52">
        <f t="shared" si="6"/>
        <v>2</v>
      </c>
    </row>
    <row r="17" spans="1:32" ht="15.5" x14ac:dyDescent="0.35">
      <c r="A17" s="26"/>
      <c r="B17" s="48">
        <v>1799</v>
      </c>
      <c r="C17" s="48" t="s">
        <v>45</v>
      </c>
      <c r="D17" s="48" t="s">
        <v>60</v>
      </c>
      <c r="E17" s="48" t="s">
        <v>61</v>
      </c>
      <c r="F17" s="48" t="s">
        <v>840</v>
      </c>
      <c r="G17" s="48">
        <v>450</v>
      </c>
      <c r="H17" s="48" t="s">
        <v>63</v>
      </c>
      <c r="I17" s="48" t="s">
        <v>61</v>
      </c>
      <c r="J17" s="48" t="s">
        <v>50</v>
      </c>
      <c r="K17" s="48" t="s">
        <v>1146</v>
      </c>
      <c r="L17" s="48" t="s">
        <v>1147</v>
      </c>
      <c r="M17" s="48" t="s">
        <v>53</v>
      </c>
      <c r="N17" s="48" t="s">
        <v>53</v>
      </c>
      <c r="O17" s="48" t="s">
        <v>53</v>
      </c>
      <c r="P17" s="48">
        <v>10.409064000000001</v>
      </c>
      <c r="Q17" s="48">
        <v>9.4414089520579516</v>
      </c>
      <c r="R17" s="48">
        <v>9.3936043497690491</v>
      </c>
      <c r="S17" s="48">
        <v>11.578889999999999</v>
      </c>
      <c r="T17" s="48">
        <v>11.578889999999999</v>
      </c>
      <c r="U17" s="48">
        <v>11.592616055058498</v>
      </c>
      <c r="V17" s="62">
        <f t="shared" si="0"/>
        <v>0.89896907216494859</v>
      </c>
      <c r="W17" s="62">
        <f t="shared" si="1"/>
        <v>0.81539844942459527</v>
      </c>
      <c r="X17" s="62">
        <f t="shared" si="2"/>
        <v>0.81030927835051536</v>
      </c>
      <c r="Y17" s="62">
        <f t="shared" si="3"/>
        <v>0.84155893331335296</v>
      </c>
      <c r="Z17" s="62">
        <f t="shared" si="4"/>
        <v>0.84155893331335296</v>
      </c>
      <c r="AA17" s="48" t="str">
        <f t="shared" si="5"/>
        <v>Y</v>
      </c>
      <c r="AB17" s="48" t="s">
        <v>55</v>
      </c>
      <c r="AC17" s="53" t="s">
        <v>104</v>
      </c>
      <c r="AD17" s="52">
        <v>5</v>
      </c>
      <c r="AE17" s="52">
        <v>0</v>
      </c>
      <c r="AF17" s="52">
        <f t="shared" si="6"/>
        <v>5</v>
      </c>
    </row>
    <row r="18" spans="1:32" ht="15.5" x14ac:dyDescent="0.35">
      <c r="A18" s="26"/>
      <c r="B18" s="48">
        <v>215</v>
      </c>
      <c r="C18" s="48" t="s">
        <v>45</v>
      </c>
      <c r="D18" s="48" t="s">
        <v>46</v>
      </c>
      <c r="E18" s="48" t="s">
        <v>150</v>
      </c>
      <c r="F18" s="48" t="s">
        <v>216</v>
      </c>
      <c r="G18" s="48">
        <v>211</v>
      </c>
      <c r="H18" s="48" t="s">
        <v>312</v>
      </c>
      <c r="I18" s="48" t="s">
        <v>216</v>
      </c>
      <c r="J18" s="48" t="s">
        <v>50</v>
      </c>
      <c r="K18" s="48" t="s">
        <v>1148</v>
      </c>
      <c r="L18" s="48" t="s">
        <v>1149</v>
      </c>
      <c r="M18" s="48" t="s">
        <v>53</v>
      </c>
      <c r="N18" s="48" t="s">
        <v>53</v>
      </c>
      <c r="O18" s="48" t="s">
        <v>53</v>
      </c>
      <c r="P18" s="48">
        <v>8.71401</v>
      </c>
      <c r="Q18" s="48">
        <v>9.0828744348911936</v>
      </c>
      <c r="R18" s="48">
        <v>9.6326273612135562</v>
      </c>
      <c r="S18" s="48">
        <v>10.86267</v>
      </c>
      <c r="T18" s="48">
        <v>10.86267</v>
      </c>
      <c r="U18" s="48">
        <v>10.875547020724982</v>
      </c>
      <c r="V18" s="62">
        <f t="shared" si="0"/>
        <v>0.80219780219780223</v>
      </c>
      <c r="W18" s="62">
        <f t="shared" si="1"/>
        <v>0.83615487121409326</v>
      </c>
      <c r="X18" s="62">
        <f t="shared" si="2"/>
        <v>0.88571428571428579</v>
      </c>
      <c r="Y18" s="62">
        <f t="shared" si="3"/>
        <v>0.84135565304206039</v>
      </c>
      <c r="Z18" s="62">
        <f t="shared" si="4"/>
        <v>0.84135565304206039</v>
      </c>
      <c r="AA18" s="48" t="str">
        <f t="shared" si="5"/>
        <v>Y</v>
      </c>
      <c r="AB18" s="48" t="s">
        <v>55</v>
      </c>
      <c r="AC18" s="53" t="s">
        <v>104</v>
      </c>
      <c r="AD18" s="52">
        <v>5</v>
      </c>
      <c r="AE18" s="52">
        <v>0</v>
      </c>
      <c r="AF18" s="52">
        <f t="shared" si="6"/>
        <v>5</v>
      </c>
    </row>
    <row r="19" spans="1:32" ht="15.5" x14ac:dyDescent="0.35">
      <c r="A19" s="26"/>
      <c r="B19" s="48">
        <v>633</v>
      </c>
      <c r="C19" s="48" t="s">
        <v>45</v>
      </c>
      <c r="D19" s="48" t="s">
        <v>46</v>
      </c>
      <c r="E19" s="48" t="s">
        <v>47</v>
      </c>
      <c r="F19" s="48" t="s">
        <v>128</v>
      </c>
      <c r="G19" s="48">
        <v>496</v>
      </c>
      <c r="H19" s="48" t="s">
        <v>63</v>
      </c>
      <c r="I19" s="48" t="s">
        <v>128</v>
      </c>
      <c r="J19" s="48" t="s">
        <v>50</v>
      </c>
      <c r="K19" s="48" t="s">
        <v>1150</v>
      </c>
      <c r="L19" s="48" t="s">
        <v>1151</v>
      </c>
      <c r="M19" s="48" t="s">
        <v>53</v>
      </c>
      <c r="N19" s="48" t="s">
        <v>53</v>
      </c>
      <c r="O19" s="48" t="s">
        <v>53</v>
      </c>
      <c r="P19" s="48">
        <v>9.1437419999999996</v>
      </c>
      <c r="Q19" s="48">
        <v>9.7999434692247078</v>
      </c>
      <c r="R19" s="48">
        <v>10.277989492113718</v>
      </c>
      <c r="S19" s="48">
        <v>11.578889999999999</v>
      </c>
      <c r="T19" s="48">
        <v>11.578889999999999</v>
      </c>
      <c r="U19" s="48">
        <v>11.592616055058498</v>
      </c>
      <c r="V19" s="62">
        <f t="shared" si="0"/>
        <v>0.78969072164948451</v>
      </c>
      <c r="W19" s="62">
        <f t="shared" si="1"/>
        <v>0.8463629475040102</v>
      </c>
      <c r="X19" s="62">
        <f t="shared" si="2"/>
        <v>0.88659793814432974</v>
      </c>
      <c r="Y19" s="62">
        <f t="shared" si="3"/>
        <v>0.84088386909927493</v>
      </c>
      <c r="Z19" s="62">
        <f t="shared" si="4"/>
        <v>0.84088386909927493</v>
      </c>
      <c r="AA19" s="48" t="str">
        <f t="shared" si="5"/>
        <v>Y</v>
      </c>
      <c r="AB19" s="48" t="s">
        <v>55</v>
      </c>
      <c r="AC19" s="53" t="s">
        <v>104</v>
      </c>
      <c r="AD19" s="52">
        <v>5</v>
      </c>
      <c r="AE19" s="52">
        <v>0</v>
      </c>
      <c r="AF19" s="52">
        <f t="shared" si="6"/>
        <v>5</v>
      </c>
    </row>
    <row r="20" spans="1:32" ht="15.5" x14ac:dyDescent="0.35">
      <c r="A20" s="26"/>
      <c r="B20" s="48">
        <v>1801</v>
      </c>
      <c r="C20" s="48" t="s">
        <v>45</v>
      </c>
      <c r="D20" s="48" t="s">
        <v>60</v>
      </c>
      <c r="E20" s="48" t="s">
        <v>61</v>
      </c>
      <c r="F20" s="48" t="s">
        <v>840</v>
      </c>
      <c r="G20" s="48">
        <v>450</v>
      </c>
      <c r="H20" s="48" t="s">
        <v>63</v>
      </c>
      <c r="I20" s="48" t="s">
        <v>61</v>
      </c>
      <c r="J20" s="48" t="s">
        <v>50</v>
      </c>
      <c r="K20" s="48" t="s">
        <v>1152</v>
      </c>
      <c r="L20" s="48" t="s">
        <v>121</v>
      </c>
      <c r="M20" s="48" t="s">
        <v>53</v>
      </c>
      <c r="N20" s="48" t="s">
        <v>53</v>
      </c>
      <c r="O20" s="48" t="s">
        <v>53</v>
      </c>
      <c r="P20" s="48">
        <v>10.003206000000002</v>
      </c>
      <c r="Q20" s="48">
        <v>9.5609204577802025</v>
      </c>
      <c r="R20" s="48">
        <v>9.9433572760914117</v>
      </c>
      <c r="S20" s="48">
        <v>11.698259999999999</v>
      </c>
      <c r="T20" s="48">
        <v>11.698259999999999</v>
      </c>
      <c r="U20" s="48">
        <v>11.712127560780749</v>
      </c>
      <c r="V20" s="62">
        <f t="shared" si="0"/>
        <v>0.85510204081632679</v>
      </c>
      <c r="W20" s="62">
        <f t="shared" si="1"/>
        <v>0.81729423502129406</v>
      </c>
      <c r="X20" s="62">
        <f t="shared" si="2"/>
        <v>0.84897959183673477</v>
      </c>
      <c r="Y20" s="62">
        <f t="shared" si="3"/>
        <v>0.84045862255811843</v>
      </c>
      <c r="Z20" s="62">
        <f t="shared" si="4"/>
        <v>0.84045862255811843</v>
      </c>
      <c r="AA20" s="48" t="str">
        <f t="shared" si="5"/>
        <v>Y</v>
      </c>
      <c r="AB20" s="48" t="s">
        <v>55</v>
      </c>
      <c r="AC20" s="53" t="s">
        <v>104</v>
      </c>
      <c r="AD20" s="52">
        <v>5</v>
      </c>
      <c r="AE20" s="52">
        <v>0</v>
      </c>
      <c r="AF20" s="52">
        <f t="shared" si="6"/>
        <v>5</v>
      </c>
    </row>
    <row r="21" spans="1:32" ht="15.5" x14ac:dyDescent="0.35">
      <c r="A21" s="26"/>
      <c r="B21" s="48">
        <v>614</v>
      </c>
      <c r="C21" s="48" t="s">
        <v>45</v>
      </c>
      <c r="D21" s="48" t="s">
        <v>46</v>
      </c>
      <c r="E21" s="48" t="s">
        <v>150</v>
      </c>
      <c r="F21" s="48" t="s">
        <v>163</v>
      </c>
      <c r="G21" s="48">
        <v>488</v>
      </c>
      <c r="H21" s="48" t="s">
        <v>94</v>
      </c>
      <c r="I21" s="48" t="s">
        <v>165</v>
      </c>
      <c r="J21" s="48" t="s">
        <v>50</v>
      </c>
      <c r="K21" s="48" t="s">
        <v>1153</v>
      </c>
      <c r="L21" s="48" t="s">
        <v>195</v>
      </c>
      <c r="M21" s="48" t="s">
        <v>53</v>
      </c>
      <c r="N21" s="48" t="s">
        <v>53</v>
      </c>
      <c r="O21" s="48" t="s">
        <v>53</v>
      </c>
      <c r="P21" s="48">
        <v>9.6212220000000013</v>
      </c>
      <c r="Q21" s="48">
        <v>10.37359869669152</v>
      </c>
      <c r="R21" s="48">
        <v>9.2023859406134445</v>
      </c>
      <c r="S21" s="48">
        <v>11.578889999999999</v>
      </c>
      <c r="T21" s="48">
        <v>11.578889999999999</v>
      </c>
      <c r="U21" s="48">
        <v>11.592616055058498</v>
      </c>
      <c r="V21" s="62">
        <f t="shared" si="0"/>
        <v>0.83092783505154655</v>
      </c>
      <c r="W21" s="62">
        <f t="shared" si="1"/>
        <v>0.89590614443107419</v>
      </c>
      <c r="X21" s="62">
        <f t="shared" si="2"/>
        <v>0.79381443298969057</v>
      </c>
      <c r="Y21" s="62">
        <f t="shared" si="3"/>
        <v>0.84021613749077051</v>
      </c>
      <c r="Z21" s="62">
        <f t="shared" si="4"/>
        <v>0.84021613749077051</v>
      </c>
      <c r="AA21" s="48" t="str">
        <f t="shared" si="5"/>
        <v>Y</v>
      </c>
      <c r="AB21" s="48" t="s">
        <v>55</v>
      </c>
      <c r="AC21" s="53" t="s">
        <v>104</v>
      </c>
      <c r="AD21" s="52">
        <v>5</v>
      </c>
      <c r="AE21" s="52">
        <v>0</v>
      </c>
      <c r="AF21" s="52">
        <f t="shared" si="6"/>
        <v>5</v>
      </c>
    </row>
    <row r="22" spans="1:32" ht="15.5" x14ac:dyDescent="0.35">
      <c r="A22" s="26"/>
      <c r="B22" s="48">
        <v>1167</v>
      </c>
      <c r="C22" s="48" t="s">
        <v>45</v>
      </c>
      <c r="D22" s="48" t="s">
        <v>98</v>
      </c>
      <c r="E22" s="48" t="s">
        <v>99</v>
      </c>
      <c r="F22" s="48" t="s">
        <v>1154</v>
      </c>
      <c r="G22" s="48">
        <v>722</v>
      </c>
      <c r="H22" s="48">
        <v>1</v>
      </c>
      <c r="I22" s="48" t="s">
        <v>99</v>
      </c>
      <c r="J22" s="48" t="s">
        <v>50</v>
      </c>
      <c r="K22" s="48" t="s">
        <v>1155</v>
      </c>
      <c r="L22" s="48" t="s">
        <v>114</v>
      </c>
      <c r="M22" s="48" t="s">
        <v>110</v>
      </c>
      <c r="N22" s="48" t="s">
        <v>110</v>
      </c>
      <c r="O22" s="48" t="s">
        <v>110</v>
      </c>
      <c r="P22" s="48">
        <v>1.6552640000000001</v>
      </c>
      <c r="Q22" s="48">
        <v>1.6932528694793345</v>
      </c>
      <c r="R22" s="48">
        <v>1.7292795262767671</v>
      </c>
      <c r="S22" s="48">
        <v>2.015104</v>
      </c>
      <c r="T22" s="48">
        <v>2.015104</v>
      </c>
      <c r="U22" s="48">
        <v>2.0174927806562284</v>
      </c>
      <c r="V22" s="62">
        <f t="shared" si="0"/>
        <v>0.82142857142857151</v>
      </c>
      <c r="W22" s="62">
        <f t="shared" si="1"/>
        <v>0.84028063538126796</v>
      </c>
      <c r="X22" s="62">
        <f t="shared" si="2"/>
        <v>0.8571428571428571</v>
      </c>
      <c r="Y22" s="62">
        <f t="shared" si="3"/>
        <v>0.83961735465089893</v>
      </c>
      <c r="Z22" s="62">
        <f t="shared" si="4"/>
        <v>0.83961735465089893</v>
      </c>
      <c r="AA22" s="48" t="str">
        <f t="shared" si="5"/>
        <v>Y</v>
      </c>
      <c r="AB22" s="48" t="s">
        <v>55</v>
      </c>
      <c r="AC22" s="53" t="s">
        <v>104</v>
      </c>
      <c r="AD22" s="52">
        <v>2</v>
      </c>
      <c r="AE22" s="52">
        <v>0</v>
      </c>
      <c r="AF22" s="52">
        <f t="shared" si="6"/>
        <v>2</v>
      </c>
    </row>
    <row r="23" spans="1:32" ht="15.5" x14ac:dyDescent="0.35">
      <c r="A23" s="26"/>
      <c r="B23" s="48">
        <v>1818</v>
      </c>
      <c r="C23" s="48" t="s">
        <v>45</v>
      </c>
      <c r="D23" s="48" t="s">
        <v>60</v>
      </c>
      <c r="E23" s="48" t="s">
        <v>61</v>
      </c>
      <c r="F23" s="48" t="s">
        <v>814</v>
      </c>
      <c r="G23" s="48">
        <v>467</v>
      </c>
      <c r="H23" s="48" t="s">
        <v>49</v>
      </c>
      <c r="I23" s="48" t="s">
        <v>64</v>
      </c>
      <c r="J23" s="48" t="s">
        <v>50</v>
      </c>
      <c r="K23" s="48" t="s">
        <v>1156</v>
      </c>
      <c r="L23" s="48" t="s">
        <v>1053</v>
      </c>
      <c r="M23" s="48" t="s">
        <v>53</v>
      </c>
      <c r="N23" s="48" t="s">
        <v>53</v>
      </c>
      <c r="O23" s="48" t="s">
        <v>53</v>
      </c>
      <c r="P23" s="48">
        <v>8.95275</v>
      </c>
      <c r="Q23" s="48">
        <v>9.6087250600691032</v>
      </c>
      <c r="R23" s="48">
        <v>10.612621708136027</v>
      </c>
      <c r="S23" s="48">
        <v>11.578889999999999</v>
      </c>
      <c r="T23" s="48">
        <v>11.578889999999999</v>
      </c>
      <c r="U23" s="48">
        <v>11.592616055058498</v>
      </c>
      <c r="V23" s="62">
        <f t="shared" si="0"/>
        <v>0.77319587628865982</v>
      </c>
      <c r="W23" s="62">
        <f t="shared" si="1"/>
        <v>0.82984854852832213</v>
      </c>
      <c r="X23" s="62">
        <f t="shared" si="2"/>
        <v>0.91546391752577316</v>
      </c>
      <c r="Y23" s="62">
        <f t="shared" si="3"/>
        <v>0.83950278078091845</v>
      </c>
      <c r="Z23" s="62">
        <f t="shared" si="4"/>
        <v>0.83950278078091845</v>
      </c>
      <c r="AA23" s="48" t="str">
        <f t="shared" si="5"/>
        <v>Y</v>
      </c>
      <c r="AB23" s="48" t="s">
        <v>55</v>
      </c>
      <c r="AC23" s="53" t="s">
        <v>104</v>
      </c>
      <c r="AD23" s="52">
        <v>5</v>
      </c>
      <c r="AE23" s="52">
        <v>0</v>
      </c>
      <c r="AF23" s="52">
        <f t="shared" si="6"/>
        <v>5</v>
      </c>
    </row>
    <row r="24" spans="1:32" ht="15.5" x14ac:dyDescent="0.35">
      <c r="A24" s="26"/>
      <c r="B24" s="48">
        <v>604</v>
      </c>
      <c r="C24" s="48" t="s">
        <v>45</v>
      </c>
      <c r="D24" s="48" t="s">
        <v>46</v>
      </c>
      <c r="E24" s="48" t="s">
        <v>47</v>
      </c>
      <c r="F24" s="48" t="s">
        <v>75</v>
      </c>
      <c r="G24" s="48">
        <v>483</v>
      </c>
      <c r="H24" s="48" t="s">
        <v>63</v>
      </c>
      <c r="I24" s="48" t="s">
        <v>76</v>
      </c>
      <c r="J24" s="48" t="s">
        <v>50</v>
      </c>
      <c r="K24" s="48" t="s">
        <v>1157</v>
      </c>
      <c r="L24" s="48" t="s">
        <v>78</v>
      </c>
      <c r="M24" s="48" t="s">
        <v>53</v>
      </c>
      <c r="N24" s="48" t="s">
        <v>53</v>
      </c>
      <c r="O24" s="48" t="s">
        <v>53</v>
      </c>
      <c r="P24" s="48">
        <v>5.3239020000000004</v>
      </c>
      <c r="Q24" s="48">
        <v>5.4975292632236172</v>
      </c>
      <c r="R24" s="48">
        <v>6.3102075021349338</v>
      </c>
      <c r="S24" s="48">
        <v>6.8040900000000004</v>
      </c>
      <c r="T24" s="48">
        <v>6.8040900000000004</v>
      </c>
      <c r="U24" s="48">
        <v>6.8121558261683948</v>
      </c>
      <c r="V24" s="62">
        <f t="shared" si="0"/>
        <v>0.78245614035087718</v>
      </c>
      <c r="W24" s="62">
        <f t="shared" si="1"/>
        <v>0.807974213042981</v>
      </c>
      <c r="X24" s="62">
        <f t="shared" si="2"/>
        <v>0.9263157894736842</v>
      </c>
      <c r="Y24" s="62">
        <f t="shared" si="3"/>
        <v>0.83891538095584739</v>
      </c>
      <c r="Z24" s="62">
        <f t="shared" si="4"/>
        <v>0.83891538095584739</v>
      </c>
      <c r="AA24" s="48" t="str">
        <f t="shared" si="5"/>
        <v>Y</v>
      </c>
      <c r="AB24" s="48" t="s">
        <v>55</v>
      </c>
      <c r="AC24" s="53" t="s">
        <v>104</v>
      </c>
      <c r="AD24" s="52">
        <v>5</v>
      </c>
      <c r="AE24" s="52">
        <v>0</v>
      </c>
      <c r="AF24" s="52">
        <f t="shared" si="6"/>
        <v>5</v>
      </c>
    </row>
    <row r="25" spans="1:32" ht="15.5" x14ac:dyDescent="0.35">
      <c r="A25" s="26"/>
      <c r="B25" s="48">
        <v>34</v>
      </c>
      <c r="C25" s="48" t="s">
        <v>45</v>
      </c>
      <c r="D25" s="48" t="s">
        <v>46</v>
      </c>
      <c r="E25" s="48" t="s">
        <v>47</v>
      </c>
      <c r="F25" s="48" t="s">
        <v>138</v>
      </c>
      <c r="G25" s="48">
        <v>36</v>
      </c>
      <c r="H25" s="48" t="s">
        <v>1047</v>
      </c>
      <c r="I25" s="48" t="s">
        <v>138</v>
      </c>
      <c r="J25" s="48" t="s">
        <v>50</v>
      </c>
      <c r="K25" s="48" t="s">
        <v>1158</v>
      </c>
      <c r="L25" s="48" t="s">
        <v>69</v>
      </c>
      <c r="M25" s="48" t="s">
        <v>110</v>
      </c>
      <c r="N25" s="48" t="s">
        <v>110</v>
      </c>
      <c r="O25" s="48" t="s">
        <v>110</v>
      </c>
      <c r="P25" s="48">
        <v>1.97912</v>
      </c>
      <c r="Q25" s="48">
        <v>2.1615994078459591</v>
      </c>
      <c r="R25" s="48">
        <v>2.3777593486305544</v>
      </c>
      <c r="S25" s="48">
        <v>2.5908480000000003</v>
      </c>
      <c r="T25" s="48">
        <v>2.5908480000000003</v>
      </c>
      <c r="U25" s="48">
        <v>2.5939192894151506</v>
      </c>
      <c r="V25" s="62">
        <f t="shared" si="0"/>
        <v>0.76388888888888884</v>
      </c>
      <c r="W25" s="62">
        <f t="shared" si="1"/>
        <v>0.83432119825090423</v>
      </c>
      <c r="X25" s="62">
        <f t="shared" si="2"/>
        <v>0.91666666666666652</v>
      </c>
      <c r="Y25" s="62">
        <f t="shared" si="3"/>
        <v>0.8382922512688199</v>
      </c>
      <c r="Z25" s="62">
        <f t="shared" si="4"/>
        <v>0.8382922512688199</v>
      </c>
      <c r="AA25" s="48" t="str">
        <f t="shared" si="5"/>
        <v>Y</v>
      </c>
      <c r="AB25" s="48" t="s">
        <v>55</v>
      </c>
      <c r="AC25" s="53" t="s">
        <v>104</v>
      </c>
      <c r="AD25" s="52">
        <v>2</v>
      </c>
      <c r="AE25" s="52">
        <v>0</v>
      </c>
      <c r="AF25" s="52">
        <f t="shared" si="6"/>
        <v>2</v>
      </c>
    </row>
    <row r="26" spans="1:32" ht="15.5" x14ac:dyDescent="0.35">
      <c r="A26" s="26"/>
      <c r="B26" s="48">
        <v>497</v>
      </c>
      <c r="C26" s="48" t="s">
        <v>45</v>
      </c>
      <c r="D26" s="48" t="s">
        <v>46</v>
      </c>
      <c r="E26" s="48" t="s">
        <v>150</v>
      </c>
      <c r="F26" s="48" t="s">
        <v>1055</v>
      </c>
      <c r="G26" s="48">
        <v>375</v>
      </c>
      <c r="H26" s="48" t="s">
        <v>94</v>
      </c>
      <c r="I26" s="48" t="s">
        <v>216</v>
      </c>
      <c r="J26" s="48" t="s">
        <v>50</v>
      </c>
      <c r="K26" s="48" t="s">
        <v>1159</v>
      </c>
      <c r="L26" s="48" t="s">
        <v>1160</v>
      </c>
      <c r="M26" s="48" t="s">
        <v>53</v>
      </c>
      <c r="N26" s="48" t="s">
        <v>53</v>
      </c>
      <c r="O26" s="48" t="s">
        <v>53</v>
      </c>
      <c r="P26" s="48">
        <v>9.5973480000000002</v>
      </c>
      <c r="Q26" s="48">
        <v>9.5609204577802025</v>
      </c>
      <c r="R26" s="48">
        <v>10.254087190969269</v>
      </c>
      <c r="S26" s="48">
        <v>11.698259999999999</v>
      </c>
      <c r="T26" s="48">
        <v>11.698259999999999</v>
      </c>
      <c r="U26" s="48">
        <v>11.712127560780749</v>
      </c>
      <c r="V26" s="62">
        <f t="shared" si="0"/>
        <v>0.82040816326530619</v>
      </c>
      <c r="W26" s="62">
        <f t="shared" si="1"/>
        <v>0.81729423502129406</v>
      </c>
      <c r="X26" s="62">
        <f t="shared" si="2"/>
        <v>0.87551020408163271</v>
      </c>
      <c r="Y26" s="62">
        <f t="shared" si="3"/>
        <v>0.83773753412274432</v>
      </c>
      <c r="Z26" s="62">
        <f t="shared" si="4"/>
        <v>0.83773753412274432</v>
      </c>
      <c r="AA26" s="48" t="str">
        <f t="shared" si="5"/>
        <v>Y</v>
      </c>
      <c r="AB26" s="48" t="s">
        <v>55</v>
      </c>
      <c r="AC26" s="53" t="s">
        <v>104</v>
      </c>
      <c r="AD26" s="52">
        <v>5</v>
      </c>
      <c r="AE26" s="52">
        <v>0</v>
      </c>
      <c r="AF26" s="52">
        <f t="shared" si="6"/>
        <v>5</v>
      </c>
    </row>
    <row r="27" spans="1:32" ht="15.5" x14ac:dyDescent="0.35">
      <c r="A27" s="26"/>
      <c r="B27" s="48">
        <v>789</v>
      </c>
      <c r="C27" s="48" t="s">
        <v>45</v>
      </c>
      <c r="D27" s="48" t="s">
        <v>46</v>
      </c>
      <c r="E27" s="48" t="s">
        <v>150</v>
      </c>
      <c r="F27" s="48" t="s">
        <v>1161</v>
      </c>
      <c r="G27" s="48">
        <v>822</v>
      </c>
      <c r="H27" s="48" t="s">
        <v>131</v>
      </c>
      <c r="I27" s="48" t="s">
        <v>377</v>
      </c>
      <c r="J27" s="48" t="s">
        <v>50</v>
      </c>
      <c r="K27" s="48" t="s">
        <v>1162</v>
      </c>
      <c r="L27" s="48" t="s">
        <v>379</v>
      </c>
      <c r="M27" s="48" t="s">
        <v>110</v>
      </c>
      <c r="N27" s="48" t="s">
        <v>110</v>
      </c>
      <c r="O27" s="48" t="s">
        <v>110</v>
      </c>
      <c r="P27" s="48">
        <v>2.5116832000000002</v>
      </c>
      <c r="Q27" s="48">
        <v>2.0102874492967415</v>
      </c>
      <c r="R27" s="48">
        <v>1.8085381712311188</v>
      </c>
      <c r="S27" s="48">
        <v>2.5188800000000002</v>
      </c>
      <c r="T27" s="48">
        <v>2.5188800000000002</v>
      </c>
      <c r="U27" s="48">
        <v>2.521865975820285</v>
      </c>
      <c r="V27" s="62">
        <f t="shared" si="0"/>
        <v>0.99714285714285711</v>
      </c>
      <c r="W27" s="62">
        <f t="shared" si="1"/>
        <v>0.79808782049829341</v>
      </c>
      <c r="X27" s="62">
        <f t="shared" si="2"/>
        <v>0.71714285714285719</v>
      </c>
      <c r="Y27" s="62">
        <f t="shared" si="3"/>
        <v>0.83745784492800246</v>
      </c>
      <c r="Z27" s="62">
        <f t="shared" si="4"/>
        <v>0.83745784492800246</v>
      </c>
      <c r="AA27" s="48" t="str">
        <f t="shared" si="5"/>
        <v>Y</v>
      </c>
      <c r="AB27" s="48" t="s">
        <v>55</v>
      </c>
      <c r="AC27" s="53" t="s">
        <v>104</v>
      </c>
      <c r="AD27" s="52">
        <v>2</v>
      </c>
      <c r="AE27" s="52">
        <v>0</v>
      </c>
      <c r="AF27" s="52">
        <f t="shared" si="6"/>
        <v>2</v>
      </c>
    </row>
    <row r="28" spans="1:32" ht="15.5" x14ac:dyDescent="0.35">
      <c r="A28" s="26"/>
      <c r="B28" s="48">
        <v>1657</v>
      </c>
      <c r="C28" s="48" t="s">
        <v>45</v>
      </c>
      <c r="D28" s="48" t="s">
        <v>60</v>
      </c>
      <c r="E28" s="48" t="s">
        <v>61</v>
      </c>
      <c r="F28" s="48" t="s">
        <v>61</v>
      </c>
      <c r="G28" s="48">
        <v>282</v>
      </c>
      <c r="H28" s="48" t="s">
        <v>49</v>
      </c>
      <c r="I28" s="48" t="s">
        <v>61</v>
      </c>
      <c r="J28" s="48" t="s">
        <v>50</v>
      </c>
      <c r="K28" s="48" t="s">
        <v>1163</v>
      </c>
      <c r="L28" s="48" t="s">
        <v>1164</v>
      </c>
      <c r="M28" s="48" t="s">
        <v>53</v>
      </c>
      <c r="N28" s="48" t="s">
        <v>53</v>
      </c>
      <c r="O28" s="48" t="s">
        <v>53</v>
      </c>
      <c r="P28" s="48">
        <v>9.2392380000000021</v>
      </c>
      <c r="Q28" s="48">
        <v>11.186276935602839</v>
      </c>
      <c r="R28" s="48">
        <v>8.891656025735589</v>
      </c>
      <c r="S28" s="48">
        <v>11.698259999999999</v>
      </c>
      <c r="T28" s="48">
        <v>11.698259999999999</v>
      </c>
      <c r="U28" s="48">
        <v>11.712127560780749</v>
      </c>
      <c r="V28" s="62">
        <f t="shared" si="0"/>
        <v>0.78979591836734719</v>
      </c>
      <c r="W28" s="62">
        <f t="shared" si="1"/>
        <v>0.95623425497491421</v>
      </c>
      <c r="X28" s="62">
        <f t="shared" si="2"/>
        <v>0.75918367346938775</v>
      </c>
      <c r="Y28" s="62">
        <f t="shared" si="3"/>
        <v>0.83507128227054972</v>
      </c>
      <c r="Z28" s="62">
        <f t="shared" si="4"/>
        <v>0.83507128227054972</v>
      </c>
      <c r="AA28" s="48" t="str">
        <f t="shared" si="5"/>
        <v>Y</v>
      </c>
      <c r="AB28" s="48" t="s">
        <v>55</v>
      </c>
      <c r="AC28" s="53" t="s">
        <v>104</v>
      </c>
      <c r="AD28" s="52">
        <v>5</v>
      </c>
      <c r="AE28" s="52">
        <v>0</v>
      </c>
      <c r="AF28" s="52">
        <f t="shared" si="6"/>
        <v>5</v>
      </c>
    </row>
    <row r="29" spans="1:32" ht="15.5" x14ac:dyDescent="0.35">
      <c r="A29" s="26"/>
      <c r="B29" s="48">
        <v>531</v>
      </c>
      <c r="C29" s="48" t="s">
        <v>45</v>
      </c>
      <c r="D29" s="48" t="s">
        <v>46</v>
      </c>
      <c r="E29" s="48" t="s">
        <v>47</v>
      </c>
      <c r="F29" s="48" t="s">
        <v>1168</v>
      </c>
      <c r="G29" s="48">
        <v>396</v>
      </c>
      <c r="H29" s="48" t="s">
        <v>49</v>
      </c>
      <c r="I29" s="48" t="s">
        <v>187</v>
      </c>
      <c r="J29" s="48" t="s">
        <v>50</v>
      </c>
      <c r="K29" s="48" t="s">
        <v>1169</v>
      </c>
      <c r="L29" s="48" t="s">
        <v>1170</v>
      </c>
      <c r="M29" s="48" t="s">
        <v>110</v>
      </c>
      <c r="N29" s="48" t="s">
        <v>110</v>
      </c>
      <c r="O29" s="48" t="s">
        <v>110</v>
      </c>
      <c r="P29" s="48">
        <v>1.3961792</v>
      </c>
      <c r="Q29" s="48">
        <v>1.592378230446523</v>
      </c>
      <c r="R29" s="48">
        <v>1.8661808221070111</v>
      </c>
      <c r="S29" s="48">
        <v>1.943136</v>
      </c>
      <c r="T29" s="48">
        <v>1.943136</v>
      </c>
      <c r="U29" s="48">
        <v>1.9454394670613631</v>
      </c>
      <c r="V29" s="62">
        <f t="shared" si="0"/>
        <v>0.71851851851851856</v>
      </c>
      <c r="W29" s="62">
        <f t="shared" si="1"/>
        <v>0.81948882139311041</v>
      </c>
      <c r="X29" s="62">
        <f t="shared" si="2"/>
        <v>0.95925925925925914</v>
      </c>
      <c r="Y29" s="62">
        <f t="shared" si="3"/>
        <v>0.83242219972362941</v>
      </c>
      <c r="Z29" s="62">
        <f t="shared" si="4"/>
        <v>0.83242219972362941</v>
      </c>
      <c r="AA29" s="48" t="str">
        <f t="shared" si="5"/>
        <v>Y</v>
      </c>
      <c r="AB29" s="48" t="s">
        <v>55</v>
      </c>
      <c r="AC29" s="53" t="s">
        <v>104</v>
      </c>
      <c r="AD29" s="52">
        <v>2</v>
      </c>
      <c r="AE29" s="52">
        <v>0</v>
      </c>
      <c r="AF29" s="52">
        <f t="shared" si="6"/>
        <v>2</v>
      </c>
    </row>
    <row r="30" spans="1:32" ht="15.5" x14ac:dyDescent="0.35">
      <c r="A30" s="26"/>
      <c r="B30" s="48">
        <v>1563</v>
      </c>
      <c r="C30" s="48" t="s">
        <v>45</v>
      </c>
      <c r="D30" s="48" t="s">
        <v>60</v>
      </c>
      <c r="E30" s="48" t="s">
        <v>61</v>
      </c>
      <c r="F30" s="48" t="s">
        <v>801</v>
      </c>
      <c r="G30" s="48">
        <v>34</v>
      </c>
      <c r="H30" s="48" t="s">
        <v>1047</v>
      </c>
      <c r="I30" s="48" t="s">
        <v>123</v>
      </c>
      <c r="J30" s="48" t="s">
        <v>50</v>
      </c>
      <c r="K30" s="48" t="s">
        <v>1171</v>
      </c>
      <c r="L30" s="48" t="s">
        <v>125</v>
      </c>
      <c r="M30" s="48" t="s">
        <v>110</v>
      </c>
      <c r="N30" s="48" t="s">
        <v>110</v>
      </c>
      <c r="O30" s="48" t="s">
        <v>110</v>
      </c>
      <c r="P30" s="48">
        <v>1.403376</v>
      </c>
      <c r="Q30" s="48">
        <v>1.5347355795706308</v>
      </c>
      <c r="R30" s="48">
        <v>1.5563515736490903</v>
      </c>
      <c r="S30" s="48">
        <v>1.7992000000000001</v>
      </c>
      <c r="T30" s="48">
        <v>1.7992000000000001</v>
      </c>
      <c r="U30" s="48">
        <v>1.8013328398716324</v>
      </c>
      <c r="V30" s="62">
        <f t="shared" si="0"/>
        <v>0.77999999999999992</v>
      </c>
      <c r="W30" s="62">
        <f t="shared" si="1"/>
        <v>0.85300999309172443</v>
      </c>
      <c r="X30" s="62">
        <f t="shared" si="2"/>
        <v>0.86399999999999988</v>
      </c>
      <c r="Y30" s="62">
        <f t="shared" si="3"/>
        <v>0.83233666436390807</v>
      </c>
      <c r="Z30" s="62">
        <f t="shared" si="4"/>
        <v>0.83233666436390807</v>
      </c>
      <c r="AA30" s="48" t="str">
        <f t="shared" si="5"/>
        <v>Y</v>
      </c>
      <c r="AB30" s="48" t="s">
        <v>55</v>
      </c>
      <c r="AC30" s="53" t="s">
        <v>104</v>
      </c>
      <c r="AD30" s="52">
        <v>2</v>
      </c>
      <c r="AE30" s="52">
        <v>0</v>
      </c>
      <c r="AF30" s="52">
        <f t="shared" si="6"/>
        <v>2</v>
      </c>
    </row>
    <row r="31" spans="1:32" ht="15.5" x14ac:dyDescent="0.35">
      <c r="A31" s="26"/>
      <c r="B31" s="48">
        <v>1883</v>
      </c>
      <c r="C31" s="48" t="s">
        <v>45</v>
      </c>
      <c r="D31" s="48" t="s">
        <v>60</v>
      </c>
      <c r="E31" s="48" t="s">
        <v>803</v>
      </c>
      <c r="F31" s="48" t="s">
        <v>859</v>
      </c>
      <c r="G31" s="48">
        <v>65</v>
      </c>
      <c r="H31" s="48" t="s">
        <v>49</v>
      </c>
      <c r="I31" s="48" t="s">
        <v>859</v>
      </c>
      <c r="J31" s="48" t="s">
        <v>50</v>
      </c>
      <c r="K31" s="48" t="s">
        <v>1172</v>
      </c>
      <c r="L31" s="48" t="s">
        <v>1173</v>
      </c>
      <c r="M31" s="48" t="s">
        <v>53</v>
      </c>
      <c r="N31" s="48" t="s">
        <v>53</v>
      </c>
      <c r="O31" s="48" t="s">
        <v>53</v>
      </c>
      <c r="P31" s="48">
        <v>13.106826000000002</v>
      </c>
      <c r="Q31" s="48">
        <v>7.7682478719464152</v>
      </c>
      <c r="R31" s="48">
        <v>8.3180007982687769</v>
      </c>
      <c r="S31" s="48">
        <v>11.698259999999999</v>
      </c>
      <c r="T31" s="48">
        <v>11.698259999999999</v>
      </c>
      <c r="U31" s="48">
        <v>11.712127560780749</v>
      </c>
      <c r="V31" s="62">
        <f t="shared" si="0"/>
        <v>1.1204081632653062</v>
      </c>
      <c r="W31" s="62">
        <f t="shared" si="1"/>
        <v>0.66405156595480141</v>
      </c>
      <c r="X31" s="62">
        <f t="shared" si="2"/>
        <v>0.71020408163265314</v>
      </c>
      <c r="Y31" s="62">
        <f t="shared" si="3"/>
        <v>0.83155460361758704</v>
      </c>
      <c r="Z31" s="62">
        <f t="shared" si="4"/>
        <v>0.83155460361758704</v>
      </c>
      <c r="AA31" s="48" t="str">
        <f t="shared" si="5"/>
        <v>Y</v>
      </c>
      <c r="AB31" s="48" t="s">
        <v>55</v>
      </c>
      <c r="AC31" s="53" t="s">
        <v>104</v>
      </c>
      <c r="AD31" s="52">
        <v>5</v>
      </c>
      <c r="AE31" s="52">
        <v>0</v>
      </c>
      <c r="AF31" s="52">
        <f t="shared" si="6"/>
        <v>5</v>
      </c>
    </row>
    <row r="32" spans="1:32" ht="15.5" x14ac:dyDescent="0.35">
      <c r="A32" s="26"/>
      <c r="B32" s="48">
        <v>607</v>
      </c>
      <c r="C32" s="48" t="s">
        <v>45</v>
      </c>
      <c r="D32" s="48" t="s">
        <v>46</v>
      </c>
      <c r="E32" s="48" t="s">
        <v>47</v>
      </c>
      <c r="F32" s="48" t="s">
        <v>75</v>
      </c>
      <c r="G32" s="48">
        <v>483</v>
      </c>
      <c r="H32" s="48" t="s">
        <v>63</v>
      </c>
      <c r="I32" s="48" t="s">
        <v>76</v>
      </c>
      <c r="J32" s="48" t="s">
        <v>50</v>
      </c>
      <c r="K32" s="48" t="s">
        <v>1174</v>
      </c>
      <c r="L32" s="48" t="s">
        <v>1175</v>
      </c>
      <c r="M32" s="48" t="s">
        <v>53</v>
      </c>
      <c r="N32" s="48" t="s">
        <v>53</v>
      </c>
      <c r="O32" s="48" t="s">
        <v>53</v>
      </c>
      <c r="P32" s="48">
        <v>8.95275</v>
      </c>
      <c r="Q32" s="48">
        <v>9.2979951451912477</v>
      </c>
      <c r="R32" s="48">
        <v>10.588719406991576</v>
      </c>
      <c r="S32" s="48">
        <v>11.578889999999999</v>
      </c>
      <c r="T32" s="48">
        <v>11.578889999999999</v>
      </c>
      <c r="U32" s="48">
        <v>11.592616055058498</v>
      </c>
      <c r="V32" s="62">
        <f t="shared" si="0"/>
        <v>0.77319587628865982</v>
      </c>
      <c r="W32" s="62">
        <f t="shared" si="1"/>
        <v>0.80301265019282919</v>
      </c>
      <c r="X32" s="62">
        <f t="shared" si="2"/>
        <v>0.91340206185567008</v>
      </c>
      <c r="Y32" s="62">
        <f t="shared" si="3"/>
        <v>0.82987019611238633</v>
      </c>
      <c r="Z32" s="62">
        <f t="shared" si="4"/>
        <v>0.82987019611238633</v>
      </c>
      <c r="AA32" s="48" t="str">
        <f t="shared" si="5"/>
        <v>Y</v>
      </c>
      <c r="AB32" s="48" t="s">
        <v>55</v>
      </c>
      <c r="AC32" s="53" t="s">
        <v>104</v>
      </c>
      <c r="AD32" s="52">
        <v>5</v>
      </c>
      <c r="AE32" s="52">
        <v>0</v>
      </c>
      <c r="AF32" s="52">
        <f t="shared" si="6"/>
        <v>5</v>
      </c>
    </row>
    <row r="33" spans="1:32" ht="15.5" x14ac:dyDescent="0.35">
      <c r="A33" s="26"/>
      <c r="B33" s="48">
        <v>1819</v>
      </c>
      <c r="C33" s="48" t="s">
        <v>45</v>
      </c>
      <c r="D33" s="48" t="s">
        <v>60</v>
      </c>
      <c r="E33" s="48" t="s">
        <v>61</v>
      </c>
      <c r="F33" s="48" t="s">
        <v>814</v>
      </c>
      <c r="G33" s="48">
        <v>467</v>
      </c>
      <c r="H33" s="48" t="s">
        <v>63</v>
      </c>
      <c r="I33" s="48" t="s">
        <v>64</v>
      </c>
      <c r="J33" s="48" t="s">
        <v>50</v>
      </c>
      <c r="K33" s="48" t="s">
        <v>1176</v>
      </c>
      <c r="L33" s="48" t="s">
        <v>66</v>
      </c>
      <c r="M33" s="48" t="s">
        <v>53</v>
      </c>
      <c r="N33" s="48" t="s">
        <v>53</v>
      </c>
      <c r="O33" s="48" t="s">
        <v>53</v>
      </c>
      <c r="P33" s="48">
        <v>10.218071999999999</v>
      </c>
      <c r="Q33" s="48">
        <v>10.660426310424926</v>
      </c>
      <c r="R33" s="48">
        <v>8.246293894835425</v>
      </c>
      <c r="S33" s="48">
        <v>11.698259999999999</v>
      </c>
      <c r="T33" s="48">
        <v>11.698259999999999</v>
      </c>
      <c r="U33" s="48">
        <v>11.712127560780749</v>
      </c>
      <c r="V33" s="62">
        <f t="shared" si="0"/>
        <v>0.87346938775510208</v>
      </c>
      <c r="W33" s="62">
        <f t="shared" si="1"/>
        <v>0.91128307204874281</v>
      </c>
      <c r="X33" s="62">
        <f t="shared" si="2"/>
        <v>0.70408163265306123</v>
      </c>
      <c r="Y33" s="62">
        <f t="shared" si="3"/>
        <v>0.82961136415230197</v>
      </c>
      <c r="Z33" s="62">
        <f t="shared" si="4"/>
        <v>0.82961136415230197</v>
      </c>
      <c r="AA33" s="48" t="str">
        <f t="shared" si="5"/>
        <v>Y</v>
      </c>
      <c r="AB33" s="48" t="s">
        <v>55</v>
      </c>
      <c r="AC33" s="53" t="s">
        <v>104</v>
      </c>
      <c r="AD33" s="52">
        <v>5</v>
      </c>
      <c r="AE33" s="52">
        <v>0</v>
      </c>
      <c r="AF33" s="52">
        <f t="shared" si="6"/>
        <v>5</v>
      </c>
    </row>
    <row r="34" spans="1:32" ht="15.5" x14ac:dyDescent="0.35">
      <c r="A34" s="26"/>
      <c r="B34" s="48">
        <v>1074</v>
      </c>
      <c r="C34" s="48" t="s">
        <v>45</v>
      </c>
      <c r="D34" s="48" t="s">
        <v>98</v>
      </c>
      <c r="E34" s="48" t="s">
        <v>415</v>
      </c>
      <c r="F34" s="48" t="s">
        <v>1177</v>
      </c>
      <c r="G34" s="48">
        <v>661</v>
      </c>
      <c r="H34" s="48" t="s">
        <v>1178</v>
      </c>
      <c r="I34" s="48" t="s">
        <v>1179</v>
      </c>
      <c r="J34" s="48" t="s">
        <v>50</v>
      </c>
      <c r="K34" s="48" t="s">
        <v>1180</v>
      </c>
      <c r="L34" s="48" t="s">
        <v>466</v>
      </c>
      <c r="M34" s="48">
        <v>34.5</v>
      </c>
      <c r="N34" s="48">
        <v>34.5</v>
      </c>
      <c r="O34" s="48" t="s">
        <v>1181</v>
      </c>
      <c r="P34" s="48">
        <v>11.936999999999999</v>
      </c>
      <c r="Q34" s="48">
        <v>13.146265629447779</v>
      </c>
      <c r="R34" s="48">
        <v>51.389947460568585</v>
      </c>
      <c r="S34" s="48">
        <v>30.737775000000003</v>
      </c>
      <c r="T34" s="48">
        <v>30.737775000000003</v>
      </c>
      <c r="U34" s="48">
        <v>30.774212723480023</v>
      </c>
      <c r="V34" s="62">
        <f t="shared" si="0"/>
        <v>0.38834951456310673</v>
      </c>
      <c r="W34" s="62">
        <f t="shared" si="1"/>
        <v>0.42769086667619166</v>
      </c>
      <c r="X34" s="62">
        <f t="shared" si="2"/>
        <v>1.6699029126213594</v>
      </c>
      <c r="Y34" s="62">
        <f t="shared" si="3"/>
        <v>0.82864776462021927</v>
      </c>
      <c r="Z34" s="62">
        <f t="shared" si="4"/>
        <v>0.82864776462021927</v>
      </c>
      <c r="AA34" s="48" t="str">
        <f t="shared" si="5"/>
        <v>Y</v>
      </c>
      <c r="AB34" s="48" t="s">
        <v>55</v>
      </c>
      <c r="AC34" s="53" t="s">
        <v>104</v>
      </c>
      <c r="AD34" s="52">
        <v>5</v>
      </c>
      <c r="AE34" s="52">
        <v>0</v>
      </c>
      <c r="AF34" s="52">
        <f t="shared" si="6"/>
        <v>5</v>
      </c>
    </row>
    <row r="35" spans="1:32" ht="15.5" x14ac:dyDescent="0.35">
      <c r="A35" s="26"/>
      <c r="B35" s="48">
        <v>603</v>
      </c>
      <c r="C35" s="48" t="s">
        <v>45</v>
      </c>
      <c r="D35" s="48" t="s">
        <v>46</v>
      </c>
      <c r="E35" s="48" t="s">
        <v>47</v>
      </c>
      <c r="F35" s="48" t="s">
        <v>75</v>
      </c>
      <c r="G35" s="48">
        <v>483</v>
      </c>
      <c r="H35" s="48" t="s">
        <v>63</v>
      </c>
      <c r="I35" s="48" t="s">
        <v>76</v>
      </c>
      <c r="J35" s="48" t="s">
        <v>50</v>
      </c>
      <c r="K35" s="48" t="s">
        <v>1182</v>
      </c>
      <c r="L35" s="48" t="s">
        <v>78</v>
      </c>
      <c r="M35" s="48" t="s">
        <v>53</v>
      </c>
      <c r="N35" s="48" t="s">
        <v>53</v>
      </c>
      <c r="O35" s="48" t="s">
        <v>53</v>
      </c>
      <c r="P35" s="48">
        <v>5.276154</v>
      </c>
      <c r="Q35" s="48">
        <v>5.2585062517791119</v>
      </c>
      <c r="R35" s="48">
        <v>6.3819144055682857</v>
      </c>
      <c r="S35" s="48">
        <v>6.8040900000000004</v>
      </c>
      <c r="T35" s="48">
        <v>6.8040900000000004</v>
      </c>
      <c r="U35" s="48">
        <v>6.8121558261683948</v>
      </c>
      <c r="V35" s="62">
        <f t="shared" si="0"/>
        <v>0.77543859649122804</v>
      </c>
      <c r="W35" s="62">
        <f t="shared" si="1"/>
        <v>0.77284489943241663</v>
      </c>
      <c r="X35" s="62">
        <f t="shared" si="2"/>
        <v>0.93684210526315792</v>
      </c>
      <c r="Y35" s="62">
        <f t="shared" si="3"/>
        <v>0.82837520039560086</v>
      </c>
      <c r="Z35" s="62">
        <f t="shared" si="4"/>
        <v>0.82837520039560086</v>
      </c>
      <c r="AA35" s="48" t="str">
        <f t="shared" si="5"/>
        <v>Y</v>
      </c>
      <c r="AB35" s="48" t="s">
        <v>55</v>
      </c>
      <c r="AC35" s="53" t="s">
        <v>104</v>
      </c>
      <c r="AD35" s="52">
        <v>5</v>
      </c>
      <c r="AE35" s="52">
        <v>0</v>
      </c>
      <c r="AF35" s="52">
        <f t="shared" ref="AF35:AF66" si="7">AD35-AE35</f>
        <v>5</v>
      </c>
    </row>
    <row r="36" spans="1:32" ht="15.5" x14ac:dyDescent="0.35">
      <c r="A36" s="26"/>
      <c r="B36" s="52">
        <v>454</v>
      </c>
      <c r="C36" s="52" t="s">
        <v>45</v>
      </c>
      <c r="D36" s="52" t="s">
        <v>46</v>
      </c>
      <c r="E36" s="52" t="s">
        <v>47</v>
      </c>
      <c r="F36" s="52" t="s">
        <v>1183</v>
      </c>
      <c r="G36" s="52">
        <v>344</v>
      </c>
      <c r="H36" s="52" t="s">
        <v>1097</v>
      </c>
      <c r="I36" s="52" t="s">
        <v>128</v>
      </c>
      <c r="J36" s="52" t="s">
        <v>50</v>
      </c>
      <c r="K36" s="52" t="s">
        <v>1184</v>
      </c>
      <c r="L36" s="52" t="s">
        <v>88</v>
      </c>
      <c r="M36" s="52" t="s">
        <v>110</v>
      </c>
      <c r="N36" s="52" t="s">
        <v>110</v>
      </c>
      <c r="O36" s="52" t="s">
        <v>110</v>
      </c>
      <c r="P36" s="52">
        <v>2.2669920000000001</v>
      </c>
      <c r="Q36" s="52">
        <v>2.5434819698987448</v>
      </c>
      <c r="R36" s="52">
        <v>2.7884632361212871</v>
      </c>
      <c r="S36" s="52">
        <v>3.05864</v>
      </c>
      <c r="T36" s="52">
        <v>3.05864</v>
      </c>
      <c r="U36" s="52">
        <v>3.0622658277817751</v>
      </c>
      <c r="V36" s="62">
        <f t="shared" si="0"/>
        <v>0.74117647058823533</v>
      </c>
      <c r="W36" s="62">
        <f t="shared" si="1"/>
        <v>0.83157284606843063</v>
      </c>
      <c r="X36" s="62">
        <f t="shared" si="2"/>
        <v>0.9105882352941177</v>
      </c>
      <c r="Y36" s="62">
        <f t="shared" si="3"/>
        <v>0.82777918398359451</v>
      </c>
      <c r="Z36" s="62">
        <f t="shared" si="4"/>
        <v>0.82777918398359451</v>
      </c>
      <c r="AA36" s="48" t="str">
        <f t="shared" si="5"/>
        <v>Y</v>
      </c>
      <c r="AB36" s="48" t="s">
        <v>55</v>
      </c>
      <c r="AC36" s="53" t="s">
        <v>104</v>
      </c>
      <c r="AD36" s="52">
        <v>2</v>
      </c>
      <c r="AE36" s="52">
        <v>0</v>
      </c>
      <c r="AF36" s="52">
        <f t="shared" si="7"/>
        <v>2</v>
      </c>
    </row>
    <row r="37" spans="1:32" ht="15.5" x14ac:dyDescent="0.35">
      <c r="A37" s="26"/>
      <c r="B37" s="48">
        <v>810</v>
      </c>
      <c r="C37" s="48" t="s">
        <v>45</v>
      </c>
      <c r="D37" s="48" t="s">
        <v>46</v>
      </c>
      <c r="E37" s="48" t="s">
        <v>150</v>
      </c>
      <c r="F37" s="48" t="s">
        <v>371</v>
      </c>
      <c r="G37" s="48">
        <v>828</v>
      </c>
      <c r="H37" s="48" t="s">
        <v>63</v>
      </c>
      <c r="I37" s="48" t="s">
        <v>377</v>
      </c>
      <c r="J37" s="48" t="s">
        <v>50</v>
      </c>
      <c r="K37" s="48" t="s">
        <v>1188</v>
      </c>
      <c r="L37" s="48" t="s">
        <v>379</v>
      </c>
      <c r="M37" s="48" t="s">
        <v>53</v>
      </c>
      <c r="N37" s="48" t="s">
        <v>53</v>
      </c>
      <c r="O37" s="48" t="s">
        <v>53</v>
      </c>
      <c r="P37" s="48">
        <v>6.995082</v>
      </c>
      <c r="Q37" s="48">
        <v>5.2585062517791119</v>
      </c>
      <c r="R37" s="48">
        <v>5.4497246609347156</v>
      </c>
      <c r="S37" s="48">
        <v>5.8491299999999997</v>
      </c>
      <c r="T37" s="48">
        <v>8.3559000000000001</v>
      </c>
      <c r="U37" s="48">
        <v>8.3658054005576776</v>
      </c>
      <c r="V37" s="62">
        <f t="shared" si="0"/>
        <v>1.1959183673469389</v>
      </c>
      <c r="W37" s="62">
        <f t="shared" si="1"/>
        <v>0.62931656096639643</v>
      </c>
      <c r="X37" s="62">
        <f t="shared" si="2"/>
        <v>0.65142857142857147</v>
      </c>
      <c r="Y37" s="62">
        <f t="shared" si="3"/>
        <v>0.8255544999139689</v>
      </c>
      <c r="Z37" s="62">
        <f t="shared" si="4"/>
        <v>0.8255544999139689</v>
      </c>
      <c r="AA37" s="48" t="str">
        <f t="shared" si="5"/>
        <v>Y</v>
      </c>
      <c r="AB37" s="48" t="s">
        <v>55</v>
      </c>
      <c r="AC37" s="53" t="s">
        <v>104</v>
      </c>
      <c r="AD37" s="52">
        <v>5</v>
      </c>
      <c r="AE37" s="52">
        <v>0</v>
      </c>
      <c r="AF37" s="52">
        <f t="shared" si="7"/>
        <v>5</v>
      </c>
    </row>
    <row r="38" spans="1:32" ht="15.5" x14ac:dyDescent="0.35">
      <c r="A38" s="26"/>
      <c r="B38" s="48">
        <v>469</v>
      </c>
      <c r="C38" s="48" t="s">
        <v>45</v>
      </c>
      <c r="D38" s="48" t="s">
        <v>46</v>
      </c>
      <c r="E38" s="48" t="s">
        <v>47</v>
      </c>
      <c r="F38" s="48" t="s">
        <v>48</v>
      </c>
      <c r="G38" s="48">
        <v>350</v>
      </c>
      <c r="H38" s="48" t="s">
        <v>94</v>
      </c>
      <c r="I38" s="48" t="s">
        <v>47</v>
      </c>
      <c r="J38" s="48" t="s">
        <v>50</v>
      </c>
      <c r="K38" s="48" t="s">
        <v>1189</v>
      </c>
      <c r="L38" s="48" t="s">
        <v>1190</v>
      </c>
      <c r="M38" s="48" t="s">
        <v>53</v>
      </c>
      <c r="N38" s="48" t="s">
        <v>53</v>
      </c>
      <c r="O38" s="48" t="s">
        <v>53</v>
      </c>
      <c r="P38" s="48">
        <v>9.5495999999999999</v>
      </c>
      <c r="Q38" s="48">
        <v>9.3218974463356989</v>
      </c>
      <c r="R38" s="48">
        <v>9.7999434692247078</v>
      </c>
      <c r="S38" s="48">
        <v>11.578889999999999</v>
      </c>
      <c r="T38" s="48">
        <v>11.578889999999999</v>
      </c>
      <c r="U38" s="48">
        <v>11.592616055058498</v>
      </c>
      <c r="V38" s="62">
        <f t="shared" si="0"/>
        <v>0.82474226804123718</v>
      </c>
      <c r="W38" s="62">
        <f t="shared" si="1"/>
        <v>0.8050769500647903</v>
      </c>
      <c r="X38" s="62">
        <f t="shared" si="2"/>
        <v>0.84536082474226792</v>
      </c>
      <c r="Y38" s="62">
        <f t="shared" si="3"/>
        <v>0.82506001428276521</v>
      </c>
      <c r="Z38" s="62">
        <f t="shared" si="4"/>
        <v>0.82506001428276521</v>
      </c>
      <c r="AA38" s="48" t="str">
        <f t="shared" si="5"/>
        <v>Y</v>
      </c>
      <c r="AB38" s="48" t="s">
        <v>55</v>
      </c>
      <c r="AC38" s="53" t="s">
        <v>104</v>
      </c>
      <c r="AD38" s="52">
        <v>5</v>
      </c>
      <c r="AE38" s="52">
        <v>0</v>
      </c>
      <c r="AF38" s="52">
        <f t="shared" si="7"/>
        <v>5</v>
      </c>
    </row>
    <row r="39" spans="1:32" ht="15.5" x14ac:dyDescent="0.35">
      <c r="A39" s="26"/>
      <c r="B39" s="48">
        <v>1457</v>
      </c>
      <c r="C39" s="48" t="s">
        <v>45</v>
      </c>
      <c r="D39" s="48" t="s">
        <v>98</v>
      </c>
      <c r="E39" s="48" t="s">
        <v>673</v>
      </c>
      <c r="F39" s="48" t="s">
        <v>402</v>
      </c>
      <c r="G39" s="48">
        <v>914</v>
      </c>
      <c r="H39" s="48">
        <v>2</v>
      </c>
      <c r="I39" s="48" t="s">
        <v>402</v>
      </c>
      <c r="J39" s="48" t="s">
        <v>50</v>
      </c>
      <c r="K39" s="48" t="s">
        <v>1191</v>
      </c>
      <c r="L39" s="48" t="s">
        <v>771</v>
      </c>
      <c r="M39" s="48" t="s">
        <v>110</v>
      </c>
      <c r="N39" s="48" t="s">
        <v>110</v>
      </c>
      <c r="O39" s="48" t="s">
        <v>110</v>
      </c>
      <c r="P39" s="48">
        <v>2.1943320000000002</v>
      </c>
      <c r="Q39" s="48">
        <v>2.3351508987643603</v>
      </c>
      <c r="R39" s="48">
        <v>2.0296171363092101</v>
      </c>
      <c r="S39" s="48">
        <v>2.6520900000000003</v>
      </c>
      <c r="T39" s="48">
        <v>2.6520900000000003</v>
      </c>
      <c r="U39" s="48">
        <v>2.6552338880030888</v>
      </c>
      <c r="V39" s="62">
        <f t="shared" si="0"/>
        <v>0.82739726027397253</v>
      </c>
      <c r="W39" s="62">
        <f t="shared" si="1"/>
        <v>0.88049459059246105</v>
      </c>
      <c r="X39" s="62">
        <f t="shared" si="2"/>
        <v>0.76438356164383559</v>
      </c>
      <c r="Y39" s="62">
        <f t="shared" si="3"/>
        <v>0.82409180417008976</v>
      </c>
      <c r="Z39" s="62">
        <f t="shared" si="4"/>
        <v>0.82409180417008976</v>
      </c>
      <c r="AA39" s="48" t="str">
        <f t="shared" si="5"/>
        <v>Y</v>
      </c>
      <c r="AB39" s="48" t="s">
        <v>55</v>
      </c>
      <c r="AC39" s="53" t="s">
        <v>104</v>
      </c>
      <c r="AD39" s="52">
        <v>2</v>
      </c>
      <c r="AE39" s="52">
        <v>0</v>
      </c>
      <c r="AF39" s="52">
        <f t="shared" si="7"/>
        <v>2</v>
      </c>
    </row>
    <row r="40" spans="1:32" ht="15.5" x14ac:dyDescent="0.35">
      <c r="A40" s="26"/>
      <c r="B40" s="48">
        <v>1596</v>
      </c>
      <c r="C40" s="48" t="s">
        <v>45</v>
      </c>
      <c r="D40" s="48" t="s">
        <v>60</v>
      </c>
      <c r="E40" s="48" t="s">
        <v>61</v>
      </c>
      <c r="F40" s="48" t="s">
        <v>846</v>
      </c>
      <c r="G40" s="48">
        <v>148</v>
      </c>
      <c r="H40" s="48" t="s">
        <v>1097</v>
      </c>
      <c r="I40" s="48" t="s">
        <v>846</v>
      </c>
      <c r="J40" s="48" t="s">
        <v>50</v>
      </c>
      <c r="K40" s="48" t="s">
        <v>1192</v>
      </c>
      <c r="L40" s="48" t="s">
        <v>823</v>
      </c>
      <c r="M40" s="48" t="s">
        <v>110</v>
      </c>
      <c r="N40" s="48" t="s">
        <v>110</v>
      </c>
      <c r="O40" s="48" t="s">
        <v>110</v>
      </c>
      <c r="P40" s="48">
        <v>1.8423808000000002</v>
      </c>
      <c r="Q40" s="48">
        <v>1.7581008517147132</v>
      </c>
      <c r="R40" s="48">
        <v>1.5563515736490903</v>
      </c>
      <c r="S40" s="48">
        <v>2.087072</v>
      </c>
      <c r="T40" s="48">
        <v>2.087072</v>
      </c>
      <c r="U40" s="48">
        <v>2.0895460942510935</v>
      </c>
      <c r="V40" s="62">
        <f t="shared" si="0"/>
        <v>0.88275862068965527</v>
      </c>
      <c r="W40" s="62">
        <f t="shared" si="1"/>
        <v>0.84237671326849917</v>
      </c>
      <c r="X40" s="62">
        <f t="shared" si="2"/>
        <v>0.74482758620689649</v>
      </c>
      <c r="Y40" s="62">
        <f t="shared" si="3"/>
        <v>0.8233209733883502</v>
      </c>
      <c r="Z40" s="62">
        <f t="shared" si="4"/>
        <v>0.8233209733883502</v>
      </c>
      <c r="AA40" s="48" t="str">
        <f t="shared" si="5"/>
        <v>Y</v>
      </c>
      <c r="AB40" s="48" t="s">
        <v>55</v>
      </c>
      <c r="AC40" s="53" t="s">
        <v>104</v>
      </c>
      <c r="AD40" s="52">
        <v>2</v>
      </c>
      <c r="AE40" s="52">
        <v>0</v>
      </c>
      <c r="AF40" s="52">
        <f t="shared" si="7"/>
        <v>2</v>
      </c>
    </row>
    <row r="41" spans="1:32" ht="15.5" x14ac:dyDescent="0.35">
      <c r="A41" s="26"/>
      <c r="B41" s="48">
        <v>1539</v>
      </c>
      <c r="C41" s="48" t="s">
        <v>45</v>
      </c>
      <c r="D41" s="48" t="s">
        <v>60</v>
      </c>
      <c r="E41" s="48" t="s">
        <v>133</v>
      </c>
      <c r="F41" s="48" t="s">
        <v>1193</v>
      </c>
      <c r="G41" s="48">
        <v>26</v>
      </c>
      <c r="H41" s="48" t="s">
        <v>131</v>
      </c>
      <c r="I41" s="48" t="s">
        <v>133</v>
      </c>
      <c r="J41" s="48" t="s">
        <v>50</v>
      </c>
      <c r="K41" s="48" t="s">
        <v>1194</v>
      </c>
      <c r="L41" s="48" t="s">
        <v>1195</v>
      </c>
      <c r="M41" s="48" t="s">
        <v>110</v>
      </c>
      <c r="N41" s="48" t="s">
        <v>110</v>
      </c>
      <c r="O41" s="48" t="s">
        <v>110</v>
      </c>
      <c r="P41" s="48">
        <v>1.4825408</v>
      </c>
      <c r="Q41" s="48">
        <v>1.5491462422896038</v>
      </c>
      <c r="R41" s="48">
        <v>1.1456476861583582</v>
      </c>
      <c r="S41" s="48">
        <v>1.6912480000000001</v>
      </c>
      <c r="T41" s="48">
        <v>1.6912480000000001</v>
      </c>
      <c r="U41" s="48">
        <v>1.6932528694793345</v>
      </c>
      <c r="V41" s="62">
        <f t="shared" si="0"/>
        <v>0.876595744680851</v>
      </c>
      <c r="W41" s="62">
        <f t="shared" si="1"/>
        <v>0.91597816659035447</v>
      </c>
      <c r="X41" s="62">
        <f t="shared" si="2"/>
        <v>0.67659574468085104</v>
      </c>
      <c r="Y41" s="62">
        <f t="shared" si="3"/>
        <v>0.82305655198401884</v>
      </c>
      <c r="Z41" s="62">
        <f t="shared" si="4"/>
        <v>0.82305655198401884</v>
      </c>
      <c r="AA41" s="48" t="str">
        <f t="shared" si="5"/>
        <v>Y</v>
      </c>
      <c r="AB41" s="48" t="s">
        <v>55</v>
      </c>
      <c r="AC41" s="53" t="s">
        <v>104</v>
      </c>
      <c r="AD41" s="52">
        <v>2</v>
      </c>
      <c r="AE41" s="52">
        <v>0</v>
      </c>
      <c r="AF41" s="52">
        <f t="shared" si="7"/>
        <v>2</v>
      </c>
    </row>
    <row r="42" spans="1:32" ht="15.5" x14ac:dyDescent="0.35">
      <c r="A42" s="26"/>
      <c r="B42" s="48">
        <v>466</v>
      </c>
      <c r="C42" s="48" t="s">
        <v>45</v>
      </c>
      <c r="D42" s="48" t="s">
        <v>46</v>
      </c>
      <c r="E42" s="48" t="s">
        <v>47</v>
      </c>
      <c r="F42" s="48" t="s">
        <v>48</v>
      </c>
      <c r="G42" s="48">
        <v>350</v>
      </c>
      <c r="H42" s="48" t="s">
        <v>94</v>
      </c>
      <c r="I42" s="48" t="s">
        <v>47</v>
      </c>
      <c r="J42" s="48" t="s">
        <v>50</v>
      </c>
      <c r="K42" s="64" t="s">
        <v>1196</v>
      </c>
      <c r="L42" s="48" t="s">
        <v>348</v>
      </c>
      <c r="M42" s="48" t="s">
        <v>53</v>
      </c>
      <c r="N42" s="48" t="s">
        <v>53</v>
      </c>
      <c r="O42" s="48" t="s">
        <v>53</v>
      </c>
      <c r="P42" s="48">
        <v>8.4991439999999994</v>
      </c>
      <c r="Q42" s="48">
        <v>6.6926443204461421</v>
      </c>
      <c r="R42" s="48">
        <v>5.975575286112627</v>
      </c>
      <c r="S42" s="48">
        <v>8.5946400000000001</v>
      </c>
      <c r="T42" s="48">
        <v>8.5946400000000001</v>
      </c>
      <c r="U42" s="48">
        <v>8.604828412002183</v>
      </c>
      <c r="V42" s="62">
        <f t="shared" si="0"/>
        <v>0.98888888888888882</v>
      </c>
      <c r="W42" s="62">
        <f t="shared" si="1"/>
        <v>0.77869978503417736</v>
      </c>
      <c r="X42" s="62">
        <f t="shared" si="2"/>
        <v>0.69444444444444442</v>
      </c>
      <c r="Y42" s="62">
        <f t="shared" si="3"/>
        <v>0.82067770612250346</v>
      </c>
      <c r="Z42" s="62">
        <f t="shared" si="4"/>
        <v>0.82067770612250346</v>
      </c>
      <c r="AA42" s="48" t="str">
        <f t="shared" si="5"/>
        <v>Y</v>
      </c>
      <c r="AB42" s="48" t="s">
        <v>55</v>
      </c>
      <c r="AC42" s="53" t="s">
        <v>104</v>
      </c>
      <c r="AD42" s="52">
        <v>5</v>
      </c>
      <c r="AE42" s="52">
        <v>0</v>
      </c>
      <c r="AF42" s="52">
        <f t="shared" si="7"/>
        <v>5</v>
      </c>
    </row>
    <row r="43" spans="1:32" ht="15.5" x14ac:dyDescent="0.35">
      <c r="A43" s="26"/>
      <c r="B43" s="48">
        <v>1870</v>
      </c>
      <c r="C43" s="48" t="s">
        <v>45</v>
      </c>
      <c r="D43" s="48" t="s">
        <v>60</v>
      </c>
      <c r="E43" s="48" t="s">
        <v>61</v>
      </c>
      <c r="F43" s="48" t="s">
        <v>1119</v>
      </c>
      <c r="G43" s="48">
        <v>533</v>
      </c>
      <c r="H43" s="48" t="s">
        <v>63</v>
      </c>
      <c r="I43" s="48" t="s">
        <v>123</v>
      </c>
      <c r="J43" s="48" t="s">
        <v>50</v>
      </c>
      <c r="K43" s="48" t="s">
        <v>1197</v>
      </c>
      <c r="L43" s="48" t="s">
        <v>125</v>
      </c>
      <c r="M43" s="48" t="s">
        <v>53</v>
      </c>
      <c r="N43" s="48" t="s">
        <v>53</v>
      </c>
      <c r="O43" s="48" t="s">
        <v>53</v>
      </c>
      <c r="P43" s="48">
        <v>8.1410340000000012</v>
      </c>
      <c r="Q43" s="48">
        <v>9.1306790371800943</v>
      </c>
      <c r="R43" s="48">
        <v>7.9833685822464693</v>
      </c>
      <c r="S43" s="48">
        <v>10.26582</v>
      </c>
      <c r="T43" s="48">
        <v>10.26582</v>
      </c>
      <c r="U43" s="48">
        <v>10.277989492113718</v>
      </c>
      <c r="V43" s="62">
        <f t="shared" si="0"/>
        <v>0.79302325581395361</v>
      </c>
      <c r="W43" s="62">
        <f t="shared" si="1"/>
        <v>0.88942520297259198</v>
      </c>
      <c r="X43" s="62">
        <f t="shared" si="2"/>
        <v>0.77674418604651163</v>
      </c>
      <c r="Y43" s="62">
        <f t="shared" si="3"/>
        <v>0.81973088161101904</v>
      </c>
      <c r="Z43" s="62">
        <f t="shared" si="4"/>
        <v>0.81973088161101904</v>
      </c>
      <c r="AA43" s="48" t="str">
        <f t="shared" si="5"/>
        <v>Y</v>
      </c>
      <c r="AB43" s="48" t="s">
        <v>55</v>
      </c>
      <c r="AC43" s="53" t="s">
        <v>104</v>
      </c>
      <c r="AD43" s="52">
        <v>5</v>
      </c>
      <c r="AE43" s="52">
        <v>0</v>
      </c>
      <c r="AF43" s="52">
        <f t="shared" si="7"/>
        <v>5</v>
      </c>
    </row>
    <row r="44" spans="1:32" ht="15.5" x14ac:dyDescent="0.35">
      <c r="A44" s="26"/>
      <c r="B44" s="48">
        <v>2036</v>
      </c>
      <c r="C44" s="48" t="s">
        <v>863</v>
      </c>
      <c r="D44" s="48" t="s">
        <v>969</v>
      </c>
      <c r="E44" s="48" t="s">
        <v>970</v>
      </c>
      <c r="F44" s="48" t="s">
        <v>1198</v>
      </c>
      <c r="G44" s="48" t="s">
        <v>1199</v>
      </c>
      <c r="H44" s="48" t="s">
        <v>1200</v>
      </c>
      <c r="I44" s="48" t="s">
        <v>970</v>
      </c>
      <c r="J44" s="48" t="s">
        <v>50</v>
      </c>
      <c r="K44" s="48" t="s">
        <v>1201</v>
      </c>
      <c r="L44" s="48" t="s">
        <v>970</v>
      </c>
      <c r="M44" s="48">
        <v>13.8</v>
      </c>
      <c r="N44" s="48">
        <v>13.8</v>
      </c>
      <c r="O44" s="48">
        <v>13.8</v>
      </c>
      <c r="P44" s="48">
        <v>9.8000000000000007</v>
      </c>
      <c r="Q44" s="48">
        <v>10.182380287535915</v>
      </c>
      <c r="R44" s="48">
        <v>10.445305600124872</v>
      </c>
      <c r="S44" s="48">
        <v>11.5</v>
      </c>
      <c r="T44" s="48">
        <v>13.8</v>
      </c>
      <c r="U44" s="48">
        <v>12.070662077947507</v>
      </c>
      <c r="V44" s="62">
        <f t="shared" si="0"/>
        <v>0.85217391304347834</v>
      </c>
      <c r="W44" s="62">
        <f t="shared" si="1"/>
        <v>0.73785364402434162</v>
      </c>
      <c r="X44" s="62">
        <f t="shared" si="2"/>
        <v>0.86534653465346534</v>
      </c>
      <c r="Y44" s="62">
        <f t="shared" si="3"/>
        <v>0.81845803057376176</v>
      </c>
      <c r="Z44" s="62">
        <f t="shared" si="4"/>
        <v>0.81845803057376176</v>
      </c>
      <c r="AA44" s="48" t="str">
        <f t="shared" si="5"/>
        <v>Y</v>
      </c>
      <c r="AB44" s="48" t="s">
        <v>55</v>
      </c>
      <c r="AC44" s="53" t="s">
        <v>104</v>
      </c>
      <c r="AD44" s="52">
        <v>5</v>
      </c>
      <c r="AE44" s="52">
        <v>0</v>
      </c>
      <c r="AF44" s="52">
        <f t="shared" si="7"/>
        <v>5</v>
      </c>
    </row>
    <row r="45" spans="1:32" ht="15.5" x14ac:dyDescent="0.35">
      <c r="A45" s="26"/>
      <c r="B45" s="48">
        <v>816</v>
      </c>
      <c r="C45" s="48" t="s">
        <v>45</v>
      </c>
      <c r="D45" s="48" t="s">
        <v>46</v>
      </c>
      <c r="E45" s="48" t="s">
        <v>150</v>
      </c>
      <c r="F45" s="48" t="s">
        <v>371</v>
      </c>
      <c r="G45" s="48">
        <v>828</v>
      </c>
      <c r="H45" s="48" t="s">
        <v>94</v>
      </c>
      <c r="I45" s="48" t="s">
        <v>377</v>
      </c>
      <c r="J45" s="48" t="s">
        <v>50</v>
      </c>
      <c r="K45" s="48" t="s">
        <v>1202</v>
      </c>
      <c r="L45" s="48" t="s">
        <v>379</v>
      </c>
      <c r="M45" s="48" t="s">
        <v>53</v>
      </c>
      <c r="N45" s="48" t="s">
        <v>53</v>
      </c>
      <c r="O45" s="48" t="s">
        <v>53</v>
      </c>
      <c r="P45" s="48">
        <v>8.1649080000000005</v>
      </c>
      <c r="Q45" s="48">
        <v>5.0672878426235073</v>
      </c>
      <c r="R45" s="48">
        <v>5.4019200586458149</v>
      </c>
      <c r="S45" s="48">
        <v>6.8040900000000004</v>
      </c>
      <c r="T45" s="48">
        <v>8.3559000000000001</v>
      </c>
      <c r="U45" s="48">
        <v>8.3658054005576776</v>
      </c>
      <c r="V45" s="62">
        <f t="shared" si="0"/>
        <v>1.2</v>
      </c>
      <c r="W45" s="62">
        <f t="shared" si="1"/>
        <v>0.60643232238580014</v>
      </c>
      <c r="X45" s="62">
        <f t="shared" si="2"/>
        <v>0.6457142857142858</v>
      </c>
      <c r="Y45" s="62">
        <f t="shared" si="3"/>
        <v>0.81738220270002859</v>
      </c>
      <c r="Z45" s="62">
        <f t="shared" si="4"/>
        <v>0.81738220270002859</v>
      </c>
      <c r="AA45" s="48" t="str">
        <f t="shared" si="5"/>
        <v>Y</v>
      </c>
      <c r="AB45" s="48" t="s">
        <v>55</v>
      </c>
      <c r="AC45" s="53" t="s">
        <v>104</v>
      </c>
      <c r="AD45" s="52">
        <v>5</v>
      </c>
      <c r="AE45" s="52">
        <v>0</v>
      </c>
      <c r="AF45" s="52">
        <f t="shared" si="7"/>
        <v>5</v>
      </c>
    </row>
    <row r="46" spans="1:32" ht="15.5" x14ac:dyDescent="0.35">
      <c r="A46" s="26"/>
      <c r="B46" s="48">
        <v>1443</v>
      </c>
      <c r="C46" s="48" t="s">
        <v>45</v>
      </c>
      <c r="D46" s="48" t="s">
        <v>98</v>
      </c>
      <c r="E46" s="48" t="s">
        <v>673</v>
      </c>
      <c r="F46" s="48" t="s">
        <v>1203</v>
      </c>
      <c r="G46" s="48">
        <v>962</v>
      </c>
      <c r="H46" s="48">
        <v>1</v>
      </c>
      <c r="I46" s="48" t="s">
        <v>1204</v>
      </c>
      <c r="J46" s="48" t="s">
        <v>50</v>
      </c>
      <c r="K46" s="48" t="s">
        <v>1205</v>
      </c>
      <c r="L46" s="48" t="s">
        <v>766</v>
      </c>
      <c r="M46" s="48" t="s">
        <v>678</v>
      </c>
      <c r="N46" s="48" t="s">
        <v>678</v>
      </c>
      <c r="O46" s="48" t="s">
        <v>678</v>
      </c>
      <c r="P46" s="48">
        <v>2.7403200000000001</v>
      </c>
      <c r="Q46" s="48">
        <v>2.0119502180720077</v>
      </c>
      <c r="R46" s="48">
        <v>1.662768775266122</v>
      </c>
      <c r="S46" s="48">
        <v>2.6157599999999999</v>
      </c>
      <c r="T46" s="48">
        <v>2.6157599999999999</v>
      </c>
      <c r="U46" s="48">
        <v>2.6188608210441422</v>
      </c>
      <c r="V46" s="62">
        <f t="shared" si="0"/>
        <v>1.0476190476190477</v>
      </c>
      <c r="W46" s="62">
        <f t="shared" si="1"/>
        <v>0.76916468562559559</v>
      </c>
      <c r="X46" s="62">
        <f t="shared" si="2"/>
        <v>0.63492063492063489</v>
      </c>
      <c r="Y46" s="62">
        <f t="shared" si="3"/>
        <v>0.81723478938842609</v>
      </c>
      <c r="Z46" s="62">
        <f t="shared" si="4"/>
        <v>0.81723478938842609</v>
      </c>
      <c r="AA46" s="48" t="str">
        <f t="shared" si="5"/>
        <v>Y</v>
      </c>
      <c r="AB46" s="48" t="s">
        <v>55</v>
      </c>
      <c r="AC46" s="53" t="s">
        <v>104</v>
      </c>
      <c r="AD46" s="52">
        <v>2</v>
      </c>
      <c r="AE46" s="52">
        <v>0</v>
      </c>
      <c r="AF46" s="52">
        <f t="shared" si="7"/>
        <v>2</v>
      </c>
    </row>
    <row r="47" spans="1:32" ht="15.5" x14ac:dyDescent="0.35">
      <c r="A47" s="26"/>
      <c r="B47" s="48">
        <v>108</v>
      </c>
      <c r="C47" s="48" t="s">
        <v>45</v>
      </c>
      <c r="D47" s="48" t="s">
        <v>46</v>
      </c>
      <c r="E47" s="48" t="s">
        <v>47</v>
      </c>
      <c r="F47" s="48" t="s">
        <v>70</v>
      </c>
      <c r="G47" s="48">
        <v>106</v>
      </c>
      <c r="H47" s="48" t="s">
        <v>49</v>
      </c>
      <c r="I47" s="48" t="s">
        <v>57</v>
      </c>
      <c r="J47" s="48" t="s">
        <v>50</v>
      </c>
      <c r="K47" s="48" t="s">
        <v>1206</v>
      </c>
      <c r="L47" s="48" t="s">
        <v>307</v>
      </c>
      <c r="M47" s="48" t="s">
        <v>53</v>
      </c>
      <c r="N47" s="48" t="s">
        <v>53</v>
      </c>
      <c r="O47" s="48" t="s">
        <v>53</v>
      </c>
      <c r="P47" s="48">
        <v>7.4486879999999998</v>
      </c>
      <c r="Q47" s="48">
        <v>7.3858110536352068</v>
      </c>
      <c r="R47" s="48">
        <v>7.4097133547796572</v>
      </c>
      <c r="S47" s="48">
        <v>9.07212</v>
      </c>
      <c r="T47" s="48">
        <v>9.07212</v>
      </c>
      <c r="U47" s="48">
        <v>9.0828744348911936</v>
      </c>
      <c r="V47" s="62">
        <f t="shared" si="0"/>
        <v>0.82105263157894737</v>
      </c>
      <c r="W47" s="62">
        <f t="shared" si="1"/>
        <v>0.81412184292482981</v>
      </c>
      <c r="X47" s="62">
        <f t="shared" si="2"/>
        <v>0.8157894736842104</v>
      </c>
      <c r="Y47" s="62">
        <f t="shared" si="3"/>
        <v>0.81698798272932915</v>
      </c>
      <c r="Z47" s="62">
        <f t="shared" si="4"/>
        <v>0.81698798272932915</v>
      </c>
      <c r="AA47" s="48" t="str">
        <f t="shared" si="5"/>
        <v>Y</v>
      </c>
      <c r="AB47" s="48" t="s">
        <v>55</v>
      </c>
      <c r="AC47" s="53" t="s">
        <v>104</v>
      </c>
      <c r="AD47" s="52">
        <v>5</v>
      </c>
      <c r="AE47" s="52">
        <v>0</v>
      </c>
      <c r="AF47" s="52">
        <f t="shared" si="7"/>
        <v>5</v>
      </c>
    </row>
    <row r="48" spans="1:32" ht="15.5" x14ac:dyDescent="0.35">
      <c r="A48" s="26"/>
      <c r="B48" s="48">
        <v>1598</v>
      </c>
      <c r="C48" s="48" t="s">
        <v>45</v>
      </c>
      <c r="D48" s="48" t="s">
        <v>60</v>
      </c>
      <c r="E48" s="48" t="s">
        <v>61</v>
      </c>
      <c r="F48" s="48" t="s">
        <v>846</v>
      </c>
      <c r="G48" s="48">
        <v>148</v>
      </c>
      <c r="H48" s="48" t="s">
        <v>1097</v>
      </c>
      <c r="I48" s="48" t="s">
        <v>846</v>
      </c>
      <c r="J48" s="48" t="s">
        <v>50</v>
      </c>
      <c r="K48" s="48" t="s">
        <v>1209</v>
      </c>
      <c r="L48" s="48" t="s">
        <v>823</v>
      </c>
      <c r="M48" s="48" t="s">
        <v>110</v>
      </c>
      <c r="N48" s="48" t="s">
        <v>110</v>
      </c>
      <c r="O48" s="48" t="s">
        <v>110</v>
      </c>
      <c r="P48" s="48">
        <v>2.6484224000000003</v>
      </c>
      <c r="Q48" s="48">
        <v>2.7380259166048813</v>
      </c>
      <c r="R48" s="48">
        <v>3.2135777863309922</v>
      </c>
      <c r="S48" s="48">
        <v>3.5264320000000002</v>
      </c>
      <c r="T48" s="48">
        <v>3.5264320000000002</v>
      </c>
      <c r="U48" s="48">
        <v>3.5306123661483992</v>
      </c>
      <c r="V48" s="62">
        <f t="shared" si="0"/>
        <v>0.75102040816326532</v>
      </c>
      <c r="W48" s="62">
        <f t="shared" si="1"/>
        <v>0.77642952327022929</v>
      </c>
      <c r="X48" s="62">
        <f t="shared" si="2"/>
        <v>0.91020408163265309</v>
      </c>
      <c r="Y48" s="62">
        <f t="shared" si="3"/>
        <v>0.81255133768871579</v>
      </c>
      <c r="Z48" s="62">
        <f t="shared" si="4"/>
        <v>0.81255133768871579</v>
      </c>
      <c r="AA48" s="48" t="str">
        <f t="shared" si="5"/>
        <v>Y</v>
      </c>
      <c r="AB48" s="48" t="s">
        <v>55</v>
      </c>
      <c r="AC48" s="53" t="s">
        <v>104</v>
      </c>
      <c r="AD48" s="52">
        <v>2</v>
      </c>
      <c r="AE48" s="52">
        <v>0</v>
      </c>
      <c r="AF48" s="52">
        <f t="shared" si="7"/>
        <v>2</v>
      </c>
    </row>
    <row r="49" spans="1:32" ht="15.5" x14ac:dyDescent="0.35">
      <c r="A49" s="26"/>
      <c r="B49" s="48">
        <v>68</v>
      </c>
      <c r="C49" s="48" t="s">
        <v>45</v>
      </c>
      <c r="D49" s="48" t="s">
        <v>46</v>
      </c>
      <c r="E49" s="48" t="s">
        <v>47</v>
      </c>
      <c r="F49" s="48" t="s">
        <v>1144</v>
      </c>
      <c r="G49" s="48">
        <v>52</v>
      </c>
      <c r="H49" s="48" t="s">
        <v>1097</v>
      </c>
      <c r="I49" s="48" t="s">
        <v>187</v>
      </c>
      <c r="J49" s="48" t="s">
        <v>50</v>
      </c>
      <c r="K49" s="48" t="s">
        <v>1211</v>
      </c>
      <c r="L49" s="48" t="s">
        <v>52</v>
      </c>
      <c r="M49" s="48" t="s">
        <v>110</v>
      </c>
      <c r="N49" s="48" t="s">
        <v>110</v>
      </c>
      <c r="O49" s="48" t="s">
        <v>110</v>
      </c>
      <c r="P49" s="48">
        <v>1.1874720000000001</v>
      </c>
      <c r="Q49" s="48">
        <v>1.4770929286947385</v>
      </c>
      <c r="R49" s="48">
        <v>1.4554769346162788</v>
      </c>
      <c r="S49" s="48">
        <v>1.6912480000000001</v>
      </c>
      <c r="T49" s="48">
        <v>1.6912480000000001</v>
      </c>
      <c r="U49" s="48">
        <v>1.6932528694793345</v>
      </c>
      <c r="V49" s="62">
        <f t="shared" si="0"/>
        <v>0.7021276595744681</v>
      </c>
      <c r="W49" s="62">
        <f t="shared" si="1"/>
        <v>0.87337453093498907</v>
      </c>
      <c r="X49" s="62">
        <f t="shared" si="2"/>
        <v>0.85957446808510629</v>
      </c>
      <c r="Y49" s="62">
        <f t="shared" si="3"/>
        <v>0.81169221953152115</v>
      </c>
      <c r="Z49" s="62">
        <f t="shared" si="4"/>
        <v>0.81169221953152115</v>
      </c>
      <c r="AA49" s="48" t="str">
        <f t="shared" si="5"/>
        <v>Y</v>
      </c>
      <c r="AB49" s="48" t="s">
        <v>55</v>
      </c>
      <c r="AC49" s="53" t="s">
        <v>104</v>
      </c>
      <c r="AD49" s="52">
        <v>2</v>
      </c>
      <c r="AE49" s="52">
        <v>0</v>
      </c>
      <c r="AF49" s="52">
        <f t="shared" si="7"/>
        <v>2</v>
      </c>
    </row>
    <row r="50" spans="1:32" ht="15.5" x14ac:dyDescent="0.35">
      <c r="A50" s="26"/>
      <c r="B50" s="48">
        <v>1503</v>
      </c>
      <c r="C50" s="48" t="s">
        <v>45</v>
      </c>
      <c r="D50" s="48" t="s">
        <v>60</v>
      </c>
      <c r="E50" s="48" t="s">
        <v>61</v>
      </c>
      <c r="F50" s="48" t="s">
        <v>1096</v>
      </c>
      <c r="G50" s="48">
        <v>17</v>
      </c>
      <c r="H50" s="48" t="s">
        <v>1047</v>
      </c>
      <c r="I50" s="48" t="s">
        <v>821</v>
      </c>
      <c r="J50" s="48" t="s">
        <v>50</v>
      </c>
      <c r="K50" s="48" t="s">
        <v>1212</v>
      </c>
      <c r="L50" s="48" t="s">
        <v>827</v>
      </c>
      <c r="M50" s="48" t="s">
        <v>110</v>
      </c>
      <c r="N50" s="48" t="s">
        <v>110</v>
      </c>
      <c r="O50" s="48" t="s">
        <v>110</v>
      </c>
      <c r="P50" s="48">
        <v>1.1011104</v>
      </c>
      <c r="Q50" s="48">
        <v>1.2681383192696292</v>
      </c>
      <c r="R50" s="48">
        <v>1.3978342837403868</v>
      </c>
      <c r="S50" s="48">
        <v>1.5473119999999998</v>
      </c>
      <c r="T50" s="48">
        <v>1.5473119999999998</v>
      </c>
      <c r="U50" s="48">
        <v>1.5491462422896038</v>
      </c>
      <c r="V50" s="62">
        <f t="shared" si="0"/>
        <v>0.71162790697674427</v>
      </c>
      <c r="W50" s="62">
        <f t="shared" si="1"/>
        <v>0.81957505614228376</v>
      </c>
      <c r="X50" s="62">
        <f t="shared" si="2"/>
        <v>0.90232558139534891</v>
      </c>
      <c r="Y50" s="62">
        <f t="shared" si="3"/>
        <v>0.81117618150479232</v>
      </c>
      <c r="Z50" s="62">
        <f t="shared" si="4"/>
        <v>0.81117618150479232</v>
      </c>
      <c r="AA50" s="48" t="str">
        <f t="shared" si="5"/>
        <v>Y</v>
      </c>
      <c r="AB50" s="48" t="s">
        <v>55</v>
      </c>
      <c r="AC50" s="53" t="s">
        <v>104</v>
      </c>
      <c r="AD50" s="52">
        <v>2</v>
      </c>
      <c r="AE50" s="52">
        <v>0</v>
      </c>
      <c r="AF50" s="52">
        <f t="shared" si="7"/>
        <v>2</v>
      </c>
    </row>
    <row r="51" spans="1:32" ht="15.5" x14ac:dyDescent="0.35">
      <c r="A51" s="26"/>
      <c r="B51" s="48">
        <v>224</v>
      </c>
      <c r="C51" s="48" t="s">
        <v>45</v>
      </c>
      <c r="D51" s="48" t="s">
        <v>46</v>
      </c>
      <c r="E51" s="48" t="s">
        <v>150</v>
      </c>
      <c r="F51" s="48" t="s">
        <v>216</v>
      </c>
      <c r="G51" s="48">
        <v>211</v>
      </c>
      <c r="H51" s="48" t="s">
        <v>94</v>
      </c>
      <c r="I51" s="48" t="s">
        <v>216</v>
      </c>
      <c r="J51" s="48" t="s">
        <v>50</v>
      </c>
      <c r="K51" s="48" t="s">
        <v>1213</v>
      </c>
      <c r="L51" s="48" t="s">
        <v>1214</v>
      </c>
      <c r="M51" s="48" t="s">
        <v>53</v>
      </c>
      <c r="N51" s="48" t="s">
        <v>53</v>
      </c>
      <c r="O51" s="48" t="s">
        <v>53</v>
      </c>
      <c r="P51" s="48">
        <v>6.4221060000000003</v>
      </c>
      <c r="Q51" s="48">
        <v>7.1467880421907024</v>
      </c>
      <c r="R51" s="48">
        <v>6.7643512238794941</v>
      </c>
      <c r="S51" s="48">
        <v>8.3559000000000001</v>
      </c>
      <c r="T51" s="48">
        <v>8.3559000000000001</v>
      </c>
      <c r="U51" s="48">
        <v>8.3658054005576776</v>
      </c>
      <c r="V51" s="62">
        <f t="shared" si="0"/>
        <v>0.76857142857142857</v>
      </c>
      <c r="W51" s="62">
        <f t="shared" si="1"/>
        <v>0.85529841694978426</v>
      </c>
      <c r="X51" s="62">
        <f t="shared" si="2"/>
        <v>0.80857142857142861</v>
      </c>
      <c r="Y51" s="62">
        <f t="shared" si="3"/>
        <v>0.8108137580308804</v>
      </c>
      <c r="Z51" s="62">
        <f t="shared" si="4"/>
        <v>0.8108137580308804</v>
      </c>
      <c r="AA51" s="48" t="str">
        <f t="shared" si="5"/>
        <v>Y</v>
      </c>
      <c r="AB51" s="48" t="s">
        <v>55</v>
      </c>
      <c r="AC51" s="53" t="s">
        <v>104</v>
      </c>
      <c r="AD51" s="52">
        <v>5</v>
      </c>
      <c r="AE51" s="52">
        <v>0</v>
      </c>
      <c r="AF51" s="52">
        <f t="shared" si="7"/>
        <v>5</v>
      </c>
    </row>
    <row r="52" spans="1:32" ht="15.5" x14ac:dyDescent="0.35">
      <c r="A52" s="26"/>
      <c r="B52" s="48">
        <v>6</v>
      </c>
      <c r="C52" s="48" t="s">
        <v>45</v>
      </c>
      <c r="D52" s="48" t="s">
        <v>46</v>
      </c>
      <c r="E52" s="48" t="s">
        <v>47</v>
      </c>
      <c r="F52" s="48" t="s">
        <v>86</v>
      </c>
      <c r="G52" s="48">
        <v>13</v>
      </c>
      <c r="H52" s="48" t="s">
        <v>1097</v>
      </c>
      <c r="I52" s="48" t="s">
        <v>86</v>
      </c>
      <c r="J52" s="48" t="s">
        <v>50</v>
      </c>
      <c r="K52" s="48" t="s">
        <v>1215</v>
      </c>
      <c r="L52" s="48" t="s">
        <v>1216</v>
      </c>
      <c r="M52" s="48" t="s">
        <v>110</v>
      </c>
      <c r="N52" s="48" t="s">
        <v>110</v>
      </c>
      <c r="O52" s="48" t="s">
        <v>110</v>
      </c>
      <c r="P52" s="48">
        <v>1.6552640000000001</v>
      </c>
      <c r="Q52" s="48">
        <v>1.714868863557794</v>
      </c>
      <c r="R52" s="48">
        <v>1.8805914848259841</v>
      </c>
      <c r="S52" s="48">
        <v>2.1590400000000001</v>
      </c>
      <c r="T52" s="48">
        <v>2.1590400000000001</v>
      </c>
      <c r="U52" s="48">
        <v>2.1615994078459591</v>
      </c>
      <c r="V52" s="62">
        <f t="shared" si="0"/>
        <v>0.76666666666666672</v>
      </c>
      <c r="W52" s="62">
        <f t="shared" si="1"/>
        <v>0.79427378073486088</v>
      </c>
      <c r="X52" s="62">
        <f t="shared" si="2"/>
        <v>0.86999999999999988</v>
      </c>
      <c r="Y52" s="62">
        <f t="shared" si="3"/>
        <v>0.81031348246717583</v>
      </c>
      <c r="Z52" s="62">
        <f t="shared" si="4"/>
        <v>0.81031348246717583</v>
      </c>
      <c r="AA52" s="48" t="str">
        <f t="shared" si="5"/>
        <v>Y</v>
      </c>
      <c r="AB52" s="48" t="s">
        <v>55</v>
      </c>
      <c r="AC52" s="53" t="s">
        <v>104</v>
      </c>
      <c r="AD52" s="52">
        <v>2</v>
      </c>
      <c r="AE52" s="52">
        <v>0</v>
      </c>
      <c r="AF52" s="52">
        <f t="shared" si="7"/>
        <v>2</v>
      </c>
    </row>
    <row r="53" spans="1:32" ht="15.5" x14ac:dyDescent="0.35">
      <c r="A53" s="26"/>
      <c r="B53" s="48">
        <v>702</v>
      </c>
      <c r="C53" s="48" t="s">
        <v>45</v>
      </c>
      <c r="D53" s="48" t="s">
        <v>46</v>
      </c>
      <c r="E53" s="48" t="s">
        <v>47</v>
      </c>
      <c r="F53" s="48" t="s">
        <v>92</v>
      </c>
      <c r="G53" s="48">
        <v>385</v>
      </c>
      <c r="H53" s="48" t="s">
        <v>94</v>
      </c>
      <c r="I53" s="48" t="s">
        <v>172</v>
      </c>
      <c r="J53" s="48" t="s">
        <v>50</v>
      </c>
      <c r="K53" s="48" t="s">
        <v>1217</v>
      </c>
      <c r="L53" s="48" t="s">
        <v>1218</v>
      </c>
      <c r="M53" s="48" t="s">
        <v>53</v>
      </c>
      <c r="N53" s="48" t="s">
        <v>53</v>
      </c>
      <c r="O53" s="48" t="s">
        <v>53</v>
      </c>
      <c r="P53" s="48">
        <v>4.0108320000000006</v>
      </c>
      <c r="Q53" s="48">
        <v>4.2546096037121908</v>
      </c>
      <c r="R53" s="48">
        <v>4.4936326151566952</v>
      </c>
      <c r="S53" s="48">
        <v>5.2522799999999998</v>
      </c>
      <c r="T53" s="48">
        <v>5.2522799999999998</v>
      </c>
      <c r="U53" s="48">
        <v>5.2585062517791119</v>
      </c>
      <c r="V53" s="62">
        <f t="shared" si="0"/>
        <v>0.76363636363636378</v>
      </c>
      <c r="W53" s="62">
        <f t="shared" si="1"/>
        <v>0.81005003611996906</v>
      </c>
      <c r="X53" s="62">
        <f t="shared" si="2"/>
        <v>0.8545454545454545</v>
      </c>
      <c r="Y53" s="62">
        <f t="shared" si="3"/>
        <v>0.80941061810059578</v>
      </c>
      <c r="Z53" s="62">
        <f t="shared" si="4"/>
        <v>0.80941061810059578</v>
      </c>
      <c r="AA53" s="48" t="str">
        <f t="shared" si="5"/>
        <v>Y</v>
      </c>
      <c r="AB53" s="48" t="s">
        <v>55</v>
      </c>
      <c r="AC53" s="53" t="s">
        <v>104</v>
      </c>
      <c r="AD53" s="52">
        <v>5</v>
      </c>
      <c r="AE53" s="52">
        <v>0</v>
      </c>
      <c r="AF53" s="52">
        <f t="shared" si="7"/>
        <v>5</v>
      </c>
    </row>
    <row r="54" spans="1:32" ht="15.5" x14ac:dyDescent="0.35">
      <c r="A54" s="26"/>
      <c r="B54" s="48">
        <v>1711</v>
      </c>
      <c r="C54" s="48" t="s">
        <v>45</v>
      </c>
      <c r="D54" s="48" t="s">
        <v>60</v>
      </c>
      <c r="E54" s="48" t="s">
        <v>61</v>
      </c>
      <c r="F54" s="48" t="s">
        <v>424</v>
      </c>
      <c r="G54" s="48">
        <v>33</v>
      </c>
      <c r="H54" s="48" t="s">
        <v>1219</v>
      </c>
      <c r="I54" s="48" t="s">
        <v>61</v>
      </c>
      <c r="J54" s="48" t="s">
        <v>50</v>
      </c>
      <c r="K54" s="48" t="s">
        <v>1220</v>
      </c>
      <c r="L54" s="48" t="s">
        <v>121</v>
      </c>
      <c r="M54" s="48" t="s">
        <v>53</v>
      </c>
      <c r="N54" s="48" t="s">
        <v>53</v>
      </c>
      <c r="O54" s="48" t="s">
        <v>53</v>
      </c>
      <c r="P54" s="48">
        <v>9.095994000000001</v>
      </c>
      <c r="Q54" s="48">
        <v>9.7521388669358071</v>
      </c>
      <c r="R54" s="48">
        <v>9.5609204577802025</v>
      </c>
      <c r="S54" s="48">
        <v>11.698259999999999</v>
      </c>
      <c r="T54" s="48">
        <v>11.698259999999999</v>
      </c>
      <c r="U54" s="48">
        <v>11.712127560780749</v>
      </c>
      <c r="V54" s="62">
        <f t="shared" si="0"/>
        <v>0.77755102040816337</v>
      </c>
      <c r="W54" s="62">
        <f t="shared" si="1"/>
        <v>0.83364011972171992</v>
      </c>
      <c r="X54" s="62">
        <f t="shared" si="2"/>
        <v>0.81632653061224481</v>
      </c>
      <c r="Y54" s="62">
        <f t="shared" si="3"/>
        <v>0.80917255691404266</v>
      </c>
      <c r="Z54" s="62">
        <f t="shared" si="4"/>
        <v>0.80917255691404266</v>
      </c>
      <c r="AA54" s="48" t="str">
        <f t="shared" si="5"/>
        <v>Y</v>
      </c>
      <c r="AB54" s="48" t="s">
        <v>55</v>
      </c>
      <c r="AC54" s="53" t="s">
        <v>104</v>
      </c>
      <c r="AD54" s="52">
        <v>5</v>
      </c>
      <c r="AE54" s="52">
        <v>0</v>
      </c>
      <c r="AF54" s="52">
        <f t="shared" si="7"/>
        <v>5</v>
      </c>
    </row>
    <row r="55" spans="1:32" ht="15.5" x14ac:dyDescent="0.35">
      <c r="A55" s="26"/>
      <c r="B55" s="48">
        <v>1569</v>
      </c>
      <c r="C55" s="48" t="s">
        <v>45</v>
      </c>
      <c r="D55" s="48" t="s">
        <v>60</v>
      </c>
      <c r="E55" s="48" t="s">
        <v>61</v>
      </c>
      <c r="F55" s="48" t="s">
        <v>1221</v>
      </c>
      <c r="G55" s="48">
        <v>124</v>
      </c>
      <c r="H55" s="48" t="s">
        <v>131</v>
      </c>
      <c r="I55" s="48" t="s">
        <v>818</v>
      </c>
      <c r="J55" s="48" t="s">
        <v>50</v>
      </c>
      <c r="K55" s="48" t="s">
        <v>1222</v>
      </c>
      <c r="L55" s="48" t="s">
        <v>1053</v>
      </c>
      <c r="M55" s="48" t="s">
        <v>110</v>
      </c>
      <c r="N55" s="48" t="s">
        <v>110</v>
      </c>
      <c r="O55" s="48" t="s">
        <v>110</v>
      </c>
      <c r="P55" s="48">
        <v>1.2738336000000001</v>
      </c>
      <c r="Q55" s="48">
        <v>1.7653061830741996</v>
      </c>
      <c r="R55" s="48">
        <v>1.5851728990870364</v>
      </c>
      <c r="S55" s="48">
        <v>1.907152</v>
      </c>
      <c r="T55" s="48">
        <v>1.907152</v>
      </c>
      <c r="U55" s="48">
        <v>1.9094128102639305</v>
      </c>
      <c r="V55" s="62">
        <f t="shared" si="0"/>
        <v>0.66792452830188687</v>
      </c>
      <c r="W55" s="62">
        <f t="shared" si="1"/>
        <v>0.92562427277647485</v>
      </c>
      <c r="X55" s="62">
        <f t="shared" si="2"/>
        <v>0.83018867924528295</v>
      </c>
      <c r="Y55" s="62">
        <f t="shared" si="3"/>
        <v>0.80791249344121485</v>
      </c>
      <c r="Z55" s="62">
        <f t="shared" si="4"/>
        <v>0.80791249344121485</v>
      </c>
      <c r="AA55" s="48" t="str">
        <f t="shared" si="5"/>
        <v>Y</v>
      </c>
      <c r="AB55" s="48" t="s">
        <v>55</v>
      </c>
      <c r="AC55" s="53" t="s">
        <v>104</v>
      </c>
      <c r="AD55" s="52">
        <v>2</v>
      </c>
      <c r="AE55" s="52">
        <v>0</v>
      </c>
      <c r="AF55" s="52">
        <f t="shared" si="7"/>
        <v>2</v>
      </c>
    </row>
    <row r="56" spans="1:32" ht="15.5" x14ac:dyDescent="0.35">
      <c r="A56" s="26"/>
      <c r="B56" s="48">
        <v>1805</v>
      </c>
      <c r="C56" s="48" t="s">
        <v>45</v>
      </c>
      <c r="D56" s="48" t="s">
        <v>60</v>
      </c>
      <c r="E56" s="48" t="s">
        <v>803</v>
      </c>
      <c r="F56" s="48" t="s">
        <v>1141</v>
      </c>
      <c r="G56" s="48">
        <v>455</v>
      </c>
      <c r="H56" s="48" t="s">
        <v>63</v>
      </c>
      <c r="I56" s="48" t="s">
        <v>808</v>
      </c>
      <c r="J56" s="48" t="s">
        <v>50</v>
      </c>
      <c r="K56" s="48" t="s">
        <v>1223</v>
      </c>
      <c r="L56" s="48" t="s">
        <v>810</v>
      </c>
      <c r="M56" s="48" t="s">
        <v>53</v>
      </c>
      <c r="N56" s="48" t="s">
        <v>53</v>
      </c>
      <c r="O56" s="48" t="s">
        <v>53</v>
      </c>
      <c r="P56" s="48">
        <v>8.6901360000000007</v>
      </c>
      <c r="Q56" s="48">
        <v>9.3697020486245979</v>
      </c>
      <c r="R56" s="48">
        <v>10.30189179325817</v>
      </c>
      <c r="S56" s="48">
        <v>11.698259999999999</v>
      </c>
      <c r="T56" s="48">
        <v>11.698259999999999</v>
      </c>
      <c r="U56" s="48">
        <v>11.712127560780749</v>
      </c>
      <c r="V56" s="62">
        <f t="shared" si="0"/>
        <v>0.74285714285714299</v>
      </c>
      <c r="W56" s="62">
        <f t="shared" si="1"/>
        <v>0.80094835032086809</v>
      </c>
      <c r="X56" s="62">
        <f t="shared" si="2"/>
        <v>0.87959183673469399</v>
      </c>
      <c r="Y56" s="62">
        <f t="shared" si="3"/>
        <v>0.80779910997090176</v>
      </c>
      <c r="Z56" s="62">
        <f t="shared" si="4"/>
        <v>0.80779910997090176</v>
      </c>
      <c r="AA56" s="48" t="str">
        <f t="shared" si="5"/>
        <v>Y</v>
      </c>
      <c r="AB56" s="48" t="s">
        <v>55</v>
      </c>
      <c r="AC56" s="53" t="s">
        <v>104</v>
      </c>
      <c r="AD56" s="52">
        <v>5</v>
      </c>
      <c r="AE56" s="52">
        <v>0</v>
      </c>
      <c r="AF56" s="52">
        <f t="shared" si="7"/>
        <v>5</v>
      </c>
    </row>
    <row r="57" spans="1:32" ht="15.5" x14ac:dyDescent="0.35">
      <c r="A57" s="26"/>
      <c r="B57" s="48">
        <v>221</v>
      </c>
      <c r="C57" s="48" t="s">
        <v>45</v>
      </c>
      <c r="D57" s="48" t="s">
        <v>46</v>
      </c>
      <c r="E57" s="48" t="s">
        <v>150</v>
      </c>
      <c r="F57" s="48" t="s">
        <v>216</v>
      </c>
      <c r="G57" s="48">
        <v>211</v>
      </c>
      <c r="H57" s="48" t="s">
        <v>63</v>
      </c>
      <c r="I57" s="48" t="s">
        <v>216</v>
      </c>
      <c r="J57" s="48" t="s">
        <v>50</v>
      </c>
      <c r="K57" s="48" t="s">
        <v>1224</v>
      </c>
      <c r="L57" s="48" t="s">
        <v>279</v>
      </c>
      <c r="M57" s="48" t="s">
        <v>53</v>
      </c>
      <c r="N57" s="48" t="s">
        <v>53</v>
      </c>
      <c r="O57" s="48" t="s">
        <v>53</v>
      </c>
      <c r="P57" s="48">
        <v>5.896878000000001</v>
      </c>
      <c r="Q57" s="48">
        <v>6.190695996412682</v>
      </c>
      <c r="R57" s="48">
        <v>4.3980234105788929</v>
      </c>
      <c r="S57" s="48">
        <v>6.8040900000000004</v>
      </c>
      <c r="T57" s="48">
        <v>6.8040900000000004</v>
      </c>
      <c r="U57" s="48">
        <v>6.8121558261683948</v>
      </c>
      <c r="V57" s="62">
        <f t="shared" si="0"/>
        <v>0.86666666666666681</v>
      </c>
      <c r="W57" s="62">
        <f t="shared" si="1"/>
        <v>0.90984922251361777</v>
      </c>
      <c r="X57" s="62">
        <f t="shared" si="2"/>
        <v>0.6456140350877192</v>
      </c>
      <c r="Y57" s="62">
        <f t="shared" si="3"/>
        <v>0.80737664142266796</v>
      </c>
      <c r="Z57" s="62">
        <f t="shared" si="4"/>
        <v>0.80737664142266796</v>
      </c>
      <c r="AA57" s="48" t="str">
        <f t="shared" si="5"/>
        <v>Y</v>
      </c>
      <c r="AB57" s="48" t="s">
        <v>55</v>
      </c>
      <c r="AC57" s="53" t="s">
        <v>104</v>
      </c>
      <c r="AD57" s="52">
        <v>5</v>
      </c>
      <c r="AE57" s="52">
        <v>0</v>
      </c>
      <c r="AF57" s="52">
        <f t="shared" si="7"/>
        <v>5</v>
      </c>
    </row>
    <row r="58" spans="1:32" ht="15.5" x14ac:dyDescent="0.35">
      <c r="A58" s="26"/>
      <c r="B58" s="48">
        <v>1824</v>
      </c>
      <c r="C58" s="48" t="s">
        <v>45</v>
      </c>
      <c r="D58" s="48" t="s">
        <v>60</v>
      </c>
      <c r="E58" s="48" t="s">
        <v>61</v>
      </c>
      <c r="F58" s="48" t="s">
        <v>814</v>
      </c>
      <c r="G58" s="48">
        <v>467</v>
      </c>
      <c r="H58" s="48" t="s">
        <v>63</v>
      </c>
      <c r="I58" s="48" t="s">
        <v>64</v>
      </c>
      <c r="J58" s="48" t="s">
        <v>50</v>
      </c>
      <c r="K58" s="48" t="s">
        <v>1225</v>
      </c>
      <c r="L58" s="48" t="s">
        <v>66</v>
      </c>
      <c r="M58" s="48" t="s">
        <v>53</v>
      </c>
      <c r="N58" s="48" t="s">
        <v>53</v>
      </c>
      <c r="O58" s="48" t="s">
        <v>53</v>
      </c>
      <c r="P58" s="48">
        <v>8.6423880000000004</v>
      </c>
      <c r="Q58" s="48">
        <v>9.6804319635024552</v>
      </c>
      <c r="R58" s="48">
        <v>9.7282365657913559</v>
      </c>
      <c r="S58" s="48">
        <v>11.578889999999999</v>
      </c>
      <c r="T58" s="48">
        <v>11.578889999999999</v>
      </c>
      <c r="U58" s="48">
        <v>11.592616055058498</v>
      </c>
      <c r="V58" s="62">
        <f t="shared" si="0"/>
        <v>0.74639175257731971</v>
      </c>
      <c r="W58" s="62">
        <f t="shared" si="1"/>
        <v>0.83604144814420511</v>
      </c>
      <c r="X58" s="62">
        <f t="shared" si="2"/>
        <v>0.83917525773195856</v>
      </c>
      <c r="Y58" s="62">
        <f t="shared" si="3"/>
        <v>0.80720281948449435</v>
      </c>
      <c r="Z58" s="62">
        <f t="shared" si="4"/>
        <v>0.80720281948449435</v>
      </c>
      <c r="AA58" s="48" t="str">
        <f t="shared" si="5"/>
        <v>Y</v>
      </c>
      <c r="AB58" s="48" t="s">
        <v>55</v>
      </c>
      <c r="AC58" s="53" t="s">
        <v>104</v>
      </c>
      <c r="AD58" s="52">
        <v>5</v>
      </c>
      <c r="AE58" s="52">
        <v>0</v>
      </c>
      <c r="AF58" s="52">
        <f t="shared" si="7"/>
        <v>5</v>
      </c>
    </row>
    <row r="59" spans="1:32" ht="15.5" x14ac:dyDescent="0.35">
      <c r="A59" s="26"/>
      <c r="B59" s="48">
        <v>930</v>
      </c>
      <c r="C59" s="48" t="s">
        <v>45</v>
      </c>
      <c r="D59" s="48" t="s">
        <v>98</v>
      </c>
      <c r="E59" s="48" t="s">
        <v>415</v>
      </c>
      <c r="F59" s="48" t="s">
        <v>505</v>
      </c>
      <c r="G59" s="48">
        <v>686</v>
      </c>
      <c r="H59" s="48">
        <v>1</v>
      </c>
      <c r="I59" s="48" t="s">
        <v>415</v>
      </c>
      <c r="J59" s="48" t="s">
        <v>50</v>
      </c>
      <c r="K59" s="48" t="s">
        <v>1226</v>
      </c>
      <c r="L59" s="48" t="s">
        <v>419</v>
      </c>
      <c r="M59" s="48" t="s">
        <v>423</v>
      </c>
      <c r="N59" s="48" t="s">
        <v>423</v>
      </c>
      <c r="O59" s="48" t="s">
        <v>423</v>
      </c>
      <c r="P59" s="48">
        <v>1.3393314000000001</v>
      </c>
      <c r="Q59" s="48">
        <v>1.1595387336350607</v>
      </c>
      <c r="R59" s="48">
        <v>1.982228226214126</v>
      </c>
      <c r="S59" s="48">
        <v>1.8504772000000003</v>
      </c>
      <c r="T59" s="48">
        <v>1.8504772000000003</v>
      </c>
      <c r="U59" s="48">
        <v>1.8526708258079738</v>
      </c>
      <c r="V59" s="62">
        <f t="shared" si="0"/>
        <v>0.72377622377622375</v>
      </c>
      <c r="W59" s="62">
        <f t="shared" si="1"/>
        <v>0.62661606078424559</v>
      </c>
      <c r="X59" s="62">
        <f t="shared" si="2"/>
        <v>1.06993006993007</v>
      </c>
      <c r="Y59" s="62">
        <f t="shared" si="3"/>
        <v>0.80677411816351308</v>
      </c>
      <c r="Z59" s="62">
        <f t="shared" si="4"/>
        <v>0.80677411816351308</v>
      </c>
      <c r="AA59" s="48" t="str">
        <f t="shared" si="5"/>
        <v>Y</v>
      </c>
      <c r="AB59" s="48" t="s">
        <v>55</v>
      </c>
      <c r="AC59" s="53" t="s">
        <v>104</v>
      </c>
      <c r="AD59" s="52">
        <v>2</v>
      </c>
      <c r="AE59" s="52">
        <v>0</v>
      </c>
      <c r="AF59" s="52">
        <f t="shared" si="7"/>
        <v>2</v>
      </c>
    </row>
    <row r="60" spans="1:32" ht="15.5" x14ac:dyDescent="0.35">
      <c r="A60" s="26"/>
      <c r="B60" s="48">
        <v>1599</v>
      </c>
      <c r="C60" s="48" t="s">
        <v>45</v>
      </c>
      <c r="D60" s="48" t="s">
        <v>60</v>
      </c>
      <c r="E60" s="48" t="s">
        <v>61</v>
      </c>
      <c r="F60" s="48" t="s">
        <v>846</v>
      </c>
      <c r="G60" s="48">
        <v>148</v>
      </c>
      <c r="H60" s="48" t="s">
        <v>1097</v>
      </c>
      <c r="I60" s="48" t="s">
        <v>846</v>
      </c>
      <c r="J60" s="48" t="s">
        <v>50</v>
      </c>
      <c r="K60" s="48" t="s">
        <v>1227</v>
      </c>
      <c r="L60" s="48" t="s">
        <v>823</v>
      </c>
      <c r="M60" s="48" t="s">
        <v>110</v>
      </c>
      <c r="N60" s="48" t="s">
        <v>110</v>
      </c>
      <c r="O60" s="48" t="s">
        <v>110</v>
      </c>
      <c r="P60" s="48">
        <v>2.7779647999999999</v>
      </c>
      <c r="Q60" s="48">
        <v>2.6587672716505293</v>
      </c>
      <c r="R60" s="48">
        <v>3.076676490500748</v>
      </c>
      <c r="S60" s="48">
        <v>3.5264320000000002</v>
      </c>
      <c r="T60" s="48">
        <v>3.5264320000000002</v>
      </c>
      <c r="U60" s="48">
        <v>3.5306123661483992</v>
      </c>
      <c r="V60" s="62">
        <f t="shared" si="0"/>
        <v>0.78775510204081622</v>
      </c>
      <c r="W60" s="62">
        <f t="shared" si="1"/>
        <v>0.75395393180714365</v>
      </c>
      <c r="X60" s="62">
        <f t="shared" si="2"/>
        <v>0.87142857142857144</v>
      </c>
      <c r="Y60" s="62">
        <f t="shared" si="3"/>
        <v>0.80437920175884381</v>
      </c>
      <c r="Z60" s="62">
        <f t="shared" si="4"/>
        <v>0.80437920175884381</v>
      </c>
      <c r="AA60" s="48" t="str">
        <f t="shared" si="5"/>
        <v>Y</v>
      </c>
      <c r="AB60" s="48" t="s">
        <v>55</v>
      </c>
      <c r="AC60" s="53" t="s">
        <v>104</v>
      </c>
      <c r="AD60" s="52">
        <v>2</v>
      </c>
      <c r="AE60" s="52">
        <v>0</v>
      </c>
      <c r="AF60" s="52">
        <f t="shared" si="7"/>
        <v>2</v>
      </c>
    </row>
    <row r="61" spans="1:32" ht="15.5" x14ac:dyDescent="0.35">
      <c r="A61" s="26"/>
      <c r="B61" s="48">
        <v>1825</v>
      </c>
      <c r="C61" s="48" t="s">
        <v>45</v>
      </c>
      <c r="D61" s="48" t="s">
        <v>60</v>
      </c>
      <c r="E61" s="48" t="s">
        <v>61</v>
      </c>
      <c r="F61" s="48" t="s">
        <v>814</v>
      </c>
      <c r="G61" s="48">
        <v>467</v>
      </c>
      <c r="H61" s="48" t="s">
        <v>49</v>
      </c>
      <c r="I61" s="48" t="s">
        <v>64</v>
      </c>
      <c r="J61" s="48" t="s">
        <v>50</v>
      </c>
      <c r="K61" s="48" t="s">
        <v>1228</v>
      </c>
      <c r="L61" s="48" t="s">
        <v>1229</v>
      </c>
      <c r="M61" s="48" t="s">
        <v>53</v>
      </c>
      <c r="N61" s="48" t="s">
        <v>53</v>
      </c>
      <c r="O61" s="48" t="s">
        <v>53</v>
      </c>
      <c r="P61" s="48">
        <v>8.5230180000000004</v>
      </c>
      <c r="Q61" s="48">
        <v>8.2701961959798762</v>
      </c>
      <c r="R61" s="48">
        <v>9.3697020486245979</v>
      </c>
      <c r="S61" s="48">
        <v>10.86267</v>
      </c>
      <c r="T61" s="48">
        <v>10.86267</v>
      </c>
      <c r="U61" s="48">
        <v>10.875547020724982</v>
      </c>
      <c r="V61" s="62">
        <f t="shared" si="0"/>
        <v>0.78461538461538471</v>
      </c>
      <c r="W61" s="62">
        <f t="shared" si="1"/>
        <v>0.76134101431599011</v>
      </c>
      <c r="X61" s="62">
        <f t="shared" si="2"/>
        <v>0.86153846153846136</v>
      </c>
      <c r="Y61" s="62">
        <f t="shared" si="3"/>
        <v>0.80249828682327884</v>
      </c>
      <c r="Z61" s="62">
        <f t="shared" si="4"/>
        <v>0.80249828682327884</v>
      </c>
      <c r="AA61" s="48" t="str">
        <f t="shared" si="5"/>
        <v>Y</v>
      </c>
      <c r="AB61" s="48" t="s">
        <v>55</v>
      </c>
      <c r="AC61" s="53" t="s">
        <v>104</v>
      </c>
      <c r="AD61" s="52">
        <v>5</v>
      </c>
      <c r="AE61" s="52">
        <v>0</v>
      </c>
      <c r="AF61" s="52">
        <f t="shared" si="7"/>
        <v>5</v>
      </c>
    </row>
    <row r="62" spans="1:32" ht="15.5" x14ac:dyDescent="0.35">
      <c r="A62" s="26"/>
      <c r="B62" s="48">
        <v>46</v>
      </c>
      <c r="C62" s="48" t="s">
        <v>45</v>
      </c>
      <c r="D62" s="48" t="s">
        <v>46</v>
      </c>
      <c r="E62" s="48" t="s">
        <v>47</v>
      </c>
      <c r="F62" s="48" t="s">
        <v>1046</v>
      </c>
      <c r="G62" s="48">
        <v>43</v>
      </c>
      <c r="H62" s="48" t="s">
        <v>1047</v>
      </c>
      <c r="I62" s="48" t="s">
        <v>76</v>
      </c>
      <c r="J62" s="48" t="s">
        <v>50</v>
      </c>
      <c r="K62" s="48" t="s">
        <v>1230</v>
      </c>
      <c r="L62" s="48" t="s">
        <v>78</v>
      </c>
      <c r="M62" s="48" t="s">
        <v>110</v>
      </c>
      <c r="N62" s="48" t="s">
        <v>110</v>
      </c>
      <c r="O62" s="48" t="s">
        <v>110</v>
      </c>
      <c r="P62" s="48">
        <v>1.5904928</v>
      </c>
      <c r="Q62" s="48">
        <v>1.4842982600542249</v>
      </c>
      <c r="R62" s="48">
        <v>1.592378230446523</v>
      </c>
      <c r="S62" s="48">
        <v>1.943136</v>
      </c>
      <c r="T62" s="48">
        <v>1.943136</v>
      </c>
      <c r="U62" s="48">
        <v>1.9454394670613631</v>
      </c>
      <c r="V62" s="62">
        <f t="shared" si="0"/>
        <v>0.81851851851851853</v>
      </c>
      <c r="W62" s="62">
        <f t="shared" si="1"/>
        <v>0.76386740817638343</v>
      </c>
      <c r="X62" s="62">
        <f t="shared" si="2"/>
        <v>0.81851851851851853</v>
      </c>
      <c r="Y62" s="62">
        <f t="shared" si="3"/>
        <v>0.8003014817378068</v>
      </c>
      <c r="Z62" s="62">
        <f t="shared" si="4"/>
        <v>0.8003014817378068</v>
      </c>
      <c r="AA62" s="48" t="str">
        <f t="shared" si="5"/>
        <v>Y</v>
      </c>
      <c r="AB62" s="48" t="s">
        <v>55</v>
      </c>
      <c r="AC62" s="53" t="s">
        <v>104</v>
      </c>
      <c r="AD62" s="52">
        <v>2</v>
      </c>
      <c r="AE62" s="52">
        <v>0</v>
      </c>
      <c r="AF62" s="52">
        <f t="shared" si="7"/>
        <v>2</v>
      </c>
    </row>
    <row r="63" spans="1:32" ht="15.5" x14ac:dyDescent="0.35">
      <c r="A63" s="26"/>
      <c r="B63" s="48">
        <v>1060</v>
      </c>
      <c r="C63" s="48" t="s">
        <v>45</v>
      </c>
      <c r="D63" s="48" t="s">
        <v>98</v>
      </c>
      <c r="E63" s="48" t="s">
        <v>415</v>
      </c>
      <c r="F63" s="48" t="s">
        <v>503</v>
      </c>
      <c r="G63" s="48">
        <v>693</v>
      </c>
      <c r="H63" s="48">
        <v>1</v>
      </c>
      <c r="I63" s="48" t="s">
        <v>415</v>
      </c>
      <c r="J63" s="48" t="s">
        <v>50</v>
      </c>
      <c r="K63" s="48" t="s">
        <v>1231</v>
      </c>
      <c r="L63" s="48" t="s">
        <v>419</v>
      </c>
      <c r="M63" s="48" t="s">
        <v>423</v>
      </c>
      <c r="N63" s="48" t="s">
        <v>423</v>
      </c>
      <c r="O63" s="48" t="s">
        <v>423</v>
      </c>
      <c r="P63" s="48">
        <v>1.7016625999999999</v>
      </c>
      <c r="Q63" s="48">
        <v>1.7943699956252055</v>
      </c>
      <c r="R63" s="48">
        <v>1.9563167461328956</v>
      </c>
      <c r="S63" s="48">
        <v>2.2710401999999998</v>
      </c>
      <c r="T63" s="48">
        <v>2.2710401999999998</v>
      </c>
      <c r="U63" s="48">
        <v>2.2737323771279678</v>
      </c>
      <c r="V63" s="62">
        <f t="shared" si="0"/>
        <v>0.74928774928774933</v>
      </c>
      <c r="W63" s="62">
        <f t="shared" si="1"/>
        <v>0.79010930569401883</v>
      </c>
      <c r="X63" s="62">
        <f t="shared" si="2"/>
        <v>0.86039886039886049</v>
      </c>
      <c r="Y63" s="62">
        <f t="shared" si="3"/>
        <v>0.79993197179354292</v>
      </c>
      <c r="Z63" s="62">
        <f t="shared" si="4"/>
        <v>0.79993197179354292</v>
      </c>
      <c r="AA63" s="48" t="str">
        <f t="shared" si="5"/>
        <v>Y</v>
      </c>
      <c r="AB63" s="48" t="s">
        <v>55</v>
      </c>
      <c r="AC63" s="53" t="s">
        <v>104</v>
      </c>
      <c r="AD63" s="52">
        <v>2</v>
      </c>
      <c r="AE63" s="52">
        <v>0</v>
      </c>
      <c r="AF63" s="52">
        <f t="shared" si="7"/>
        <v>2</v>
      </c>
    </row>
    <row r="64" spans="1:32" ht="15.5" x14ac:dyDescent="0.35">
      <c r="A64" s="26"/>
      <c r="B64" s="48">
        <v>1116</v>
      </c>
      <c r="C64" s="48" t="s">
        <v>45</v>
      </c>
      <c r="D64" s="48" t="s">
        <v>98</v>
      </c>
      <c r="E64" s="48" t="s">
        <v>415</v>
      </c>
      <c r="F64" s="48" t="s">
        <v>476</v>
      </c>
      <c r="G64" s="48">
        <v>617</v>
      </c>
      <c r="H64" s="48" t="s">
        <v>477</v>
      </c>
      <c r="I64" s="48" t="s">
        <v>417</v>
      </c>
      <c r="J64" s="48" t="s">
        <v>50</v>
      </c>
      <c r="K64" s="48" t="s">
        <v>1232</v>
      </c>
      <c r="L64" s="48" t="s">
        <v>419</v>
      </c>
      <c r="M64" s="48" t="s">
        <v>423</v>
      </c>
      <c r="N64" s="48" t="s">
        <v>423</v>
      </c>
      <c r="O64" s="48" t="s">
        <v>423</v>
      </c>
      <c r="P64" s="48">
        <v>1.3263910000000001</v>
      </c>
      <c r="Q64" s="48">
        <v>1.59355602499567</v>
      </c>
      <c r="R64" s="48">
        <v>1.5158215847519787</v>
      </c>
      <c r="S64" s="48">
        <v>1.8504772000000003</v>
      </c>
      <c r="T64" s="48">
        <v>1.8504772000000003</v>
      </c>
      <c r="U64" s="48">
        <v>1.8526708258079738</v>
      </c>
      <c r="V64" s="62">
        <f t="shared" si="0"/>
        <v>0.71678321678321677</v>
      </c>
      <c r="W64" s="62">
        <f t="shared" si="1"/>
        <v>0.86115950253030393</v>
      </c>
      <c r="X64" s="62">
        <f t="shared" si="2"/>
        <v>0.81818181818181823</v>
      </c>
      <c r="Y64" s="62">
        <f t="shared" si="3"/>
        <v>0.79870817916511294</v>
      </c>
      <c r="Z64" s="62">
        <f t="shared" si="4"/>
        <v>0.79870817916511294</v>
      </c>
      <c r="AA64" s="48" t="str">
        <f t="shared" si="5"/>
        <v>Y</v>
      </c>
      <c r="AB64" s="48" t="s">
        <v>55</v>
      </c>
      <c r="AC64" s="53" t="s">
        <v>104</v>
      </c>
      <c r="AD64" s="48">
        <v>2</v>
      </c>
      <c r="AE64" s="52">
        <v>0</v>
      </c>
      <c r="AF64" s="52">
        <f t="shared" si="7"/>
        <v>2</v>
      </c>
    </row>
    <row r="65" spans="1:32" ht="15.5" x14ac:dyDescent="0.35">
      <c r="A65" s="26"/>
      <c r="B65" s="48">
        <v>1650</v>
      </c>
      <c r="C65" s="48" t="s">
        <v>45</v>
      </c>
      <c r="D65" s="48" t="s">
        <v>60</v>
      </c>
      <c r="E65" s="48" t="s">
        <v>61</v>
      </c>
      <c r="F65" s="48" t="s">
        <v>1233</v>
      </c>
      <c r="G65" s="48">
        <v>277</v>
      </c>
      <c r="H65" s="48" t="s">
        <v>1234</v>
      </c>
      <c r="I65" s="48" t="s">
        <v>821</v>
      </c>
      <c r="J65" s="48" t="s">
        <v>50</v>
      </c>
      <c r="K65" s="48" t="s">
        <v>1235</v>
      </c>
      <c r="L65" s="48" t="s">
        <v>827</v>
      </c>
      <c r="M65" s="48" t="s">
        <v>110</v>
      </c>
      <c r="N65" s="48" t="s">
        <v>110</v>
      </c>
      <c r="O65" s="48" t="s">
        <v>110</v>
      </c>
      <c r="P65" s="48">
        <v>1.3817855999999999</v>
      </c>
      <c r="Q65" s="48">
        <v>1.0663890412040065</v>
      </c>
      <c r="R65" s="48">
        <v>1.1744690115963043</v>
      </c>
      <c r="S65" s="48">
        <v>1.511328</v>
      </c>
      <c r="T65" s="48">
        <v>1.511328</v>
      </c>
      <c r="U65" s="48">
        <v>1.5131195854921711</v>
      </c>
      <c r="V65" s="62">
        <f t="shared" si="0"/>
        <v>0.91428571428571426</v>
      </c>
      <c r="W65" s="62">
        <f t="shared" si="1"/>
        <v>0.70559735623505049</v>
      </c>
      <c r="X65" s="62">
        <f t="shared" si="2"/>
        <v>0.77619047619047632</v>
      </c>
      <c r="Y65" s="62">
        <f t="shared" si="3"/>
        <v>0.79869118223708035</v>
      </c>
      <c r="Z65" s="62">
        <f t="shared" si="4"/>
        <v>0.79869118223708035</v>
      </c>
      <c r="AA65" s="48" t="str">
        <f t="shared" si="5"/>
        <v>Y</v>
      </c>
      <c r="AB65" s="48" t="s">
        <v>55</v>
      </c>
      <c r="AC65" s="53" t="s">
        <v>104</v>
      </c>
      <c r="AD65" s="52">
        <v>2</v>
      </c>
      <c r="AE65" s="52">
        <v>0</v>
      </c>
      <c r="AF65" s="52">
        <f t="shared" si="7"/>
        <v>2</v>
      </c>
    </row>
    <row r="66" spans="1:32" ht="15.5" x14ac:dyDescent="0.35">
      <c r="A66" s="26"/>
      <c r="B66" s="48">
        <v>1080</v>
      </c>
      <c r="C66" s="48" t="s">
        <v>45</v>
      </c>
      <c r="D66" s="48" t="s">
        <v>98</v>
      </c>
      <c r="E66" s="48" t="s">
        <v>415</v>
      </c>
      <c r="F66" s="48" t="s">
        <v>509</v>
      </c>
      <c r="G66" s="48">
        <v>685</v>
      </c>
      <c r="H66" s="48">
        <v>1</v>
      </c>
      <c r="I66" s="48" t="s">
        <v>415</v>
      </c>
      <c r="J66" s="48" t="s">
        <v>50</v>
      </c>
      <c r="K66" s="48" t="s">
        <v>1236</v>
      </c>
      <c r="L66" s="48" t="s">
        <v>419</v>
      </c>
      <c r="M66" s="48" t="s">
        <v>423</v>
      </c>
      <c r="N66" s="48" t="s">
        <v>423</v>
      </c>
      <c r="O66" s="48" t="s">
        <v>423</v>
      </c>
      <c r="P66" s="48">
        <v>1.3910930000000001</v>
      </c>
      <c r="Q66" s="48">
        <v>1.3733084443052115</v>
      </c>
      <c r="R66" s="48">
        <v>1.671290465239361</v>
      </c>
      <c r="S66" s="48">
        <v>1.8504772000000003</v>
      </c>
      <c r="T66" s="48">
        <v>1.8504772000000003</v>
      </c>
      <c r="U66" s="48">
        <v>1.8526708258079738</v>
      </c>
      <c r="V66" s="62">
        <f t="shared" si="0"/>
        <v>0.75174825174825166</v>
      </c>
      <c r="W66" s="62">
        <f t="shared" si="1"/>
        <v>0.74213745746513993</v>
      </c>
      <c r="X66" s="62">
        <f t="shared" si="2"/>
        <v>0.90209790209790208</v>
      </c>
      <c r="Y66" s="62">
        <f t="shared" si="3"/>
        <v>0.79866120377043126</v>
      </c>
      <c r="Z66" s="62">
        <f t="shared" si="4"/>
        <v>0.79866120377043126</v>
      </c>
      <c r="AA66" s="48" t="str">
        <f t="shared" si="5"/>
        <v>Y</v>
      </c>
      <c r="AB66" s="48" t="s">
        <v>55</v>
      </c>
      <c r="AC66" s="53" t="s">
        <v>104</v>
      </c>
      <c r="AD66" s="52">
        <v>2</v>
      </c>
      <c r="AE66" s="52">
        <v>0</v>
      </c>
      <c r="AF66" s="52">
        <f t="shared" si="7"/>
        <v>2</v>
      </c>
    </row>
    <row r="67" spans="1:32" ht="15.5" x14ac:dyDescent="0.35">
      <c r="A67" s="26"/>
      <c r="B67" s="48">
        <v>1604</v>
      </c>
      <c r="C67" s="48" t="s">
        <v>45</v>
      </c>
      <c r="D67" s="48" t="s">
        <v>60</v>
      </c>
      <c r="E67" s="48" t="s">
        <v>61</v>
      </c>
      <c r="F67" s="48" t="s">
        <v>846</v>
      </c>
      <c r="G67" s="48">
        <v>148</v>
      </c>
      <c r="H67" s="48" t="s">
        <v>94</v>
      </c>
      <c r="I67" s="48" t="s">
        <v>846</v>
      </c>
      <c r="J67" s="48" t="s">
        <v>50</v>
      </c>
      <c r="K67" s="48" t="s">
        <v>1237</v>
      </c>
      <c r="L67" s="48" t="s">
        <v>823</v>
      </c>
      <c r="M67" s="48" t="s">
        <v>53</v>
      </c>
      <c r="N67" s="48" t="s">
        <v>53</v>
      </c>
      <c r="O67" s="48" t="s">
        <v>53</v>
      </c>
      <c r="P67" s="48">
        <v>11.029788</v>
      </c>
      <c r="Q67" s="48">
        <v>8.1506846902576235</v>
      </c>
      <c r="R67" s="48">
        <v>8.819949122302237</v>
      </c>
      <c r="S67" s="48">
        <v>11.698259999999999</v>
      </c>
      <c r="T67" s="48">
        <v>11.698259999999999</v>
      </c>
      <c r="U67" s="48">
        <v>11.712127560780749</v>
      </c>
      <c r="V67" s="62">
        <f t="shared" ref="V67:V130" si="8">IF(OR(P67="",S67=""),"",P67/S67)</f>
        <v>0.94285714285714295</v>
      </c>
      <c r="W67" s="62">
        <f t="shared" ref="W67:W130" si="9">IF(OR(Q67="",T67=""),"",Q67/T67)</f>
        <v>0.69674333535565325</v>
      </c>
      <c r="X67" s="62">
        <f t="shared" ref="X67:X130" si="10">IF(OR(R67="",U67=""),"",R67/U67)</f>
        <v>0.75306122448979584</v>
      </c>
      <c r="Y67" s="62">
        <f t="shared" ref="Y67:Y130" si="11">IF(OR(V67="",W67="",X67=""),"",AVERAGE(V67,W67,X67))</f>
        <v>0.79755390090086398</v>
      </c>
      <c r="Z67" s="62">
        <f t="shared" ref="Z67:Z130" si="12">IFERROR(Y67,"0")</f>
        <v>0.79755390090086398</v>
      </c>
      <c r="AA67" s="48" t="str">
        <f t="shared" ref="AA67:AA130" si="13">IF(OR(Z67="0",Z67=""),"N","Y")</f>
        <v>Y</v>
      </c>
      <c r="AB67" s="48" t="s">
        <v>55</v>
      </c>
      <c r="AC67" s="53" t="s">
        <v>104</v>
      </c>
      <c r="AD67" s="52">
        <v>5</v>
      </c>
      <c r="AE67" s="52">
        <v>0</v>
      </c>
      <c r="AF67" s="52">
        <f t="shared" ref="AF67:AF98" si="14">AD67-AE67</f>
        <v>5</v>
      </c>
    </row>
    <row r="68" spans="1:32" ht="15.5" x14ac:dyDescent="0.35">
      <c r="A68" s="26"/>
      <c r="B68" s="48">
        <v>1681</v>
      </c>
      <c r="C68" s="48" t="s">
        <v>45</v>
      </c>
      <c r="D68" s="48" t="s">
        <v>60</v>
      </c>
      <c r="E68" s="48" t="s">
        <v>61</v>
      </c>
      <c r="F68" s="48" t="s">
        <v>825</v>
      </c>
      <c r="G68" s="48">
        <v>292</v>
      </c>
      <c r="H68" s="48" t="s">
        <v>63</v>
      </c>
      <c r="I68" s="48" t="s">
        <v>821</v>
      </c>
      <c r="J68" s="48" t="s">
        <v>50</v>
      </c>
      <c r="K68" s="48" t="s">
        <v>1238</v>
      </c>
      <c r="L68" s="48" t="s">
        <v>1239</v>
      </c>
      <c r="M68" s="48" t="s">
        <v>53</v>
      </c>
      <c r="N68" s="48" t="s">
        <v>53</v>
      </c>
      <c r="O68" s="48" t="s">
        <v>53</v>
      </c>
      <c r="P68" s="48">
        <v>6.995082</v>
      </c>
      <c r="Q68" s="48">
        <v>6.477523610146088</v>
      </c>
      <c r="R68" s="48">
        <v>7.0989834399018008</v>
      </c>
      <c r="S68" s="48">
        <v>8.5946400000000001</v>
      </c>
      <c r="T68" s="48">
        <v>8.5946400000000001</v>
      </c>
      <c r="U68" s="48">
        <v>8.604828412002183</v>
      </c>
      <c r="V68" s="62">
        <f t="shared" si="8"/>
        <v>0.81388888888888888</v>
      </c>
      <c r="W68" s="62">
        <f t="shared" si="9"/>
        <v>0.75367014908665031</v>
      </c>
      <c r="X68" s="62">
        <f t="shared" si="10"/>
        <v>0.82499999999999996</v>
      </c>
      <c r="Y68" s="62">
        <f t="shared" si="11"/>
        <v>0.79751967932517986</v>
      </c>
      <c r="Z68" s="62">
        <f t="shared" si="12"/>
        <v>0.79751967932517986</v>
      </c>
      <c r="AA68" s="48" t="str">
        <f t="shared" si="13"/>
        <v>Y</v>
      </c>
      <c r="AB68" s="48" t="s">
        <v>55</v>
      </c>
      <c r="AC68" s="53" t="s">
        <v>104</v>
      </c>
      <c r="AD68" s="52">
        <v>5</v>
      </c>
      <c r="AE68" s="52">
        <v>0</v>
      </c>
      <c r="AF68" s="52">
        <f t="shared" si="14"/>
        <v>5</v>
      </c>
    </row>
    <row r="69" spans="1:32" ht="15.5" x14ac:dyDescent="0.35">
      <c r="A69" s="26"/>
      <c r="B69" s="48">
        <v>1589</v>
      </c>
      <c r="C69" s="48" t="s">
        <v>45</v>
      </c>
      <c r="D69" s="48" t="s">
        <v>60</v>
      </c>
      <c r="E69" s="48" t="s">
        <v>133</v>
      </c>
      <c r="F69" s="48" t="s">
        <v>1240</v>
      </c>
      <c r="G69" s="48">
        <v>146</v>
      </c>
      <c r="H69" s="48" t="s">
        <v>49</v>
      </c>
      <c r="I69" s="48" t="s">
        <v>133</v>
      </c>
      <c r="J69" s="48" t="s">
        <v>50</v>
      </c>
      <c r="K69" s="48" t="s">
        <v>1241</v>
      </c>
      <c r="L69" s="48" t="s">
        <v>1242</v>
      </c>
      <c r="M69" s="48" t="s">
        <v>53</v>
      </c>
      <c r="N69" s="48" t="s">
        <v>53</v>
      </c>
      <c r="O69" s="48" t="s">
        <v>53</v>
      </c>
      <c r="P69" s="48">
        <v>6.7563420000000001</v>
      </c>
      <c r="Q69" s="48">
        <v>7.2662995479129542</v>
      </c>
      <c r="R69" s="48">
        <v>5.9516729849681766</v>
      </c>
      <c r="S69" s="48">
        <v>8.3559000000000001</v>
      </c>
      <c r="T69" s="48">
        <v>8.3559000000000001</v>
      </c>
      <c r="U69" s="48">
        <v>8.3658054005576776</v>
      </c>
      <c r="V69" s="62">
        <f t="shared" si="8"/>
        <v>0.80857142857142861</v>
      </c>
      <c r="W69" s="62">
        <f t="shared" si="9"/>
        <v>0.86960106606265686</v>
      </c>
      <c r="X69" s="62">
        <f t="shared" si="10"/>
        <v>0.71142857142857141</v>
      </c>
      <c r="Y69" s="62">
        <f t="shared" si="11"/>
        <v>0.79653368868755237</v>
      </c>
      <c r="Z69" s="62">
        <f t="shared" si="12"/>
        <v>0.79653368868755237</v>
      </c>
      <c r="AA69" s="48" t="str">
        <f t="shared" si="13"/>
        <v>Y</v>
      </c>
      <c r="AB69" s="48" t="s">
        <v>55</v>
      </c>
      <c r="AC69" s="53" t="s">
        <v>104</v>
      </c>
      <c r="AD69" s="52">
        <v>5</v>
      </c>
      <c r="AE69" s="52">
        <v>0</v>
      </c>
      <c r="AF69" s="52">
        <f t="shared" si="14"/>
        <v>5</v>
      </c>
    </row>
    <row r="70" spans="1:32" ht="15.5" x14ac:dyDescent="0.35">
      <c r="A70" s="26"/>
      <c r="B70" s="48">
        <v>1629</v>
      </c>
      <c r="C70" s="48" t="s">
        <v>45</v>
      </c>
      <c r="D70" s="48" t="s">
        <v>60</v>
      </c>
      <c r="E70" s="48" t="s">
        <v>803</v>
      </c>
      <c r="F70" s="48" t="s">
        <v>816</v>
      </c>
      <c r="G70" s="48">
        <v>240</v>
      </c>
      <c r="H70" s="48" t="s">
        <v>94</v>
      </c>
      <c r="I70" s="48" t="s">
        <v>808</v>
      </c>
      <c r="J70" s="48" t="s">
        <v>50</v>
      </c>
      <c r="K70" s="48" t="s">
        <v>1243</v>
      </c>
      <c r="L70" s="48" t="s">
        <v>1244</v>
      </c>
      <c r="M70" s="48" t="s">
        <v>53</v>
      </c>
      <c r="N70" s="48" t="s">
        <v>53</v>
      </c>
      <c r="O70" s="48" t="s">
        <v>53</v>
      </c>
      <c r="P70" s="48">
        <v>8.3081519999999998</v>
      </c>
      <c r="Q70" s="48">
        <v>9.4653112532024011</v>
      </c>
      <c r="R70" s="48">
        <v>10.182380287535915</v>
      </c>
      <c r="S70" s="48">
        <v>11.698259999999999</v>
      </c>
      <c r="T70" s="48">
        <v>11.698259999999999</v>
      </c>
      <c r="U70" s="48">
        <v>11.712127560780749</v>
      </c>
      <c r="V70" s="62">
        <f t="shared" si="8"/>
        <v>0.71020408163265303</v>
      </c>
      <c r="W70" s="62">
        <f t="shared" si="9"/>
        <v>0.80912129267108113</v>
      </c>
      <c r="X70" s="62">
        <f t="shared" si="10"/>
        <v>0.86938775510204069</v>
      </c>
      <c r="Y70" s="62">
        <f t="shared" si="11"/>
        <v>0.79623770980192488</v>
      </c>
      <c r="Z70" s="62">
        <f t="shared" si="12"/>
        <v>0.79623770980192488</v>
      </c>
      <c r="AA70" s="48" t="str">
        <f t="shared" si="13"/>
        <v>Y</v>
      </c>
      <c r="AB70" s="48" t="s">
        <v>55</v>
      </c>
      <c r="AC70" s="53" t="s">
        <v>104</v>
      </c>
      <c r="AD70" s="52">
        <v>5</v>
      </c>
      <c r="AE70" s="52">
        <v>0</v>
      </c>
      <c r="AF70" s="52">
        <f t="shared" si="14"/>
        <v>5</v>
      </c>
    </row>
    <row r="71" spans="1:32" ht="15.5" x14ac:dyDescent="0.35">
      <c r="A71" s="26"/>
      <c r="B71" s="48">
        <v>618</v>
      </c>
      <c r="C71" s="48" t="s">
        <v>45</v>
      </c>
      <c r="D71" s="48" t="s">
        <v>46</v>
      </c>
      <c r="E71" s="48" t="s">
        <v>150</v>
      </c>
      <c r="F71" s="48" t="s">
        <v>163</v>
      </c>
      <c r="G71" s="48">
        <v>488</v>
      </c>
      <c r="H71" s="48" t="s">
        <v>94</v>
      </c>
      <c r="I71" s="48" t="s">
        <v>165</v>
      </c>
      <c r="J71" s="48" t="s">
        <v>50</v>
      </c>
      <c r="K71" s="48" t="s">
        <v>1245</v>
      </c>
      <c r="L71" s="48" t="s">
        <v>195</v>
      </c>
      <c r="M71" s="48" t="s">
        <v>53</v>
      </c>
      <c r="N71" s="48" t="s">
        <v>53</v>
      </c>
      <c r="O71" s="48" t="s">
        <v>53</v>
      </c>
      <c r="P71" s="48">
        <v>7.3293179999999998</v>
      </c>
      <c r="Q71" s="48">
        <v>7.4814202582130092</v>
      </c>
      <c r="R71" s="48">
        <v>8.2940984971243275</v>
      </c>
      <c r="S71" s="48">
        <v>9.6689699999999998</v>
      </c>
      <c r="T71" s="48">
        <v>9.6689699999999998</v>
      </c>
      <c r="U71" s="48">
        <v>9.6804319635024552</v>
      </c>
      <c r="V71" s="62">
        <f t="shared" si="8"/>
        <v>0.75802469135802464</v>
      </c>
      <c r="W71" s="62">
        <f t="shared" si="9"/>
        <v>0.77375565941491276</v>
      </c>
      <c r="X71" s="62">
        <f t="shared" si="10"/>
        <v>0.85679012345679029</v>
      </c>
      <c r="Y71" s="62">
        <f t="shared" si="11"/>
        <v>0.79619015807657589</v>
      </c>
      <c r="Z71" s="62">
        <f t="shared" si="12"/>
        <v>0.79619015807657589</v>
      </c>
      <c r="AA71" s="48" t="str">
        <f t="shared" si="13"/>
        <v>Y</v>
      </c>
      <c r="AB71" s="48" t="s">
        <v>55</v>
      </c>
      <c r="AC71" s="53" t="s">
        <v>104</v>
      </c>
      <c r="AD71" s="52">
        <v>5</v>
      </c>
      <c r="AE71" s="52">
        <v>0</v>
      </c>
      <c r="AF71" s="52">
        <f t="shared" si="14"/>
        <v>5</v>
      </c>
    </row>
    <row r="72" spans="1:32" ht="15.5" x14ac:dyDescent="0.35">
      <c r="A72" s="26"/>
      <c r="B72" s="48">
        <v>1541</v>
      </c>
      <c r="C72" s="48" t="s">
        <v>45</v>
      </c>
      <c r="D72" s="48" t="s">
        <v>60</v>
      </c>
      <c r="E72" s="48" t="s">
        <v>133</v>
      </c>
      <c r="F72" s="48" t="s">
        <v>1193</v>
      </c>
      <c r="G72" s="48">
        <v>26</v>
      </c>
      <c r="H72" s="48" t="s">
        <v>131</v>
      </c>
      <c r="I72" s="48" t="s">
        <v>133</v>
      </c>
      <c r="J72" s="48" t="s">
        <v>50</v>
      </c>
      <c r="K72" s="48" t="s">
        <v>1247</v>
      </c>
      <c r="L72" s="48" t="s">
        <v>1248</v>
      </c>
      <c r="M72" s="48" t="s">
        <v>110</v>
      </c>
      <c r="N72" s="48" t="s">
        <v>110</v>
      </c>
      <c r="O72" s="48" t="s">
        <v>110</v>
      </c>
      <c r="P72" s="48">
        <v>1.8495776000000002</v>
      </c>
      <c r="Q72" s="48">
        <v>1.8733861534664977</v>
      </c>
      <c r="R72" s="48">
        <v>1.2609329879101425</v>
      </c>
      <c r="S72" s="48">
        <v>2.087072</v>
      </c>
      <c r="T72" s="48">
        <v>2.087072</v>
      </c>
      <c r="U72" s="48">
        <v>2.0895460942510935</v>
      </c>
      <c r="V72" s="62">
        <f t="shared" si="8"/>
        <v>0.88620689655172424</v>
      </c>
      <c r="W72" s="62">
        <f t="shared" si="9"/>
        <v>0.89761453053200735</v>
      </c>
      <c r="X72" s="62">
        <f t="shared" si="10"/>
        <v>0.60344827586206895</v>
      </c>
      <c r="Y72" s="62">
        <f t="shared" si="11"/>
        <v>0.79575656764860014</v>
      </c>
      <c r="Z72" s="62">
        <f t="shared" si="12"/>
        <v>0.79575656764860014</v>
      </c>
      <c r="AA72" s="48" t="str">
        <f t="shared" si="13"/>
        <v>Y</v>
      </c>
      <c r="AB72" s="48" t="s">
        <v>55</v>
      </c>
      <c r="AC72" s="53" t="s">
        <v>104</v>
      </c>
      <c r="AD72" s="52">
        <v>2</v>
      </c>
      <c r="AE72" s="52">
        <v>0</v>
      </c>
      <c r="AF72" s="52">
        <f t="shared" si="14"/>
        <v>2</v>
      </c>
    </row>
    <row r="73" spans="1:32" ht="15.5" x14ac:dyDescent="0.35">
      <c r="A73" s="26"/>
      <c r="B73" s="48">
        <v>1054</v>
      </c>
      <c r="C73" s="48" t="s">
        <v>45</v>
      </c>
      <c r="D73" s="48" t="s">
        <v>98</v>
      </c>
      <c r="E73" s="48" t="s">
        <v>415</v>
      </c>
      <c r="F73" s="48" t="s">
        <v>513</v>
      </c>
      <c r="G73" s="48">
        <v>615</v>
      </c>
      <c r="H73" s="48" t="s">
        <v>514</v>
      </c>
      <c r="I73" s="48" t="s">
        <v>415</v>
      </c>
      <c r="J73" s="48" t="s">
        <v>50</v>
      </c>
      <c r="K73" s="48" t="s">
        <v>1249</v>
      </c>
      <c r="L73" s="48" t="s">
        <v>419</v>
      </c>
      <c r="M73" s="48" t="s">
        <v>423</v>
      </c>
      <c r="N73" s="48" t="s">
        <v>423</v>
      </c>
      <c r="O73" s="48" t="s">
        <v>423</v>
      </c>
      <c r="P73" s="48">
        <v>1.5981394</v>
      </c>
      <c r="Q73" s="48">
        <v>1.9368831360719727</v>
      </c>
      <c r="R73" s="48">
        <v>1.8785823058892042</v>
      </c>
      <c r="S73" s="48">
        <v>2.2710401999999998</v>
      </c>
      <c r="T73" s="48">
        <v>2.2710401999999998</v>
      </c>
      <c r="U73" s="48">
        <v>2.2737323771279678</v>
      </c>
      <c r="V73" s="62">
        <f t="shared" si="8"/>
        <v>0.70370370370370372</v>
      </c>
      <c r="W73" s="62">
        <f t="shared" si="9"/>
        <v>0.85286166932314667</v>
      </c>
      <c r="X73" s="62">
        <f t="shared" si="10"/>
        <v>0.8262108262108262</v>
      </c>
      <c r="Y73" s="62">
        <f t="shared" si="11"/>
        <v>0.79425873307922545</v>
      </c>
      <c r="Z73" s="62">
        <f t="shared" si="12"/>
        <v>0.79425873307922545</v>
      </c>
      <c r="AA73" s="48" t="str">
        <f t="shared" si="13"/>
        <v>Y</v>
      </c>
      <c r="AB73" s="48" t="s">
        <v>55</v>
      </c>
      <c r="AC73" s="53" t="s">
        <v>104</v>
      </c>
      <c r="AD73" s="52">
        <v>2</v>
      </c>
      <c r="AE73" s="52">
        <v>0</v>
      </c>
      <c r="AF73" s="52">
        <f t="shared" si="14"/>
        <v>2</v>
      </c>
    </row>
    <row r="74" spans="1:32" ht="15.5" x14ac:dyDescent="0.35">
      <c r="A74" s="26"/>
      <c r="B74" s="48">
        <v>1117</v>
      </c>
      <c r="C74" s="48" t="s">
        <v>45</v>
      </c>
      <c r="D74" s="48" t="s">
        <v>98</v>
      </c>
      <c r="E74" s="48" t="s">
        <v>415</v>
      </c>
      <c r="F74" s="48" t="s">
        <v>476</v>
      </c>
      <c r="G74" s="48">
        <v>617</v>
      </c>
      <c r="H74" s="48" t="s">
        <v>477</v>
      </c>
      <c r="I74" s="48" t="s">
        <v>415</v>
      </c>
      <c r="J74" s="48" t="s">
        <v>50</v>
      </c>
      <c r="K74" s="48" t="s">
        <v>1250</v>
      </c>
      <c r="L74" s="48" t="s">
        <v>419</v>
      </c>
      <c r="M74" s="48" t="s">
        <v>423</v>
      </c>
      <c r="N74" s="48" t="s">
        <v>423</v>
      </c>
      <c r="O74" s="48" t="s">
        <v>423</v>
      </c>
      <c r="P74" s="48">
        <v>1.164636</v>
      </c>
      <c r="Q74" s="48">
        <v>1.2761403940005973</v>
      </c>
      <c r="R74" s="48">
        <v>1.9692724861735107</v>
      </c>
      <c r="S74" s="48">
        <v>1.8504772000000003</v>
      </c>
      <c r="T74" s="48">
        <v>1.8504772000000003</v>
      </c>
      <c r="U74" s="48">
        <v>1.8526708258079738</v>
      </c>
      <c r="V74" s="62">
        <f t="shared" si="8"/>
        <v>0.62937062937062926</v>
      </c>
      <c r="W74" s="62">
        <f t="shared" si="9"/>
        <v>0.68962773170109692</v>
      </c>
      <c r="X74" s="62">
        <f t="shared" si="10"/>
        <v>1.0629370629370629</v>
      </c>
      <c r="Y74" s="62">
        <f t="shared" si="11"/>
        <v>0.79397847466959648</v>
      </c>
      <c r="Z74" s="62">
        <f t="shared" si="12"/>
        <v>0.79397847466959648</v>
      </c>
      <c r="AA74" s="48" t="str">
        <f t="shared" si="13"/>
        <v>Y</v>
      </c>
      <c r="AB74" s="48" t="s">
        <v>55</v>
      </c>
      <c r="AC74" s="53" t="s">
        <v>104</v>
      </c>
      <c r="AD74" s="52">
        <v>2</v>
      </c>
      <c r="AE74" s="52">
        <v>0</v>
      </c>
      <c r="AF74" s="52">
        <f t="shared" si="14"/>
        <v>2</v>
      </c>
    </row>
    <row r="75" spans="1:32" ht="15.5" x14ac:dyDescent="0.35">
      <c r="A75" s="26"/>
      <c r="B75" s="48">
        <v>296</v>
      </c>
      <c r="C75" s="48" t="s">
        <v>45</v>
      </c>
      <c r="D75" s="48" t="s">
        <v>46</v>
      </c>
      <c r="E75" s="48" t="s">
        <v>150</v>
      </c>
      <c r="F75" s="48" t="s">
        <v>219</v>
      </c>
      <c r="G75" s="48">
        <v>250</v>
      </c>
      <c r="H75" s="48" t="s">
        <v>49</v>
      </c>
      <c r="I75" s="48" t="s">
        <v>220</v>
      </c>
      <c r="J75" s="48" t="s">
        <v>50</v>
      </c>
      <c r="K75" s="48" t="s">
        <v>1251</v>
      </c>
      <c r="L75" s="48" t="s">
        <v>1252</v>
      </c>
      <c r="M75" s="48" t="s">
        <v>53</v>
      </c>
      <c r="N75" s="48" t="s">
        <v>53</v>
      </c>
      <c r="O75" s="48" t="s">
        <v>53</v>
      </c>
      <c r="P75" s="48">
        <v>8.83338</v>
      </c>
      <c r="Q75" s="48">
        <v>9.0828744348911936</v>
      </c>
      <c r="R75" s="48">
        <v>9.6326273612135562</v>
      </c>
      <c r="S75" s="48">
        <v>11.578889999999999</v>
      </c>
      <c r="T75" s="48">
        <v>11.578889999999999</v>
      </c>
      <c r="U75" s="48">
        <v>11.592616055058498</v>
      </c>
      <c r="V75" s="62">
        <f t="shared" si="8"/>
        <v>0.7628865979381444</v>
      </c>
      <c r="W75" s="62">
        <f t="shared" si="9"/>
        <v>0.78443395134518024</v>
      </c>
      <c r="X75" s="62">
        <f t="shared" si="10"/>
        <v>0.83092783505154644</v>
      </c>
      <c r="Y75" s="62">
        <f t="shared" si="11"/>
        <v>0.79274946144495706</v>
      </c>
      <c r="Z75" s="62">
        <f t="shared" si="12"/>
        <v>0.79274946144495706</v>
      </c>
      <c r="AA75" s="48" t="str">
        <f t="shared" si="13"/>
        <v>Y</v>
      </c>
      <c r="AB75" s="48" t="s">
        <v>55</v>
      </c>
      <c r="AC75" s="53" t="s">
        <v>104</v>
      </c>
      <c r="AD75" s="52">
        <v>5</v>
      </c>
      <c r="AE75" s="52">
        <v>0</v>
      </c>
      <c r="AF75" s="52">
        <f t="shared" si="14"/>
        <v>5</v>
      </c>
    </row>
    <row r="76" spans="1:32" ht="15.5" x14ac:dyDescent="0.35">
      <c r="A76" s="26"/>
      <c r="B76" s="48">
        <v>1712</v>
      </c>
      <c r="C76" s="48" t="s">
        <v>45</v>
      </c>
      <c r="D76" s="48" t="s">
        <v>60</v>
      </c>
      <c r="E76" s="48" t="s">
        <v>61</v>
      </c>
      <c r="F76" s="48" t="s">
        <v>424</v>
      </c>
      <c r="G76" s="48">
        <v>33</v>
      </c>
      <c r="H76" s="48" t="s">
        <v>1253</v>
      </c>
      <c r="I76" s="48" t="s">
        <v>61</v>
      </c>
      <c r="J76" s="48" t="s">
        <v>50</v>
      </c>
      <c r="K76" s="48" t="s">
        <v>1254</v>
      </c>
      <c r="L76" s="48" t="s">
        <v>1255</v>
      </c>
      <c r="M76" s="48" t="s">
        <v>53</v>
      </c>
      <c r="N76" s="48" t="s">
        <v>53</v>
      </c>
      <c r="O76" s="48" t="s">
        <v>53</v>
      </c>
      <c r="P76" s="48">
        <v>7.6874280000000006</v>
      </c>
      <c r="Q76" s="48">
        <v>6.3341098032793841</v>
      </c>
      <c r="R76" s="48">
        <v>6.6926443204461421</v>
      </c>
      <c r="S76" s="48">
        <v>8.71401</v>
      </c>
      <c r="T76" s="48">
        <v>8.71401</v>
      </c>
      <c r="U76" s="48">
        <v>8.7243399177244356</v>
      </c>
      <c r="V76" s="62">
        <f t="shared" si="8"/>
        <v>0.88219178082191785</v>
      </c>
      <c r="W76" s="62">
        <f t="shared" si="9"/>
        <v>0.72688805765421249</v>
      </c>
      <c r="X76" s="62">
        <f t="shared" si="10"/>
        <v>0.76712328767123283</v>
      </c>
      <c r="Y76" s="62">
        <f t="shared" si="11"/>
        <v>0.79206770871578769</v>
      </c>
      <c r="Z76" s="62">
        <f t="shared" si="12"/>
        <v>0.79206770871578769</v>
      </c>
      <c r="AA76" s="48" t="str">
        <f t="shared" si="13"/>
        <v>Y</v>
      </c>
      <c r="AB76" s="48" t="s">
        <v>55</v>
      </c>
      <c r="AC76" s="53" t="s">
        <v>104</v>
      </c>
      <c r="AD76" s="52">
        <v>5</v>
      </c>
      <c r="AE76" s="52">
        <v>0</v>
      </c>
      <c r="AF76" s="52">
        <f t="shared" si="14"/>
        <v>5</v>
      </c>
    </row>
    <row r="77" spans="1:32" ht="15.5" x14ac:dyDescent="0.35">
      <c r="A77" s="26"/>
      <c r="B77" s="48">
        <v>1520</v>
      </c>
      <c r="C77" s="48" t="s">
        <v>45</v>
      </c>
      <c r="D77" s="48" t="s">
        <v>60</v>
      </c>
      <c r="E77" s="48" t="s">
        <v>803</v>
      </c>
      <c r="F77" s="48" t="s">
        <v>1099</v>
      </c>
      <c r="G77" s="48">
        <v>23</v>
      </c>
      <c r="H77" s="48" t="s">
        <v>1097</v>
      </c>
      <c r="I77" s="48" t="s">
        <v>1100</v>
      </c>
      <c r="J77" s="48" t="s">
        <v>50</v>
      </c>
      <c r="K77" s="48" t="s">
        <v>1256</v>
      </c>
      <c r="L77" s="48" t="s">
        <v>852</v>
      </c>
      <c r="M77" s="48" t="s">
        <v>110</v>
      </c>
      <c r="N77" s="48" t="s">
        <v>110</v>
      </c>
      <c r="O77" s="48" t="s">
        <v>110</v>
      </c>
      <c r="P77" s="48">
        <v>1.6912480000000001</v>
      </c>
      <c r="Q77" s="48">
        <v>1.7581008517147132</v>
      </c>
      <c r="R77" s="48">
        <v>1.671636875400875</v>
      </c>
      <c r="S77" s="48">
        <v>2.1590400000000001</v>
      </c>
      <c r="T77" s="48">
        <v>2.1590400000000001</v>
      </c>
      <c r="U77" s="48">
        <v>2.1615994078459591</v>
      </c>
      <c r="V77" s="62">
        <f t="shared" si="8"/>
        <v>0.78333333333333333</v>
      </c>
      <c r="W77" s="62">
        <f t="shared" si="9"/>
        <v>0.8142974894928825</v>
      </c>
      <c r="X77" s="62">
        <f t="shared" si="10"/>
        <v>0.77333333333333332</v>
      </c>
      <c r="Y77" s="62">
        <f t="shared" si="11"/>
        <v>0.79032138538651642</v>
      </c>
      <c r="Z77" s="62">
        <f t="shared" si="12"/>
        <v>0.79032138538651642</v>
      </c>
      <c r="AA77" s="48" t="str">
        <f t="shared" si="13"/>
        <v>Y</v>
      </c>
      <c r="AB77" s="48" t="s">
        <v>55</v>
      </c>
      <c r="AC77" s="53" t="s">
        <v>104</v>
      </c>
      <c r="AD77" s="52">
        <v>2</v>
      </c>
      <c r="AE77" s="52">
        <v>0</v>
      </c>
      <c r="AF77" s="52">
        <f t="shared" si="14"/>
        <v>2</v>
      </c>
    </row>
    <row r="78" spans="1:32" ht="15.5" x14ac:dyDescent="0.35">
      <c r="A78" s="26"/>
      <c r="B78" s="48">
        <v>78</v>
      </c>
      <c r="C78" s="48" t="s">
        <v>45</v>
      </c>
      <c r="D78" s="48" t="s">
        <v>46</v>
      </c>
      <c r="E78" s="48" t="s">
        <v>47</v>
      </c>
      <c r="F78" s="48" t="s">
        <v>1257</v>
      </c>
      <c r="G78" s="48">
        <v>60</v>
      </c>
      <c r="H78" s="48" t="s">
        <v>186</v>
      </c>
      <c r="I78" s="48" t="s">
        <v>128</v>
      </c>
      <c r="J78" s="48" t="s">
        <v>50</v>
      </c>
      <c r="K78" s="48" t="s">
        <v>1258</v>
      </c>
      <c r="L78" s="48" t="s">
        <v>1111</v>
      </c>
      <c r="M78" s="48" t="s">
        <v>110</v>
      </c>
      <c r="N78" s="48" t="s">
        <v>110</v>
      </c>
      <c r="O78" s="48" t="s">
        <v>110</v>
      </c>
      <c r="P78" s="48">
        <v>1.5904928</v>
      </c>
      <c r="Q78" s="48">
        <v>1.6932528694793345</v>
      </c>
      <c r="R78" s="48">
        <v>1.8301541653095785</v>
      </c>
      <c r="S78" s="48">
        <v>2.1590400000000001</v>
      </c>
      <c r="T78" s="48">
        <v>2.1590400000000001</v>
      </c>
      <c r="U78" s="48">
        <v>2.1615994078459591</v>
      </c>
      <c r="V78" s="62">
        <f t="shared" si="8"/>
        <v>0.73666666666666669</v>
      </c>
      <c r="W78" s="62">
        <f t="shared" si="9"/>
        <v>0.78426192635585001</v>
      </c>
      <c r="X78" s="62">
        <f t="shared" si="10"/>
        <v>0.84666666666666657</v>
      </c>
      <c r="Y78" s="62">
        <f t="shared" si="11"/>
        <v>0.78919841989639439</v>
      </c>
      <c r="Z78" s="62">
        <f t="shared" si="12"/>
        <v>0.78919841989639439</v>
      </c>
      <c r="AA78" s="48" t="str">
        <f t="shared" si="13"/>
        <v>Y</v>
      </c>
      <c r="AB78" s="48" t="s">
        <v>55</v>
      </c>
      <c r="AC78" s="53" t="s">
        <v>104</v>
      </c>
      <c r="AD78" s="52">
        <v>2</v>
      </c>
      <c r="AE78" s="52">
        <v>0</v>
      </c>
      <c r="AF78" s="52">
        <f t="shared" si="14"/>
        <v>2</v>
      </c>
    </row>
    <row r="79" spans="1:32" ht="15.5" x14ac:dyDescent="0.35">
      <c r="A79" s="26"/>
      <c r="B79" s="48">
        <v>310</v>
      </c>
      <c r="C79" s="48" t="s">
        <v>45</v>
      </c>
      <c r="D79" s="48" t="s">
        <v>46</v>
      </c>
      <c r="E79" s="48" t="s">
        <v>47</v>
      </c>
      <c r="F79" s="48" t="s">
        <v>1259</v>
      </c>
      <c r="G79" s="48">
        <v>284</v>
      </c>
      <c r="H79" s="48" t="s">
        <v>49</v>
      </c>
      <c r="I79" s="48" t="s">
        <v>1260</v>
      </c>
      <c r="J79" s="48" t="s">
        <v>50</v>
      </c>
      <c r="K79" s="48" t="s">
        <v>1261</v>
      </c>
      <c r="L79" s="48" t="s">
        <v>190</v>
      </c>
      <c r="M79" s="48" t="s">
        <v>110</v>
      </c>
      <c r="N79" s="48" t="s">
        <v>110</v>
      </c>
      <c r="O79" s="48" t="s">
        <v>110</v>
      </c>
      <c r="P79" s="48">
        <v>2.1446464000000001</v>
      </c>
      <c r="Q79" s="48">
        <v>1.1888796743152772</v>
      </c>
      <c r="R79" s="48">
        <v>1.2609329879101425</v>
      </c>
      <c r="S79" s="48">
        <v>1.943136</v>
      </c>
      <c r="T79" s="48">
        <v>1.943136</v>
      </c>
      <c r="U79" s="48">
        <v>1.9454394670613631</v>
      </c>
      <c r="V79" s="62">
        <f t="shared" si="8"/>
        <v>1.1037037037037039</v>
      </c>
      <c r="W79" s="62">
        <f t="shared" si="9"/>
        <v>0.61183554538399643</v>
      </c>
      <c r="X79" s="62">
        <f t="shared" si="10"/>
        <v>0.64814814814814803</v>
      </c>
      <c r="Y79" s="62">
        <f t="shared" si="11"/>
        <v>0.78789579907861607</v>
      </c>
      <c r="Z79" s="62">
        <f t="shared" si="12"/>
        <v>0.78789579907861607</v>
      </c>
      <c r="AA79" s="48" t="str">
        <f t="shared" si="13"/>
        <v>Y</v>
      </c>
      <c r="AB79" s="48" t="s">
        <v>55</v>
      </c>
      <c r="AC79" s="53" t="s">
        <v>104</v>
      </c>
      <c r="AD79" s="52">
        <v>2</v>
      </c>
      <c r="AE79" s="52">
        <v>0</v>
      </c>
      <c r="AF79" s="52">
        <f t="shared" si="14"/>
        <v>2</v>
      </c>
    </row>
    <row r="80" spans="1:32" ht="15.5" x14ac:dyDescent="0.35">
      <c r="A80" s="26"/>
      <c r="B80" s="48">
        <v>25</v>
      </c>
      <c r="C80" s="48" t="s">
        <v>45</v>
      </c>
      <c r="D80" s="48" t="s">
        <v>46</v>
      </c>
      <c r="E80" s="48" t="s">
        <v>47</v>
      </c>
      <c r="F80" s="48" t="s">
        <v>138</v>
      </c>
      <c r="G80" s="48">
        <v>36</v>
      </c>
      <c r="H80" s="48" t="s">
        <v>131</v>
      </c>
      <c r="I80" s="48" t="s">
        <v>138</v>
      </c>
      <c r="J80" s="48" t="s">
        <v>50</v>
      </c>
      <c r="K80" s="48" t="s">
        <v>1262</v>
      </c>
      <c r="L80" s="48" t="s">
        <v>69</v>
      </c>
      <c r="M80" s="48" t="s">
        <v>110</v>
      </c>
      <c r="N80" s="48" t="s">
        <v>110</v>
      </c>
      <c r="O80" s="48" t="s">
        <v>110</v>
      </c>
      <c r="P80" s="48">
        <v>1.943136</v>
      </c>
      <c r="Q80" s="48">
        <v>2.0174927806562284</v>
      </c>
      <c r="R80" s="48">
        <v>2.1615994078459591</v>
      </c>
      <c r="S80" s="48">
        <v>2.5908480000000003</v>
      </c>
      <c r="T80" s="48">
        <v>2.5908480000000003</v>
      </c>
      <c r="U80" s="48">
        <v>2.5939192894151506</v>
      </c>
      <c r="V80" s="62">
        <f t="shared" si="8"/>
        <v>0.74999999999999989</v>
      </c>
      <c r="W80" s="62">
        <f t="shared" si="9"/>
        <v>0.77869978503417725</v>
      </c>
      <c r="X80" s="62">
        <f t="shared" si="10"/>
        <v>0.83333333333333337</v>
      </c>
      <c r="Y80" s="62">
        <f t="shared" si="11"/>
        <v>0.78734437278917024</v>
      </c>
      <c r="Z80" s="62">
        <f t="shared" si="12"/>
        <v>0.78734437278917024</v>
      </c>
      <c r="AA80" s="48" t="str">
        <f t="shared" si="13"/>
        <v>Y</v>
      </c>
      <c r="AB80" s="48" t="s">
        <v>55</v>
      </c>
      <c r="AC80" s="53" t="s">
        <v>104</v>
      </c>
      <c r="AD80" s="52">
        <v>2</v>
      </c>
      <c r="AE80" s="52">
        <v>0</v>
      </c>
      <c r="AF80" s="52">
        <f t="shared" si="14"/>
        <v>2</v>
      </c>
    </row>
    <row r="81" spans="1:32" ht="15.5" x14ac:dyDescent="0.35">
      <c r="A81" s="26"/>
      <c r="B81" s="48">
        <v>1666</v>
      </c>
      <c r="C81" s="48" t="s">
        <v>45</v>
      </c>
      <c r="D81" s="48" t="s">
        <v>60</v>
      </c>
      <c r="E81" s="48" t="s">
        <v>61</v>
      </c>
      <c r="F81" s="48" t="s">
        <v>61</v>
      </c>
      <c r="G81" s="48">
        <v>282</v>
      </c>
      <c r="H81" s="48" t="s">
        <v>49</v>
      </c>
      <c r="I81" s="48" t="s">
        <v>61</v>
      </c>
      <c r="J81" s="48" t="s">
        <v>50</v>
      </c>
      <c r="K81" s="48" t="s">
        <v>1263</v>
      </c>
      <c r="L81" s="48" t="s">
        <v>1264</v>
      </c>
      <c r="M81" s="48" t="s">
        <v>53</v>
      </c>
      <c r="N81" s="48" t="s">
        <v>53</v>
      </c>
      <c r="O81" s="48" t="s">
        <v>53</v>
      </c>
      <c r="P81" s="48">
        <v>8.1410340000000012</v>
      </c>
      <c r="Q81" s="48">
        <v>9.4175066509134986</v>
      </c>
      <c r="R81" s="48">
        <v>9.7999434692247078</v>
      </c>
      <c r="S81" s="48">
        <v>11.578889999999999</v>
      </c>
      <c r="T81" s="48">
        <v>11.578889999999999</v>
      </c>
      <c r="U81" s="48">
        <v>11.592616055058498</v>
      </c>
      <c r="V81" s="62">
        <f t="shared" si="8"/>
        <v>0.70309278350515481</v>
      </c>
      <c r="W81" s="62">
        <f t="shared" si="9"/>
        <v>0.81333414955263406</v>
      </c>
      <c r="X81" s="62">
        <f t="shared" si="10"/>
        <v>0.84536082474226792</v>
      </c>
      <c r="Y81" s="62">
        <f t="shared" si="11"/>
        <v>0.7872625859333523</v>
      </c>
      <c r="Z81" s="62">
        <f t="shared" si="12"/>
        <v>0.7872625859333523</v>
      </c>
      <c r="AA81" s="48" t="str">
        <f t="shared" si="13"/>
        <v>Y</v>
      </c>
      <c r="AB81" s="48" t="s">
        <v>55</v>
      </c>
      <c r="AC81" s="53" t="s">
        <v>104</v>
      </c>
      <c r="AD81" s="52">
        <v>5</v>
      </c>
      <c r="AE81" s="52">
        <v>0</v>
      </c>
      <c r="AF81" s="52">
        <f t="shared" si="14"/>
        <v>5</v>
      </c>
    </row>
    <row r="82" spans="1:32" ht="15.5" x14ac:dyDescent="0.35">
      <c r="A82" s="26"/>
      <c r="B82" s="48">
        <v>1064</v>
      </c>
      <c r="C82" s="48" t="s">
        <v>45</v>
      </c>
      <c r="D82" s="48" t="s">
        <v>98</v>
      </c>
      <c r="E82" s="48" t="s">
        <v>415</v>
      </c>
      <c r="F82" s="48" t="s">
        <v>507</v>
      </c>
      <c r="G82" s="48">
        <v>682</v>
      </c>
      <c r="H82" s="48">
        <v>1</v>
      </c>
      <c r="I82" s="48" t="s">
        <v>415</v>
      </c>
      <c r="J82" s="48" t="s">
        <v>50</v>
      </c>
      <c r="K82" s="48" t="s">
        <v>1265</v>
      </c>
      <c r="L82" s="48" t="s">
        <v>419</v>
      </c>
      <c r="M82" s="48" t="s">
        <v>423</v>
      </c>
      <c r="N82" s="48" t="s">
        <v>423</v>
      </c>
      <c r="O82" s="48" t="s">
        <v>423</v>
      </c>
      <c r="P82" s="48">
        <v>1.3069803999999998</v>
      </c>
      <c r="Q82" s="48">
        <v>1.4834322346504407</v>
      </c>
      <c r="R82" s="48">
        <v>1.574122414934747</v>
      </c>
      <c r="S82" s="48">
        <v>1.8504772000000003</v>
      </c>
      <c r="T82" s="48">
        <v>1.8504772000000003</v>
      </c>
      <c r="U82" s="48">
        <v>1.8526708258079738</v>
      </c>
      <c r="V82" s="62">
        <f t="shared" si="8"/>
        <v>0.70629370629370614</v>
      </c>
      <c r="W82" s="62">
        <f t="shared" si="9"/>
        <v>0.80164847999772193</v>
      </c>
      <c r="X82" s="62">
        <f t="shared" si="10"/>
        <v>0.84965034965034969</v>
      </c>
      <c r="Y82" s="62">
        <f t="shared" si="11"/>
        <v>0.78586417864725922</v>
      </c>
      <c r="Z82" s="62">
        <f t="shared" si="12"/>
        <v>0.78586417864725922</v>
      </c>
      <c r="AA82" s="48" t="str">
        <f t="shared" si="13"/>
        <v>Y</v>
      </c>
      <c r="AB82" s="48" t="s">
        <v>55</v>
      </c>
      <c r="AC82" s="53" t="s">
        <v>104</v>
      </c>
      <c r="AD82" s="52">
        <v>2</v>
      </c>
      <c r="AE82" s="52">
        <v>0</v>
      </c>
      <c r="AF82" s="52">
        <f t="shared" si="14"/>
        <v>2</v>
      </c>
    </row>
    <row r="83" spans="1:32" ht="15.5" x14ac:dyDescent="0.35">
      <c r="A83" s="26"/>
      <c r="B83" s="48">
        <v>377</v>
      </c>
      <c r="C83" s="48" t="s">
        <v>45</v>
      </c>
      <c r="D83" s="48" t="s">
        <v>46</v>
      </c>
      <c r="E83" s="48" t="s">
        <v>47</v>
      </c>
      <c r="F83" s="48" t="s">
        <v>1266</v>
      </c>
      <c r="G83" s="48">
        <v>311</v>
      </c>
      <c r="H83" s="48" t="s">
        <v>49</v>
      </c>
      <c r="I83" s="48" t="s">
        <v>1266</v>
      </c>
      <c r="J83" s="48" t="s">
        <v>50</v>
      </c>
      <c r="K83" s="48" t="s">
        <v>1267</v>
      </c>
      <c r="L83" s="48" t="s">
        <v>1268</v>
      </c>
      <c r="M83" s="48" t="s">
        <v>110</v>
      </c>
      <c r="N83" s="48" t="s">
        <v>110</v>
      </c>
      <c r="O83" s="48" t="s">
        <v>110</v>
      </c>
      <c r="P83" s="48">
        <v>1.8855615999999999</v>
      </c>
      <c r="Q83" s="48">
        <v>1.9598501297803361</v>
      </c>
      <c r="R83" s="48">
        <v>2.2624740468787703</v>
      </c>
      <c r="S83" s="48">
        <v>2.5908480000000003</v>
      </c>
      <c r="T83" s="48">
        <v>2.5908480000000003</v>
      </c>
      <c r="U83" s="48">
        <v>2.5939192894151506</v>
      </c>
      <c r="V83" s="62">
        <f t="shared" si="8"/>
        <v>0.72777777777777763</v>
      </c>
      <c r="W83" s="62">
        <f t="shared" si="9"/>
        <v>0.75645121974748653</v>
      </c>
      <c r="X83" s="62">
        <f t="shared" si="10"/>
        <v>0.87222222222222223</v>
      </c>
      <c r="Y83" s="62">
        <f t="shared" si="11"/>
        <v>0.78548373991582876</v>
      </c>
      <c r="Z83" s="62">
        <f t="shared" si="12"/>
        <v>0.78548373991582876</v>
      </c>
      <c r="AA83" s="48" t="str">
        <f t="shared" si="13"/>
        <v>Y</v>
      </c>
      <c r="AB83" s="48" t="s">
        <v>55</v>
      </c>
      <c r="AC83" s="53" t="s">
        <v>104</v>
      </c>
      <c r="AD83" s="52">
        <v>2</v>
      </c>
      <c r="AE83" s="52">
        <v>0</v>
      </c>
      <c r="AF83" s="52">
        <f t="shared" si="14"/>
        <v>2</v>
      </c>
    </row>
    <row r="84" spans="1:32" ht="15.5" x14ac:dyDescent="0.35">
      <c r="A84" s="52"/>
      <c r="B84" s="48">
        <v>667</v>
      </c>
      <c r="C84" s="48" t="s">
        <v>45</v>
      </c>
      <c r="D84" s="48" t="s">
        <v>46</v>
      </c>
      <c r="E84" s="48" t="s">
        <v>47</v>
      </c>
      <c r="F84" s="48" t="s">
        <v>1269</v>
      </c>
      <c r="G84" s="48">
        <v>516</v>
      </c>
      <c r="H84" s="48" t="s">
        <v>1270</v>
      </c>
      <c r="I84" s="48" t="s">
        <v>1128</v>
      </c>
      <c r="J84" s="48" t="s">
        <v>50</v>
      </c>
      <c r="K84" s="48" t="s">
        <v>1271</v>
      </c>
      <c r="L84" s="48" t="s">
        <v>1272</v>
      </c>
      <c r="M84" s="48" t="s">
        <v>110</v>
      </c>
      <c r="N84" s="48" t="s">
        <v>110</v>
      </c>
      <c r="O84" s="48" t="s">
        <v>110</v>
      </c>
      <c r="P84" s="48">
        <v>2.0294976</v>
      </c>
      <c r="Q84" s="48">
        <v>1.93102880434239</v>
      </c>
      <c r="R84" s="48">
        <v>2.1471887451269858</v>
      </c>
      <c r="S84" s="48">
        <v>2.5908480000000003</v>
      </c>
      <c r="T84" s="48">
        <v>2.5908480000000003</v>
      </c>
      <c r="U84" s="48">
        <v>2.5939192894151506</v>
      </c>
      <c r="V84" s="62">
        <f t="shared" si="8"/>
        <v>0.78333333333333321</v>
      </c>
      <c r="W84" s="62">
        <f t="shared" si="9"/>
        <v>0.74532693710414111</v>
      </c>
      <c r="X84" s="62">
        <f t="shared" si="10"/>
        <v>0.82777777777777772</v>
      </c>
      <c r="Y84" s="62">
        <f t="shared" si="11"/>
        <v>0.78547934940508402</v>
      </c>
      <c r="Z84" s="62">
        <f t="shared" si="12"/>
        <v>0.78547934940508402</v>
      </c>
      <c r="AA84" s="48" t="str">
        <f t="shared" si="13"/>
        <v>Y</v>
      </c>
      <c r="AB84" s="48" t="s">
        <v>55</v>
      </c>
      <c r="AC84" s="53" t="s">
        <v>104</v>
      </c>
      <c r="AD84" s="52">
        <v>2</v>
      </c>
      <c r="AE84" s="52">
        <v>0</v>
      </c>
      <c r="AF84" s="52">
        <f t="shared" si="14"/>
        <v>2</v>
      </c>
    </row>
    <row r="85" spans="1:32" ht="15.5" x14ac:dyDescent="0.35">
      <c r="A85" s="26"/>
      <c r="B85" s="48">
        <v>969</v>
      </c>
      <c r="C85" s="48" t="s">
        <v>45</v>
      </c>
      <c r="D85" s="48" t="s">
        <v>98</v>
      </c>
      <c r="E85" s="48" t="s">
        <v>99</v>
      </c>
      <c r="F85" s="48" t="s">
        <v>457</v>
      </c>
      <c r="G85" s="48">
        <v>738</v>
      </c>
      <c r="H85" s="48">
        <v>1</v>
      </c>
      <c r="I85" s="48" t="s">
        <v>458</v>
      </c>
      <c r="J85" s="48" t="s">
        <v>50</v>
      </c>
      <c r="K85" s="48" t="s">
        <v>1273</v>
      </c>
      <c r="L85" s="48" t="s">
        <v>460</v>
      </c>
      <c r="M85" s="48" t="s">
        <v>103</v>
      </c>
      <c r="N85" s="48" t="s">
        <v>103</v>
      </c>
      <c r="O85" s="48" t="s">
        <v>103</v>
      </c>
      <c r="P85" s="48">
        <v>10.64988</v>
      </c>
      <c r="Q85" s="48">
        <v>10.267597187268304</v>
      </c>
      <c r="R85" s="48">
        <v>10.662504771394008</v>
      </c>
      <c r="S85" s="48">
        <v>13.410959999999999</v>
      </c>
      <c r="T85" s="48">
        <v>13.410959999999999</v>
      </c>
      <c r="U85" s="48">
        <v>13.426857860273936</v>
      </c>
      <c r="V85" s="62">
        <f t="shared" si="8"/>
        <v>0.79411764705882348</v>
      </c>
      <c r="W85" s="62">
        <f t="shared" si="9"/>
        <v>0.76561239368906508</v>
      </c>
      <c r="X85" s="62">
        <f t="shared" si="10"/>
        <v>0.79411764705882359</v>
      </c>
      <c r="Y85" s="62">
        <f t="shared" si="11"/>
        <v>0.78461589593557068</v>
      </c>
      <c r="Z85" s="62">
        <f t="shared" si="12"/>
        <v>0.78461589593557068</v>
      </c>
      <c r="AA85" s="48" t="str">
        <f t="shared" si="13"/>
        <v>Y</v>
      </c>
      <c r="AB85" s="48" t="s">
        <v>55</v>
      </c>
      <c r="AC85" s="53" t="s">
        <v>104</v>
      </c>
      <c r="AD85" s="52">
        <v>5</v>
      </c>
      <c r="AE85" s="52">
        <v>0</v>
      </c>
      <c r="AF85" s="52">
        <f t="shared" si="14"/>
        <v>5</v>
      </c>
    </row>
    <row r="86" spans="1:32" ht="15.5" x14ac:dyDescent="0.35">
      <c r="A86" s="26"/>
      <c r="B86" s="48">
        <v>80</v>
      </c>
      <c r="C86" s="48" t="s">
        <v>45</v>
      </c>
      <c r="D86" s="48" t="s">
        <v>46</v>
      </c>
      <c r="E86" s="48" t="s">
        <v>47</v>
      </c>
      <c r="F86" s="48" t="s">
        <v>1257</v>
      </c>
      <c r="G86" s="48">
        <v>60</v>
      </c>
      <c r="H86" s="48" t="s">
        <v>186</v>
      </c>
      <c r="I86" s="48" t="s">
        <v>128</v>
      </c>
      <c r="J86" s="48" t="s">
        <v>50</v>
      </c>
      <c r="K86" s="48" t="s">
        <v>1275</v>
      </c>
      <c r="L86" s="48" t="s">
        <v>1077</v>
      </c>
      <c r="M86" s="48" t="s">
        <v>110</v>
      </c>
      <c r="N86" s="48" t="s">
        <v>110</v>
      </c>
      <c r="O86" s="48" t="s">
        <v>110</v>
      </c>
      <c r="P86" s="48">
        <v>1.7344288000000001</v>
      </c>
      <c r="Q86" s="48">
        <v>1.6932528694793345</v>
      </c>
      <c r="R86" s="48">
        <v>1.5563515736490903</v>
      </c>
      <c r="S86" s="48">
        <v>2.1230560000000001</v>
      </c>
      <c r="T86" s="48">
        <v>2.1230560000000001</v>
      </c>
      <c r="U86" s="48">
        <v>2.1255727510485261</v>
      </c>
      <c r="V86" s="62">
        <f t="shared" si="8"/>
        <v>0.81694915254237288</v>
      </c>
      <c r="W86" s="62">
        <f t="shared" si="9"/>
        <v>0.79755450137883055</v>
      </c>
      <c r="X86" s="62">
        <f t="shared" si="10"/>
        <v>0.73220338983050848</v>
      </c>
      <c r="Y86" s="62">
        <f t="shared" si="11"/>
        <v>0.78223568125057064</v>
      </c>
      <c r="Z86" s="62">
        <f t="shared" si="12"/>
        <v>0.78223568125057064</v>
      </c>
      <c r="AA86" s="48" t="str">
        <f t="shared" si="13"/>
        <v>Y</v>
      </c>
      <c r="AB86" s="48" t="s">
        <v>55</v>
      </c>
      <c r="AC86" s="53" t="s">
        <v>104</v>
      </c>
      <c r="AD86" s="52">
        <v>2</v>
      </c>
      <c r="AE86" s="48">
        <v>0</v>
      </c>
      <c r="AF86" s="52">
        <f t="shared" si="14"/>
        <v>2</v>
      </c>
    </row>
    <row r="87" spans="1:32" ht="15.5" x14ac:dyDescent="0.35">
      <c r="A87" s="26"/>
      <c r="B87" s="48">
        <v>1764</v>
      </c>
      <c r="C87" s="48" t="s">
        <v>45</v>
      </c>
      <c r="D87" s="48" t="s">
        <v>60</v>
      </c>
      <c r="E87" s="48" t="s">
        <v>61</v>
      </c>
      <c r="F87" s="48" t="s">
        <v>1137</v>
      </c>
      <c r="G87" s="48">
        <v>391</v>
      </c>
      <c r="H87" s="48" t="s">
        <v>49</v>
      </c>
      <c r="I87" s="48" t="s">
        <v>1137</v>
      </c>
      <c r="J87" s="48" t="s">
        <v>50</v>
      </c>
      <c r="K87" s="48" t="s">
        <v>1276</v>
      </c>
      <c r="L87" s="48" t="s">
        <v>1277</v>
      </c>
      <c r="M87" s="48" t="s">
        <v>53</v>
      </c>
      <c r="N87" s="48" t="s">
        <v>53</v>
      </c>
      <c r="O87" s="48" t="s">
        <v>53</v>
      </c>
      <c r="P87" s="48">
        <v>10.50456</v>
      </c>
      <c r="Q87" s="48">
        <v>8.3419030994132282</v>
      </c>
      <c r="R87" s="48">
        <v>8.2701961959798762</v>
      </c>
      <c r="S87" s="48">
        <v>11.578889999999999</v>
      </c>
      <c r="T87" s="48">
        <v>11.578889999999999</v>
      </c>
      <c r="U87" s="48">
        <v>11.592616055058498</v>
      </c>
      <c r="V87" s="62">
        <f t="shared" si="8"/>
        <v>0.90721649484536082</v>
      </c>
      <c r="W87" s="62">
        <f t="shared" si="9"/>
        <v>0.72044065531438928</v>
      </c>
      <c r="X87" s="62">
        <f t="shared" si="10"/>
        <v>0.71340206185567001</v>
      </c>
      <c r="Y87" s="62">
        <f t="shared" si="11"/>
        <v>0.78035307067180659</v>
      </c>
      <c r="Z87" s="62">
        <f t="shared" si="12"/>
        <v>0.78035307067180659</v>
      </c>
      <c r="AA87" s="48" t="str">
        <f t="shared" si="13"/>
        <v>Y</v>
      </c>
      <c r="AB87" s="48" t="s">
        <v>55</v>
      </c>
      <c r="AC87" s="53" t="s">
        <v>104</v>
      </c>
      <c r="AD87" s="52">
        <v>5</v>
      </c>
      <c r="AE87" s="48">
        <v>0</v>
      </c>
      <c r="AF87" s="52">
        <f t="shared" si="14"/>
        <v>5</v>
      </c>
    </row>
    <row r="88" spans="1:32" ht="15.5" x14ac:dyDescent="0.35">
      <c r="A88" s="26"/>
      <c r="B88" s="48">
        <v>474</v>
      </c>
      <c r="C88" s="48" t="s">
        <v>45</v>
      </c>
      <c r="D88" s="48" t="s">
        <v>46</v>
      </c>
      <c r="E88" s="48" t="s">
        <v>47</v>
      </c>
      <c r="F88" s="48" t="s">
        <v>1029</v>
      </c>
      <c r="G88" s="48">
        <v>362</v>
      </c>
      <c r="H88" s="48" t="s">
        <v>131</v>
      </c>
      <c r="I88" s="48" t="s">
        <v>1030</v>
      </c>
      <c r="J88" s="48" t="s">
        <v>50</v>
      </c>
      <c r="K88" s="48" t="s">
        <v>1278</v>
      </c>
      <c r="L88" s="48" t="s">
        <v>318</v>
      </c>
      <c r="M88" s="48" t="s">
        <v>110</v>
      </c>
      <c r="N88" s="48" t="s">
        <v>110</v>
      </c>
      <c r="O88" s="48" t="s">
        <v>110</v>
      </c>
      <c r="P88" s="48">
        <v>1.2954240000000001</v>
      </c>
      <c r="Q88" s="48">
        <v>2.3777593486305544</v>
      </c>
      <c r="R88" s="48">
        <v>2.3921700113495277</v>
      </c>
      <c r="S88" s="48">
        <v>2.5908480000000003</v>
      </c>
      <c r="T88" s="48">
        <v>2.5908480000000003</v>
      </c>
      <c r="U88" s="48">
        <v>2.5939192894151506</v>
      </c>
      <c r="V88" s="62">
        <f t="shared" si="8"/>
        <v>0.5</v>
      </c>
      <c r="W88" s="62">
        <f t="shared" si="9"/>
        <v>0.91775331807599447</v>
      </c>
      <c r="X88" s="62">
        <f t="shared" si="10"/>
        <v>0.92222222222222217</v>
      </c>
      <c r="Y88" s="62">
        <f t="shared" si="11"/>
        <v>0.77999184676607225</v>
      </c>
      <c r="Z88" s="62">
        <f t="shared" si="12"/>
        <v>0.77999184676607225</v>
      </c>
      <c r="AA88" s="48" t="str">
        <f t="shared" si="13"/>
        <v>Y</v>
      </c>
      <c r="AB88" s="48" t="s">
        <v>55</v>
      </c>
      <c r="AC88" s="53" t="s">
        <v>104</v>
      </c>
      <c r="AD88" s="52">
        <v>2</v>
      </c>
      <c r="AE88" s="48">
        <v>0</v>
      </c>
      <c r="AF88" s="52">
        <f t="shared" si="14"/>
        <v>2</v>
      </c>
    </row>
    <row r="89" spans="1:32" ht="15.5" x14ac:dyDescent="0.35">
      <c r="A89" s="26"/>
      <c r="B89" s="48">
        <v>661</v>
      </c>
      <c r="C89" s="48" t="s">
        <v>45</v>
      </c>
      <c r="D89" s="48" t="s">
        <v>46</v>
      </c>
      <c r="E89" s="48" t="s">
        <v>47</v>
      </c>
      <c r="F89" s="48" t="s">
        <v>75</v>
      </c>
      <c r="G89" s="48">
        <v>483</v>
      </c>
      <c r="H89" s="48" t="s">
        <v>63</v>
      </c>
      <c r="I89" s="48" t="s">
        <v>76</v>
      </c>
      <c r="J89" s="48" t="s">
        <v>50</v>
      </c>
      <c r="K89" s="48" t="s">
        <v>1279</v>
      </c>
      <c r="L89" s="48" t="s">
        <v>78</v>
      </c>
      <c r="M89" s="48" t="s">
        <v>53</v>
      </c>
      <c r="N89" s="48" t="s">
        <v>53</v>
      </c>
      <c r="O89" s="48" t="s">
        <v>53</v>
      </c>
      <c r="P89" s="48">
        <v>5.3716499999999998</v>
      </c>
      <c r="Q89" s="48">
        <v>7.4575179570685588</v>
      </c>
      <c r="R89" s="48">
        <v>7.2902018490574045</v>
      </c>
      <c r="S89" s="48">
        <v>8.5946400000000001</v>
      </c>
      <c r="T89" s="48">
        <v>8.5946400000000001</v>
      </c>
      <c r="U89" s="48">
        <v>8.604828412002183</v>
      </c>
      <c r="V89" s="62">
        <f t="shared" si="8"/>
        <v>0.625</v>
      </c>
      <c r="W89" s="62">
        <f t="shared" si="9"/>
        <v>0.86769404618094048</v>
      </c>
      <c r="X89" s="62">
        <f t="shared" si="10"/>
        <v>0.84722222222222221</v>
      </c>
      <c r="Y89" s="62">
        <f t="shared" si="11"/>
        <v>0.77997208946772101</v>
      </c>
      <c r="Z89" s="62">
        <f t="shared" si="12"/>
        <v>0.77997208946772101</v>
      </c>
      <c r="AA89" s="48" t="str">
        <f t="shared" si="13"/>
        <v>Y</v>
      </c>
      <c r="AB89" s="48" t="s">
        <v>55</v>
      </c>
      <c r="AC89" s="53" t="s">
        <v>104</v>
      </c>
      <c r="AD89" s="52">
        <v>5</v>
      </c>
      <c r="AE89" s="48">
        <v>0</v>
      </c>
      <c r="AF89" s="52">
        <f t="shared" si="14"/>
        <v>5</v>
      </c>
    </row>
    <row r="90" spans="1:32" ht="15.5" x14ac:dyDescent="0.35">
      <c r="A90" s="26"/>
      <c r="B90" s="48">
        <v>1846</v>
      </c>
      <c r="C90" s="48" t="s">
        <v>45</v>
      </c>
      <c r="D90" s="48" t="s">
        <v>60</v>
      </c>
      <c r="E90" s="48" t="s">
        <v>133</v>
      </c>
      <c r="F90" s="48" t="s">
        <v>1280</v>
      </c>
      <c r="G90" s="48">
        <v>470</v>
      </c>
      <c r="H90" s="48" t="s">
        <v>94</v>
      </c>
      <c r="I90" s="48" t="s">
        <v>1280</v>
      </c>
      <c r="J90" s="48" t="s">
        <v>50</v>
      </c>
      <c r="K90" s="48" t="s">
        <v>1281</v>
      </c>
      <c r="L90" s="48" t="s">
        <v>1282</v>
      </c>
      <c r="M90" s="48" t="s">
        <v>53</v>
      </c>
      <c r="N90" s="48" t="s">
        <v>53</v>
      </c>
      <c r="O90" s="48" t="s">
        <v>53</v>
      </c>
      <c r="P90" s="48">
        <v>9.8838360000000005</v>
      </c>
      <c r="Q90" s="48">
        <v>8.8677537245911395</v>
      </c>
      <c r="R90" s="48">
        <v>6.6209374170127901</v>
      </c>
      <c r="S90" s="48">
        <v>10.86267</v>
      </c>
      <c r="T90" s="48">
        <v>10.86267</v>
      </c>
      <c r="U90" s="48">
        <v>10.875547020724982</v>
      </c>
      <c r="V90" s="62">
        <f t="shared" si="8"/>
        <v>0.90989010989010999</v>
      </c>
      <c r="W90" s="62">
        <f t="shared" si="9"/>
        <v>0.81635120321165422</v>
      </c>
      <c r="X90" s="62">
        <f t="shared" si="10"/>
        <v>0.60879120879120874</v>
      </c>
      <c r="Y90" s="62">
        <f t="shared" si="11"/>
        <v>0.77834417396432432</v>
      </c>
      <c r="Z90" s="62">
        <f t="shared" si="12"/>
        <v>0.77834417396432432</v>
      </c>
      <c r="AA90" s="48" t="str">
        <f t="shared" si="13"/>
        <v>Y</v>
      </c>
      <c r="AB90" s="48" t="s">
        <v>55</v>
      </c>
      <c r="AC90" s="53" t="s">
        <v>104</v>
      </c>
      <c r="AD90" s="52">
        <v>5</v>
      </c>
      <c r="AE90" s="48">
        <v>0</v>
      </c>
      <c r="AF90" s="52">
        <f t="shared" si="14"/>
        <v>5</v>
      </c>
    </row>
    <row r="91" spans="1:32" ht="15.5" x14ac:dyDescent="0.35">
      <c r="A91" s="26"/>
      <c r="B91" s="48">
        <v>1882</v>
      </c>
      <c r="C91" s="48" t="s">
        <v>45</v>
      </c>
      <c r="D91" s="48" t="s">
        <v>60</v>
      </c>
      <c r="E91" s="48" t="s">
        <v>133</v>
      </c>
      <c r="F91" s="48" t="s">
        <v>859</v>
      </c>
      <c r="G91" s="48">
        <v>65</v>
      </c>
      <c r="H91" s="48" t="s">
        <v>63</v>
      </c>
      <c r="I91" s="48" t="s">
        <v>859</v>
      </c>
      <c r="J91" s="48" t="s">
        <v>50</v>
      </c>
      <c r="K91" s="48" t="s">
        <v>1283</v>
      </c>
      <c r="L91" s="48" t="s">
        <v>1284</v>
      </c>
      <c r="M91" s="48" t="s">
        <v>53</v>
      </c>
      <c r="N91" s="48" t="s">
        <v>53</v>
      </c>
      <c r="O91" s="48" t="s">
        <v>53</v>
      </c>
      <c r="P91" s="48">
        <v>13.703676000000002</v>
      </c>
      <c r="Q91" s="48">
        <v>8.0789777868242716</v>
      </c>
      <c r="R91" s="48">
        <v>5.5214315643680676</v>
      </c>
      <c r="S91" s="48">
        <v>11.698259999999999</v>
      </c>
      <c r="T91" s="48">
        <v>11.698259999999999</v>
      </c>
      <c r="U91" s="48">
        <v>11.712127560780749</v>
      </c>
      <c r="V91" s="62">
        <f t="shared" si="8"/>
        <v>1.1714285714285717</v>
      </c>
      <c r="W91" s="62">
        <f t="shared" si="9"/>
        <v>0.69061362859299347</v>
      </c>
      <c r="X91" s="62">
        <f t="shared" si="10"/>
        <v>0.47142857142857147</v>
      </c>
      <c r="Y91" s="62">
        <f t="shared" si="11"/>
        <v>0.7778235904833789</v>
      </c>
      <c r="Z91" s="62">
        <f t="shared" si="12"/>
        <v>0.7778235904833789</v>
      </c>
      <c r="AA91" s="48" t="str">
        <f t="shared" si="13"/>
        <v>Y</v>
      </c>
      <c r="AB91" s="48" t="s">
        <v>55</v>
      </c>
      <c r="AC91" s="53" t="s">
        <v>104</v>
      </c>
      <c r="AD91" s="52">
        <v>5</v>
      </c>
      <c r="AE91" s="48">
        <v>0</v>
      </c>
      <c r="AF91" s="52">
        <f t="shared" si="14"/>
        <v>5</v>
      </c>
    </row>
    <row r="92" spans="1:32" ht="15.5" x14ac:dyDescent="0.35">
      <c r="A92" s="26"/>
      <c r="B92" s="48">
        <v>266</v>
      </c>
      <c r="C92" s="48" t="s">
        <v>45</v>
      </c>
      <c r="D92" s="48" t="s">
        <v>46</v>
      </c>
      <c r="E92" s="48" t="s">
        <v>47</v>
      </c>
      <c r="F92" s="48" t="s">
        <v>1285</v>
      </c>
      <c r="G92" s="48" t="s">
        <v>1285</v>
      </c>
      <c r="H92" s="48" t="s">
        <v>49</v>
      </c>
      <c r="I92" s="48" t="s">
        <v>213</v>
      </c>
      <c r="J92" s="48" t="s">
        <v>50</v>
      </c>
      <c r="K92" s="48" t="s">
        <v>1286</v>
      </c>
      <c r="L92" s="48" t="s">
        <v>141</v>
      </c>
      <c r="M92" s="48" t="s">
        <v>110</v>
      </c>
      <c r="N92" s="48" t="s">
        <v>110</v>
      </c>
      <c r="O92" s="48" t="s">
        <v>110</v>
      </c>
      <c r="P92" s="48">
        <v>1.4321632</v>
      </c>
      <c r="Q92" s="48">
        <v>2.3057060350356897</v>
      </c>
      <c r="R92" s="48">
        <v>2.3057060350356897</v>
      </c>
      <c r="S92" s="48">
        <v>2.5908480000000003</v>
      </c>
      <c r="T92" s="48">
        <v>2.5908480000000003</v>
      </c>
      <c r="U92" s="48">
        <v>2.5939192894151506</v>
      </c>
      <c r="V92" s="62">
        <f t="shared" si="8"/>
        <v>0.5527777777777777</v>
      </c>
      <c r="W92" s="62">
        <f t="shared" si="9"/>
        <v>0.88994261146763121</v>
      </c>
      <c r="X92" s="62">
        <f t="shared" si="10"/>
        <v>0.88888888888888895</v>
      </c>
      <c r="Y92" s="62">
        <f t="shared" si="11"/>
        <v>0.77720309271143251</v>
      </c>
      <c r="Z92" s="62">
        <f t="shared" si="12"/>
        <v>0.77720309271143251</v>
      </c>
      <c r="AA92" s="48" t="str">
        <f t="shared" si="13"/>
        <v>Y</v>
      </c>
      <c r="AB92" s="48" t="s">
        <v>55</v>
      </c>
      <c r="AC92" s="53" t="s">
        <v>104</v>
      </c>
      <c r="AD92" s="52">
        <v>2</v>
      </c>
      <c r="AE92" s="48">
        <v>0</v>
      </c>
      <c r="AF92" s="52">
        <f t="shared" si="14"/>
        <v>2</v>
      </c>
    </row>
    <row r="93" spans="1:32" ht="15.5" x14ac:dyDescent="0.35">
      <c r="A93" s="26"/>
      <c r="B93" s="48">
        <v>1871</v>
      </c>
      <c r="C93" s="48" t="s">
        <v>45</v>
      </c>
      <c r="D93" s="48" t="s">
        <v>60</v>
      </c>
      <c r="E93" s="48" t="s">
        <v>61</v>
      </c>
      <c r="F93" s="48" t="s">
        <v>1119</v>
      </c>
      <c r="G93" s="48">
        <v>533</v>
      </c>
      <c r="H93" s="48" t="s">
        <v>63</v>
      </c>
      <c r="I93" s="48" t="s">
        <v>123</v>
      </c>
      <c r="J93" s="48" t="s">
        <v>50</v>
      </c>
      <c r="K93" s="48" t="s">
        <v>1287</v>
      </c>
      <c r="L93" s="48" t="s">
        <v>1121</v>
      </c>
      <c r="M93" s="48" t="s">
        <v>53</v>
      </c>
      <c r="N93" s="48" t="s">
        <v>53</v>
      </c>
      <c r="O93" s="48" t="s">
        <v>53</v>
      </c>
      <c r="P93" s="48">
        <v>8.8811280000000004</v>
      </c>
      <c r="Q93" s="48">
        <v>8.6765353154355349</v>
      </c>
      <c r="R93" s="48">
        <v>7.7682478719464152</v>
      </c>
      <c r="S93" s="48">
        <v>10.86267</v>
      </c>
      <c r="T93" s="48">
        <v>10.86267</v>
      </c>
      <c r="U93" s="48">
        <v>10.875547020724982</v>
      </c>
      <c r="V93" s="62">
        <f t="shared" si="8"/>
        <v>0.81758241758241768</v>
      </c>
      <c r="W93" s="62">
        <f t="shared" si="9"/>
        <v>0.79874794276504169</v>
      </c>
      <c r="X93" s="62">
        <f t="shared" si="10"/>
        <v>0.7142857142857143</v>
      </c>
      <c r="Y93" s="62">
        <f t="shared" si="11"/>
        <v>0.77687202487772467</v>
      </c>
      <c r="Z93" s="62">
        <f t="shared" si="12"/>
        <v>0.77687202487772467</v>
      </c>
      <c r="AA93" s="48" t="str">
        <f t="shared" si="13"/>
        <v>Y</v>
      </c>
      <c r="AB93" s="48" t="s">
        <v>55</v>
      </c>
      <c r="AC93" s="53" t="s">
        <v>104</v>
      </c>
      <c r="AD93" s="52">
        <v>5</v>
      </c>
      <c r="AE93" s="48">
        <v>0</v>
      </c>
      <c r="AF93" s="52">
        <f t="shared" si="14"/>
        <v>5</v>
      </c>
    </row>
    <row r="94" spans="1:32" ht="15.5" x14ac:dyDescent="0.35">
      <c r="A94" s="52"/>
      <c r="B94" s="48">
        <v>672</v>
      </c>
      <c r="C94" s="48" t="s">
        <v>45</v>
      </c>
      <c r="D94" s="48" t="s">
        <v>46</v>
      </c>
      <c r="E94" s="48" t="s">
        <v>47</v>
      </c>
      <c r="F94" s="48" t="s">
        <v>75</v>
      </c>
      <c r="G94" s="48">
        <v>483</v>
      </c>
      <c r="H94" s="48" t="s">
        <v>49</v>
      </c>
      <c r="I94" s="48" t="s">
        <v>76</v>
      </c>
      <c r="J94" s="48" t="s">
        <v>50</v>
      </c>
      <c r="K94" s="48" t="s">
        <v>1288</v>
      </c>
      <c r="L94" s="48" t="s">
        <v>52</v>
      </c>
      <c r="M94" s="48" t="s">
        <v>53</v>
      </c>
      <c r="N94" s="48" t="s">
        <v>53</v>
      </c>
      <c r="O94" s="48" t="s">
        <v>53</v>
      </c>
      <c r="P94" s="48">
        <v>2.02929</v>
      </c>
      <c r="Q94" s="48">
        <v>2.9638853419118631</v>
      </c>
      <c r="R94" s="48">
        <v>2.7965692339007098</v>
      </c>
      <c r="S94" s="48">
        <v>3.3423600000000002</v>
      </c>
      <c r="T94" s="48">
        <v>3.3423600000000002</v>
      </c>
      <c r="U94" s="48">
        <v>3.3463221602230711</v>
      </c>
      <c r="V94" s="62">
        <f t="shared" si="8"/>
        <v>0.6071428571428571</v>
      </c>
      <c r="W94" s="62">
        <f t="shared" si="9"/>
        <v>0.88676424499810402</v>
      </c>
      <c r="X94" s="62">
        <f t="shared" si="10"/>
        <v>0.83571428571428585</v>
      </c>
      <c r="Y94" s="62">
        <f t="shared" si="11"/>
        <v>0.77654046261841569</v>
      </c>
      <c r="Z94" s="62">
        <f t="shared" si="12"/>
        <v>0.77654046261841569</v>
      </c>
      <c r="AA94" s="48" t="str">
        <f t="shared" si="13"/>
        <v>Y</v>
      </c>
      <c r="AB94" s="48" t="s">
        <v>55</v>
      </c>
      <c r="AC94" s="53" t="s">
        <v>104</v>
      </c>
      <c r="AD94" s="52">
        <v>5</v>
      </c>
      <c r="AE94" s="48">
        <v>0</v>
      </c>
      <c r="AF94" s="52">
        <f t="shared" si="14"/>
        <v>5</v>
      </c>
    </row>
    <row r="95" spans="1:32" ht="15.5" x14ac:dyDescent="0.35">
      <c r="A95" s="26"/>
      <c r="B95" s="48">
        <v>1600</v>
      </c>
      <c r="C95" s="48" t="s">
        <v>45</v>
      </c>
      <c r="D95" s="48" t="s">
        <v>60</v>
      </c>
      <c r="E95" s="48" t="s">
        <v>61</v>
      </c>
      <c r="F95" s="48" t="s">
        <v>846</v>
      </c>
      <c r="G95" s="48">
        <v>148</v>
      </c>
      <c r="H95" s="48" t="s">
        <v>1097</v>
      </c>
      <c r="I95" s="48" t="s">
        <v>846</v>
      </c>
      <c r="J95" s="48" t="s">
        <v>50</v>
      </c>
      <c r="K95" s="63" t="s">
        <v>1289</v>
      </c>
      <c r="L95" s="48" t="s">
        <v>823</v>
      </c>
      <c r="M95" s="48" t="s">
        <v>110</v>
      </c>
      <c r="N95" s="48" t="s">
        <v>110</v>
      </c>
      <c r="O95" s="48" t="s">
        <v>110</v>
      </c>
      <c r="P95" s="48">
        <v>2.5188800000000002</v>
      </c>
      <c r="Q95" s="48">
        <v>2.6587672716505293</v>
      </c>
      <c r="R95" s="48">
        <v>3.0262391709843421</v>
      </c>
      <c r="S95" s="48">
        <v>3.5264320000000002</v>
      </c>
      <c r="T95" s="48">
        <v>3.5264320000000002</v>
      </c>
      <c r="U95" s="48">
        <v>3.5306123661483992</v>
      </c>
      <c r="V95" s="62">
        <f t="shared" si="8"/>
        <v>0.7142857142857143</v>
      </c>
      <c r="W95" s="62">
        <f t="shared" si="9"/>
        <v>0.75395393180714365</v>
      </c>
      <c r="X95" s="62">
        <f t="shared" si="10"/>
        <v>0.8571428571428571</v>
      </c>
      <c r="Y95" s="62">
        <f t="shared" si="11"/>
        <v>0.77512750107857176</v>
      </c>
      <c r="Z95" s="62">
        <f t="shared" si="12"/>
        <v>0.77512750107857176</v>
      </c>
      <c r="AA95" s="48" t="str">
        <f t="shared" si="13"/>
        <v>Y</v>
      </c>
      <c r="AB95" s="48" t="s">
        <v>55</v>
      </c>
      <c r="AC95" s="53" t="s">
        <v>104</v>
      </c>
      <c r="AD95" s="52">
        <v>2</v>
      </c>
      <c r="AE95" s="48">
        <v>0</v>
      </c>
      <c r="AF95" s="52">
        <f t="shared" si="14"/>
        <v>2</v>
      </c>
    </row>
    <row r="96" spans="1:32" ht="15.5" x14ac:dyDescent="0.35">
      <c r="A96" s="26"/>
      <c r="B96" s="48">
        <v>1718</v>
      </c>
      <c r="C96" s="48" t="s">
        <v>45</v>
      </c>
      <c r="D96" s="48" t="s">
        <v>60</v>
      </c>
      <c r="E96" s="48" t="s">
        <v>803</v>
      </c>
      <c r="F96" s="48" t="s">
        <v>1113</v>
      </c>
      <c r="G96" s="48">
        <v>342</v>
      </c>
      <c r="H96" s="48" t="s">
        <v>49</v>
      </c>
      <c r="I96" s="48" t="s">
        <v>1113</v>
      </c>
      <c r="J96" s="48" t="s">
        <v>50</v>
      </c>
      <c r="K96" s="48" t="s">
        <v>1292</v>
      </c>
      <c r="L96" s="48" t="s">
        <v>1293</v>
      </c>
      <c r="M96" s="48" t="s">
        <v>53</v>
      </c>
      <c r="N96" s="48" t="s">
        <v>53</v>
      </c>
      <c r="O96" s="48" t="s">
        <v>53</v>
      </c>
      <c r="P96" s="48">
        <v>8.1171600000000002</v>
      </c>
      <c r="Q96" s="48">
        <v>8.7960468211577858</v>
      </c>
      <c r="R96" s="48">
        <v>9.9194549749469605</v>
      </c>
      <c r="S96" s="48">
        <v>11.578889999999999</v>
      </c>
      <c r="T96" s="48">
        <v>11.578889999999999</v>
      </c>
      <c r="U96" s="48">
        <v>11.592616055058498</v>
      </c>
      <c r="V96" s="62">
        <f t="shared" si="8"/>
        <v>0.70103092783505161</v>
      </c>
      <c r="W96" s="62">
        <f t="shared" si="9"/>
        <v>0.75966235288164807</v>
      </c>
      <c r="X96" s="62">
        <f t="shared" si="10"/>
        <v>0.85567010309278335</v>
      </c>
      <c r="Y96" s="62">
        <f t="shared" si="11"/>
        <v>0.77212112793649423</v>
      </c>
      <c r="Z96" s="62">
        <f t="shared" si="12"/>
        <v>0.77212112793649423</v>
      </c>
      <c r="AA96" s="48" t="str">
        <f t="shared" si="13"/>
        <v>Y</v>
      </c>
      <c r="AB96" s="48" t="s">
        <v>55</v>
      </c>
      <c r="AC96" s="53" t="s">
        <v>104</v>
      </c>
      <c r="AD96" s="52">
        <v>5</v>
      </c>
      <c r="AE96" s="48">
        <v>0</v>
      </c>
      <c r="AF96" s="52">
        <f t="shared" si="14"/>
        <v>5</v>
      </c>
    </row>
    <row r="97" spans="1:32" ht="15.5" x14ac:dyDescent="0.35">
      <c r="A97" s="26"/>
      <c r="B97" s="48">
        <v>114</v>
      </c>
      <c r="C97" s="48" t="s">
        <v>45</v>
      </c>
      <c r="D97" s="48" t="s">
        <v>46</v>
      </c>
      <c r="E97" s="48" t="s">
        <v>47</v>
      </c>
      <c r="F97" s="48" t="s">
        <v>70</v>
      </c>
      <c r="G97" s="48">
        <v>106</v>
      </c>
      <c r="H97" s="48" t="s">
        <v>94</v>
      </c>
      <c r="I97" s="48" t="s">
        <v>57</v>
      </c>
      <c r="J97" s="48" t="s">
        <v>50</v>
      </c>
      <c r="K97" s="48" t="s">
        <v>1294</v>
      </c>
      <c r="L97" s="48" t="s">
        <v>1295</v>
      </c>
      <c r="M97" s="48" t="s">
        <v>53</v>
      </c>
      <c r="N97" s="48" t="s">
        <v>53</v>
      </c>
      <c r="O97" s="48" t="s">
        <v>53</v>
      </c>
      <c r="P97" s="48">
        <v>6.1117440000000007</v>
      </c>
      <c r="Q97" s="48">
        <v>5.5214315643680676</v>
      </c>
      <c r="R97" s="48">
        <v>6.6209374170127901</v>
      </c>
      <c r="S97" s="48">
        <v>7.8784200000000002</v>
      </c>
      <c r="T97" s="48">
        <v>7.8784200000000002</v>
      </c>
      <c r="U97" s="48">
        <v>7.8877593776686679</v>
      </c>
      <c r="V97" s="62">
        <f t="shared" si="8"/>
        <v>0.77575757575757587</v>
      </c>
      <c r="W97" s="62">
        <f t="shared" si="9"/>
        <v>0.70082980653075966</v>
      </c>
      <c r="X97" s="62">
        <f t="shared" si="10"/>
        <v>0.83939393939393925</v>
      </c>
      <c r="Y97" s="62">
        <f t="shared" si="11"/>
        <v>0.77199377389409163</v>
      </c>
      <c r="Z97" s="62">
        <f t="shared" si="12"/>
        <v>0.77199377389409163</v>
      </c>
      <c r="AA97" s="48" t="str">
        <f t="shared" si="13"/>
        <v>Y</v>
      </c>
      <c r="AB97" s="48" t="s">
        <v>55</v>
      </c>
      <c r="AC97" s="53" t="s">
        <v>104</v>
      </c>
      <c r="AD97" s="52">
        <v>5</v>
      </c>
      <c r="AE97" s="48">
        <v>0</v>
      </c>
      <c r="AF97" s="52">
        <f t="shared" si="14"/>
        <v>5</v>
      </c>
    </row>
    <row r="98" spans="1:32" ht="15.5" x14ac:dyDescent="0.35">
      <c r="A98" s="26"/>
      <c r="B98" s="48">
        <v>932</v>
      </c>
      <c r="C98" s="48" t="s">
        <v>45</v>
      </c>
      <c r="D98" s="48" t="s">
        <v>98</v>
      </c>
      <c r="E98" s="48" t="s">
        <v>415</v>
      </c>
      <c r="F98" s="48" t="s">
        <v>1296</v>
      </c>
      <c r="G98" s="48">
        <v>694</v>
      </c>
      <c r="H98" s="48">
        <v>1</v>
      </c>
      <c r="I98" s="48" t="s">
        <v>415</v>
      </c>
      <c r="J98" s="48" t="s">
        <v>50</v>
      </c>
      <c r="K98" s="48" t="s">
        <v>1297</v>
      </c>
      <c r="L98" s="48" t="s">
        <v>419</v>
      </c>
      <c r="M98" s="48" t="s">
        <v>423</v>
      </c>
      <c r="N98" s="48" t="s">
        <v>423</v>
      </c>
      <c r="O98" s="48" t="s">
        <v>423</v>
      </c>
      <c r="P98" s="48">
        <v>1.1775764000000002</v>
      </c>
      <c r="Q98" s="48">
        <v>1.4575207545692104</v>
      </c>
      <c r="R98" s="48">
        <v>1.6518568551784383</v>
      </c>
      <c r="S98" s="48">
        <v>1.8504772000000003</v>
      </c>
      <c r="T98" s="48">
        <v>1.8504772000000003</v>
      </c>
      <c r="U98" s="48">
        <v>1.8526708258079738</v>
      </c>
      <c r="V98" s="62">
        <f t="shared" si="8"/>
        <v>0.63636363636363635</v>
      </c>
      <c r="W98" s="62">
        <f t="shared" si="9"/>
        <v>0.78764588646064382</v>
      </c>
      <c r="X98" s="62">
        <f t="shared" si="10"/>
        <v>0.89160839160839167</v>
      </c>
      <c r="Y98" s="62">
        <f t="shared" si="11"/>
        <v>0.77187263814422391</v>
      </c>
      <c r="Z98" s="62">
        <f t="shared" si="12"/>
        <v>0.77187263814422391</v>
      </c>
      <c r="AA98" s="48" t="str">
        <f t="shared" si="13"/>
        <v>Y</v>
      </c>
      <c r="AB98" s="48" t="s">
        <v>55</v>
      </c>
      <c r="AC98" s="53" t="s">
        <v>104</v>
      </c>
      <c r="AD98" s="52">
        <v>2</v>
      </c>
      <c r="AE98" s="48">
        <v>0</v>
      </c>
      <c r="AF98" s="52">
        <f t="shared" si="14"/>
        <v>2</v>
      </c>
    </row>
    <row r="99" spans="1:32" ht="15.5" x14ac:dyDescent="0.35">
      <c r="A99" s="26"/>
      <c r="B99" s="48">
        <v>1970</v>
      </c>
      <c r="C99" s="48" t="s">
        <v>863</v>
      </c>
      <c r="D99" s="48" t="s">
        <v>864</v>
      </c>
      <c r="E99" s="48" t="s">
        <v>877</v>
      </c>
      <c r="F99" s="48" t="s">
        <v>1059</v>
      </c>
      <c r="G99" s="48" t="s">
        <v>1060</v>
      </c>
      <c r="H99" s="48" t="s">
        <v>1298</v>
      </c>
      <c r="I99" s="48" t="s">
        <v>929</v>
      </c>
      <c r="J99" s="48" t="s">
        <v>50</v>
      </c>
      <c r="K99" s="48" t="s">
        <v>1299</v>
      </c>
      <c r="L99" s="48" t="s">
        <v>929</v>
      </c>
      <c r="M99" s="48">
        <v>13.8</v>
      </c>
      <c r="N99" s="48">
        <v>13.8</v>
      </c>
      <c r="O99" s="48" t="s">
        <v>53</v>
      </c>
      <c r="P99" s="48">
        <v>5.9</v>
      </c>
      <c r="Q99" s="48">
        <v>7.5053225593574595</v>
      </c>
      <c r="R99" s="48">
        <v>7.3619087524907565</v>
      </c>
      <c r="S99" s="48">
        <v>9</v>
      </c>
      <c r="T99" s="48">
        <v>9</v>
      </c>
      <c r="U99" s="48">
        <v>8.963362929168941</v>
      </c>
      <c r="V99" s="62">
        <f t="shared" si="8"/>
        <v>0.65555555555555556</v>
      </c>
      <c r="W99" s="62">
        <f t="shared" si="9"/>
        <v>0.83392472881749546</v>
      </c>
      <c r="X99" s="62">
        <f t="shared" si="10"/>
        <v>0.82133333333333325</v>
      </c>
      <c r="Y99" s="62">
        <f t="shared" si="11"/>
        <v>0.77027120590212805</v>
      </c>
      <c r="Z99" s="62">
        <f t="shared" si="12"/>
        <v>0.77027120590212805</v>
      </c>
      <c r="AA99" s="48" t="str">
        <f t="shared" si="13"/>
        <v>Y</v>
      </c>
      <c r="AB99" s="48" t="s">
        <v>55</v>
      </c>
      <c r="AC99" s="53" t="s">
        <v>104</v>
      </c>
      <c r="AD99" s="52">
        <v>5</v>
      </c>
      <c r="AE99" s="48">
        <v>0</v>
      </c>
      <c r="AF99" s="52">
        <f t="shared" ref="AF99:AF130" si="15">AD99-AE99</f>
        <v>5</v>
      </c>
    </row>
    <row r="100" spans="1:32" ht="15.5" x14ac:dyDescent="0.35">
      <c r="A100" s="26"/>
      <c r="B100" s="48">
        <v>1586</v>
      </c>
      <c r="C100" s="48" t="s">
        <v>45</v>
      </c>
      <c r="D100" s="48" t="s">
        <v>60</v>
      </c>
      <c r="E100" s="48" t="s">
        <v>133</v>
      </c>
      <c r="F100" s="48" t="s">
        <v>1240</v>
      </c>
      <c r="G100" s="48">
        <v>146</v>
      </c>
      <c r="H100" s="48" t="s">
        <v>49</v>
      </c>
      <c r="I100" s="48" t="s">
        <v>133</v>
      </c>
      <c r="J100" s="48" t="s">
        <v>50</v>
      </c>
      <c r="K100" s="48" t="s">
        <v>1300</v>
      </c>
      <c r="L100" s="48" t="s">
        <v>1301</v>
      </c>
      <c r="M100" s="48" t="s">
        <v>53</v>
      </c>
      <c r="N100" s="48" t="s">
        <v>53</v>
      </c>
      <c r="O100" s="48" t="s">
        <v>53</v>
      </c>
      <c r="P100" s="48">
        <v>10.576182000000001</v>
      </c>
      <c r="Q100" s="48">
        <v>9.7999434692247078</v>
      </c>
      <c r="R100" s="48">
        <v>6.6448397181572405</v>
      </c>
      <c r="S100" s="48">
        <v>11.698259999999999</v>
      </c>
      <c r="T100" s="48">
        <v>11.698259999999999</v>
      </c>
      <c r="U100" s="48">
        <v>11.712127560780749</v>
      </c>
      <c r="V100" s="62">
        <f t="shared" si="8"/>
        <v>0.90408163265306141</v>
      </c>
      <c r="W100" s="62">
        <f t="shared" si="9"/>
        <v>0.83772659089682644</v>
      </c>
      <c r="X100" s="62">
        <f t="shared" si="10"/>
        <v>0.56734693877551012</v>
      </c>
      <c r="Y100" s="62">
        <f t="shared" si="11"/>
        <v>0.76971838744179932</v>
      </c>
      <c r="Z100" s="62">
        <f t="shared" si="12"/>
        <v>0.76971838744179932</v>
      </c>
      <c r="AA100" s="48" t="str">
        <f t="shared" si="13"/>
        <v>Y</v>
      </c>
      <c r="AB100" s="48" t="s">
        <v>55</v>
      </c>
      <c r="AC100" s="53" t="s">
        <v>104</v>
      </c>
      <c r="AD100" s="52">
        <v>5</v>
      </c>
      <c r="AE100" s="48">
        <v>0</v>
      </c>
      <c r="AF100" s="52">
        <f t="shared" si="15"/>
        <v>5</v>
      </c>
    </row>
    <row r="101" spans="1:32" ht="15.5" x14ac:dyDescent="0.35">
      <c r="A101" s="26"/>
      <c r="B101" s="48">
        <v>66</v>
      </c>
      <c r="C101" s="48" t="s">
        <v>45</v>
      </c>
      <c r="D101" s="48" t="s">
        <v>46</v>
      </c>
      <c r="E101" s="48" t="s">
        <v>47</v>
      </c>
      <c r="F101" s="48" t="s">
        <v>1144</v>
      </c>
      <c r="G101" s="48">
        <v>52</v>
      </c>
      <c r="H101" s="48" t="s">
        <v>1097</v>
      </c>
      <c r="I101" s="48" t="s">
        <v>187</v>
      </c>
      <c r="J101" s="48" t="s">
        <v>50</v>
      </c>
      <c r="K101" s="48" t="s">
        <v>1302</v>
      </c>
      <c r="L101" s="48" t="s">
        <v>52</v>
      </c>
      <c r="M101" s="48" t="s">
        <v>110</v>
      </c>
      <c r="N101" s="48" t="s">
        <v>110</v>
      </c>
      <c r="O101" s="48" t="s">
        <v>110</v>
      </c>
      <c r="P101" s="48">
        <v>1.0651264</v>
      </c>
      <c r="Q101" s="48">
        <v>1.1888796743152772</v>
      </c>
      <c r="R101" s="48">
        <v>1.3113703074265484</v>
      </c>
      <c r="S101" s="48">
        <v>1.5473119999999998</v>
      </c>
      <c r="T101" s="48">
        <v>1.5473119999999998</v>
      </c>
      <c r="U101" s="48">
        <v>1.5491462422896038</v>
      </c>
      <c r="V101" s="62">
        <f t="shared" si="8"/>
        <v>0.68837209302325597</v>
      </c>
      <c r="W101" s="62">
        <f t="shared" si="9"/>
        <v>0.7683516151333909</v>
      </c>
      <c r="X101" s="62">
        <f t="shared" si="10"/>
        <v>0.84651162790697676</v>
      </c>
      <c r="Y101" s="62">
        <f t="shared" si="11"/>
        <v>0.76774511202120788</v>
      </c>
      <c r="Z101" s="62">
        <f t="shared" si="12"/>
        <v>0.76774511202120788</v>
      </c>
      <c r="AA101" s="48" t="str">
        <f t="shared" si="13"/>
        <v>Y</v>
      </c>
      <c r="AB101" s="48" t="s">
        <v>55</v>
      </c>
      <c r="AC101" s="53" t="s">
        <v>104</v>
      </c>
      <c r="AD101" s="52">
        <v>2</v>
      </c>
      <c r="AE101" s="48">
        <v>0</v>
      </c>
      <c r="AF101" s="52">
        <f t="shared" si="15"/>
        <v>2</v>
      </c>
    </row>
    <row r="102" spans="1:32" ht="15.5" x14ac:dyDescent="0.35">
      <c r="A102" s="26"/>
      <c r="B102" s="48">
        <v>63</v>
      </c>
      <c r="C102" s="48" t="s">
        <v>45</v>
      </c>
      <c r="D102" s="48" t="s">
        <v>46</v>
      </c>
      <c r="E102" s="48" t="s">
        <v>47</v>
      </c>
      <c r="F102" s="48" t="s">
        <v>1144</v>
      </c>
      <c r="G102" s="48">
        <v>52</v>
      </c>
      <c r="H102" s="48" t="s">
        <v>139</v>
      </c>
      <c r="I102" s="48" t="s">
        <v>187</v>
      </c>
      <c r="J102" s="48" t="s">
        <v>50</v>
      </c>
      <c r="K102" s="48" t="s">
        <v>1303</v>
      </c>
      <c r="L102" s="48" t="s">
        <v>399</v>
      </c>
      <c r="M102" s="48" t="s">
        <v>110</v>
      </c>
      <c r="N102" s="48" t="s">
        <v>110</v>
      </c>
      <c r="O102" s="48" t="s">
        <v>110</v>
      </c>
      <c r="P102" s="48">
        <v>1.0579296</v>
      </c>
      <c r="Q102" s="48">
        <v>1.4842982600542249</v>
      </c>
      <c r="R102" s="48">
        <v>1.3546022955834676</v>
      </c>
      <c r="S102" s="48">
        <v>1.6912480000000001</v>
      </c>
      <c r="T102" s="48">
        <v>1.6912480000000001</v>
      </c>
      <c r="U102" s="48">
        <v>1.6932528694793345</v>
      </c>
      <c r="V102" s="62">
        <f t="shared" si="8"/>
        <v>0.62553191489361704</v>
      </c>
      <c r="W102" s="62">
        <f t="shared" si="9"/>
        <v>0.87763489450052556</v>
      </c>
      <c r="X102" s="62">
        <f t="shared" si="10"/>
        <v>0.79999999999999993</v>
      </c>
      <c r="Y102" s="62">
        <f t="shared" si="11"/>
        <v>0.76772226979804747</v>
      </c>
      <c r="Z102" s="62">
        <f t="shared" si="12"/>
        <v>0.76772226979804747</v>
      </c>
      <c r="AA102" s="48" t="str">
        <f t="shared" si="13"/>
        <v>Y</v>
      </c>
      <c r="AB102" s="48" t="s">
        <v>55</v>
      </c>
      <c r="AC102" s="53" t="s">
        <v>104</v>
      </c>
      <c r="AD102" s="52">
        <v>2</v>
      </c>
      <c r="AE102" s="48">
        <v>0</v>
      </c>
      <c r="AF102" s="52">
        <f t="shared" si="15"/>
        <v>2</v>
      </c>
    </row>
    <row r="103" spans="1:32" ht="15.5" x14ac:dyDescent="0.35">
      <c r="A103" s="26"/>
      <c r="B103" s="48">
        <v>1051</v>
      </c>
      <c r="C103" s="48" t="s">
        <v>45</v>
      </c>
      <c r="D103" s="48" t="s">
        <v>98</v>
      </c>
      <c r="E103" s="48" t="s">
        <v>415</v>
      </c>
      <c r="F103" s="48" t="s">
        <v>1304</v>
      </c>
      <c r="G103" s="48">
        <v>692</v>
      </c>
      <c r="H103" s="48">
        <v>1</v>
      </c>
      <c r="I103" s="48" t="s">
        <v>415</v>
      </c>
      <c r="J103" s="48" t="s">
        <v>50</v>
      </c>
      <c r="K103" s="48" t="s">
        <v>1305</v>
      </c>
      <c r="L103" s="48" t="s">
        <v>419</v>
      </c>
      <c r="M103" s="48" t="s">
        <v>423</v>
      </c>
      <c r="N103" s="48" t="s">
        <v>423</v>
      </c>
      <c r="O103" s="48" t="s">
        <v>423</v>
      </c>
      <c r="P103" s="48">
        <v>1.3716823999999999</v>
      </c>
      <c r="Q103" s="48">
        <v>1.4251314044676722</v>
      </c>
      <c r="R103" s="48">
        <v>1.463998624589518</v>
      </c>
      <c r="S103" s="48">
        <v>1.8504772000000003</v>
      </c>
      <c r="T103" s="48">
        <v>1.8504772000000003</v>
      </c>
      <c r="U103" s="48">
        <v>1.8526708258079738</v>
      </c>
      <c r="V103" s="62">
        <f t="shared" si="8"/>
        <v>0.74125874125874103</v>
      </c>
      <c r="W103" s="62">
        <f t="shared" si="9"/>
        <v>0.77014264453929615</v>
      </c>
      <c r="X103" s="62">
        <f t="shared" si="10"/>
        <v>0.79020979020979032</v>
      </c>
      <c r="Y103" s="62">
        <f t="shared" si="11"/>
        <v>0.76720372533594261</v>
      </c>
      <c r="Z103" s="62">
        <f t="shared" si="12"/>
        <v>0.76720372533594261</v>
      </c>
      <c r="AA103" s="48" t="str">
        <f t="shared" si="13"/>
        <v>Y</v>
      </c>
      <c r="AB103" s="48" t="s">
        <v>55</v>
      </c>
      <c r="AC103" s="53" t="s">
        <v>104</v>
      </c>
      <c r="AD103" s="52">
        <v>2</v>
      </c>
      <c r="AE103" s="48">
        <v>0</v>
      </c>
      <c r="AF103" s="52">
        <f t="shared" si="15"/>
        <v>2</v>
      </c>
    </row>
    <row r="104" spans="1:32" ht="15.5" x14ac:dyDescent="0.35">
      <c r="A104" s="26"/>
      <c r="B104" s="48">
        <v>1039</v>
      </c>
      <c r="C104" s="48" t="s">
        <v>45</v>
      </c>
      <c r="D104" s="48" t="s">
        <v>98</v>
      </c>
      <c r="E104" s="48" t="s">
        <v>415</v>
      </c>
      <c r="F104" s="48" t="s">
        <v>1306</v>
      </c>
      <c r="G104" s="48">
        <v>657</v>
      </c>
      <c r="H104" s="48" t="s">
        <v>514</v>
      </c>
      <c r="I104" s="48" t="s">
        <v>498</v>
      </c>
      <c r="J104" s="48" t="s">
        <v>50</v>
      </c>
      <c r="K104" s="48" t="s">
        <v>1307</v>
      </c>
      <c r="L104" s="48" t="s">
        <v>500</v>
      </c>
      <c r="M104" s="48" t="s">
        <v>420</v>
      </c>
      <c r="N104" s="48" t="s">
        <v>420</v>
      </c>
      <c r="O104" s="48" t="s">
        <v>420</v>
      </c>
      <c r="P104" s="48">
        <v>9.9336599999999997</v>
      </c>
      <c r="Q104" s="48">
        <v>8.5050622854862148</v>
      </c>
      <c r="R104" s="48">
        <v>8.6193776387857604</v>
      </c>
      <c r="S104" s="48">
        <v>11.760539999999999</v>
      </c>
      <c r="T104" s="48">
        <v>11.760539999999999</v>
      </c>
      <c r="U104" s="48">
        <v>11.774481389853227</v>
      </c>
      <c r="V104" s="62">
        <f t="shared" si="8"/>
        <v>0.84466019417475735</v>
      </c>
      <c r="W104" s="62">
        <f t="shared" si="9"/>
        <v>0.72318637456156054</v>
      </c>
      <c r="X104" s="62">
        <f t="shared" si="10"/>
        <v>0.73203883495145627</v>
      </c>
      <c r="Y104" s="62">
        <f t="shared" si="11"/>
        <v>0.76662846789592465</v>
      </c>
      <c r="Z104" s="62">
        <f t="shared" si="12"/>
        <v>0.76662846789592465</v>
      </c>
      <c r="AA104" s="48" t="str">
        <f t="shared" si="13"/>
        <v>Y</v>
      </c>
      <c r="AB104" s="48" t="s">
        <v>55</v>
      </c>
      <c r="AC104" s="53" t="s">
        <v>104</v>
      </c>
      <c r="AD104" s="52">
        <v>5</v>
      </c>
      <c r="AE104" s="48">
        <v>0</v>
      </c>
      <c r="AF104" s="52">
        <f t="shared" si="15"/>
        <v>5</v>
      </c>
    </row>
    <row r="105" spans="1:32" ht="15.5" x14ac:dyDescent="0.35">
      <c r="A105" s="26"/>
      <c r="B105" s="48">
        <v>1741</v>
      </c>
      <c r="C105" s="48" t="s">
        <v>45</v>
      </c>
      <c r="D105" s="48" t="s">
        <v>60</v>
      </c>
      <c r="E105" s="48" t="s">
        <v>61</v>
      </c>
      <c r="F105" s="48" t="s">
        <v>1308</v>
      </c>
      <c r="G105" s="48">
        <v>369</v>
      </c>
      <c r="H105" s="48" t="s">
        <v>1309</v>
      </c>
      <c r="I105" s="48" t="s">
        <v>821</v>
      </c>
      <c r="J105" s="48" t="s">
        <v>50</v>
      </c>
      <c r="K105" s="48" t="s">
        <v>1310</v>
      </c>
      <c r="L105" s="48" t="s">
        <v>1136</v>
      </c>
      <c r="M105" s="48" t="s">
        <v>110</v>
      </c>
      <c r="N105" s="48" t="s">
        <v>110</v>
      </c>
      <c r="O105" s="48" t="s">
        <v>110</v>
      </c>
      <c r="P105" s="48">
        <v>1.2954240000000001</v>
      </c>
      <c r="Q105" s="48">
        <v>1.3690129583024406</v>
      </c>
      <c r="R105" s="48">
        <v>1.3906289523809003</v>
      </c>
      <c r="S105" s="48">
        <v>1.7632160000000001</v>
      </c>
      <c r="T105" s="48">
        <v>1.7632160000000001</v>
      </c>
      <c r="U105" s="48">
        <v>1.7653061830741996</v>
      </c>
      <c r="V105" s="62">
        <f t="shared" si="8"/>
        <v>0.73469387755102045</v>
      </c>
      <c r="W105" s="62">
        <f t="shared" si="9"/>
        <v>0.77642952327022929</v>
      </c>
      <c r="X105" s="62">
        <f t="shared" si="10"/>
        <v>0.78775510204081645</v>
      </c>
      <c r="Y105" s="62">
        <f t="shared" si="11"/>
        <v>0.76629283428735528</v>
      </c>
      <c r="Z105" s="62">
        <f t="shared" si="12"/>
        <v>0.76629283428735528</v>
      </c>
      <c r="AA105" s="48" t="str">
        <f t="shared" si="13"/>
        <v>Y</v>
      </c>
      <c r="AB105" s="48" t="s">
        <v>55</v>
      </c>
      <c r="AC105" s="53" t="s">
        <v>104</v>
      </c>
      <c r="AD105" s="52">
        <v>2</v>
      </c>
      <c r="AE105" s="48">
        <v>0</v>
      </c>
      <c r="AF105" s="52">
        <f t="shared" si="15"/>
        <v>2</v>
      </c>
    </row>
    <row r="106" spans="1:32" ht="15.5" x14ac:dyDescent="0.35">
      <c r="A106" s="26"/>
      <c r="B106" s="48">
        <v>1682</v>
      </c>
      <c r="C106" s="48" t="s">
        <v>45</v>
      </c>
      <c r="D106" s="48" t="s">
        <v>60</v>
      </c>
      <c r="E106" s="48" t="s">
        <v>61</v>
      </c>
      <c r="F106" s="48" t="s">
        <v>825</v>
      </c>
      <c r="G106" s="48">
        <v>292</v>
      </c>
      <c r="H106" s="48" t="s">
        <v>312</v>
      </c>
      <c r="I106" s="48" t="s">
        <v>821</v>
      </c>
      <c r="J106" s="48" t="s">
        <v>50</v>
      </c>
      <c r="K106" s="48" t="s">
        <v>1311</v>
      </c>
      <c r="L106" s="48" t="s">
        <v>1136</v>
      </c>
      <c r="M106" s="48" t="s">
        <v>53</v>
      </c>
      <c r="N106" s="48" t="s">
        <v>53</v>
      </c>
      <c r="O106" s="48" t="s">
        <v>53</v>
      </c>
      <c r="P106" s="48">
        <v>6.2788620000000002</v>
      </c>
      <c r="Q106" s="48">
        <v>6.2863052009904834</v>
      </c>
      <c r="R106" s="48">
        <v>7.1706903433351528</v>
      </c>
      <c r="S106" s="48">
        <v>8.5946400000000001</v>
      </c>
      <c r="T106" s="48">
        <v>8.5946400000000001</v>
      </c>
      <c r="U106" s="48">
        <v>8.604828412002183</v>
      </c>
      <c r="V106" s="62">
        <f t="shared" si="8"/>
        <v>0.73055555555555562</v>
      </c>
      <c r="W106" s="62">
        <f t="shared" si="9"/>
        <v>0.73142158379995947</v>
      </c>
      <c r="X106" s="62">
        <f t="shared" si="10"/>
        <v>0.83333333333333337</v>
      </c>
      <c r="Y106" s="62">
        <f t="shared" si="11"/>
        <v>0.76510349089628293</v>
      </c>
      <c r="Z106" s="62">
        <f t="shared" si="12"/>
        <v>0.76510349089628293</v>
      </c>
      <c r="AA106" s="48" t="str">
        <f t="shared" si="13"/>
        <v>Y</v>
      </c>
      <c r="AB106" s="48" t="s">
        <v>55</v>
      </c>
      <c r="AC106" s="53" t="s">
        <v>104</v>
      </c>
      <c r="AD106" s="52">
        <v>5</v>
      </c>
      <c r="AE106" s="48">
        <v>0</v>
      </c>
      <c r="AF106" s="52">
        <f t="shared" si="15"/>
        <v>5</v>
      </c>
    </row>
    <row r="107" spans="1:32" ht="15.5" x14ac:dyDescent="0.35">
      <c r="A107" s="26"/>
      <c r="B107" s="48">
        <v>1880</v>
      </c>
      <c r="C107" s="48" t="s">
        <v>45</v>
      </c>
      <c r="D107" s="48" t="s">
        <v>60</v>
      </c>
      <c r="E107" s="48" t="s">
        <v>803</v>
      </c>
      <c r="F107" s="48" t="s">
        <v>859</v>
      </c>
      <c r="G107" s="48">
        <v>65</v>
      </c>
      <c r="H107" s="48" t="s">
        <v>63</v>
      </c>
      <c r="I107" s="48" t="s">
        <v>859</v>
      </c>
      <c r="J107" s="48" t="s">
        <v>50</v>
      </c>
      <c r="K107" s="48" t="s">
        <v>1312</v>
      </c>
      <c r="L107" s="48" t="s">
        <v>1313</v>
      </c>
      <c r="M107" s="48" t="s">
        <v>53</v>
      </c>
      <c r="N107" s="48" t="s">
        <v>53</v>
      </c>
      <c r="O107" s="48" t="s">
        <v>53</v>
      </c>
      <c r="P107" s="48">
        <v>13.679802000000002</v>
      </c>
      <c r="Q107" s="48">
        <v>6.6926443204461421</v>
      </c>
      <c r="R107" s="48">
        <v>6.477523610146088</v>
      </c>
      <c r="S107" s="48">
        <v>11.698259999999999</v>
      </c>
      <c r="T107" s="48">
        <v>11.698259999999999</v>
      </c>
      <c r="U107" s="48">
        <v>11.712127560780749</v>
      </c>
      <c r="V107" s="62">
        <f t="shared" si="8"/>
        <v>1.1693877551020411</v>
      </c>
      <c r="W107" s="62">
        <f t="shared" si="9"/>
        <v>0.57210596451490581</v>
      </c>
      <c r="X107" s="62">
        <f t="shared" si="10"/>
        <v>0.553061224489796</v>
      </c>
      <c r="Y107" s="62">
        <f t="shared" si="11"/>
        <v>0.76485164803558092</v>
      </c>
      <c r="Z107" s="62">
        <f t="shared" si="12"/>
        <v>0.76485164803558092</v>
      </c>
      <c r="AA107" s="48" t="str">
        <f t="shared" si="13"/>
        <v>Y</v>
      </c>
      <c r="AB107" s="48" t="s">
        <v>55</v>
      </c>
      <c r="AC107" s="53" t="s">
        <v>104</v>
      </c>
      <c r="AD107" s="52">
        <v>5</v>
      </c>
      <c r="AE107" s="48">
        <v>0</v>
      </c>
      <c r="AF107" s="52">
        <f t="shared" si="15"/>
        <v>5</v>
      </c>
    </row>
    <row r="108" spans="1:32" ht="15.5" x14ac:dyDescent="0.35">
      <c r="A108" s="26"/>
      <c r="B108" s="48">
        <v>1698</v>
      </c>
      <c r="C108" s="48" t="s">
        <v>45</v>
      </c>
      <c r="D108" s="48" t="s">
        <v>60</v>
      </c>
      <c r="E108" s="48" t="s">
        <v>61</v>
      </c>
      <c r="F108" s="48" t="s">
        <v>833</v>
      </c>
      <c r="G108" s="48">
        <v>320</v>
      </c>
      <c r="H108" s="48" t="s">
        <v>63</v>
      </c>
      <c r="I108" s="48" t="s">
        <v>123</v>
      </c>
      <c r="J108" s="48" t="s">
        <v>50</v>
      </c>
      <c r="K108" s="48" t="s">
        <v>1314</v>
      </c>
      <c r="L108" s="48" t="s">
        <v>1315</v>
      </c>
      <c r="M108" s="48" t="s">
        <v>53</v>
      </c>
      <c r="N108" s="48" t="s">
        <v>53</v>
      </c>
      <c r="O108" s="48" t="s">
        <v>53</v>
      </c>
      <c r="P108" s="48">
        <v>4.8225480000000003</v>
      </c>
      <c r="Q108" s="48">
        <v>7.5292248605019108</v>
      </c>
      <c r="R108" s="48">
        <v>7.3619087524907565</v>
      </c>
      <c r="S108" s="48">
        <v>8.5946400000000001</v>
      </c>
      <c r="T108" s="48">
        <v>8.5946400000000001</v>
      </c>
      <c r="U108" s="48">
        <v>8.604828412002183</v>
      </c>
      <c r="V108" s="62">
        <f t="shared" si="8"/>
        <v>0.56111111111111112</v>
      </c>
      <c r="W108" s="62">
        <f t="shared" si="9"/>
        <v>0.87603725816344957</v>
      </c>
      <c r="X108" s="62">
        <f t="shared" si="10"/>
        <v>0.85555555555555551</v>
      </c>
      <c r="Y108" s="62">
        <f t="shared" si="11"/>
        <v>0.76423464161003885</v>
      </c>
      <c r="Z108" s="62">
        <f t="shared" si="12"/>
        <v>0.76423464161003885</v>
      </c>
      <c r="AA108" s="48" t="str">
        <f t="shared" si="13"/>
        <v>Y</v>
      </c>
      <c r="AB108" s="48" t="s">
        <v>55</v>
      </c>
      <c r="AC108" s="53" t="s">
        <v>104</v>
      </c>
      <c r="AD108" s="52">
        <v>5</v>
      </c>
      <c r="AE108" s="48">
        <v>0</v>
      </c>
      <c r="AF108" s="52">
        <f t="shared" si="15"/>
        <v>5</v>
      </c>
    </row>
    <row r="109" spans="1:32" ht="15.5" x14ac:dyDescent="0.35">
      <c r="A109" s="26"/>
      <c r="B109" s="48">
        <v>1775</v>
      </c>
      <c r="C109" s="48" t="s">
        <v>45</v>
      </c>
      <c r="D109" s="48" t="s">
        <v>60</v>
      </c>
      <c r="E109" s="48" t="s">
        <v>803</v>
      </c>
      <c r="F109" s="48" t="s">
        <v>1093</v>
      </c>
      <c r="G109" s="48">
        <v>416</v>
      </c>
      <c r="H109" s="48" t="s">
        <v>63</v>
      </c>
      <c r="I109" s="48" t="s">
        <v>1034</v>
      </c>
      <c r="J109" s="48" t="s">
        <v>50</v>
      </c>
      <c r="K109" s="48" t="s">
        <v>1316</v>
      </c>
      <c r="L109" s="48" t="s">
        <v>1317</v>
      </c>
      <c r="M109" s="48" t="s">
        <v>53</v>
      </c>
      <c r="N109" s="48" t="s">
        <v>53</v>
      </c>
      <c r="O109" s="48" t="s">
        <v>53</v>
      </c>
      <c r="P109" s="48">
        <v>8.1649080000000005</v>
      </c>
      <c r="Q109" s="48">
        <v>8.8438514234466883</v>
      </c>
      <c r="R109" s="48">
        <v>9.7999434692247078</v>
      </c>
      <c r="S109" s="48">
        <v>11.698259999999999</v>
      </c>
      <c r="T109" s="48">
        <v>11.698259999999999</v>
      </c>
      <c r="U109" s="48">
        <v>11.712127560780749</v>
      </c>
      <c r="V109" s="62">
        <f t="shared" si="8"/>
        <v>0.69795918367346943</v>
      </c>
      <c r="W109" s="62">
        <f t="shared" si="9"/>
        <v>0.75599716739469702</v>
      </c>
      <c r="X109" s="62">
        <f t="shared" si="10"/>
        <v>0.83673469387755095</v>
      </c>
      <c r="Y109" s="62">
        <f t="shared" si="11"/>
        <v>0.76356368164857236</v>
      </c>
      <c r="Z109" s="62">
        <f t="shared" si="12"/>
        <v>0.76356368164857236</v>
      </c>
      <c r="AA109" s="48" t="str">
        <f t="shared" si="13"/>
        <v>Y</v>
      </c>
      <c r="AB109" s="48" t="s">
        <v>55</v>
      </c>
      <c r="AC109" s="53" t="s">
        <v>104</v>
      </c>
      <c r="AD109" s="52">
        <v>5</v>
      </c>
      <c r="AE109" s="48">
        <v>0</v>
      </c>
      <c r="AF109" s="52">
        <f t="shared" si="15"/>
        <v>5</v>
      </c>
    </row>
    <row r="110" spans="1:32" ht="15.5" x14ac:dyDescent="0.35">
      <c r="A110" s="26"/>
      <c r="B110" s="48">
        <v>606</v>
      </c>
      <c r="C110" s="48" t="s">
        <v>45</v>
      </c>
      <c r="D110" s="48" t="s">
        <v>46</v>
      </c>
      <c r="E110" s="48" t="s">
        <v>47</v>
      </c>
      <c r="F110" s="48" t="s">
        <v>75</v>
      </c>
      <c r="G110" s="48">
        <v>483</v>
      </c>
      <c r="H110" s="48" t="s">
        <v>63</v>
      </c>
      <c r="I110" s="48" t="s">
        <v>76</v>
      </c>
      <c r="J110" s="48" t="s">
        <v>50</v>
      </c>
      <c r="K110" s="48" t="s">
        <v>1318</v>
      </c>
      <c r="L110" s="48" t="s">
        <v>78</v>
      </c>
      <c r="M110" s="48" t="s">
        <v>53</v>
      </c>
      <c r="N110" s="48" t="s">
        <v>53</v>
      </c>
      <c r="O110" s="48" t="s">
        <v>53</v>
      </c>
      <c r="P110" s="48">
        <v>8.2842780000000005</v>
      </c>
      <c r="Q110" s="48">
        <v>8.4853169062799303</v>
      </c>
      <c r="R110" s="48">
        <v>9.7521388669358071</v>
      </c>
      <c r="S110" s="48">
        <v>11.578889999999999</v>
      </c>
      <c r="T110" s="48">
        <v>11.578889999999999</v>
      </c>
      <c r="U110" s="48">
        <v>11.592616055058498</v>
      </c>
      <c r="V110" s="62">
        <f t="shared" si="8"/>
        <v>0.71546391752577332</v>
      </c>
      <c r="W110" s="62">
        <f t="shared" si="9"/>
        <v>0.73282645454615514</v>
      </c>
      <c r="X110" s="62">
        <f t="shared" si="10"/>
        <v>0.84123711340206175</v>
      </c>
      <c r="Y110" s="62">
        <f t="shared" si="11"/>
        <v>0.76317582849133014</v>
      </c>
      <c r="Z110" s="62">
        <f t="shared" si="12"/>
        <v>0.76317582849133014</v>
      </c>
      <c r="AA110" s="48" t="str">
        <f t="shared" si="13"/>
        <v>Y</v>
      </c>
      <c r="AB110" s="48" t="s">
        <v>55</v>
      </c>
      <c r="AC110" s="53" t="s">
        <v>104</v>
      </c>
      <c r="AD110" s="52">
        <v>5</v>
      </c>
      <c r="AE110" s="48">
        <v>0</v>
      </c>
      <c r="AF110" s="52">
        <f t="shared" si="15"/>
        <v>5</v>
      </c>
    </row>
    <row r="111" spans="1:32" ht="15.5" x14ac:dyDescent="0.35">
      <c r="A111" s="26"/>
      <c r="B111" s="48">
        <v>1564</v>
      </c>
      <c r="C111" s="48" t="s">
        <v>45</v>
      </c>
      <c r="D111" s="48" t="s">
        <v>60</v>
      </c>
      <c r="E111" s="48" t="s">
        <v>61</v>
      </c>
      <c r="F111" s="48" t="s">
        <v>801</v>
      </c>
      <c r="G111" s="48">
        <v>34</v>
      </c>
      <c r="H111" s="48" t="s">
        <v>139</v>
      </c>
      <c r="I111" s="48" t="s">
        <v>123</v>
      </c>
      <c r="J111" s="48" t="s">
        <v>50</v>
      </c>
      <c r="K111" s="48" t="s">
        <v>1319</v>
      </c>
      <c r="L111" s="48" t="s">
        <v>125</v>
      </c>
      <c r="M111" s="48" t="s">
        <v>110</v>
      </c>
      <c r="N111" s="48" t="s">
        <v>110</v>
      </c>
      <c r="O111" s="48" t="s">
        <v>110</v>
      </c>
      <c r="P111" s="48">
        <v>1.5185248</v>
      </c>
      <c r="Q111" s="48">
        <v>1.3618076269429542</v>
      </c>
      <c r="R111" s="48">
        <v>1.239316993831683</v>
      </c>
      <c r="S111" s="48">
        <v>1.7992000000000001</v>
      </c>
      <c r="T111" s="48">
        <v>1.7992000000000001</v>
      </c>
      <c r="U111" s="48">
        <v>1.8013328398716324</v>
      </c>
      <c r="V111" s="62">
        <f t="shared" si="8"/>
        <v>0.84399999999999997</v>
      </c>
      <c r="W111" s="62">
        <f t="shared" si="9"/>
        <v>0.75689619105322037</v>
      </c>
      <c r="X111" s="62">
        <f t="shared" si="10"/>
        <v>0.68799999999999994</v>
      </c>
      <c r="Y111" s="62">
        <f t="shared" si="11"/>
        <v>0.76296539701774024</v>
      </c>
      <c r="Z111" s="62">
        <f t="shared" si="12"/>
        <v>0.76296539701774024</v>
      </c>
      <c r="AA111" s="48" t="str">
        <f t="shared" si="13"/>
        <v>Y</v>
      </c>
      <c r="AB111" s="48" t="s">
        <v>55</v>
      </c>
      <c r="AC111" s="53" t="s">
        <v>104</v>
      </c>
      <c r="AD111" s="52">
        <v>2</v>
      </c>
      <c r="AE111" s="48">
        <v>0</v>
      </c>
      <c r="AF111" s="52">
        <f t="shared" si="15"/>
        <v>2</v>
      </c>
    </row>
    <row r="112" spans="1:32" ht="15.5" x14ac:dyDescent="0.35">
      <c r="A112" s="26"/>
      <c r="B112" s="48">
        <v>308</v>
      </c>
      <c r="C112" s="48" t="s">
        <v>45</v>
      </c>
      <c r="D112" s="48" t="s">
        <v>46</v>
      </c>
      <c r="E112" s="48" t="s">
        <v>47</v>
      </c>
      <c r="F112" s="48" t="s">
        <v>1259</v>
      </c>
      <c r="G112" s="48">
        <v>284</v>
      </c>
      <c r="H112" s="48" t="s">
        <v>49</v>
      </c>
      <c r="I112" s="48" t="s">
        <v>1260</v>
      </c>
      <c r="J112" s="48" t="s">
        <v>50</v>
      </c>
      <c r="K112" s="48" t="s">
        <v>1320</v>
      </c>
      <c r="L112" s="48" t="s">
        <v>190</v>
      </c>
      <c r="M112" s="48" t="s">
        <v>110</v>
      </c>
      <c r="N112" s="48" t="s">
        <v>110</v>
      </c>
      <c r="O112" s="48" t="s">
        <v>110</v>
      </c>
      <c r="P112" s="48">
        <v>1.9143488</v>
      </c>
      <c r="Q112" s="48">
        <v>1.8733861534664977</v>
      </c>
      <c r="R112" s="48">
        <v>2.1255727510485261</v>
      </c>
      <c r="S112" s="48">
        <v>2.5908480000000003</v>
      </c>
      <c r="T112" s="48">
        <v>2.5908480000000003</v>
      </c>
      <c r="U112" s="48">
        <v>2.5939192894151506</v>
      </c>
      <c r="V112" s="62">
        <f t="shared" si="8"/>
        <v>0.73888888888888882</v>
      </c>
      <c r="W112" s="62">
        <f t="shared" si="9"/>
        <v>0.72307837181745027</v>
      </c>
      <c r="X112" s="62">
        <f t="shared" si="10"/>
        <v>0.81944444444444442</v>
      </c>
      <c r="Y112" s="62">
        <f t="shared" si="11"/>
        <v>0.7604705683835945</v>
      </c>
      <c r="Z112" s="62">
        <f t="shared" si="12"/>
        <v>0.7604705683835945</v>
      </c>
      <c r="AA112" s="48" t="str">
        <f t="shared" si="13"/>
        <v>Y</v>
      </c>
      <c r="AB112" s="48" t="s">
        <v>55</v>
      </c>
      <c r="AC112" s="53" t="s">
        <v>104</v>
      </c>
      <c r="AD112" s="52">
        <v>2</v>
      </c>
      <c r="AE112" s="48">
        <v>0</v>
      </c>
      <c r="AF112" s="52">
        <f t="shared" si="15"/>
        <v>2</v>
      </c>
    </row>
    <row r="113" spans="1:32" ht="15.5" x14ac:dyDescent="0.35">
      <c r="A113" s="26"/>
      <c r="B113" s="48">
        <v>267</v>
      </c>
      <c r="C113" s="48" t="s">
        <v>45</v>
      </c>
      <c r="D113" s="48" t="s">
        <v>46</v>
      </c>
      <c r="E113" s="48" t="s">
        <v>150</v>
      </c>
      <c r="F113" s="48" t="s">
        <v>219</v>
      </c>
      <c r="G113" s="48">
        <v>250</v>
      </c>
      <c r="H113" s="48" t="s">
        <v>49</v>
      </c>
      <c r="I113" s="48" t="s">
        <v>220</v>
      </c>
      <c r="J113" s="48" t="s">
        <v>50</v>
      </c>
      <c r="K113" s="48" t="s">
        <v>1322</v>
      </c>
      <c r="L113" s="48" t="s">
        <v>184</v>
      </c>
      <c r="M113" s="48" t="s">
        <v>53</v>
      </c>
      <c r="N113" s="48" t="s">
        <v>53</v>
      </c>
      <c r="O113" s="48" t="s">
        <v>53</v>
      </c>
      <c r="P113" s="48">
        <v>5.6103900000000007</v>
      </c>
      <c r="Q113" s="48">
        <v>4.1829027002788388</v>
      </c>
      <c r="R113" s="48">
        <v>5.975575286112627</v>
      </c>
      <c r="S113" s="48">
        <v>6.9234600000000004</v>
      </c>
      <c r="T113" s="48">
        <v>6.9234600000000004</v>
      </c>
      <c r="U113" s="48">
        <v>6.9316673318906465</v>
      </c>
      <c r="V113" s="62">
        <f t="shared" si="8"/>
        <v>0.81034482758620696</v>
      </c>
      <c r="W113" s="62">
        <f t="shared" si="9"/>
        <v>0.60416362631962028</v>
      </c>
      <c r="X113" s="62">
        <f t="shared" si="10"/>
        <v>0.86206896551724144</v>
      </c>
      <c r="Y113" s="62">
        <f t="shared" si="11"/>
        <v>0.7588591398076896</v>
      </c>
      <c r="Z113" s="62">
        <f t="shared" si="12"/>
        <v>0.7588591398076896</v>
      </c>
      <c r="AA113" s="48" t="str">
        <f t="shared" si="13"/>
        <v>Y</v>
      </c>
      <c r="AB113" s="48" t="s">
        <v>55</v>
      </c>
      <c r="AC113" s="53" t="s">
        <v>104</v>
      </c>
      <c r="AD113" s="52">
        <v>5</v>
      </c>
      <c r="AE113" s="48">
        <v>0</v>
      </c>
      <c r="AF113" s="52">
        <f t="shared" si="15"/>
        <v>5</v>
      </c>
    </row>
    <row r="114" spans="1:32" ht="15.5" x14ac:dyDescent="0.35">
      <c r="A114" s="26"/>
      <c r="B114" s="48">
        <v>410</v>
      </c>
      <c r="C114" s="48" t="s">
        <v>45</v>
      </c>
      <c r="D114" s="48" t="s">
        <v>46</v>
      </c>
      <c r="E114" s="48" t="s">
        <v>47</v>
      </c>
      <c r="F114" s="48" t="s">
        <v>303</v>
      </c>
      <c r="G114" s="48">
        <v>318</v>
      </c>
      <c r="H114" s="48" t="s">
        <v>1047</v>
      </c>
      <c r="I114" s="48" t="s">
        <v>47</v>
      </c>
      <c r="J114" s="48" t="s">
        <v>50</v>
      </c>
      <c r="K114" s="48" t="s">
        <v>1323</v>
      </c>
      <c r="L114" s="48" t="s">
        <v>72</v>
      </c>
      <c r="M114" s="48" t="s">
        <v>110</v>
      </c>
      <c r="N114" s="48" t="s">
        <v>110</v>
      </c>
      <c r="O114" s="48" t="s">
        <v>110</v>
      </c>
      <c r="P114" s="48">
        <v>1.7776095999999999</v>
      </c>
      <c r="Q114" s="48">
        <v>1.9958767865777687</v>
      </c>
      <c r="R114" s="48">
        <v>2.1255727510485261</v>
      </c>
      <c r="S114" s="48">
        <v>2.5908480000000003</v>
      </c>
      <c r="T114" s="48">
        <v>2.5908480000000003</v>
      </c>
      <c r="U114" s="48">
        <v>2.5939192894151506</v>
      </c>
      <c r="V114" s="62">
        <f t="shared" si="8"/>
        <v>0.68611111111111101</v>
      </c>
      <c r="W114" s="62">
        <f t="shared" si="9"/>
        <v>0.77035657305166816</v>
      </c>
      <c r="X114" s="62">
        <f t="shared" si="10"/>
        <v>0.81944444444444442</v>
      </c>
      <c r="Y114" s="62">
        <f t="shared" si="11"/>
        <v>0.75863737620240779</v>
      </c>
      <c r="Z114" s="62">
        <f t="shared" si="12"/>
        <v>0.75863737620240779</v>
      </c>
      <c r="AA114" s="48" t="str">
        <f t="shared" si="13"/>
        <v>Y</v>
      </c>
      <c r="AB114" s="48" t="s">
        <v>55</v>
      </c>
      <c r="AC114" s="53" t="s">
        <v>104</v>
      </c>
      <c r="AD114" s="52">
        <v>2</v>
      </c>
      <c r="AE114" s="48">
        <v>0</v>
      </c>
      <c r="AF114" s="52">
        <f t="shared" si="15"/>
        <v>2</v>
      </c>
    </row>
    <row r="115" spans="1:32" ht="15.5" x14ac:dyDescent="0.35">
      <c r="A115" s="26"/>
      <c r="B115" s="48">
        <v>1685</v>
      </c>
      <c r="C115" s="48" t="s">
        <v>45</v>
      </c>
      <c r="D115" s="48" t="s">
        <v>60</v>
      </c>
      <c r="E115" s="48" t="s">
        <v>61</v>
      </c>
      <c r="F115" s="48" t="s">
        <v>825</v>
      </c>
      <c r="G115" s="48">
        <v>292</v>
      </c>
      <c r="H115" s="48" t="s">
        <v>94</v>
      </c>
      <c r="I115" s="48" t="s">
        <v>821</v>
      </c>
      <c r="J115" s="48" t="s">
        <v>50</v>
      </c>
      <c r="K115" s="48" t="s">
        <v>1324</v>
      </c>
      <c r="L115" s="48" t="s">
        <v>1325</v>
      </c>
      <c r="M115" s="48" t="s">
        <v>53</v>
      </c>
      <c r="N115" s="48" t="s">
        <v>53</v>
      </c>
      <c r="O115" s="48" t="s">
        <v>53</v>
      </c>
      <c r="P115" s="48">
        <v>6.0639960000000004</v>
      </c>
      <c r="Q115" s="48">
        <v>6.7165466215905925</v>
      </c>
      <c r="R115" s="48">
        <v>6.7165466215905925</v>
      </c>
      <c r="S115" s="48">
        <v>8.5946400000000001</v>
      </c>
      <c r="T115" s="48">
        <v>8.5946400000000001</v>
      </c>
      <c r="U115" s="48">
        <v>8.604828412002183</v>
      </c>
      <c r="V115" s="62">
        <f t="shared" si="8"/>
        <v>0.7055555555555556</v>
      </c>
      <c r="W115" s="62">
        <f t="shared" si="9"/>
        <v>0.78148085569501369</v>
      </c>
      <c r="X115" s="62">
        <f t="shared" si="10"/>
        <v>0.78055555555555556</v>
      </c>
      <c r="Y115" s="62">
        <f t="shared" si="11"/>
        <v>0.75586398893537499</v>
      </c>
      <c r="Z115" s="62">
        <f t="shared" si="12"/>
        <v>0.75586398893537499</v>
      </c>
      <c r="AA115" s="48" t="str">
        <f t="shared" si="13"/>
        <v>Y</v>
      </c>
      <c r="AB115" s="48" t="s">
        <v>55</v>
      </c>
      <c r="AC115" s="53" t="s">
        <v>104</v>
      </c>
      <c r="AD115" s="52">
        <v>5</v>
      </c>
      <c r="AE115" s="48">
        <v>0</v>
      </c>
      <c r="AF115" s="52">
        <f t="shared" si="15"/>
        <v>5</v>
      </c>
    </row>
    <row r="116" spans="1:32" ht="15.5" x14ac:dyDescent="0.35">
      <c r="A116" s="26"/>
      <c r="B116" s="48">
        <v>288</v>
      </c>
      <c r="C116" s="48" t="s">
        <v>45</v>
      </c>
      <c r="D116" s="48" t="s">
        <v>46</v>
      </c>
      <c r="E116" s="48" t="s">
        <v>150</v>
      </c>
      <c r="F116" s="48" t="s">
        <v>219</v>
      </c>
      <c r="G116" s="48">
        <v>250</v>
      </c>
      <c r="H116" s="48" t="s">
        <v>49</v>
      </c>
      <c r="I116" s="48" t="s">
        <v>220</v>
      </c>
      <c r="J116" s="48" t="s">
        <v>50</v>
      </c>
      <c r="K116" s="48" t="s">
        <v>1326</v>
      </c>
      <c r="L116" s="48" t="s">
        <v>184</v>
      </c>
      <c r="M116" s="48" t="s">
        <v>53</v>
      </c>
      <c r="N116" s="48" t="s">
        <v>53</v>
      </c>
      <c r="O116" s="48" t="s">
        <v>53</v>
      </c>
      <c r="P116" s="48">
        <v>6.5653500000000005</v>
      </c>
      <c r="Q116" s="48">
        <v>7.1467880421907024</v>
      </c>
      <c r="R116" s="48">
        <v>8.2223915936909737</v>
      </c>
      <c r="S116" s="48">
        <v>9.6689699999999998</v>
      </c>
      <c r="T116" s="48">
        <v>9.6689699999999998</v>
      </c>
      <c r="U116" s="48">
        <v>9.6804319635024552</v>
      </c>
      <c r="V116" s="62">
        <f t="shared" si="8"/>
        <v>0.67901234567901236</v>
      </c>
      <c r="W116" s="62">
        <f t="shared" si="9"/>
        <v>0.73914678008006052</v>
      </c>
      <c r="X116" s="62">
        <f t="shared" si="10"/>
        <v>0.84938271604938265</v>
      </c>
      <c r="Y116" s="62">
        <f t="shared" si="11"/>
        <v>0.75584728060281847</v>
      </c>
      <c r="Z116" s="62">
        <f t="shared" si="12"/>
        <v>0.75584728060281847</v>
      </c>
      <c r="AA116" s="48" t="str">
        <f t="shared" si="13"/>
        <v>Y</v>
      </c>
      <c r="AB116" s="48" t="s">
        <v>55</v>
      </c>
      <c r="AC116" s="53" t="s">
        <v>104</v>
      </c>
      <c r="AD116" s="52">
        <v>5</v>
      </c>
      <c r="AE116" s="48">
        <v>0</v>
      </c>
      <c r="AF116" s="52">
        <f t="shared" si="15"/>
        <v>5</v>
      </c>
    </row>
    <row r="117" spans="1:32" ht="15.5" x14ac:dyDescent="0.35">
      <c r="A117" s="26"/>
      <c r="B117" s="48">
        <v>627</v>
      </c>
      <c r="C117" s="48" t="s">
        <v>45</v>
      </c>
      <c r="D117" s="48" t="s">
        <v>46</v>
      </c>
      <c r="E117" s="48" t="s">
        <v>47</v>
      </c>
      <c r="F117" s="48" t="s">
        <v>128</v>
      </c>
      <c r="G117" s="48">
        <v>496</v>
      </c>
      <c r="H117" s="48" t="s">
        <v>63</v>
      </c>
      <c r="I117" s="48" t="s">
        <v>128</v>
      </c>
      <c r="J117" s="48" t="s">
        <v>50</v>
      </c>
      <c r="K117" s="48" t="s">
        <v>1327</v>
      </c>
      <c r="L117" s="48" t="s">
        <v>1328</v>
      </c>
      <c r="M117" s="48" t="s">
        <v>53</v>
      </c>
      <c r="N117" s="48" t="s">
        <v>53</v>
      </c>
      <c r="O117" s="48" t="s">
        <v>53</v>
      </c>
      <c r="P117" s="48">
        <v>7.6635540000000004</v>
      </c>
      <c r="Q117" s="48">
        <v>7.4097133547796572</v>
      </c>
      <c r="R117" s="48">
        <v>5.7365522746681217</v>
      </c>
      <c r="S117" s="48">
        <v>9.1914899999999999</v>
      </c>
      <c r="T117" s="48">
        <v>9.1914899999999999</v>
      </c>
      <c r="U117" s="48">
        <v>9.2023859406134445</v>
      </c>
      <c r="V117" s="62">
        <f t="shared" si="8"/>
        <v>0.83376623376623382</v>
      </c>
      <c r="W117" s="62">
        <f t="shared" si="9"/>
        <v>0.80614931363464004</v>
      </c>
      <c r="X117" s="62">
        <f t="shared" si="10"/>
        <v>0.62337662337662347</v>
      </c>
      <c r="Y117" s="62">
        <f t="shared" si="11"/>
        <v>0.75443072359249908</v>
      </c>
      <c r="Z117" s="62">
        <f t="shared" si="12"/>
        <v>0.75443072359249908</v>
      </c>
      <c r="AA117" s="48" t="str">
        <f t="shared" si="13"/>
        <v>Y</v>
      </c>
      <c r="AB117" s="48" t="s">
        <v>55</v>
      </c>
      <c r="AC117" s="53" t="s">
        <v>104</v>
      </c>
      <c r="AD117" s="52">
        <v>5</v>
      </c>
      <c r="AE117" s="48">
        <v>0</v>
      </c>
      <c r="AF117" s="52">
        <f t="shared" si="15"/>
        <v>5</v>
      </c>
    </row>
    <row r="118" spans="1:32" ht="15.5" x14ac:dyDescent="0.35">
      <c r="A118" s="26"/>
      <c r="B118" s="48">
        <v>115</v>
      </c>
      <c r="C118" s="48" t="s">
        <v>45</v>
      </c>
      <c r="D118" s="48" t="s">
        <v>46</v>
      </c>
      <c r="E118" s="48" t="s">
        <v>150</v>
      </c>
      <c r="F118" s="48" t="s">
        <v>1329</v>
      </c>
      <c r="G118" s="48">
        <v>14</v>
      </c>
      <c r="H118" s="48" t="s">
        <v>164</v>
      </c>
      <c r="I118" s="48" t="s">
        <v>165</v>
      </c>
      <c r="J118" s="48" t="s">
        <v>50</v>
      </c>
      <c r="K118" s="48" t="s">
        <v>1330</v>
      </c>
      <c r="L118" s="48" t="s">
        <v>1331</v>
      </c>
      <c r="M118" s="48" t="s">
        <v>53</v>
      </c>
      <c r="N118" s="48" t="s">
        <v>53</v>
      </c>
      <c r="O118" s="48" t="s">
        <v>53</v>
      </c>
      <c r="P118" s="48">
        <v>5.4910199999999998</v>
      </c>
      <c r="Q118" s="48">
        <v>6.8360581273128451</v>
      </c>
      <c r="R118" s="48">
        <v>6.5731328147238903</v>
      </c>
      <c r="S118" s="48">
        <v>8.3559000000000001</v>
      </c>
      <c r="T118" s="48">
        <v>8.3559000000000001</v>
      </c>
      <c r="U118" s="48">
        <v>8.3658054005576776</v>
      </c>
      <c r="V118" s="62">
        <f t="shared" si="8"/>
        <v>0.65714285714285714</v>
      </c>
      <c r="W118" s="62">
        <f t="shared" si="9"/>
        <v>0.81811152925631525</v>
      </c>
      <c r="X118" s="62">
        <f t="shared" si="10"/>
        <v>0.78571428571428581</v>
      </c>
      <c r="Y118" s="62">
        <f t="shared" si="11"/>
        <v>0.7536562240378194</v>
      </c>
      <c r="Z118" s="62">
        <f t="shared" si="12"/>
        <v>0.7536562240378194</v>
      </c>
      <c r="AA118" s="48" t="str">
        <f t="shared" si="13"/>
        <v>Y</v>
      </c>
      <c r="AB118" s="48" t="s">
        <v>55</v>
      </c>
      <c r="AC118" s="53" t="s">
        <v>104</v>
      </c>
      <c r="AD118" s="52">
        <v>5</v>
      </c>
      <c r="AE118" s="48">
        <v>0</v>
      </c>
      <c r="AF118" s="52">
        <f t="shared" si="15"/>
        <v>5</v>
      </c>
    </row>
    <row r="119" spans="1:32" ht="15.5" x14ac:dyDescent="0.35">
      <c r="A119" s="26"/>
      <c r="B119" s="48">
        <v>1902</v>
      </c>
      <c r="C119" s="48" t="s">
        <v>863</v>
      </c>
      <c r="D119" s="48" t="s">
        <v>864</v>
      </c>
      <c r="E119" s="48" t="s">
        <v>865</v>
      </c>
      <c r="F119" s="48" t="s">
        <v>866</v>
      </c>
      <c r="G119" s="48" t="s">
        <v>867</v>
      </c>
      <c r="H119" s="48" t="s">
        <v>868</v>
      </c>
      <c r="I119" s="48" t="s">
        <v>869</v>
      </c>
      <c r="J119" s="48" t="s">
        <v>50</v>
      </c>
      <c r="K119" s="48" t="s">
        <v>1332</v>
      </c>
      <c r="L119" s="48" t="s">
        <v>869</v>
      </c>
      <c r="M119" s="48">
        <v>23</v>
      </c>
      <c r="N119" s="48">
        <v>23</v>
      </c>
      <c r="O119" s="48">
        <v>23</v>
      </c>
      <c r="P119" s="48">
        <v>15.2</v>
      </c>
      <c r="Q119" s="48">
        <v>17.369005498300698</v>
      </c>
      <c r="R119" s="48">
        <v>17.408842666874786</v>
      </c>
      <c r="S119" s="48">
        <v>22.5</v>
      </c>
      <c r="T119" s="48">
        <v>22.6</v>
      </c>
      <c r="U119" s="48">
        <v>21.312885187135034</v>
      </c>
      <c r="V119" s="62">
        <f t="shared" si="8"/>
        <v>0.67555555555555558</v>
      </c>
      <c r="W119" s="62">
        <f t="shared" si="9"/>
        <v>0.76854006629649096</v>
      </c>
      <c r="X119" s="62">
        <f t="shared" si="10"/>
        <v>0.81682242990654208</v>
      </c>
      <c r="Y119" s="62">
        <f t="shared" si="11"/>
        <v>0.75363935058619624</v>
      </c>
      <c r="Z119" s="62">
        <f t="shared" si="12"/>
        <v>0.75363935058619624</v>
      </c>
      <c r="AA119" s="48" t="str">
        <f t="shared" si="13"/>
        <v>Y</v>
      </c>
      <c r="AB119" s="48" t="s">
        <v>55</v>
      </c>
      <c r="AC119" s="53" t="s">
        <v>104</v>
      </c>
      <c r="AD119" s="52">
        <v>5</v>
      </c>
      <c r="AE119" s="48">
        <v>0</v>
      </c>
      <c r="AF119" s="52">
        <f t="shared" si="15"/>
        <v>5</v>
      </c>
    </row>
    <row r="120" spans="1:32" ht="15.5" x14ac:dyDescent="0.35">
      <c r="A120" s="26"/>
      <c r="B120" s="52">
        <v>444</v>
      </c>
      <c r="C120" s="52" t="s">
        <v>45</v>
      </c>
      <c r="D120" s="52" t="s">
        <v>46</v>
      </c>
      <c r="E120" s="52" t="s">
        <v>47</v>
      </c>
      <c r="F120" s="52" t="s">
        <v>300</v>
      </c>
      <c r="G120" s="52">
        <v>329</v>
      </c>
      <c r="H120" s="52" t="s">
        <v>63</v>
      </c>
      <c r="I120" s="52" t="s">
        <v>300</v>
      </c>
      <c r="J120" s="52" t="s">
        <v>50</v>
      </c>
      <c r="K120" s="52" t="s">
        <v>1333</v>
      </c>
      <c r="L120" s="52" t="s">
        <v>69</v>
      </c>
      <c r="M120" s="52" t="s">
        <v>53</v>
      </c>
      <c r="N120" s="52" t="s">
        <v>53</v>
      </c>
      <c r="O120" s="52" t="s">
        <v>53</v>
      </c>
      <c r="P120" s="52">
        <v>6.6847200000000004</v>
      </c>
      <c r="Q120" s="52">
        <v>6.2145982975571323</v>
      </c>
      <c r="R120" s="52">
        <v>5.975575286112627</v>
      </c>
      <c r="S120" s="52">
        <v>8.3559000000000001</v>
      </c>
      <c r="T120" s="52">
        <v>8.3559000000000001</v>
      </c>
      <c r="U120" s="52">
        <v>8.3658054005576776</v>
      </c>
      <c r="V120" s="62">
        <f t="shared" si="8"/>
        <v>0.8</v>
      </c>
      <c r="W120" s="62">
        <f t="shared" si="9"/>
        <v>0.74373775386937757</v>
      </c>
      <c r="X120" s="62">
        <f t="shared" si="10"/>
        <v>0.7142857142857143</v>
      </c>
      <c r="Y120" s="62">
        <f t="shared" si="11"/>
        <v>0.75267448938503068</v>
      </c>
      <c r="Z120" s="62">
        <f t="shared" si="12"/>
        <v>0.75267448938503068</v>
      </c>
      <c r="AA120" s="48" t="str">
        <f t="shared" si="13"/>
        <v>Y</v>
      </c>
      <c r="AB120" s="48" t="s">
        <v>55</v>
      </c>
      <c r="AC120" s="53" t="s">
        <v>104</v>
      </c>
      <c r="AD120" s="52">
        <v>5</v>
      </c>
      <c r="AE120" s="48">
        <v>0</v>
      </c>
      <c r="AF120" s="52">
        <f t="shared" si="15"/>
        <v>5</v>
      </c>
    </row>
    <row r="121" spans="1:32" ht="15.5" x14ac:dyDescent="0.35">
      <c r="A121" s="26"/>
      <c r="B121" s="48">
        <v>1562</v>
      </c>
      <c r="C121" s="48" t="s">
        <v>45</v>
      </c>
      <c r="D121" s="48" t="s">
        <v>60</v>
      </c>
      <c r="E121" s="48" t="s">
        <v>61</v>
      </c>
      <c r="F121" s="48" t="s">
        <v>801</v>
      </c>
      <c r="G121" s="48">
        <v>34</v>
      </c>
      <c r="H121" s="48" t="s">
        <v>1097</v>
      </c>
      <c r="I121" s="48" t="s">
        <v>123</v>
      </c>
      <c r="J121" s="48" t="s">
        <v>50</v>
      </c>
      <c r="K121" s="48" t="s">
        <v>1334</v>
      </c>
      <c r="L121" s="48" t="s">
        <v>125</v>
      </c>
      <c r="M121" s="48" t="s">
        <v>110</v>
      </c>
      <c r="N121" s="48" t="s">
        <v>110</v>
      </c>
      <c r="O121" s="48" t="s">
        <v>110</v>
      </c>
      <c r="P121" s="48">
        <v>1.1802752000000001</v>
      </c>
      <c r="Q121" s="48">
        <v>1.4194502778188465</v>
      </c>
      <c r="R121" s="48">
        <v>1.4626822659757654</v>
      </c>
      <c r="S121" s="48">
        <v>1.7992000000000001</v>
      </c>
      <c r="T121" s="48">
        <v>1.7992000000000001</v>
      </c>
      <c r="U121" s="48">
        <v>1.8013328398716324</v>
      </c>
      <c r="V121" s="62">
        <f t="shared" si="8"/>
        <v>0.65600000000000003</v>
      </c>
      <c r="W121" s="62">
        <f t="shared" si="9"/>
        <v>0.78893412506605509</v>
      </c>
      <c r="X121" s="62">
        <f t="shared" si="10"/>
        <v>0.81199999999999994</v>
      </c>
      <c r="Y121" s="62">
        <f t="shared" si="11"/>
        <v>0.75231137502201839</v>
      </c>
      <c r="Z121" s="62">
        <f t="shared" si="12"/>
        <v>0.75231137502201839</v>
      </c>
      <c r="AA121" s="48" t="str">
        <f t="shared" si="13"/>
        <v>Y</v>
      </c>
      <c r="AB121" s="48" t="s">
        <v>55</v>
      </c>
      <c r="AC121" s="53" t="s">
        <v>104</v>
      </c>
      <c r="AD121" s="52">
        <v>2</v>
      </c>
      <c r="AE121" s="48">
        <v>0</v>
      </c>
      <c r="AF121" s="52">
        <f t="shared" si="15"/>
        <v>2</v>
      </c>
    </row>
    <row r="122" spans="1:32" ht="15.5" x14ac:dyDescent="0.35">
      <c r="A122" s="26"/>
      <c r="B122" s="48">
        <v>571</v>
      </c>
      <c r="C122" s="48" t="s">
        <v>45</v>
      </c>
      <c r="D122" s="48" t="s">
        <v>46</v>
      </c>
      <c r="E122" s="48" t="s">
        <v>47</v>
      </c>
      <c r="F122" s="48" t="s">
        <v>1134</v>
      </c>
      <c r="G122" s="48">
        <v>443</v>
      </c>
      <c r="H122" s="48" t="s">
        <v>1127</v>
      </c>
      <c r="I122" s="48" t="s">
        <v>1128</v>
      </c>
      <c r="J122" s="48" t="s">
        <v>50</v>
      </c>
      <c r="K122" s="48" t="s">
        <v>1335</v>
      </c>
      <c r="L122" s="48" t="s">
        <v>1272</v>
      </c>
      <c r="M122" s="48" t="s">
        <v>110</v>
      </c>
      <c r="N122" s="48" t="s">
        <v>110</v>
      </c>
      <c r="O122" s="48" t="s">
        <v>110</v>
      </c>
      <c r="P122" s="48">
        <v>2.051088</v>
      </c>
      <c r="Q122" s="48">
        <v>2.1543940764864722</v>
      </c>
      <c r="R122" s="48">
        <v>2.2912953723167164</v>
      </c>
      <c r="S122" s="48">
        <v>2.8787199999999999</v>
      </c>
      <c r="T122" s="48">
        <v>2.8787199999999999</v>
      </c>
      <c r="U122" s="48">
        <v>2.8821325437946119</v>
      </c>
      <c r="V122" s="62">
        <f t="shared" si="8"/>
        <v>0.71250000000000002</v>
      </c>
      <c r="W122" s="62">
        <f t="shared" si="9"/>
        <v>0.7483861148310611</v>
      </c>
      <c r="X122" s="62">
        <f t="shared" si="10"/>
        <v>0.79499999999999993</v>
      </c>
      <c r="Y122" s="62">
        <f t="shared" si="11"/>
        <v>0.75196203827702035</v>
      </c>
      <c r="Z122" s="62">
        <f t="shared" si="12"/>
        <v>0.75196203827702035</v>
      </c>
      <c r="AA122" s="48" t="str">
        <f t="shared" si="13"/>
        <v>Y</v>
      </c>
      <c r="AB122" s="48" t="s">
        <v>55</v>
      </c>
      <c r="AC122" s="53" t="s">
        <v>104</v>
      </c>
      <c r="AD122" s="52">
        <v>2</v>
      </c>
      <c r="AE122" s="48">
        <v>0</v>
      </c>
      <c r="AF122" s="52">
        <f t="shared" si="15"/>
        <v>2</v>
      </c>
    </row>
    <row r="123" spans="1:32" ht="15.5" x14ac:dyDescent="0.35">
      <c r="A123" s="26"/>
      <c r="B123" s="48">
        <v>1692</v>
      </c>
      <c r="C123" s="48" t="s">
        <v>45</v>
      </c>
      <c r="D123" s="48" t="s">
        <v>60</v>
      </c>
      <c r="E123" s="48" t="s">
        <v>61</v>
      </c>
      <c r="F123" s="48" t="s">
        <v>1336</v>
      </c>
      <c r="G123" s="48">
        <v>316</v>
      </c>
      <c r="H123" s="48" t="s">
        <v>1337</v>
      </c>
      <c r="I123" s="48" t="s">
        <v>821</v>
      </c>
      <c r="J123" s="48" t="s">
        <v>50</v>
      </c>
      <c r="K123" s="48" t="s">
        <v>1338</v>
      </c>
      <c r="L123" s="48" t="s">
        <v>827</v>
      </c>
      <c r="M123" s="48" t="s">
        <v>110</v>
      </c>
      <c r="N123" s="48" t="s">
        <v>110</v>
      </c>
      <c r="O123" s="48" t="s">
        <v>110</v>
      </c>
      <c r="P123" s="48">
        <v>1.511328</v>
      </c>
      <c r="Q123" s="48">
        <v>1.3329863015050081</v>
      </c>
      <c r="R123" s="48">
        <v>1.8589754907475247</v>
      </c>
      <c r="S123" s="48">
        <v>2.087072</v>
      </c>
      <c r="T123" s="48">
        <v>2.087072</v>
      </c>
      <c r="U123" s="48">
        <v>2.0895460942510935</v>
      </c>
      <c r="V123" s="62">
        <f t="shared" si="8"/>
        <v>0.72413793103448276</v>
      </c>
      <c r="W123" s="62">
        <f t="shared" si="9"/>
        <v>0.63868726210931293</v>
      </c>
      <c r="X123" s="62">
        <f t="shared" si="10"/>
        <v>0.8896551724137931</v>
      </c>
      <c r="Y123" s="62">
        <f t="shared" si="11"/>
        <v>0.75082678851919626</v>
      </c>
      <c r="Z123" s="62">
        <f t="shared" si="12"/>
        <v>0.75082678851919626</v>
      </c>
      <c r="AA123" s="48" t="str">
        <f t="shared" si="13"/>
        <v>Y</v>
      </c>
      <c r="AB123" s="48" t="s">
        <v>55</v>
      </c>
      <c r="AC123" s="53" t="s">
        <v>104</v>
      </c>
      <c r="AD123" s="52">
        <v>2</v>
      </c>
      <c r="AE123" s="48">
        <v>0</v>
      </c>
      <c r="AF123" s="52">
        <f t="shared" si="15"/>
        <v>2</v>
      </c>
    </row>
    <row r="124" spans="1:32" ht="15.5" x14ac:dyDescent="0.35">
      <c r="A124" s="26"/>
      <c r="B124" s="48">
        <v>1728</v>
      </c>
      <c r="C124" s="48" t="s">
        <v>45</v>
      </c>
      <c r="D124" s="48" t="s">
        <v>60</v>
      </c>
      <c r="E124" s="48" t="s">
        <v>61</v>
      </c>
      <c r="F124" s="48" t="s">
        <v>1137</v>
      </c>
      <c r="G124" s="48">
        <v>391</v>
      </c>
      <c r="H124" s="48" t="s">
        <v>63</v>
      </c>
      <c r="I124" s="48" t="s">
        <v>123</v>
      </c>
      <c r="J124" s="48" t="s">
        <v>50</v>
      </c>
      <c r="K124" s="48" t="s">
        <v>1339</v>
      </c>
      <c r="L124" s="48" t="s">
        <v>1277</v>
      </c>
      <c r="M124" s="48" t="s">
        <v>53</v>
      </c>
      <c r="N124" s="48" t="s">
        <v>53</v>
      </c>
      <c r="O124" s="48" t="s">
        <v>53</v>
      </c>
      <c r="P124" s="48">
        <v>7.8784200000000002</v>
      </c>
      <c r="Q124" s="48">
        <v>9.0350698326022929</v>
      </c>
      <c r="R124" s="48">
        <v>9.4414089520579516</v>
      </c>
      <c r="S124" s="48">
        <v>11.698259999999999</v>
      </c>
      <c r="T124" s="48">
        <v>11.698259999999999</v>
      </c>
      <c r="U124" s="48">
        <v>11.712127560780749</v>
      </c>
      <c r="V124" s="62">
        <f t="shared" si="8"/>
        <v>0.67346938775510212</v>
      </c>
      <c r="W124" s="62">
        <f t="shared" si="9"/>
        <v>0.77234305209512299</v>
      </c>
      <c r="X124" s="62">
        <f t="shared" si="10"/>
        <v>0.80612244897959195</v>
      </c>
      <c r="Y124" s="62">
        <f t="shared" si="11"/>
        <v>0.75064496294327243</v>
      </c>
      <c r="Z124" s="62">
        <f t="shared" si="12"/>
        <v>0.75064496294327243</v>
      </c>
      <c r="AA124" s="48" t="str">
        <f t="shared" si="13"/>
        <v>Y</v>
      </c>
      <c r="AB124" s="48" t="s">
        <v>55</v>
      </c>
      <c r="AC124" s="53" t="s">
        <v>104</v>
      </c>
      <c r="AD124" s="52">
        <v>5</v>
      </c>
      <c r="AE124" s="48">
        <v>0</v>
      </c>
      <c r="AF124" s="52">
        <f t="shared" si="15"/>
        <v>5</v>
      </c>
    </row>
    <row r="125" spans="1:32" ht="15.5" x14ac:dyDescent="0.35">
      <c r="A125" s="26"/>
      <c r="B125" s="48">
        <v>111</v>
      </c>
      <c r="C125" s="48" t="s">
        <v>45</v>
      </c>
      <c r="D125" s="48" t="s">
        <v>46</v>
      </c>
      <c r="E125" s="48" t="s">
        <v>47</v>
      </c>
      <c r="F125" s="48" t="s">
        <v>70</v>
      </c>
      <c r="G125" s="48">
        <v>106</v>
      </c>
      <c r="H125" s="48" t="s">
        <v>94</v>
      </c>
      <c r="I125" s="48" t="s">
        <v>57</v>
      </c>
      <c r="J125" s="48" t="s">
        <v>50</v>
      </c>
      <c r="K125" s="48" t="s">
        <v>1340</v>
      </c>
      <c r="L125" s="48" t="s">
        <v>1341</v>
      </c>
      <c r="M125" s="48" t="s">
        <v>53</v>
      </c>
      <c r="N125" s="48" t="s">
        <v>53</v>
      </c>
      <c r="O125" s="48" t="s">
        <v>53</v>
      </c>
      <c r="P125" s="48">
        <v>6.5653500000000005</v>
      </c>
      <c r="Q125" s="48">
        <v>6.7165466215905925</v>
      </c>
      <c r="R125" s="48">
        <v>7.1228857410462512</v>
      </c>
      <c r="S125" s="48">
        <v>9.07212</v>
      </c>
      <c r="T125" s="48">
        <v>9.07212</v>
      </c>
      <c r="U125" s="48">
        <v>9.0828744348911936</v>
      </c>
      <c r="V125" s="62">
        <f t="shared" si="8"/>
        <v>0.72368421052631582</v>
      </c>
      <c r="W125" s="62">
        <f t="shared" si="9"/>
        <v>0.7403502843426446</v>
      </c>
      <c r="X125" s="62">
        <f t="shared" si="10"/>
        <v>0.78421052631578936</v>
      </c>
      <c r="Y125" s="62">
        <f t="shared" si="11"/>
        <v>0.74941500706158326</v>
      </c>
      <c r="Z125" s="62">
        <f t="shared" si="12"/>
        <v>0.74941500706158326</v>
      </c>
      <c r="AA125" s="48" t="str">
        <f t="shared" si="13"/>
        <v>Y</v>
      </c>
      <c r="AB125" s="48" t="s">
        <v>55</v>
      </c>
      <c r="AC125" s="53" t="s">
        <v>104</v>
      </c>
      <c r="AD125" s="52">
        <v>5</v>
      </c>
      <c r="AE125" s="48">
        <v>0</v>
      </c>
      <c r="AF125" s="52">
        <f t="shared" si="15"/>
        <v>5</v>
      </c>
    </row>
    <row r="126" spans="1:32" ht="15.5" x14ac:dyDescent="0.35">
      <c r="A126" s="26"/>
      <c r="B126" s="48">
        <v>1900</v>
      </c>
      <c r="C126" s="48" t="s">
        <v>863</v>
      </c>
      <c r="D126" s="48" t="s">
        <v>864</v>
      </c>
      <c r="E126" s="48" t="s">
        <v>865</v>
      </c>
      <c r="F126" s="48" t="s">
        <v>866</v>
      </c>
      <c r="G126" s="48" t="s">
        <v>867</v>
      </c>
      <c r="H126" s="48" t="s">
        <v>868</v>
      </c>
      <c r="I126" s="48" t="s">
        <v>869</v>
      </c>
      <c r="J126" s="48" t="s">
        <v>50</v>
      </c>
      <c r="K126" s="48" t="s">
        <v>1342</v>
      </c>
      <c r="L126" s="48" t="s">
        <v>869</v>
      </c>
      <c r="M126" s="48">
        <v>23</v>
      </c>
      <c r="N126" s="48">
        <v>23</v>
      </c>
      <c r="O126" s="48">
        <v>23</v>
      </c>
      <c r="P126" s="48">
        <v>15.3</v>
      </c>
      <c r="Q126" s="48">
        <v>17.090145318282108</v>
      </c>
      <c r="R126" s="48">
        <v>17.289331161152532</v>
      </c>
      <c r="S126" s="48">
        <v>22.5</v>
      </c>
      <c r="T126" s="48">
        <v>22.6</v>
      </c>
      <c r="U126" s="48">
        <v>21.312885187135034</v>
      </c>
      <c r="V126" s="62">
        <f t="shared" si="8"/>
        <v>0.68</v>
      </c>
      <c r="W126" s="62">
        <f t="shared" si="9"/>
        <v>0.75620112027796937</v>
      </c>
      <c r="X126" s="62">
        <f t="shared" si="10"/>
        <v>0.81121495327102799</v>
      </c>
      <c r="Y126" s="62">
        <f t="shared" si="11"/>
        <v>0.74913869118299914</v>
      </c>
      <c r="Z126" s="62">
        <f t="shared" si="12"/>
        <v>0.74913869118299914</v>
      </c>
      <c r="AA126" s="48" t="str">
        <f t="shared" si="13"/>
        <v>Y</v>
      </c>
      <c r="AB126" s="48" t="s">
        <v>55</v>
      </c>
      <c r="AC126" s="53" t="s">
        <v>104</v>
      </c>
      <c r="AD126" s="52">
        <v>5</v>
      </c>
      <c r="AE126" s="48">
        <v>0</v>
      </c>
      <c r="AF126" s="52">
        <f t="shared" si="15"/>
        <v>5</v>
      </c>
    </row>
    <row r="127" spans="1:32" ht="15.5" x14ac:dyDescent="0.35">
      <c r="A127" s="26"/>
      <c r="B127" s="48">
        <v>429</v>
      </c>
      <c r="C127" s="48" t="s">
        <v>45</v>
      </c>
      <c r="D127" s="48" t="s">
        <v>46</v>
      </c>
      <c r="E127" s="48" t="s">
        <v>150</v>
      </c>
      <c r="F127" s="48" t="s">
        <v>1343</v>
      </c>
      <c r="G127" s="48">
        <v>325</v>
      </c>
      <c r="H127" s="48" t="s">
        <v>131</v>
      </c>
      <c r="I127" s="48" t="s">
        <v>216</v>
      </c>
      <c r="J127" s="48" t="s">
        <v>50</v>
      </c>
      <c r="K127" s="48" t="s">
        <v>1344</v>
      </c>
      <c r="L127" s="48" t="s">
        <v>279</v>
      </c>
      <c r="M127" s="48" t="s">
        <v>110</v>
      </c>
      <c r="N127" s="48" t="s">
        <v>110</v>
      </c>
      <c r="O127" s="48" t="s">
        <v>110</v>
      </c>
      <c r="P127" s="48">
        <v>1.403376</v>
      </c>
      <c r="Q127" s="48">
        <v>1.5131195854921711</v>
      </c>
      <c r="R127" s="48">
        <v>1.4482716032567926</v>
      </c>
      <c r="S127" s="48">
        <v>1.943136</v>
      </c>
      <c r="T127" s="48">
        <v>1.943136</v>
      </c>
      <c r="U127" s="48">
        <v>1.9454394670613631</v>
      </c>
      <c r="V127" s="62">
        <f t="shared" si="8"/>
        <v>0.72222222222222221</v>
      </c>
      <c r="W127" s="62">
        <f t="shared" si="9"/>
        <v>0.77869978503417725</v>
      </c>
      <c r="X127" s="62">
        <f t="shared" si="10"/>
        <v>0.74444444444444446</v>
      </c>
      <c r="Y127" s="62">
        <f t="shared" si="11"/>
        <v>0.74845548390028138</v>
      </c>
      <c r="Z127" s="62">
        <f t="shared" si="12"/>
        <v>0.74845548390028138</v>
      </c>
      <c r="AA127" s="48" t="str">
        <f t="shared" si="13"/>
        <v>Y</v>
      </c>
      <c r="AB127" s="48" t="s">
        <v>55</v>
      </c>
      <c r="AC127" s="53" t="s">
        <v>104</v>
      </c>
      <c r="AD127" s="52">
        <v>2</v>
      </c>
      <c r="AE127" s="48">
        <v>0</v>
      </c>
      <c r="AF127" s="52">
        <f t="shared" si="15"/>
        <v>2</v>
      </c>
    </row>
    <row r="128" spans="1:32" ht="15.5" x14ac:dyDescent="0.35">
      <c r="A128" s="26"/>
      <c r="B128" s="48">
        <v>784</v>
      </c>
      <c r="C128" s="48" t="s">
        <v>45</v>
      </c>
      <c r="D128" s="48" t="s">
        <v>46</v>
      </c>
      <c r="E128" s="48" t="s">
        <v>150</v>
      </c>
      <c r="F128" s="48" t="s">
        <v>377</v>
      </c>
      <c r="G128" s="48">
        <v>821</v>
      </c>
      <c r="H128" s="48" t="s">
        <v>131</v>
      </c>
      <c r="I128" s="48" t="s">
        <v>377</v>
      </c>
      <c r="J128" s="48" t="s">
        <v>50</v>
      </c>
      <c r="K128" s="48" t="s">
        <v>1345</v>
      </c>
      <c r="L128" s="48" t="s">
        <v>379</v>
      </c>
      <c r="M128" s="48" t="s">
        <v>110</v>
      </c>
      <c r="N128" s="48" t="s">
        <v>110</v>
      </c>
      <c r="O128" s="48" t="s">
        <v>110</v>
      </c>
      <c r="P128" s="48">
        <v>1.7344288000000001</v>
      </c>
      <c r="Q128" s="48">
        <v>2.0319034433752012</v>
      </c>
      <c r="R128" s="48">
        <v>1.8877968161854708</v>
      </c>
      <c r="S128" s="48">
        <v>2.5188800000000002</v>
      </c>
      <c r="T128" s="48">
        <v>2.5188800000000002</v>
      </c>
      <c r="U128" s="48">
        <v>2.521865975820285</v>
      </c>
      <c r="V128" s="62">
        <f t="shared" si="8"/>
        <v>0.6885714285714285</v>
      </c>
      <c r="W128" s="62">
        <f t="shared" si="9"/>
        <v>0.8066694099660171</v>
      </c>
      <c r="X128" s="62">
        <f t="shared" si="10"/>
        <v>0.74857142857142867</v>
      </c>
      <c r="Y128" s="62">
        <f t="shared" si="11"/>
        <v>0.74793742236962479</v>
      </c>
      <c r="Z128" s="62">
        <f t="shared" si="12"/>
        <v>0.74793742236962479</v>
      </c>
      <c r="AA128" s="48" t="str">
        <f t="shared" si="13"/>
        <v>Y</v>
      </c>
      <c r="AB128" s="48" t="s">
        <v>55</v>
      </c>
      <c r="AC128" s="53" t="s">
        <v>104</v>
      </c>
      <c r="AD128" s="52">
        <v>2</v>
      </c>
      <c r="AE128" s="48">
        <v>0</v>
      </c>
      <c r="AF128" s="52">
        <f t="shared" si="15"/>
        <v>2</v>
      </c>
    </row>
    <row r="129" spans="1:32" ht="15.5" x14ac:dyDescent="0.35">
      <c r="A129" s="26"/>
      <c r="B129" s="48">
        <v>1593</v>
      </c>
      <c r="C129" s="48" t="s">
        <v>45</v>
      </c>
      <c r="D129" s="48" t="s">
        <v>60</v>
      </c>
      <c r="E129" s="48" t="s">
        <v>61</v>
      </c>
      <c r="F129" s="48" t="s">
        <v>846</v>
      </c>
      <c r="G129" s="48">
        <v>148</v>
      </c>
      <c r="H129" s="48" t="s">
        <v>1346</v>
      </c>
      <c r="I129" s="48" t="s">
        <v>846</v>
      </c>
      <c r="J129" s="48" t="s">
        <v>50</v>
      </c>
      <c r="K129" s="48" t="s">
        <v>1347</v>
      </c>
      <c r="L129" s="48" t="s">
        <v>823</v>
      </c>
      <c r="M129" s="48" t="s">
        <v>110</v>
      </c>
      <c r="N129" s="48" t="s">
        <v>110</v>
      </c>
      <c r="O129" s="48" t="s">
        <v>110</v>
      </c>
      <c r="P129" s="48">
        <v>2.4469120000000002</v>
      </c>
      <c r="Q129" s="48">
        <v>2.6515619402910429</v>
      </c>
      <c r="R129" s="48">
        <v>2.8172845615592332</v>
      </c>
      <c r="S129" s="48">
        <v>3.5264320000000002</v>
      </c>
      <c r="T129" s="48">
        <v>3.5264320000000002</v>
      </c>
      <c r="U129" s="48">
        <v>3.5306123661483992</v>
      </c>
      <c r="V129" s="62">
        <f t="shared" si="8"/>
        <v>0.69387755102040816</v>
      </c>
      <c r="W129" s="62">
        <f t="shared" si="9"/>
        <v>0.75191069621959039</v>
      </c>
      <c r="X129" s="62">
        <f t="shared" si="10"/>
        <v>0.79795918367346952</v>
      </c>
      <c r="Y129" s="62">
        <f t="shared" si="11"/>
        <v>0.74791581030448928</v>
      </c>
      <c r="Z129" s="62">
        <f t="shared" si="12"/>
        <v>0.74791581030448928</v>
      </c>
      <c r="AA129" s="48" t="str">
        <f t="shared" si="13"/>
        <v>Y</v>
      </c>
      <c r="AB129" s="48" t="s">
        <v>55</v>
      </c>
      <c r="AC129" s="53" t="s">
        <v>104</v>
      </c>
      <c r="AD129" s="52">
        <v>2</v>
      </c>
      <c r="AE129" s="48">
        <v>0</v>
      </c>
      <c r="AF129" s="52">
        <f t="shared" si="15"/>
        <v>2</v>
      </c>
    </row>
    <row r="130" spans="1:32" ht="15.5" x14ac:dyDescent="0.35">
      <c r="A130" s="26"/>
      <c r="B130" s="48">
        <v>1567</v>
      </c>
      <c r="C130" s="48" t="s">
        <v>45</v>
      </c>
      <c r="D130" s="48" t="s">
        <v>60</v>
      </c>
      <c r="E130" s="48" t="s">
        <v>61</v>
      </c>
      <c r="F130" s="48" t="s">
        <v>1221</v>
      </c>
      <c r="G130" s="48">
        <v>124</v>
      </c>
      <c r="H130" s="48" t="s">
        <v>131</v>
      </c>
      <c r="I130" s="48" t="s">
        <v>818</v>
      </c>
      <c r="J130" s="48" t="s">
        <v>50</v>
      </c>
      <c r="K130" s="48" t="s">
        <v>1348</v>
      </c>
      <c r="L130" s="48" t="s">
        <v>66</v>
      </c>
      <c r="M130" s="48" t="s">
        <v>110</v>
      </c>
      <c r="N130" s="48" t="s">
        <v>110</v>
      </c>
      <c r="O130" s="48" t="s">
        <v>110</v>
      </c>
      <c r="P130" s="48">
        <v>0.97156799999999999</v>
      </c>
      <c r="Q130" s="48">
        <v>1.6788422067603614</v>
      </c>
      <c r="R130" s="48">
        <v>1.9454394670613631</v>
      </c>
      <c r="S130" s="48">
        <v>1.6912480000000001</v>
      </c>
      <c r="T130" s="48">
        <v>1.6912480000000001</v>
      </c>
      <c r="U130" s="48">
        <v>2.8821325437946119</v>
      </c>
      <c r="V130" s="62">
        <f t="shared" si="8"/>
        <v>0.57446808510638292</v>
      </c>
      <c r="W130" s="62">
        <f t="shared" si="9"/>
        <v>0.99266471077001206</v>
      </c>
      <c r="X130" s="62">
        <f t="shared" si="10"/>
        <v>0.67500000000000004</v>
      </c>
      <c r="Y130" s="62">
        <f t="shared" si="11"/>
        <v>0.74737759862546493</v>
      </c>
      <c r="Z130" s="62">
        <f t="shared" si="12"/>
        <v>0.74737759862546493</v>
      </c>
      <c r="AA130" s="48" t="str">
        <f t="shared" si="13"/>
        <v>Y</v>
      </c>
      <c r="AB130" s="48" t="s">
        <v>55</v>
      </c>
      <c r="AC130" s="53" t="s">
        <v>104</v>
      </c>
      <c r="AD130" s="52">
        <v>2</v>
      </c>
      <c r="AE130" s="48">
        <v>0</v>
      </c>
      <c r="AF130" s="52">
        <f t="shared" si="15"/>
        <v>2</v>
      </c>
    </row>
    <row r="131" spans="1:32" ht="15.5" x14ac:dyDescent="0.35">
      <c r="A131" s="26"/>
      <c r="B131" s="48">
        <v>2087</v>
      </c>
      <c r="C131" s="48" t="s">
        <v>863</v>
      </c>
      <c r="D131" s="48" t="s">
        <v>969</v>
      </c>
      <c r="E131" s="48" t="s">
        <v>970</v>
      </c>
      <c r="F131" s="48" t="s">
        <v>1349</v>
      </c>
      <c r="G131" s="48" t="s">
        <v>1350</v>
      </c>
      <c r="H131" s="48" t="s">
        <v>1351</v>
      </c>
      <c r="I131" s="48" t="s">
        <v>1352</v>
      </c>
      <c r="J131" s="48" t="s">
        <v>50</v>
      </c>
      <c r="K131" s="48" t="s">
        <v>1353</v>
      </c>
      <c r="L131" s="48" t="s">
        <v>1352</v>
      </c>
      <c r="M131" s="48">
        <v>13.8</v>
      </c>
      <c r="N131" s="48">
        <v>13.8</v>
      </c>
      <c r="O131" s="48">
        <v>13.8</v>
      </c>
      <c r="P131" s="48">
        <v>8.8000000000000007</v>
      </c>
      <c r="Q131" s="48">
        <v>9.895552673802511</v>
      </c>
      <c r="R131" s="48">
        <v>9.9911618783803107</v>
      </c>
      <c r="S131" s="48">
        <v>12.8</v>
      </c>
      <c r="T131" s="48">
        <v>12.8</v>
      </c>
      <c r="U131" s="48">
        <v>12.787731112281023</v>
      </c>
      <c r="V131" s="62">
        <f t="shared" ref="V131:V194" si="16">IF(OR(P131="",S131=""),"",P131/S131)</f>
        <v>0.6875</v>
      </c>
      <c r="W131" s="62">
        <f t="shared" ref="W131:W194" si="17">IF(OR(Q131="",T131=""),"",Q131/T131)</f>
        <v>0.77309005264082109</v>
      </c>
      <c r="X131" s="62">
        <f t="shared" ref="X131:X194" si="18">IF(OR(R131="",U131=""),"",R131/U131)</f>
        <v>0.78130841121495309</v>
      </c>
      <c r="Y131" s="62">
        <f t="shared" ref="Y131:Y194" si="19">IF(OR(V131="",W131="",X131=""),"",AVERAGE(V131,W131,X131))</f>
        <v>0.74729948795192469</v>
      </c>
      <c r="Z131" s="62">
        <f t="shared" ref="Z131:Z194" si="20">IFERROR(Y131,"0")</f>
        <v>0.74729948795192469</v>
      </c>
      <c r="AA131" s="48" t="str">
        <f t="shared" ref="AA131:AA194" si="21">IF(OR(Z131="0",Z131=""),"N","Y")</f>
        <v>Y</v>
      </c>
      <c r="AB131" s="48" t="s">
        <v>55</v>
      </c>
      <c r="AC131" s="53" t="s">
        <v>104</v>
      </c>
      <c r="AD131" s="48">
        <v>5</v>
      </c>
      <c r="AE131" s="48">
        <v>0</v>
      </c>
      <c r="AF131" s="52">
        <f t="shared" ref="AF131:AF162" si="22">AD131-AE131</f>
        <v>5</v>
      </c>
    </row>
    <row r="132" spans="1:32" ht="15.5" x14ac:dyDescent="0.35">
      <c r="A132" s="26"/>
      <c r="B132" s="48">
        <v>43</v>
      </c>
      <c r="C132" s="48" t="s">
        <v>45</v>
      </c>
      <c r="D132" s="48" t="s">
        <v>46</v>
      </c>
      <c r="E132" s="48" t="s">
        <v>47</v>
      </c>
      <c r="F132" s="48" t="s">
        <v>1046</v>
      </c>
      <c r="G132" s="48">
        <v>43</v>
      </c>
      <c r="H132" s="48" t="s">
        <v>1354</v>
      </c>
      <c r="I132" s="48" t="s">
        <v>76</v>
      </c>
      <c r="J132" s="48" t="s">
        <v>50</v>
      </c>
      <c r="K132" s="48" t="s">
        <v>1355</v>
      </c>
      <c r="L132" s="48" t="s">
        <v>318</v>
      </c>
      <c r="M132" s="48" t="s">
        <v>110</v>
      </c>
      <c r="N132" s="48" t="s">
        <v>110</v>
      </c>
      <c r="O132" s="48" t="s">
        <v>110</v>
      </c>
      <c r="P132" s="48">
        <v>1.4321632</v>
      </c>
      <c r="Q132" s="48">
        <v>1.4554769346162788</v>
      </c>
      <c r="R132" s="48">
        <v>1.4698875973352519</v>
      </c>
      <c r="S132" s="48">
        <v>1.943136</v>
      </c>
      <c r="T132" s="48">
        <v>1.943136</v>
      </c>
      <c r="U132" s="48">
        <v>1.9454394670613631</v>
      </c>
      <c r="V132" s="62">
        <f t="shared" si="16"/>
        <v>0.73703703703703705</v>
      </c>
      <c r="W132" s="62">
        <f t="shared" si="17"/>
        <v>0.74903503131858951</v>
      </c>
      <c r="X132" s="62">
        <f t="shared" si="18"/>
        <v>0.75555555555555542</v>
      </c>
      <c r="Y132" s="62">
        <f t="shared" si="19"/>
        <v>0.74720920797039403</v>
      </c>
      <c r="Z132" s="62">
        <f t="shared" si="20"/>
        <v>0.74720920797039403</v>
      </c>
      <c r="AA132" s="48" t="str">
        <f t="shared" si="21"/>
        <v>Y</v>
      </c>
      <c r="AB132" s="48" t="s">
        <v>55</v>
      </c>
      <c r="AC132" s="53" t="s">
        <v>104</v>
      </c>
      <c r="AD132" s="52">
        <v>2</v>
      </c>
      <c r="AE132" s="48">
        <v>0</v>
      </c>
      <c r="AF132" s="52">
        <f t="shared" si="22"/>
        <v>2</v>
      </c>
    </row>
    <row r="133" spans="1:32" ht="15.5" x14ac:dyDescent="0.35">
      <c r="A133" s="26"/>
      <c r="B133" s="48">
        <v>1673</v>
      </c>
      <c r="C133" s="48" t="s">
        <v>45</v>
      </c>
      <c r="D133" s="48" t="s">
        <v>60</v>
      </c>
      <c r="E133" s="48" t="s">
        <v>61</v>
      </c>
      <c r="F133" s="48" t="s">
        <v>825</v>
      </c>
      <c r="G133" s="48">
        <v>292</v>
      </c>
      <c r="H133" s="48" t="s">
        <v>63</v>
      </c>
      <c r="I133" s="48" t="s">
        <v>821</v>
      </c>
      <c r="J133" s="48" t="s">
        <v>50</v>
      </c>
      <c r="K133" s="48" t="s">
        <v>1356</v>
      </c>
      <c r="L133" s="48" t="s">
        <v>823</v>
      </c>
      <c r="M133" s="48" t="s">
        <v>53</v>
      </c>
      <c r="N133" s="48" t="s">
        <v>53</v>
      </c>
      <c r="O133" s="48" t="s">
        <v>53</v>
      </c>
      <c r="P133" s="48">
        <v>6.5892239999999997</v>
      </c>
      <c r="Q133" s="48">
        <v>5.7365522746681217</v>
      </c>
      <c r="R133" s="48">
        <v>6.9316673318906465</v>
      </c>
      <c r="S133" s="48">
        <v>8.5946400000000001</v>
      </c>
      <c r="T133" s="48">
        <v>8.5946400000000001</v>
      </c>
      <c r="U133" s="48">
        <v>8.604828412002183</v>
      </c>
      <c r="V133" s="62">
        <f t="shared" si="16"/>
        <v>0.76666666666666661</v>
      </c>
      <c r="W133" s="62">
        <f t="shared" si="17"/>
        <v>0.6674569586007234</v>
      </c>
      <c r="X133" s="62">
        <f t="shared" si="18"/>
        <v>0.80555555555555547</v>
      </c>
      <c r="Y133" s="62">
        <f t="shared" si="19"/>
        <v>0.74655972694098172</v>
      </c>
      <c r="Z133" s="62">
        <f t="shared" si="20"/>
        <v>0.74655972694098172</v>
      </c>
      <c r="AA133" s="48" t="str">
        <f t="shared" si="21"/>
        <v>Y</v>
      </c>
      <c r="AB133" s="48" t="s">
        <v>55</v>
      </c>
      <c r="AC133" s="53" t="s">
        <v>104</v>
      </c>
      <c r="AD133" s="52">
        <v>5</v>
      </c>
      <c r="AE133" s="48">
        <v>0</v>
      </c>
      <c r="AF133" s="52">
        <f t="shared" si="22"/>
        <v>5</v>
      </c>
    </row>
    <row r="134" spans="1:32" ht="15.5" x14ac:dyDescent="0.35">
      <c r="A134" s="52"/>
      <c r="B134" s="48">
        <v>668</v>
      </c>
      <c r="C134" s="48" t="s">
        <v>45</v>
      </c>
      <c r="D134" s="48" t="s">
        <v>46</v>
      </c>
      <c r="E134" s="48" t="s">
        <v>47</v>
      </c>
      <c r="F134" s="48" t="s">
        <v>1269</v>
      </c>
      <c r="G134" s="48">
        <v>516</v>
      </c>
      <c r="H134" s="48" t="s">
        <v>1270</v>
      </c>
      <c r="I134" s="48" t="s">
        <v>1128</v>
      </c>
      <c r="J134" s="48" t="s">
        <v>50</v>
      </c>
      <c r="K134" s="63" t="s">
        <v>1357</v>
      </c>
      <c r="L134" s="48" t="s">
        <v>1272</v>
      </c>
      <c r="M134" s="48" t="s">
        <v>110</v>
      </c>
      <c r="N134" s="48" t="s">
        <v>110</v>
      </c>
      <c r="O134" s="48" t="s">
        <v>110</v>
      </c>
      <c r="P134" s="48">
        <v>2.3749440000000002</v>
      </c>
      <c r="Q134" s="48">
        <v>1.6356102186034422</v>
      </c>
      <c r="R134" s="48">
        <v>1.7725115144336863</v>
      </c>
      <c r="S134" s="48">
        <v>2.5908480000000003</v>
      </c>
      <c r="T134" s="48">
        <v>2.5908480000000003</v>
      </c>
      <c r="U134" s="48">
        <v>2.5939192894151506</v>
      </c>
      <c r="V134" s="62">
        <f t="shared" si="16"/>
        <v>0.91666666666666663</v>
      </c>
      <c r="W134" s="62">
        <f t="shared" si="17"/>
        <v>0.63130304000985082</v>
      </c>
      <c r="X134" s="62">
        <f t="shared" si="18"/>
        <v>0.68333333333333335</v>
      </c>
      <c r="Y134" s="62">
        <f t="shared" si="19"/>
        <v>0.74376768000328364</v>
      </c>
      <c r="Z134" s="62">
        <f t="shared" si="20"/>
        <v>0.74376768000328364</v>
      </c>
      <c r="AA134" s="48" t="str">
        <f t="shared" si="21"/>
        <v>Y</v>
      </c>
      <c r="AB134" s="48" t="s">
        <v>55</v>
      </c>
      <c r="AC134" s="53" t="s">
        <v>104</v>
      </c>
      <c r="AD134" s="52">
        <v>2</v>
      </c>
      <c r="AE134" s="48">
        <v>0</v>
      </c>
      <c r="AF134" s="52">
        <f t="shared" si="22"/>
        <v>2</v>
      </c>
    </row>
    <row r="135" spans="1:32" ht="15.5" x14ac:dyDescent="0.35">
      <c r="A135" s="26"/>
      <c r="B135" s="48">
        <v>594</v>
      </c>
      <c r="C135" s="48" t="s">
        <v>45</v>
      </c>
      <c r="D135" s="48" t="s">
        <v>46</v>
      </c>
      <c r="E135" s="48" t="s">
        <v>47</v>
      </c>
      <c r="F135" s="48" t="s">
        <v>1126</v>
      </c>
      <c r="G135" s="48">
        <v>468</v>
      </c>
      <c r="H135" s="48" t="s">
        <v>1127</v>
      </c>
      <c r="I135" s="48" t="s">
        <v>1128</v>
      </c>
      <c r="J135" s="48" t="s">
        <v>50</v>
      </c>
      <c r="K135" s="48" t="s">
        <v>1358</v>
      </c>
      <c r="L135" s="48" t="s">
        <v>190</v>
      </c>
      <c r="M135" s="48" t="s">
        <v>110</v>
      </c>
      <c r="N135" s="48" t="s">
        <v>110</v>
      </c>
      <c r="O135" s="48" t="s">
        <v>110</v>
      </c>
      <c r="P135" s="48">
        <v>2.7347840000000003</v>
      </c>
      <c r="Q135" s="48">
        <v>1.3978342837403868</v>
      </c>
      <c r="R135" s="48">
        <v>2.6947939284479623</v>
      </c>
      <c r="S135" s="48">
        <v>3.05864</v>
      </c>
      <c r="T135" s="48">
        <v>3.05864</v>
      </c>
      <c r="U135" s="48">
        <v>3.0622658277817751</v>
      </c>
      <c r="V135" s="62">
        <f t="shared" si="16"/>
        <v>0.89411764705882368</v>
      </c>
      <c r="W135" s="62">
        <f t="shared" si="17"/>
        <v>0.45701170577131889</v>
      </c>
      <c r="X135" s="62">
        <f t="shared" si="18"/>
        <v>0.88</v>
      </c>
      <c r="Y135" s="62">
        <f t="shared" si="19"/>
        <v>0.74370978427671419</v>
      </c>
      <c r="Z135" s="62">
        <f t="shared" si="20"/>
        <v>0.74370978427671419</v>
      </c>
      <c r="AA135" s="48" t="str">
        <f t="shared" si="21"/>
        <v>Y</v>
      </c>
      <c r="AB135" s="48" t="s">
        <v>55</v>
      </c>
      <c r="AC135" s="53" t="s">
        <v>104</v>
      </c>
      <c r="AD135" s="52">
        <v>2</v>
      </c>
      <c r="AE135" s="48">
        <v>0</v>
      </c>
      <c r="AF135" s="52">
        <f t="shared" si="22"/>
        <v>2</v>
      </c>
    </row>
    <row r="136" spans="1:32" ht="15.5" x14ac:dyDescent="0.35">
      <c r="A136" s="26"/>
      <c r="B136" s="48">
        <v>582</v>
      </c>
      <c r="C136" s="48" t="s">
        <v>45</v>
      </c>
      <c r="D136" s="48" t="s">
        <v>46</v>
      </c>
      <c r="E136" s="48" t="s">
        <v>47</v>
      </c>
      <c r="F136" s="48" t="s">
        <v>75</v>
      </c>
      <c r="G136" s="48">
        <v>483</v>
      </c>
      <c r="H136" s="48" t="s">
        <v>63</v>
      </c>
      <c r="I136" s="48" t="s">
        <v>76</v>
      </c>
      <c r="J136" s="48" t="s">
        <v>50</v>
      </c>
      <c r="K136" s="48" t="s">
        <v>1359</v>
      </c>
      <c r="L136" s="48" t="s">
        <v>78</v>
      </c>
      <c r="M136" s="48" t="s">
        <v>53</v>
      </c>
      <c r="N136" s="48" t="s">
        <v>53</v>
      </c>
      <c r="O136" s="48" t="s">
        <v>53</v>
      </c>
      <c r="P136" s="48">
        <v>7.1621999999999995</v>
      </c>
      <c r="Q136" s="48">
        <v>9.4892135543468523</v>
      </c>
      <c r="R136" s="48">
        <v>9.1306790371800943</v>
      </c>
      <c r="S136" s="48">
        <v>11.578889999999999</v>
      </c>
      <c r="T136" s="48">
        <v>11.578889999999999</v>
      </c>
      <c r="U136" s="48">
        <v>11.592616055058498</v>
      </c>
      <c r="V136" s="62">
        <f t="shared" si="16"/>
        <v>0.61855670103092786</v>
      </c>
      <c r="W136" s="62">
        <f t="shared" si="17"/>
        <v>0.81952704916851726</v>
      </c>
      <c r="X136" s="62">
        <f t="shared" si="18"/>
        <v>0.78762886597938142</v>
      </c>
      <c r="Y136" s="62">
        <f t="shared" si="19"/>
        <v>0.74190420539294211</v>
      </c>
      <c r="Z136" s="62">
        <f t="shared" si="20"/>
        <v>0.74190420539294211</v>
      </c>
      <c r="AA136" s="48" t="str">
        <f t="shared" si="21"/>
        <v>Y</v>
      </c>
      <c r="AB136" s="48" t="s">
        <v>55</v>
      </c>
      <c r="AC136" s="53" t="s">
        <v>104</v>
      </c>
      <c r="AD136" s="52">
        <v>5</v>
      </c>
      <c r="AE136" s="48">
        <v>0</v>
      </c>
      <c r="AF136" s="52">
        <f t="shared" si="22"/>
        <v>5</v>
      </c>
    </row>
    <row r="137" spans="1:32" ht="15.5" x14ac:dyDescent="0.35">
      <c r="A137" s="26"/>
      <c r="B137" s="48">
        <v>1634</v>
      </c>
      <c r="C137" s="48" t="s">
        <v>45</v>
      </c>
      <c r="D137" s="48" t="s">
        <v>60</v>
      </c>
      <c r="E137" s="48" t="s">
        <v>803</v>
      </c>
      <c r="F137" s="48" t="s">
        <v>816</v>
      </c>
      <c r="G137" s="48">
        <v>240</v>
      </c>
      <c r="H137" s="48" t="s">
        <v>49</v>
      </c>
      <c r="I137" s="48" t="s">
        <v>808</v>
      </c>
      <c r="J137" s="48" t="s">
        <v>50</v>
      </c>
      <c r="K137" s="48" t="s">
        <v>1361</v>
      </c>
      <c r="L137" s="48" t="s">
        <v>810</v>
      </c>
      <c r="M137" s="48" t="s">
        <v>53</v>
      </c>
      <c r="N137" s="48" t="s">
        <v>53</v>
      </c>
      <c r="O137" s="48" t="s">
        <v>53</v>
      </c>
      <c r="P137" s="48">
        <v>8.1410340000000012</v>
      </c>
      <c r="Q137" s="48">
        <v>8.4136100028465783</v>
      </c>
      <c r="R137" s="48">
        <v>9.2023859406134445</v>
      </c>
      <c r="S137" s="48">
        <v>11.578889999999999</v>
      </c>
      <c r="T137" s="48">
        <v>11.578889999999999</v>
      </c>
      <c r="U137" s="48">
        <v>11.592616055058498</v>
      </c>
      <c r="V137" s="62">
        <f t="shared" si="16"/>
        <v>0.70309278350515481</v>
      </c>
      <c r="W137" s="62">
        <f t="shared" si="17"/>
        <v>0.72663355493027215</v>
      </c>
      <c r="X137" s="62">
        <f t="shared" si="18"/>
        <v>0.79381443298969057</v>
      </c>
      <c r="Y137" s="62">
        <f t="shared" si="19"/>
        <v>0.74118025714170577</v>
      </c>
      <c r="Z137" s="62">
        <f t="shared" si="20"/>
        <v>0.74118025714170577</v>
      </c>
      <c r="AA137" s="48" t="str">
        <f t="shared" si="21"/>
        <v>Y</v>
      </c>
      <c r="AB137" s="48" t="s">
        <v>55</v>
      </c>
      <c r="AC137" s="53" t="s">
        <v>104</v>
      </c>
      <c r="AD137" s="52">
        <v>5</v>
      </c>
      <c r="AE137" s="48">
        <v>0</v>
      </c>
      <c r="AF137" s="52">
        <f t="shared" si="22"/>
        <v>5</v>
      </c>
    </row>
    <row r="138" spans="1:32" ht="15.5" x14ac:dyDescent="0.35">
      <c r="A138" s="26"/>
      <c r="B138" s="48">
        <v>210</v>
      </c>
      <c r="C138" s="48" t="s">
        <v>45</v>
      </c>
      <c r="D138" s="48" t="s">
        <v>46</v>
      </c>
      <c r="E138" s="48" t="s">
        <v>150</v>
      </c>
      <c r="F138" s="48" t="s">
        <v>216</v>
      </c>
      <c r="G138" s="48">
        <v>211</v>
      </c>
      <c r="H138" s="48" t="s">
        <v>131</v>
      </c>
      <c r="I138" s="48" t="s">
        <v>216</v>
      </c>
      <c r="J138" s="48" t="s">
        <v>50</v>
      </c>
      <c r="K138" s="48" t="s">
        <v>1362</v>
      </c>
      <c r="L138" s="48" t="s">
        <v>218</v>
      </c>
      <c r="M138" s="48" t="s">
        <v>110</v>
      </c>
      <c r="N138" s="48" t="s">
        <v>110</v>
      </c>
      <c r="O138" s="48" t="s">
        <v>110</v>
      </c>
      <c r="P138" s="48">
        <v>1.7992000000000001</v>
      </c>
      <c r="Q138" s="48">
        <v>1.93102880434239</v>
      </c>
      <c r="R138" s="48">
        <v>2.3489380231926087</v>
      </c>
      <c r="S138" s="48">
        <v>2.7347840000000003</v>
      </c>
      <c r="T138" s="48">
        <v>2.7347840000000003</v>
      </c>
      <c r="U138" s="48">
        <v>2.7380259166048813</v>
      </c>
      <c r="V138" s="62">
        <f t="shared" si="16"/>
        <v>0.6578947368421052</v>
      </c>
      <c r="W138" s="62">
        <f t="shared" si="17"/>
        <v>0.70609920357234424</v>
      </c>
      <c r="X138" s="62">
        <f t="shared" si="18"/>
        <v>0.85789473684210527</v>
      </c>
      <c r="Y138" s="62">
        <f t="shared" si="19"/>
        <v>0.7406295590855182</v>
      </c>
      <c r="Z138" s="62">
        <f t="shared" si="20"/>
        <v>0.7406295590855182</v>
      </c>
      <c r="AA138" s="48" t="str">
        <f t="shared" si="21"/>
        <v>Y</v>
      </c>
      <c r="AB138" s="48" t="s">
        <v>55</v>
      </c>
      <c r="AC138" s="53" t="s">
        <v>104</v>
      </c>
      <c r="AD138" s="52">
        <v>2</v>
      </c>
      <c r="AE138" s="48">
        <v>0</v>
      </c>
      <c r="AF138" s="52">
        <f t="shared" si="22"/>
        <v>2</v>
      </c>
    </row>
    <row r="139" spans="1:32" ht="15.5" x14ac:dyDescent="0.35">
      <c r="A139" s="26"/>
      <c r="B139" s="48">
        <v>1587</v>
      </c>
      <c r="C139" s="48" t="s">
        <v>45</v>
      </c>
      <c r="D139" s="48" t="s">
        <v>60</v>
      </c>
      <c r="E139" s="48" t="s">
        <v>133</v>
      </c>
      <c r="F139" s="48" t="s">
        <v>1240</v>
      </c>
      <c r="G139" s="48">
        <v>146</v>
      </c>
      <c r="H139" s="48" t="s">
        <v>94</v>
      </c>
      <c r="I139" s="48" t="s">
        <v>133</v>
      </c>
      <c r="J139" s="48" t="s">
        <v>50</v>
      </c>
      <c r="K139" s="48" t="s">
        <v>1363</v>
      </c>
      <c r="L139" s="48" t="s">
        <v>1364</v>
      </c>
      <c r="M139" s="48" t="s">
        <v>53</v>
      </c>
      <c r="N139" s="48" t="s">
        <v>53</v>
      </c>
      <c r="O139" s="48" t="s">
        <v>53</v>
      </c>
      <c r="P139" s="48">
        <v>7.6635540000000004</v>
      </c>
      <c r="Q139" s="48">
        <v>5.6648453712347697</v>
      </c>
      <c r="R139" s="48">
        <v>5.2346039506346616</v>
      </c>
      <c r="S139" s="48">
        <v>8.3559000000000001</v>
      </c>
      <c r="T139" s="48">
        <v>8.3559000000000001</v>
      </c>
      <c r="U139" s="48">
        <v>8.3658054005576776</v>
      </c>
      <c r="V139" s="62">
        <f t="shared" si="16"/>
        <v>0.91714285714285715</v>
      </c>
      <c r="W139" s="62">
        <f t="shared" si="17"/>
        <v>0.67794556795016336</v>
      </c>
      <c r="X139" s="62">
        <f t="shared" si="18"/>
        <v>0.62571428571428578</v>
      </c>
      <c r="Y139" s="62">
        <f t="shared" si="19"/>
        <v>0.74026757026910206</v>
      </c>
      <c r="Z139" s="62">
        <f t="shared" si="20"/>
        <v>0.74026757026910206</v>
      </c>
      <c r="AA139" s="48" t="str">
        <f t="shared" si="21"/>
        <v>Y</v>
      </c>
      <c r="AB139" s="48" t="s">
        <v>55</v>
      </c>
      <c r="AC139" s="53" t="s">
        <v>104</v>
      </c>
      <c r="AD139" s="52">
        <v>5</v>
      </c>
      <c r="AE139" s="48">
        <v>0</v>
      </c>
      <c r="AF139" s="52">
        <f t="shared" si="22"/>
        <v>5</v>
      </c>
    </row>
    <row r="140" spans="1:32" ht="15.5" x14ac:dyDescent="0.35">
      <c r="A140" s="26"/>
      <c r="B140" s="48">
        <v>1605</v>
      </c>
      <c r="C140" s="48" t="s">
        <v>45</v>
      </c>
      <c r="D140" s="48" t="s">
        <v>60</v>
      </c>
      <c r="E140" s="48" t="s">
        <v>61</v>
      </c>
      <c r="F140" s="48" t="s">
        <v>846</v>
      </c>
      <c r="G140" s="48">
        <v>148</v>
      </c>
      <c r="H140" s="48" t="s">
        <v>94</v>
      </c>
      <c r="I140" s="48" t="s">
        <v>846</v>
      </c>
      <c r="J140" s="48" t="s">
        <v>50</v>
      </c>
      <c r="K140" s="48" t="s">
        <v>1365</v>
      </c>
      <c r="L140" s="48" t="s">
        <v>823</v>
      </c>
      <c r="M140" s="48" t="s">
        <v>53</v>
      </c>
      <c r="N140" s="48" t="s">
        <v>53</v>
      </c>
      <c r="O140" s="48" t="s">
        <v>53</v>
      </c>
      <c r="P140" s="48">
        <v>10.003206000000002</v>
      </c>
      <c r="Q140" s="48">
        <v>9.1545813383245438</v>
      </c>
      <c r="R140" s="48">
        <v>7.6009317639352609</v>
      </c>
      <c r="S140" s="48">
        <v>12.056369999999999</v>
      </c>
      <c r="T140" s="48">
        <v>12.056369999999999</v>
      </c>
      <c r="U140" s="48">
        <v>12.070662077947507</v>
      </c>
      <c r="V140" s="62">
        <f t="shared" si="16"/>
        <v>0.82970297029702988</v>
      </c>
      <c r="W140" s="62">
        <f t="shared" si="17"/>
        <v>0.75931489646755568</v>
      </c>
      <c r="X140" s="62">
        <f t="shared" si="18"/>
        <v>0.6297029702970296</v>
      </c>
      <c r="Y140" s="62">
        <f t="shared" si="19"/>
        <v>0.73957361235387165</v>
      </c>
      <c r="Z140" s="62">
        <f t="shared" si="20"/>
        <v>0.73957361235387165</v>
      </c>
      <c r="AA140" s="48" t="str">
        <f t="shared" si="21"/>
        <v>Y</v>
      </c>
      <c r="AB140" s="48" t="s">
        <v>55</v>
      </c>
      <c r="AC140" s="53" t="s">
        <v>104</v>
      </c>
      <c r="AD140" s="52">
        <v>5</v>
      </c>
      <c r="AE140" s="48">
        <v>0</v>
      </c>
      <c r="AF140" s="52">
        <f t="shared" si="22"/>
        <v>5</v>
      </c>
    </row>
    <row r="141" spans="1:32" ht="15.5" x14ac:dyDescent="0.35">
      <c r="A141" s="26"/>
      <c r="B141" s="48">
        <v>974</v>
      </c>
      <c r="C141" s="48" t="s">
        <v>45</v>
      </c>
      <c r="D141" s="48" t="s">
        <v>98</v>
      </c>
      <c r="E141" s="48" t="s">
        <v>415</v>
      </c>
      <c r="F141" s="48" t="s">
        <v>464</v>
      </c>
      <c r="G141" s="48">
        <v>636</v>
      </c>
      <c r="H141" s="48">
        <v>111</v>
      </c>
      <c r="I141" s="48" t="s">
        <v>417</v>
      </c>
      <c r="J141" s="48" t="s">
        <v>50</v>
      </c>
      <c r="K141" s="48" t="s">
        <v>1366</v>
      </c>
      <c r="L141" s="48" t="s">
        <v>419</v>
      </c>
      <c r="M141" s="48" t="s">
        <v>420</v>
      </c>
      <c r="N141" s="48" t="s">
        <v>420</v>
      </c>
      <c r="O141" s="48" t="s">
        <v>420</v>
      </c>
      <c r="P141" s="48">
        <v>8.6548440000000006</v>
      </c>
      <c r="Q141" s="48">
        <v>9.1909544052834899</v>
      </c>
      <c r="R141" s="48">
        <v>9.0080498400042153</v>
      </c>
      <c r="S141" s="48">
        <v>12.10308</v>
      </c>
      <c r="T141" s="48">
        <v>12.10308</v>
      </c>
      <c r="U141" s="48">
        <v>12.117427449751863</v>
      </c>
      <c r="V141" s="62">
        <f t="shared" si="16"/>
        <v>0.71509433962264157</v>
      </c>
      <c r="W141" s="62">
        <f t="shared" si="17"/>
        <v>0.75938970950233242</v>
      </c>
      <c r="X141" s="62">
        <f t="shared" si="18"/>
        <v>0.74339622641509429</v>
      </c>
      <c r="Y141" s="62">
        <f t="shared" si="19"/>
        <v>0.73929342518002272</v>
      </c>
      <c r="Z141" s="62">
        <f t="shared" si="20"/>
        <v>0.73929342518002272</v>
      </c>
      <c r="AA141" s="48" t="str">
        <f t="shared" si="21"/>
        <v>Y</v>
      </c>
      <c r="AB141" s="48" t="s">
        <v>55</v>
      </c>
      <c r="AC141" s="53" t="s">
        <v>104</v>
      </c>
      <c r="AD141" s="52">
        <v>5</v>
      </c>
      <c r="AE141" s="48">
        <v>0</v>
      </c>
      <c r="AF141" s="52">
        <f t="shared" si="22"/>
        <v>5</v>
      </c>
    </row>
    <row r="142" spans="1:32" ht="15.5" x14ac:dyDescent="0.35">
      <c r="A142" s="26"/>
      <c r="B142" s="48">
        <v>45</v>
      </c>
      <c r="C142" s="48" t="s">
        <v>45</v>
      </c>
      <c r="D142" s="48" t="s">
        <v>46</v>
      </c>
      <c r="E142" s="48" t="s">
        <v>47</v>
      </c>
      <c r="F142" s="48" t="s">
        <v>1046</v>
      </c>
      <c r="G142" s="48">
        <v>43</v>
      </c>
      <c r="H142" s="48" t="s">
        <v>837</v>
      </c>
      <c r="I142" s="48" t="s">
        <v>76</v>
      </c>
      <c r="J142" s="48" t="s">
        <v>50</v>
      </c>
      <c r="K142" s="48" t="s">
        <v>1367</v>
      </c>
      <c r="L142" s="48" t="s">
        <v>78</v>
      </c>
      <c r="M142" s="48" t="s">
        <v>110</v>
      </c>
      <c r="N142" s="48" t="s">
        <v>110</v>
      </c>
      <c r="O142" s="48" t="s">
        <v>110</v>
      </c>
      <c r="P142" s="48">
        <v>1.8135935999999999</v>
      </c>
      <c r="Q142" s="48">
        <v>1.8733861534664977</v>
      </c>
      <c r="R142" s="48">
        <v>2.0607247688131474</v>
      </c>
      <c r="S142" s="48">
        <v>2.5908480000000003</v>
      </c>
      <c r="T142" s="48">
        <v>2.5908480000000003</v>
      </c>
      <c r="U142" s="48">
        <v>2.5939192894151506</v>
      </c>
      <c r="V142" s="62">
        <f t="shared" si="16"/>
        <v>0.69999999999999984</v>
      </c>
      <c r="W142" s="62">
        <f t="shared" si="17"/>
        <v>0.72307837181745027</v>
      </c>
      <c r="X142" s="62">
        <f t="shared" si="18"/>
        <v>0.7944444444444444</v>
      </c>
      <c r="Y142" s="62">
        <f t="shared" si="19"/>
        <v>0.73917427208729813</v>
      </c>
      <c r="Z142" s="62">
        <f t="shared" si="20"/>
        <v>0.73917427208729813</v>
      </c>
      <c r="AA142" s="48" t="str">
        <f t="shared" si="21"/>
        <v>Y</v>
      </c>
      <c r="AB142" s="48" t="s">
        <v>55</v>
      </c>
      <c r="AC142" s="53" t="s">
        <v>104</v>
      </c>
      <c r="AD142" s="52">
        <v>2</v>
      </c>
      <c r="AE142" s="48">
        <v>0</v>
      </c>
      <c r="AF142" s="52">
        <f t="shared" si="22"/>
        <v>2</v>
      </c>
    </row>
    <row r="143" spans="1:32" ht="15.5" x14ac:dyDescent="0.35">
      <c r="A143" s="26"/>
      <c r="B143" s="48">
        <v>2040</v>
      </c>
      <c r="C143" s="48" t="s">
        <v>863</v>
      </c>
      <c r="D143" s="48" t="s">
        <v>969</v>
      </c>
      <c r="E143" s="48" t="s">
        <v>970</v>
      </c>
      <c r="F143" s="48" t="s">
        <v>1368</v>
      </c>
      <c r="G143" s="48" t="s">
        <v>1369</v>
      </c>
      <c r="H143" s="48" t="s">
        <v>1370</v>
      </c>
      <c r="I143" s="48" t="s">
        <v>1023</v>
      </c>
      <c r="J143" s="48" t="s">
        <v>50</v>
      </c>
      <c r="K143" s="48" t="s">
        <v>1371</v>
      </c>
      <c r="L143" s="48" t="s">
        <v>1023</v>
      </c>
      <c r="M143" s="48">
        <v>13.8</v>
      </c>
      <c r="N143" s="48">
        <v>13.8</v>
      </c>
      <c r="O143" s="48">
        <v>13.8</v>
      </c>
      <c r="P143" s="48">
        <v>8.4</v>
      </c>
      <c r="Q143" s="48">
        <v>9.2023859406134445</v>
      </c>
      <c r="R143" s="48">
        <v>9.2023859406134445</v>
      </c>
      <c r="S143" s="48">
        <v>12.1</v>
      </c>
      <c r="T143" s="48">
        <v>12.1</v>
      </c>
      <c r="U143" s="48">
        <v>12.070662077947507</v>
      </c>
      <c r="V143" s="62">
        <f t="shared" si="16"/>
        <v>0.69421487603305787</v>
      </c>
      <c r="W143" s="62">
        <f t="shared" si="17"/>
        <v>0.76052776368706154</v>
      </c>
      <c r="X143" s="62">
        <f t="shared" si="18"/>
        <v>0.76237623762376228</v>
      </c>
      <c r="Y143" s="62">
        <f t="shared" si="19"/>
        <v>0.7390396257812939</v>
      </c>
      <c r="Z143" s="62">
        <f t="shared" si="20"/>
        <v>0.7390396257812939</v>
      </c>
      <c r="AA143" s="48" t="str">
        <f t="shared" si="21"/>
        <v>Y</v>
      </c>
      <c r="AB143" s="48" t="s">
        <v>55</v>
      </c>
      <c r="AC143" s="53" t="s">
        <v>104</v>
      </c>
      <c r="AD143" s="52">
        <v>5</v>
      </c>
      <c r="AE143" s="48">
        <v>0</v>
      </c>
      <c r="AF143" s="52">
        <f t="shared" si="22"/>
        <v>5</v>
      </c>
    </row>
    <row r="144" spans="1:32" ht="15.5" x14ac:dyDescent="0.35">
      <c r="A144" s="26"/>
      <c r="B144" s="48">
        <v>490</v>
      </c>
      <c r="C144" s="48" t="s">
        <v>45</v>
      </c>
      <c r="D144" s="48" t="s">
        <v>46</v>
      </c>
      <c r="E144" s="48" t="s">
        <v>150</v>
      </c>
      <c r="F144" s="48" t="s">
        <v>1055</v>
      </c>
      <c r="G144" s="48">
        <v>375</v>
      </c>
      <c r="H144" s="48" t="s">
        <v>94</v>
      </c>
      <c r="I144" s="48" t="s">
        <v>216</v>
      </c>
      <c r="J144" s="48" t="s">
        <v>50</v>
      </c>
      <c r="K144" s="48" t="s">
        <v>1372</v>
      </c>
      <c r="L144" s="48" t="s">
        <v>279</v>
      </c>
      <c r="M144" s="48" t="s">
        <v>53</v>
      </c>
      <c r="N144" s="48" t="s">
        <v>53</v>
      </c>
      <c r="O144" s="48" t="s">
        <v>53</v>
      </c>
      <c r="P144" s="48">
        <v>9.8599620000000012</v>
      </c>
      <c r="Q144" s="48">
        <v>10.564817105847125</v>
      </c>
      <c r="R144" s="48">
        <v>10.80384011729163</v>
      </c>
      <c r="S144" s="48">
        <v>14.085660000000001</v>
      </c>
      <c r="T144" s="48">
        <v>14.085660000000001</v>
      </c>
      <c r="U144" s="48">
        <v>14.1023576752258</v>
      </c>
      <c r="V144" s="62">
        <f t="shared" si="16"/>
        <v>0.70000000000000007</v>
      </c>
      <c r="W144" s="62">
        <f t="shared" si="17"/>
        <v>0.75004061619030449</v>
      </c>
      <c r="X144" s="62">
        <f t="shared" si="18"/>
        <v>0.76610169491525426</v>
      </c>
      <c r="Y144" s="62">
        <f t="shared" si="19"/>
        <v>0.73871410370185286</v>
      </c>
      <c r="Z144" s="62">
        <f t="shared" si="20"/>
        <v>0.73871410370185286</v>
      </c>
      <c r="AA144" s="48" t="str">
        <f t="shared" si="21"/>
        <v>Y</v>
      </c>
      <c r="AB144" s="48" t="s">
        <v>55</v>
      </c>
      <c r="AC144" s="53" t="s">
        <v>104</v>
      </c>
      <c r="AD144" s="52">
        <v>5</v>
      </c>
      <c r="AE144" s="48">
        <v>0</v>
      </c>
      <c r="AF144" s="52">
        <f t="shared" si="22"/>
        <v>5</v>
      </c>
    </row>
    <row r="145" spans="1:32" ht="15.5" x14ac:dyDescent="0.35">
      <c r="A145" s="26"/>
      <c r="B145" s="48">
        <v>27</v>
      </c>
      <c r="C145" s="48" t="s">
        <v>45</v>
      </c>
      <c r="D145" s="48" t="s">
        <v>46</v>
      </c>
      <c r="E145" s="48" t="s">
        <v>47</v>
      </c>
      <c r="F145" s="48" t="s">
        <v>138</v>
      </c>
      <c r="G145" s="48">
        <v>36</v>
      </c>
      <c r="H145" s="48" t="s">
        <v>139</v>
      </c>
      <c r="I145" s="48" t="s">
        <v>138</v>
      </c>
      <c r="J145" s="48" t="s">
        <v>50</v>
      </c>
      <c r="K145" s="48" t="s">
        <v>140</v>
      </c>
      <c r="L145" s="48" t="s">
        <v>141</v>
      </c>
      <c r="M145" s="48" t="s">
        <v>110</v>
      </c>
      <c r="N145" s="48" t="s">
        <v>110</v>
      </c>
      <c r="O145" s="48" t="s">
        <v>97</v>
      </c>
      <c r="P145" s="48">
        <v>0</v>
      </c>
      <c r="Q145" s="48" t="s">
        <v>54</v>
      </c>
      <c r="R145" s="48" t="s">
        <v>54</v>
      </c>
      <c r="S145" s="48">
        <v>2.3749440000000002</v>
      </c>
      <c r="T145" s="48">
        <v>2.3749440000000002</v>
      </c>
      <c r="U145" s="48" t="s">
        <v>54</v>
      </c>
      <c r="V145" s="62">
        <f t="shared" si="16"/>
        <v>0</v>
      </c>
      <c r="W145" s="62" t="str">
        <f t="shared" si="17"/>
        <v/>
      </c>
      <c r="X145" s="62" t="str">
        <f t="shared" si="18"/>
        <v/>
      </c>
      <c r="Y145" s="62" t="str">
        <f t="shared" si="19"/>
        <v/>
      </c>
      <c r="Z145" s="62" t="str">
        <f t="shared" si="20"/>
        <v/>
      </c>
      <c r="AA145" s="48" t="str">
        <f t="shared" si="21"/>
        <v>N</v>
      </c>
      <c r="AB145" s="48" t="s">
        <v>55</v>
      </c>
      <c r="AC145" s="53" t="s">
        <v>55</v>
      </c>
      <c r="AD145" s="52">
        <v>0</v>
      </c>
      <c r="AE145" s="52"/>
      <c r="AF145" s="52"/>
    </row>
    <row r="146" spans="1:32" ht="15.5" x14ac:dyDescent="0.35">
      <c r="A146" s="26"/>
      <c r="B146" s="48">
        <v>29</v>
      </c>
      <c r="C146" s="48" t="s">
        <v>45</v>
      </c>
      <c r="D146" s="48" t="s">
        <v>46</v>
      </c>
      <c r="E146" s="48" t="s">
        <v>47</v>
      </c>
      <c r="F146" s="48" t="s">
        <v>138</v>
      </c>
      <c r="G146" s="48">
        <v>36</v>
      </c>
      <c r="H146" s="48" t="s">
        <v>139</v>
      </c>
      <c r="I146" s="48" t="s">
        <v>138</v>
      </c>
      <c r="J146" s="48" t="s">
        <v>50</v>
      </c>
      <c r="K146" s="48" t="s">
        <v>142</v>
      </c>
      <c r="L146" s="48" t="s">
        <v>69</v>
      </c>
      <c r="M146" s="48" t="s">
        <v>110</v>
      </c>
      <c r="N146" s="48" t="s">
        <v>110</v>
      </c>
      <c r="O146" s="48" t="s">
        <v>97</v>
      </c>
      <c r="P146" s="48"/>
      <c r="Q146" s="48" t="s">
        <v>54</v>
      </c>
      <c r="R146" s="48" t="s">
        <v>54</v>
      </c>
      <c r="S146" s="48" t="s">
        <v>54</v>
      </c>
      <c r="T146" s="48" t="s">
        <v>54</v>
      </c>
      <c r="U146" s="48" t="s">
        <v>54</v>
      </c>
      <c r="V146" s="62" t="str">
        <f t="shared" si="16"/>
        <v/>
      </c>
      <c r="W146" s="62" t="str">
        <f t="shared" si="17"/>
        <v/>
      </c>
      <c r="X146" s="62" t="str">
        <f t="shared" si="18"/>
        <v/>
      </c>
      <c r="Y146" s="62" t="str">
        <f t="shared" si="19"/>
        <v/>
      </c>
      <c r="Z146" s="62" t="str">
        <f t="shared" si="20"/>
        <v/>
      </c>
      <c r="AA146" s="48" t="str">
        <f t="shared" si="21"/>
        <v>N</v>
      </c>
      <c r="AB146" s="48" t="s">
        <v>55</v>
      </c>
      <c r="AC146" s="53" t="s">
        <v>55</v>
      </c>
      <c r="AD146" s="52">
        <v>0</v>
      </c>
      <c r="AE146" s="52"/>
      <c r="AF146" s="52"/>
    </row>
    <row r="147" spans="1:32" ht="15.5" x14ac:dyDescent="0.35">
      <c r="A147" s="26"/>
      <c r="B147" s="48">
        <v>30</v>
      </c>
      <c r="C147" s="48" t="s">
        <v>45</v>
      </c>
      <c r="D147" s="48" t="s">
        <v>46</v>
      </c>
      <c r="E147" s="48" t="s">
        <v>47</v>
      </c>
      <c r="F147" s="48" t="s">
        <v>138</v>
      </c>
      <c r="G147" s="48">
        <v>36</v>
      </c>
      <c r="H147" s="48" t="s">
        <v>139</v>
      </c>
      <c r="I147" s="48" t="s">
        <v>138</v>
      </c>
      <c r="J147" s="48" t="s">
        <v>50</v>
      </c>
      <c r="K147" s="48" t="s">
        <v>143</v>
      </c>
      <c r="L147" s="48" t="s">
        <v>144</v>
      </c>
      <c r="M147" s="48" t="s">
        <v>110</v>
      </c>
      <c r="N147" s="48" t="s">
        <v>110</v>
      </c>
      <c r="O147" s="48" t="s">
        <v>97</v>
      </c>
      <c r="P147" s="48"/>
      <c r="Q147" s="48" t="s">
        <v>54</v>
      </c>
      <c r="R147" s="48" t="s">
        <v>54</v>
      </c>
      <c r="S147" s="48" t="s">
        <v>54</v>
      </c>
      <c r="T147" s="48" t="s">
        <v>54</v>
      </c>
      <c r="U147" s="48" t="s">
        <v>54</v>
      </c>
      <c r="V147" s="62" t="str">
        <f t="shared" si="16"/>
        <v/>
      </c>
      <c r="W147" s="62" t="str">
        <f t="shared" si="17"/>
        <v/>
      </c>
      <c r="X147" s="62" t="str">
        <f t="shared" si="18"/>
        <v/>
      </c>
      <c r="Y147" s="62" t="str">
        <f t="shared" si="19"/>
        <v/>
      </c>
      <c r="Z147" s="62" t="str">
        <f t="shared" si="20"/>
        <v/>
      </c>
      <c r="AA147" s="48" t="str">
        <f t="shared" si="21"/>
        <v>N</v>
      </c>
      <c r="AB147" s="48" t="s">
        <v>55</v>
      </c>
      <c r="AC147" s="53" t="s">
        <v>55</v>
      </c>
      <c r="AD147" s="52">
        <v>0</v>
      </c>
      <c r="AE147" s="52"/>
      <c r="AF147" s="52"/>
    </row>
    <row r="148" spans="1:32" ht="15.5" x14ac:dyDescent="0.35">
      <c r="A148" s="26"/>
      <c r="B148" s="48">
        <v>48</v>
      </c>
      <c r="C148" s="48" t="s">
        <v>45</v>
      </c>
      <c r="D148" s="48" t="s">
        <v>46</v>
      </c>
      <c r="E148" s="48" t="s">
        <v>47</v>
      </c>
      <c r="F148" s="48" t="s">
        <v>145</v>
      </c>
      <c r="G148" s="48">
        <v>49</v>
      </c>
      <c r="H148" s="48" t="s">
        <v>139</v>
      </c>
      <c r="I148" s="48" t="s">
        <v>47</v>
      </c>
      <c r="J148" s="48" t="s">
        <v>50</v>
      </c>
      <c r="K148" s="48" t="s">
        <v>146</v>
      </c>
      <c r="L148" s="48" t="s">
        <v>147</v>
      </c>
      <c r="M148" s="48" t="s">
        <v>110</v>
      </c>
      <c r="N148" s="48" t="s">
        <v>110</v>
      </c>
      <c r="O148" s="48" t="s">
        <v>97</v>
      </c>
      <c r="P148" s="48"/>
      <c r="Q148" s="48" t="s">
        <v>54</v>
      </c>
      <c r="R148" s="48" t="s">
        <v>54</v>
      </c>
      <c r="S148" s="48" t="s">
        <v>54</v>
      </c>
      <c r="T148" s="48" t="s">
        <v>54</v>
      </c>
      <c r="U148" s="48" t="s">
        <v>54</v>
      </c>
      <c r="V148" s="62" t="str">
        <f t="shared" si="16"/>
        <v/>
      </c>
      <c r="W148" s="62" t="str">
        <f t="shared" si="17"/>
        <v/>
      </c>
      <c r="X148" s="62" t="str">
        <f t="shared" si="18"/>
        <v/>
      </c>
      <c r="Y148" s="62" t="str">
        <f t="shared" si="19"/>
        <v/>
      </c>
      <c r="Z148" s="62" t="str">
        <f t="shared" si="20"/>
        <v/>
      </c>
      <c r="AA148" s="48" t="str">
        <f t="shared" si="21"/>
        <v>N</v>
      </c>
      <c r="AB148" s="48" t="s">
        <v>55</v>
      </c>
      <c r="AC148" s="53" t="s">
        <v>55</v>
      </c>
      <c r="AD148" s="52">
        <v>0</v>
      </c>
      <c r="AE148" s="52"/>
      <c r="AF148" s="52"/>
    </row>
    <row r="149" spans="1:32" ht="15.5" x14ac:dyDescent="0.35">
      <c r="A149" s="26"/>
      <c r="B149" s="48">
        <v>49</v>
      </c>
      <c r="C149" s="48" t="s">
        <v>45</v>
      </c>
      <c r="D149" s="48" t="s">
        <v>46</v>
      </c>
      <c r="E149" s="48" t="s">
        <v>47</v>
      </c>
      <c r="F149" s="48" t="s">
        <v>145</v>
      </c>
      <c r="G149" s="48">
        <v>49</v>
      </c>
      <c r="H149" s="48" t="s">
        <v>131</v>
      </c>
      <c r="I149" s="48" t="s">
        <v>47</v>
      </c>
      <c r="J149" s="48" t="s">
        <v>50</v>
      </c>
      <c r="K149" s="48" t="s">
        <v>148</v>
      </c>
      <c r="L149" s="48" t="s">
        <v>72</v>
      </c>
      <c r="M149" s="48" t="s">
        <v>110</v>
      </c>
      <c r="N149" s="48" t="s">
        <v>110</v>
      </c>
      <c r="O149" s="48" t="s">
        <v>97</v>
      </c>
      <c r="P149" s="48"/>
      <c r="Q149" s="48" t="s">
        <v>54</v>
      </c>
      <c r="R149" s="48" t="s">
        <v>54</v>
      </c>
      <c r="S149" s="48" t="s">
        <v>54</v>
      </c>
      <c r="T149" s="48" t="s">
        <v>54</v>
      </c>
      <c r="U149" s="48" t="s">
        <v>54</v>
      </c>
      <c r="V149" s="62" t="str">
        <f t="shared" si="16"/>
        <v/>
      </c>
      <c r="W149" s="62" t="str">
        <f t="shared" si="17"/>
        <v/>
      </c>
      <c r="X149" s="62" t="str">
        <f t="shared" si="18"/>
        <v/>
      </c>
      <c r="Y149" s="62" t="str">
        <f t="shared" si="19"/>
        <v/>
      </c>
      <c r="Z149" s="62" t="str">
        <f t="shared" si="20"/>
        <v/>
      </c>
      <c r="AA149" s="48" t="str">
        <f t="shared" si="21"/>
        <v>N</v>
      </c>
      <c r="AB149" s="48" t="s">
        <v>55</v>
      </c>
      <c r="AC149" s="53" t="s">
        <v>55</v>
      </c>
      <c r="AD149" s="52">
        <v>0</v>
      </c>
      <c r="AE149" s="52"/>
      <c r="AF149" s="52"/>
    </row>
    <row r="150" spans="1:32" ht="15.5" x14ac:dyDescent="0.35">
      <c r="A150" s="26"/>
      <c r="B150" s="48">
        <v>55</v>
      </c>
      <c r="C150" s="48" t="s">
        <v>45</v>
      </c>
      <c r="D150" s="48" t="s">
        <v>46</v>
      </c>
      <c r="E150" s="48" t="s">
        <v>47</v>
      </c>
      <c r="F150" s="48" t="s">
        <v>145</v>
      </c>
      <c r="G150" s="48">
        <v>49</v>
      </c>
      <c r="H150" s="48" t="s">
        <v>139</v>
      </c>
      <c r="I150" s="48" t="s">
        <v>47</v>
      </c>
      <c r="J150" s="48" t="s">
        <v>50</v>
      </c>
      <c r="K150" s="48" t="s">
        <v>149</v>
      </c>
      <c r="L150" s="48" t="s">
        <v>72</v>
      </c>
      <c r="M150" s="48" t="s">
        <v>110</v>
      </c>
      <c r="N150" s="48" t="s">
        <v>110</v>
      </c>
      <c r="O150" s="48" t="s">
        <v>97</v>
      </c>
      <c r="P150" s="48"/>
      <c r="Q150" s="48" t="s">
        <v>54</v>
      </c>
      <c r="R150" s="48" t="s">
        <v>54</v>
      </c>
      <c r="S150" s="48" t="s">
        <v>54</v>
      </c>
      <c r="T150" s="48" t="s">
        <v>54</v>
      </c>
      <c r="U150" s="48" t="s">
        <v>54</v>
      </c>
      <c r="V150" s="62" t="str">
        <f t="shared" si="16"/>
        <v/>
      </c>
      <c r="W150" s="62" t="str">
        <f t="shared" si="17"/>
        <v/>
      </c>
      <c r="X150" s="62" t="str">
        <f t="shared" si="18"/>
        <v/>
      </c>
      <c r="Y150" s="62" t="str">
        <f t="shared" si="19"/>
        <v/>
      </c>
      <c r="Z150" s="62" t="str">
        <f t="shared" si="20"/>
        <v/>
      </c>
      <c r="AA150" s="48" t="str">
        <f t="shared" si="21"/>
        <v>N</v>
      </c>
      <c r="AB150" s="48" t="s">
        <v>55</v>
      </c>
      <c r="AC150" s="53" t="s">
        <v>55</v>
      </c>
      <c r="AD150" s="52">
        <v>0</v>
      </c>
      <c r="AE150" s="48"/>
      <c r="AF150" s="48"/>
    </row>
    <row r="151" spans="1:32" ht="15.5" x14ac:dyDescent="0.35">
      <c r="A151" s="26"/>
      <c r="B151" s="48">
        <v>71</v>
      </c>
      <c r="C151" s="48" t="s">
        <v>45</v>
      </c>
      <c r="D151" s="48" t="s">
        <v>46</v>
      </c>
      <c r="E151" s="48" t="s">
        <v>150</v>
      </c>
      <c r="F151" s="48" t="s">
        <v>151</v>
      </c>
      <c r="G151" s="48">
        <v>59</v>
      </c>
      <c r="H151" s="48" t="s">
        <v>131</v>
      </c>
      <c r="I151" s="48" t="s">
        <v>152</v>
      </c>
      <c r="J151" s="48" t="s">
        <v>50</v>
      </c>
      <c r="K151" s="48" t="s">
        <v>153</v>
      </c>
      <c r="L151" s="48" t="s">
        <v>154</v>
      </c>
      <c r="M151" s="48" t="s">
        <v>110</v>
      </c>
      <c r="N151" s="48" t="s">
        <v>110</v>
      </c>
      <c r="O151" s="48" t="s">
        <v>110</v>
      </c>
      <c r="P151" s="48"/>
      <c r="Q151" s="48" t="s">
        <v>54</v>
      </c>
      <c r="R151" s="48" t="s">
        <v>54</v>
      </c>
      <c r="S151" s="48" t="s">
        <v>54</v>
      </c>
      <c r="T151" s="48" t="s">
        <v>54</v>
      </c>
      <c r="U151" s="48" t="s">
        <v>54</v>
      </c>
      <c r="V151" s="62" t="str">
        <f t="shared" si="16"/>
        <v/>
      </c>
      <c r="W151" s="62" t="str">
        <f t="shared" si="17"/>
        <v/>
      </c>
      <c r="X151" s="62" t="str">
        <f t="shared" si="18"/>
        <v/>
      </c>
      <c r="Y151" s="62" t="str">
        <f t="shared" si="19"/>
        <v/>
      </c>
      <c r="Z151" s="62" t="str">
        <f t="shared" si="20"/>
        <v/>
      </c>
      <c r="AA151" s="48" t="str">
        <f t="shared" si="21"/>
        <v>N</v>
      </c>
      <c r="AB151" s="48" t="s">
        <v>55</v>
      </c>
      <c r="AC151" s="53" t="s">
        <v>55</v>
      </c>
      <c r="AD151" s="52">
        <v>0</v>
      </c>
      <c r="AE151" s="48"/>
      <c r="AF151" s="48"/>
    </row>
    <row r="152" spans="1:32" ht="15.5" x14ac:dyDescent="0.35">
      <c r="A152" s="26"/>
      <c r="B152" s="48">
        <v>75</v>
      </c>
      <c r="C152" s="48" t="s">
        <v>45</v>
      </c>
      <c r="D152" s="48" t="s">
        <v>46</v>
      </c>
      <c r="E152" s="48" t="s">
        <v>150</v>
      </c>
      <c r="F152" s="48" t="s">
        <v>151</v>
      </c>
      <c r="G152" s="48">
        <v>59</v>
      </c>
      <c r="H152" s="48" t="s">
        <v>139</v>
      </c>
      <c r="I152" s="48" t="s">
        <v>152</v>
      </c>
      <c r="J152" s="48" t="s">
        <v>50</v>
      </c>
      <c r="K152" s="48" t="s">
        <v>155</v>
      </c>
      <c r="L152" s="48" t="s">
        <v>154</v>
      </c>
      <c r="M152" s="48" t="s">
        <v>110</v>
      </c>
      <c r="N152" s="48" t="s">
        <v>110</v>
      </c>
      <c r="O152" s="48" t="s">
        <v>110</v>
      </c>
      <c r="P152" s="48"/>
      <c r="Q152" s="48" t="s">
        <v>54</v>
      </c>
      <c r="R152" s="48" t="s">
        <v>54</v>
      </c>
      <c r="S152" s="48" t="s">
        <v>54</v>
      </c>
      <c r="T152" s="48" t="s">
        <v>54</v>
      </c>
      <c r="U152" s="48" t="s">
        <v>54</v>
      </c>
      <c r="V152" s="62" t="str">
        <f t="shared" si="16"/>
        <v/>
      </c>
      <c r="W152" s="62" t="str">
        <f t="shared" si="17"/>
        <v/>
      </c>
      <c r="X152" s="62" t="str">
        <f t="shared" si="18"/>
        <v/>
      </c>
      <c r="Y152" s="62" t="str">
        <f t="shared" si="19"/>
        <v/>
      </c>
      <c r="Z152" s="62" t="str">
        <f t="shared" si="20"/>
        <v/>
      </c>
      <c r="AA152" s="48" t="str">
        <f t="shared" si="21"/>
        <v>N</v>
      </c>
      <c r="AB152" s="48" t="s">
        <v>55</v>
      </c>
      <c r="AC152" s="53" t="s">
        <v>55</v>
      </c>
      <c r="AD152" s="52">
        <v>0</v>
      </c>
      <c r="AE152" s="52"/>
      <c r="AF152" s="52"/>
    </row>
    <row r="153" spans="1:32" ht="15.5" x14ac:dyDescent="0.35">
      <c r="A153" s="26"/>
      <c r="B153" s="48">
        <v>90</v>
      </c>
      <c r="C153" s="48" t="s">
        <v>45</v>
      </c>
      <c r="D153" s="48" t="s">
        <v>46</v>
      </c>
      <c r="E153" s="48" t="s">
        <v>126</v>
      </c>
      <c r="F153" s="48" t="s">
        <v>156</v>
      </c>
      <c r="G153" s="48">
        <v>106</v>
      </c>
      <c r="H153" s="48" t="s">
        <v>94</v>
      </c>
      <c r="I153" s="48" t="s">
        <v>57</v>
      </c>
      <c r="J153" s="48" t="s">
        <v>50</v>
      </c>
      <c r="K153" s="48" t="s">
        <v>157</v>
      </c>
      <c r="L153" s="48" t="s">
        <v>52</v>
      </c>
      <c r="M153" s="48"/>
      <c r="N153" s="48" t="s">
        <v>96</v>
      </c>
      <c r="O153" s="48" t="s">
        <v>53</v>
      </c>
      <c r="P153" s="48"/>
      <c r="Q153" s="48">
        <v>0.3585345171667576</v>
      </c>
      <c r="R153" s="48">
        <v>0.38243681831120813</v>
      </c>
      <c r="S153" s="48"/>
      <c r="T153" s="48">
        <v>6.3266099999999996</v>
      </c>
      <c r="U153" s="48">
        <v>6.3341098032793841</v>
      </c>
      <c r="V153" s="62" t="str">
        <f t="shared" si="16"/>
        <v/>
      </c>
      <c r="W153" s="62">
        <f t="shared" si="17"/>
        <v>5.6670873843457654E-2</v>
      </c>
      <c r="X153" s="62">
        <f t="shared" si="18"/>
        <v>6.0377358490566045E-2</v>
      </c>
      <c r="Y153" s="62" t="str">
        <f t="shared" si="19"/>
        <v/>
      </c>
      <c r="Z153" s="62" t="str">
        <f t="shared" si="20"/>
        <v/>
      </c>
      <c r="AA153" s="48" t="str">
        <f t="shared" si="21"/>
        <v>N</v>
      </c>
      <c r="AB153" s="48" t="s">
        <v>55</v>
      </c>
      <c r="AC153" s="53" t="s">
        <v>55</v>
      </c>
      <c r="AD153" s="52">
        <v>0</v>
      </c>
      <c r="AE153" s="52"/>
      <c r="AF153" s="52"/>
    </row>
    <row r="154" spans="1:32" ht="15.5" x14ac:dyDescent="0.35">
      <c r="A154" s="26"/>
      <c r="B154" s="48">
        <v>96</v>
      </c>
      <c r="C154" s="48" t="s">
        <v>45</v>
      </c>
      <c r="D154" s="48" t="s">
        <v>46</v>
      </c>
      <c r="E154" s="48" t="s">
        <v>126</v>
      </c>
      <c r="F154" s="48" t="s">
        <v>70</v>
      </c>
      <c r="G154" s="48">
        <v>106</v>
      </c>
      <c r="H154" s="48" t="s">
        <v>94</v>
      </c>
      <c r="I154" s="48" t="s">
        <v>57</v>
      </c>
      <c r="J154" s="48" t="s">
        <v>50</v>
      </c>
      <c r="K154" s="48" t="s">
        <v>158</v>
      </c>
      <c r="L154" s="48" t="s">
        <v>52</v>
      </c>
      <c r="M154" s="48"/>
      <c r="N154" s="48" t="s">
        <v>96</v>
      </c>
      <c r="O154" s="48" t="s">
        <v>53</v>
      </c>
      <c r="P154" s="48"/>
      <c r="Q154" s="48" t="s">
        <v>54</v>
      </c>
      <c r="R154" s="48" t="s">
        <v>54</v>
      </c>
      <c r="S154" s="48"/>
      <c r="T154" s="48" t="s">
        <v>54</v>
      </c>
      <c r="U154" s="48" t="s">
        <v>54</v>
      </c>
      <c r="V154" s="62" t="str">
        <f t="shared" si="16"/>
        <v/>
      </c>
      <c r="W154" s="62" t="str">
        <f t="shared" si="17"/>
        <v/>
      </c>
      <c r="X154" s="62" t="str">
        <f t="shared" si="18"/>
        <v/>
      </c>
      <c r="Y154" s="62" t="str">
        <f t="shared" si="19"/>
        <v/>
      </c>
      <c r="Z154" s="62" t="str">
        <f t="shared" si="20"/>
        <v/>
      </c>
      <c r="AA154" s="48" t="str">
        <f t="shared" si="21"/>
        <v>N</v>
      </c>
      <c r="AB154" s="48" t="s">
        <v>55</v>
      </c>
      <c r="AC154" s="53" t="s">
        <v>55</v>
      </c>
      <c r="AD154" s="52">
        <v>0</v>
      </c>
      <c r="AE154" s="52"/>
      <c r="AF154" s="52"/>
    </row>
    <row r="155" spans="1:32" ht="15.5" x14ac:dyDescent="0.35">
      <c r="A155" s="26"/>
      <c r="B155" s="48">
        <v>97</v>
      </c>
      <c r="C155" s="48" t="s">
        <v>45</v>
      </c>
      <c r="D155" s="48" t="s">
        <v>46</v>
      </c>
      <c r="E155" s="48" t="s">
        <v>47</v>
      </c>
      <c r="F155" s="48" t="s">
        <v>70</v>
      </c>
      <c r="G155" s="48">
        <v>106</v>
      </c>
      <c r="H155" s="48" t="s">
        <v>94</v>
      </c>
      <c r="I155" s="48" t="s">
        <v>57</v>
      </c>
      <c r="J155" s="48" t="s">
        <v>50</v>
      </c>
      <c r="K155" s="48" t="s">
        <v>159</v>
      </c>
      <c r="L155" s="48" t="s">
        <v>52</v>
      </c>
      <c r="M155" s="48"/>
      <c r="N155" s="48"/>
      <c r="O155" s="48" t="s">
        <v>53</v>
      </c>
      <c r="P155" s="48"/>
      <c r="Q155" s="48" t="s">
        <v>54</v>
      </c>
      <c r="R155" s="48">
        <v>0.26292531258895557</v>
      </c>
      <c r="S155" s="48"/>
      <c r="T155" s="48"/>
      <c r="U155" s="48">
        <v>3.3463221602230711</v>
      </c>
      <c r="V155" s="62" t="str">
        <f t="shared" si="16"/>
        <v/>
      </c>
      <c r="W155" s="62" t="str">
        <f t="shared" si="17"/>
        <v/>
      </c>
      <c r="X155" s="62">
        <f t="shared" si="18"/>
        <v>7.857142857142857E-2</v>
      </c>
      <c r="Y155" s="62" t="str">
        <f t="shared" si="19"/>
        <v/>
      </c>
      <c r="Z155" s="62" t="str">
        <f t="shared" si="20"/>
        <v/>
      </c>
      <c r="AA155" s="48" t="str">
        <f t="shared" si="21"/>
        <v>N</v>
      </c>
      <c r="AB155" s="48" t="s">
        <v>55</v>
      </c>
      <c r="AC155" s="53" t="s">
        <v>55</v>
      </c>
      <c r="AD155" s="52">
        <v>0</v>
      </c>
      <c r="AE155" s="52"/>
      <c r="AF155" s="52"/>
    </row>
    <row r="156" spans="1:32" ht="15.5" x14ac:dyDescent="0.35">
      <c r="A156" s="26"/>
      <c r="B156" s="48">
        <v>98</v>
      </c>
      <c r="C156" s="48" t="s">
        <v>45</v>
      </c>
      <c r="D156" s="48" t="s">
        <v>46</v>
      </c>
      <c r="E156" s="48" t="s">
        <v>47</v>
      </c>
      <c r="F156" s="48" t="s">
        <v>70</v>
      </c>
      <c r="G156" s="48">
        <v>106</v>
      </c>
      <c r="H156" s="48" t="s">
        <v>94</v>
      </c>
      <c r="I156" s="48" t="s">
        <v>57</v>
      </c>
      <c r="J156" s="48" t="s">
        <v>50</v>
      </c>
      <c r="K156" s="48" t="s">
        <v>160</v>
      </c>
      <c r="L156" s="48" t="s">
        <v>52</v>
      </c>
      <c r="M156" s="48"/>
      <c r="N156" s="48"/>
      <c r="O156" s="48" t="s">
        <v>53</v>
      </c>
      <c r="P156" s="48"/>
      <c r="Q156" s="48" t="s">
        <v>54</v>
      </c>
      <c r="R156" s="48">
        <v>0.31072991487785662</v>
      </c>
      <c r="S156" s="48"/>
      <c r="T156" s="48"/>
      <c r="U156" s="48">
        <v>3.3463221602230711</v>
      </c>
      <c r="V156" s="62" t="str">
        <f t="shared" si="16"/>
        <v/>
      </c>
      <c r="W156" s="62" t="str">
        <f t="shared" si="17"/>
        <v/>
      </c>
      <c r="X156" s="62">
        <f t="shared" si="18"/>
        <v>9.285714285714286E-2</v>
      </c>
      <c r="Y156" s="62" t="str">
        <f t="shared" si="19"/>
        <v/>
      </c>
      <c r="Z156" s="62" t="str">
        <f t="shared" si="20"/>
        <v/>
      </c>
      <c r="AA156" s="48" t="str">
        <f t="shared" si="21"/>
        <v>N</v>
      </c>
      <c r="AB156" s="48" t="s">
        <v>55</v>
      </c>
      <c r="AC156" s="53" t="s">
        <v>55</v>
      </c>
      <c r="AD156" s="52">
        <v>0</v>
      </c>
      <c r="AE156" s="52"/>
      <c r="AF156" s="52"/>
    </row>
    <row r="157" spans="1:32" ht="15.5" x14ac:dyDescent="0.35">
      <c r="A157" s="26"/>
      <c r="B157" s="48">
        <v>105</v>
      </c>
      <c r="C157" s="48" t="s">
        <v>45</v>
      </c>
      <c r="D157" s="48" t="s">
        <v>46</v>
      </c>
      <c r="E157" s="48" t="s">
        <v>47</v>
      </c>
      <c r="F157" s="48" t="s">
        <v>70</v>
      </c>
      <c r="G157" s="48">
        <v>106</v>
      </c>
      <c r="H157" s="48" t="s">
        <v>94</v>
      </c>
      <c r="I157" s="48" t="s">
        <v>57</v>
      </c>
      <c r="J157" s="48" t="s">
        <v>50</v>
      </c>
      <c r="K157" s="48" t="s">
        <v>161</v>
      </c>
      <c r="L157" s="48" t="s">
        <v>52</v>
      </c>
      <c r="M157" s="48" t="s">
        <v>53</v>
      </c>
      <c r="N157" s="48" t="s">
        <v>53</v>
      </c>
      <c r="O157" s="48" t="s">
        <v>53</v>
      </c>
      <c r="P157" s="48"/>
      <c r="Q157" s="48">
        <v>0.47804602288901016</v>
      </c>
      <c r="R157" s="48">
        <v>0.50194832403346068</v>
      </c>
      <c r="S157" s="48" t="s">
        <v>54</v>
      </c>
      <c r="T157" s="48">
        <v>6.3266099999999996</v>
      </c>
      <c r="U157" s="48">
        <v>6.3341098032793841</v>
      </c>
      <c r="V157" s="62" t="str">
        <f t="shared" si="16"/>
        <v/>
      </c>
      <c r="W157" s="62">
        <f t="shared" si="17"/>
        <v>7.5561165124610211E-2</v>
      </c>
      <c r="X157" s="62">
        <f t="shared" si="18"/>
        <v>7.9245283018867935E-2</v>
      </c>
      <c r="Y157" s="62" t="str">
        <f t="shared" si="19"/>
        <v/>
      </c>
      <c r="Z157" s="62" t="str">
        <f t="shared" si="20"/>
        <v/>
      </c>
      <c r="AA157" s="48" t="str">
        <f t="shared" si="21"/>
        <v>N</v>
      </c>
      <c r="AB157" s="48" t="s">
        <v>55</v>
      </c>
      <c r="AC157" s="53" t="s">
        <v>55</v>
      </c>
      <c r="AD157" s="52">
        <v>0</v>
      </c>
      <c r="AE157" s="52"/>
      <c r="AF157" s="52"/>
    </row>
    <row r="158" spans="1:32" ht="15.5" x14ac:dyDescent="0.35">
      <c r="A158" s="26"/>
      <c r="B158" s="48">
        <v>106</v>
      </c>
      <c r="C158" s="48" t="s">
        <v>45</v>
      </c>
      <c r="D158" s="48" t="s">
        <v>46</v>
      </c>
      <c r="E158" s="48" t="s">
        <v>47</v>
      </c>
      <c r="F158" s="48" t="s">
        <v>70</v>
      </c>
      <c r="G158" s="48">
        <v>106</v>
      </c>
      <c r="H158" s="48" t="s">
        <v>94</v>
      </c>
      <c r="I158" s="48" t="s">
        <v>57</v>
      </c>
      <c r="J158" s="48" t="s">
        <v>50</v>
      </c>
      <c r="K158" s="48" t="s">
        <v>162</v>
      </c>
      <c r="L158" s="48" t="s">
        <v>78</v>
      </c>
      <c r="M158" s="48"/>
      <c r="N158" s="48"/>
      <c r="O158" s="48" t="s">
        <v>53</v>
      </c>
      <c r="P158" s="48"/>
      <c r="Q158" s="48" t="s">
        <v>54</v>
      </c>
      <c r="R158" s="48">
        <v>0.33463221602230708</v>
      </c>
      <c r="S158" s="48"/>
      <c r="T158" s="48"/>
      <c r="U158" s="48">
        <v>3.3463221602230711</v>
      </c>
      <c r="V158" s="62" t="str">
        <f t="shared" si="16"/>
        <v/>
      </c>
      <c r="W158" s="62" t="str">
        <f t="shared" si="17"/>
        <v/>
      </c>
      <c r="X158" s="62">
        <f t="shared" si="18"/>
        <v>9.9999999999999992E-2</v>
      </c>
      <c r="Y158" s="62" t="str">
        <f t="shared" si="19"/>
        <v/>
      </c>
      <c r="Z158" s="62" t="str">
        <f t="shared" si="20"/>
        <v/>
      </c>
      <c r="AA158" s="48" t="str">
        <f t="shared" si="21"/>
        <v>N</v>
      </c>
      <c r="AB158" s="48" t="s">
        <v>55</v>
      </c>
      <c r="AC158" s="53" t="s">
        <v>55</v>
      </c>
      <c r="AD158" s="52">
        <v>0</v>
      </c>
      <c r="AE158" s="52"/>
      <c r="AF158" s="52"/>
    </row>
    <row r="159" spans="1:32" ht="15.5" x14ac:dyDescent="0.35">
      <c r="A159" s="26"/>
      <c r="B159" s="48">
        <v>118</v>
      </c>
      <c r="C159" s="48" t="s">
        <v>45</v>
      </c>
      <c r="D159" s="48" t="s">
        <v>46</v>
      </c>
      <c r="E159" s="48" t="s">
        <v>150</v>
      </c>
      <c r="F159" s="48" t="s">
        <v>163</v>
      </c>
      <c r="G159" s="48">
        <v>488</v>
      </c>
      <c r="H159" s="48" t="s">
        <v>164</v>
      </c>
      <c r="I159" s="48" t="s">
        <v>165</v>
      </c>
      <c r="J159" s="48" t="s">
        <v>50</v>
      </c>
      <c r="K159" s="48" t="s">
        <v>166</v>
      </c>
      <c r="L159" s="48" t="s">
        <v>167</v>
      </c>
      <c r="M159" s="48" t="s">
        <v>53</v>
      </c>
      <c r="N159" s="48" t="s">
        <v>53</v>
      </c>
      <c r="O159" s="48" t="s">
        <v>53</v>
      </c>
      <c r="P159" s="48"/>
      <c r="Q159" s="48">
        <v>0.8126782389113173</v>
      </c>
      <c r="R159" s="48">
        <v>0.78877593776686672</v>
      </c>
      <c r="S159" s="48" t="s">
        <v>54</v>
      </c>
      <c r="T159" s="48">
        <v>3.3423600000000002</v>
      </c>
      <c r="U159" s="48">
        <v>3.3463221602230711</v>
      </c>
      <c r="V159" s="62" t="str">
        <f t="shared" si="16"/>
        <v/>
      </c>
      <c r="W159" s="62">
        <f t="shared" si="17"/>
        <v>0.24314503491883496</v>
      </c>
      <c r="X159" s="62">
        <f t="shared" si="18"/>
        <v>0.23571428571428571</v>
      </c>
      <c r="Y159" s="62" t="str">
        <f t="shared" si="19"/>
        <v/>
      </c>
      <c r="Z159" s="62" t="str">
        <f t="shared" si="20"/>
        <v/>
      </c>
      <c r="AA159" s="48" t="str">
        <f t="shared" si="21"/>
        <v>N</v>
      </c>
      <c r="AB159" s="48" t="s">
        <v>55</v>
      </c>
      <c r="AC159" s="53" t="s">
        <v>55</v>
      </c>
      <c r="AD159" s="52">
        <v>0</v>
      </c>
      <c r="AE159" s="52"/>
      <c r="AF159" s="52"/>
    </row>
    <row r="160" spans="1:32" ht="15.5" x14ac:dyDescent="0.35">
      <c r="A160" s="26"/>
      <c r="B160" s="48">
        <v>123</v>
      </c>
      <c r="C160" s="48" t="s">
        <v>45</v>
      </c>
      <c r="D160" s="48" t="s">
        <v>46</v>
      </c>
      <c r="E160" s="48" t="s">
        <v>150</v>
      </c>
      <c r="F160" s="48" t="s">
        <v>168</v>
      </c>
      <c r="G160" s="48">
        <v>488</v>
      </c>
      <c r="H160" s="48" t="s">
        <v>94</v>
      </c>
      <c r="I160" s="48" t="s">
        <v>165</v>
      </c>
      <c r="J160" s="48" t="s">
        <v>50</v>
      </c>
      <c r="K160" s="48" t="s">
        <v>169</v>
      </c>
      <c r="L160" s="48" t="s">
        <v>167</v>
      </c>
      <c r="M160" s="48" t="s">
        <v>53</v>
      </c>
      <c r="N160" s="48" t="s">
        <v>53</v>
      </c>
      <c r="O160" s="48" t="s">
        <v>53</v>
      </c>
      <c r="P160" s="48"/>
      <c r="Q160" s="48" t="s">
        <v>54</v>
      </c>
      <c r="R160" s="48" t="s">
        <v>54</v>
      </c>
      <c r="S160" s="48" t="s">
        <v>54</v>
      </c>
      <c r="T160" s="48" t="s">
        <v>54</v>
      </c>
      <c r="U160" s="48" t="s">
        <v>54</v>
      </c>
      <c r="V160" s="62" t="str">
        <f t="shared" si="16"/>
        <v/>
      </c>
      <c r="W160" s="62" t="str">
        <f t="shared" si="17"/>
        <v/>
      </c>
      <c r="X160" s="62" t="str">
        <f t="shared" si="18"/>
        <v/>
      </c>
      <c r="Y160" s="62" t="str">
        <f t="shared" si="19"/>
        <v/>
      </c>
      <c r="Z160" s="62" t="str">
        <f t="shared" si="20"/>
        <v/>
      </c>
      <c r="AA160" s="48" t="str">
        <f t="shared" si="21"/>
        <v>N</v>
      </c>
      <c r="AB160" s="48" t="s">
        <v>55</v>
      </c>
      <c r="AC160" s="53" t="s">
        <v>55</v>
      </c>
      <c r="AD160" s="52">
        <v>0</v>
      </c>
      <c r="AE160" s="52"/>
      <c r="AF160" s="52"/>
    </row>
    <row r="161" spans="1:32" ht="15.5" x14ac:dyDescent="0.35">
      <c r="A161" s="26"/>
      <c r="B161" s="48">
        <v>128</v>
      </c>
      <c r="C161" s="48" t="s">
        <v>45</v>
      </c>
      <c r="D161" s="48" t="s">
        <v>46</v>
      </c>
      <c r="E161" s="48" t="s">
        <v>47</v>
      </c>
      <c r="F161" s="48" t="s">
        <v>170</v>
      </c>
      <c r="G161" s="48">
        <v>139</v>
      </c>
      <c r="H161" s="48" t="s">
        <v>131</v>
      </c>
      <c r="I161" s="48" t="s">
        <v>57</v>
      </c>
      <c r="J161" s="48" t="s">
        <v>50</v>
      </c>
      <c r="K161" s="48" t="s">
        <v>171</v>
      </c>
      <c r="L161" s="48" t="s">
        <v>59</v>
      </c>
      <c r="M161" s="48" t="s">
        <v>110</v>
      </c>
      <c r="N161" s="48" t="s">
        <v>110</v>
      </c>
      <c r="O161" s="48" t="s">
        <v>97</v>
      </c>
      <c r="P161" s="48">
        <v>1.3026208000000001</v>
      </c>
      <c r="Q161" s="48" t="s">
        <v>54</v>
      </c>
      <c r="R161" s="48" t="s">
        <v>54</v>
      </c>
      <c r="S161" s="48">
        <v>2.5908480000000003</v>
      </c>
      <c r="T161" s="48" t="s">
        <v>54</v>
      </c>
      <c r="U161" s="48" t="s">
        <v>54</v>
      </c>
      <c r="V161" s="62">
        <f t="shared" si="16"/>
        <v>0.50277777777777777</v>
      </c>
      <c r="W161" s="62" t="str">
        <f t="shared" si="17"/>
        <v/>
      </c>
      <c r="X161" s="62" t="str">
        <f t="shared" si="18"/>
        <v/>
      </c>
      <c r="Y161" s="62" t="str">
        <f t="shared" si="19"/>
        <v/>
      </c>
      <c r="Z161" s="62" t="str">
        <f t="shared" si="20"/>
        <v/>
      </c>
      <c r="AA161" s="48" t="str">
        <f t="shared" si="21"/>
        <v>N</v>
      </c>
      <c r="AB161" s="48" t="s">
        <v>55</v>
      </c>
      <c r="AC161" s="53" t="s">
        <v>55</v>
      </c>
      <c r="AD161" s="52">
        <v>0</v>
      </c>
      <c r="AE161" s="48"/>
      <c r="AF161" s="48"/>
    </row>
    <row r="162" spans="1:32" ht="15.5" x14ac:dyDescent="0.35">
      <c r="A162" s="26"/>
      <c r="B162" s="48">
        <v>132</v>
      </c>
      <c r="C162" s="48" t="s">
        <v>45</v>
      </c>
      <c r="D162" s="48" t="s">
        <v>46</v>
      </c>
      <c r="E162" s="48" t="s">
        <v>47</v>
      </c>
      <c r="F162" s="48" t="s">
        <v>170</v>
      </c>
      <c r="G162" s="48">
        <v>139</v>
      </c>
      <c r="H162" s="48" t="s">
        <v>139</v>
      </c>
      <c r="I162" s="48" t="s">
        <v>172</v>
      </c>
      <c r="J162" s="48" t="s">
        <v>50</v>
      </c>
      <c r="K162" s="48" t="s">
        <v>173</v>
      </c>
      <c r="L162" s="48" t="s">
        <v>59</v>
      </c>
      <c r="M162" s="48" t="s">
        <v>110</v>
      </c>
      <c r="N162" s="48" t="s">
        <v>110</v>
      </c>
      <c r="O162" s="48" t="s">
        <v>97</v>
      </c>
      <c r="P162" s="48"/>
      <c r="Q162" s="48" t="s">
        <v>54</v>
      </c>
      <c r="R162" s="48" t="s">
        <v>54</v>
      </c>
      <c r="S162" s="48" t="s">
        <v>54</v>
      </c>
      <c r="T162" s="48" t="s">
        <v>54</v>
      </c>
      <c r="U162" s="48" t="s">
        <v>54</v>
      </c>
      <c r="V162" s="62" t="str">
        <f t="shared" si="16"/>
        <v/>
      </c>
      <c r="W162" s="62" t="str">
        <f t="shared" si="17"/>
        <v/>
      </c>
      <c r="X162" s="62" t="str">
        <f t="shared" si="18"/>
        <v/>
      </c>
      <c r="Y162" s="62" t="str">
        <f t="shared" si="19"/>
        <v/>
      </c>
      <c r="Z162" s="62" t="str">
        <f t="shared" si="20"/>
        <v/>
      </c>
      <c r="AA162" s="48" t="str">
        <f t="shared" si="21"/>
        <v>N</v>
      </c>
      <c r="AB162" s="48" t="s">
        <v>55</v>
      </c>
      <c r="AC162" s="53" t="s">
        <v>55</v>
      </c>
      <c r="AD162" s="52">
        <v>0</v>
      </c>
      <c r="AE162" s="48"/>
      <c r="AF162" s="48"/>
    </row>
    <row r="163" spans="1:32" ht="15.5" x14ac:dyDescent="0.35">
      <c r="A163" s="26"/>
      <c r="B163" s="48">
        <v>139</v>
      </c>
      <c r="C163" s="48" t="s">
        <v>45</v>
      </c>
      <c r="D163" s="48" t="s">
        <v>46</v>
      </c>
      <c r="E163" s="48" t="s">
        <v>126</v>
      </c>
      <c r="F163" s="48" t="s">
        <v>92</v>
      </c>
      <c r="G163" s="48" t="s">
        <v>93</v>
      </c>
      <c r="H163" s="48" t="s">
        <v>94</v>
      </c>
      <c r="I163" s="48" t="s">
        <v>57</v>
      </c>
      <c r="J163" s="48" t="s">
        <v>50</v>
      </c>
      <c r="K163" s="48" t="s">
        <v>174</v>
      </c>
      <c r="L163" s="48" t="s">
        <v>59</v>
      </c>
      <c r="M163" s="48"/>
      <c r="N163" s="48" t="s">
        <v>96</v>
      </c>
      <c r="O163" s="48" t="s">
        <v>53</v>
      </c>
      <c r="P163" s="48"/>
      <c r="Q163" s="48" t="s">
        <v>54</v>
      </c>
      <c r="R163" s="48">
        <v>0.28682761373340609</v>
      </c>
      <c r="S163" s="48"/>
      <c r="T163" s="48" t="s">
        <v>54</v>
      </c>
      <c r="U163" s="48">
        <v>6.3341098032793841</v>
      </c>
      <c r="V163" s="62" t="str">
        <f t="shared" si="16"/>
        <v/>
      </c>
      <c r="W163" s="62" t="str">
        <f t="shared" si="17"/>
        <v/>
      </c>
      <c r="X163" s="62">
        <f t="shared" si="18"/>
        <v>4.5283018867924532E-2</v>
      </c>
      <c r="Y163" s="62" t="str">
        <f t="shared" si="19"/>
        <v/>
      </c>
      <c r="Z163" s="62" t="str">
        <f t="shared" si="20"/>
        <v/>
      </c>
      <c r="AA163" s="48" t="str">
        <f t="shared" si="21"/>
        <v>N</v>
      </c>
      <c r="AB163" s="48" t="s">
        <v>55</v>
      </c>
      <c r="AC163" s="53" t="s">
        <v>55</v>
      </c>
      <c r="AD163" s="52">
        <v>0</v>
      </c>
      <c r="AE163" s="48"/>
      <c r="AF163" s="48"/>
    </row>
    <row r="164" spans="1:32" ht="15.5" x14ac:dyDescent="0.35">
      <c r="A164" s="26"/>
      <c r="B164" s="48">
        <v>140</v>
      </c>
      <c r="C164" s="48" t="s">
        <v>45</v>
      </c>
      <c r="D164" s="48" t="s">
        <v>46</v>
      </c>
      <c r="E164" s="48" t="s">
        <v>126</v>
      </c>
      <c r="F164" s="48" t="s">
        <v>92</v>
      </c>
      <c r="G164" s="48" t="s">
        <v>93</v>
      </c>
      <c r="H164" s="48" t="s">
        <v>94</v>
      </c>
      <c r="I164" s="48" t="s">
        <v>57</v>
      </c>
      <c r="J164" s="48" t="s">
        <v>50</v>
      </c>
      <c r="K164" s="48" t="s">
        <v>175</v>
      </c>
      <c r="L164" s="48" t="s">
        <v>59</v>
      </c>
      <c r="M164" s="48"/>
      <c r="N164" s="48" t="s">
        <v>96</v>
      </c>
      <c r="O164" s="48" t="s">
        <v>53</v>
      </c>
      <c r="P164" s="48"/>
      <c r="Q164" s="48" t="s">
        <v>54</v>
      </c>
      <c r="R164" s="48">
        <v>0.45414372174455964</v>
      </c>
      <c r="S164" s="48"/>
      <c r="T164" s="48" t="s">
        <v>54</v>
      </c>
      <c r="U164" s="48">
        <v>3.3463221602230711</v>
      </c>
      <c r="V164" s="62" t="str">
        <f t="shared" si="16"/>
        <v/>
      </c>
      <c r="W164" s="62" t="str">
        <f t="shared" si="17"/>
        <v/>
      </c>
      <c r="X164" s="62">
        <f t="shared" si="18"/>
        <v>0.1357142857142857</v>
      </c>
      <c r="Y164" s="62" t="str">
        <f t="shared" si="19"/>
        <v/>
      </c>
      <c r="Z164" s="62" t="str">
        <f t="shared" si="20"/>
        <v/>
      </c>
      <c r="AA164" s="48" t="str">
        <f t="shared" si="21"/>
        <v>N</v>
      </c>
      <c r="AB164" s="48" t="s">
        <v>55</v>
      </c>
      <c r="AC164" s="53" t="s">
        <v>55</v>
      </c>
      <c r="AD164" s="52">
        <v>0</v>
      </c>
      <c r="AE164" s="52"/>
      <c r="AF164" s="52"/>
    </row>
    <row r="165" spans="1:32" ht="15.5" x14ac:dyDescent="0.35">
      <c r="A165" s="26"/>
      <c r="B165" s="48">
        <v>141</v>
      </c>
      <c r="C165" s="48" t="s">
        <v>45</v>
      </c>
      <c r="D165" s="48" t="s">
        <v>46</v>
      </c>
      <c r="E165" s="48" t="s">
        <v>126</v>
      </c>
      <c r="F165" s="48" t="s">
        <v>92</v>
      </c>
      <c r="G165" s="48" t="s">
        <v>93</v>
      </c>
      <c r="H165" s="48" t="s">
        <v>94</v>
      </c>
      <c r="I165" s="48" t="s">
        <v>57</v>
      </c>
      <c r="J165" s="48" t="s">
        <v>50</v>
      </c>
      <c r="K165" s="48" t="s">
        <v>176</v>
      </c>
      <c r="L165" s="48" t="s">
        <v>59</v>
      </c>
      <c r="M165" s="48"/>
      <c r="N165" s="48" t="s">
        <v>96</v>
      </c>
      <c r="O165" s="48" t="s">
        <v>53</v>
      </c>
      <c r="P165" s="48"/>
      <c r="Q165" s="48" t="s">
        <v>54</v>
      </c>
      <c r="R165" s="48">
        <v>0.23902301144450508</v>
      </c>
      <c r="S165" s="48"/>
      <c r="T165" s="48" t="s">
        <v>54</v>
      </c>
      <c r="U165" s="48">
        <v>6.3341098032793841</v>
      </c>
      <c r="V165" s="62" t="str">
        <f t="shared" si="16"/>
        <v/>
      </c>
      <c r="W165" s="62" t="str">
        <f t="shared" si="17"/>
        <v/>
      </c>
      <c r="X165" s="62">
        <f t="shared" si="18"/>
        <v>3.7735849056603779E-2</v>
      </c>
      <c r="Y165" s="62" t="str">
        <f t="shared" si="19"/>
        <v/>
      </c>
      <c r="Z165" s="62" t="str">
        <f t="shared" si="20"/>
        <v/>
      </c>
      <c r="AA165" s="48" t="str">
        <f t="shared" si="21"/>
        <v>N</v>
      </c>
      <c r="AB165" s="48" t="s">
        <v>55</v>
      </c>
      <c r="AC165" s="53" t="s">
        <v>55</v>
      </c>
      <c r="AD165" s="52">
        <v>0</v>
      </c>
      <c r="AE165" s="52"/>
      <c r="AF165" s="52"/>
    </row>
    <row r="166" spans="1:32" ht="15.5" x14ac:dyDescent="0.35">
      <c r="A166" s="26"/>
      <c r="B166" s="48">
        <v>142</v>
      </c>
      <c r="C166" s="48" t="s">
        <v>45</v>
      </c>
      <c r="D166" s="48" t="s">
        <v>46</v>
      </c>
      <c r="E166" s="48" t="s">
        <v>126</v>
      </c>
      <c r="F166" s="48" t="s">
        <v>92</v>
      </c>
      <c r="G166" s="48" t="s">
        <v>93</v>
      </c>
      <c r="H166" s="48" t="s">
        <v>94</v>
      </c>
      <c r="I166" s="48" t="s">
        <v>57</v>
      </c>
      <c r="J166" s="48" t="s">
        <v>50</v>
      </c>
      <c r="K166" s="48" t="s">
        <v>177</v>
      </c>
      <c r="L166" s="48" t="s">
        <v>59</v>
      </c>
      <c r="M166" s="48"/>
      <c r="N166" s="48" t="s">
        <v>96</v>
      </c>
      <c r="O166" s="48" t="s">
        <v>53</v>
      </c>
      <c r="P166" s="48"/>
      <c r="Q166" s="48" t="s">
        <v>54</v>
      </c>
      <c r="R166" s="48" t="s">
        <v>54</v>
      </c>
      <c r="S166" s="48"/>
      <c r="T166" s="48" t="s">
        <v>54</v>
      </c>
      <c r="U166" s="48" t="s">
        <v>54</v>
      </c>
      <c r="V166" s="62" t="str">
        <f t="shared" si="16"/>
        <v/>
      </c>
      <c r="W166" s="62" t="str">
        <f t="shared" si="17"/>
        <v/>
      </c>
      <c r="X166" s="62" t="str">
        <f t="shared" si="18"/>
        <v/>
      </c>
      <c r="Y166" s="62" t="str">
        <f t="shared" si="19"/>
        <v/>
      </c>
      <c r="Z166" s="62" t="str">
        <f t="shared" si="20"/>
        <v/>
      </c>
      <c r="AA166" s="48" t="str">
        <f t="shared" si="21"/>
        <v>N</v>
      </c>
      <c r="AB166" s="48" t="s">
        <v>55</v>
      </c>
      <c r="AC166" s="53" t="s">
        <v>55</v>
      </c>
      <c r="AD166" s="52">
        <v>0</v>
      </c>
      <c r="AE166" s="48"/>
      <c r="AF166" s="48"/>
    </row>
    <row r="167" spans="1:32" ht="15.5" x14ac:dyDescent="0.35">
      <c r="A167" s="26"/>
      <c r="B167" s="48">
        <v>143</v>
      </c>
      <c r="C167" s="48" t="s">
        <v>45</v>
      </c>
      <c r="D167" s="48" t="s">
        <v>46</v>
      </c>
      <c r="E167" s="48" t="s">
        <v>126</v>
      </c>
      <c r="F167" s="48" t="s">
        <v>92</v>
      </c>
      <c r="G167" s="48" t="s">
        <v>93</v>
      </c>
      <c r="H167" s="48" t="s">
        <v>94</v>
      </c>
      <c r="I167" s="48" t="s">
        <v>57</v>
      </c>
      <c r="J167" s="48" t="s">
        <v>50</v>
      </c>
      <c r="K167" s="48" t="s">
        <v>178</v>
      </c>
      <c r="L167" s="48" t="s">
        <v>59</v>
      </c>
      <c r="M167" s="48"/>
      <c r="N167" s="48" t="s">
        <v>96</v>
      </c>
      <c r="O167" s="48" t="s">
        <v>53</v>
      </c>
      <c r="P167" s="48"/>
      <c r="Q167" s="48" t="s">
        <v>54</v>
      </c>
      <c r="R167" s="48">
        <v>0.59755752861126266</v>
      </c>
      <c r="S167" s="48"/>
      <c r="T167" s="48" t="s">
        <v>54</v>
      </c>
      <c r="U167" s="48">
        <v>3.3463221602230711</v>
      </c>
      <c r="V167" s="62" t="str">
        <f t="shared" si="16"/>
        <v/>
      </c>
      <c r="W167" s="62" t="str">
        <f t="shared" si="17"/>
        <v/>
      </c>
      <c r="X167" s="62">
        <f t="shared" si="18"/>
        <v>0.17857142857142858</v>
      </c>
      <c r="Y167" s="62" t="str">
        <f t="shared" si="19"/>
        <v/>
      </c>
      <c r="Z167" s="62" t="str">
        <f t="shared" si="20"/>
        <v/>
      </c>
      <c r="AA167" s="48" t="str">
        <f t="shared" si="21"/>
        <v>N</v>
      </c>
      <c r="AB167" s="48" t="s">
        <v>55</v>
      </c>
      <c r="AC167" s="53" t="s">
        <v>55</v>
      </c>
      <c r="AD167" s="52">
        <v>0</v>
      </c>
      <c r="AE167" s="48"/>
      <c r="AF167" s="48"/>
    </row>
    <row r="168" spans="1:32" ht="15.5" x14ac:dyDescent="0.35">
      <c r="A168" s="26"/>
      <c r="B168" s="48">
        <v>144</v>
      </c>
      <c r="C168" s="48" t="s">
        <v>45</v>
      </c>
      <c r="D168" s="48" t="s">
        <v>46</v>
      </c>
      <c r="E168" s="48" t="s">
        <v>126</v>
      </c>
      <c r="F168" s="48" t="s">
        <v>92</v>
      </c>
      <c r="G168" s="48" t="s">
        <v>93</v>
      </c>
      <c r="H168" s="48" t="s">
        <v>63</v>
      </c>
      <c r="I168" s="48" t="s">
        <v>57</v>
      </c>
      <c r="J168" s="48" t="s">
        <v>50</v>
      </c>
      <c r="K168" s="48" t="s">
        <v>179</v>
      </c>
      <c r="L168" s="48" t="s">
        <v>59</v>
      </c>
      <c r="M168" s="48"/>
      <c r="N168" s="48" t="s">
        <v>96</v>
      </c>
      <c r="O168" s="48" t="s">
        <v>53</v>
      </c>
      <c r="P168" s="48"/>
      <c r="Q168" s="48" t="s">
        <v>54</v>
      </c>
      <c r="R168" s="48">
        <v>0.45414372174455964</v>
      </c>
      <c r="S168" s="48"/>
      <c r="T168" s="48" t="s">
        <v>54</v>
      </c>
      <c r="U168" s="48">
        <v>3.3463221602230711</v>
      </c>
      <c r="V168" s="62" t="str">
        <f t="shared" si="16"/>
        <v/>
      </c>
      <c r="W168" s="62" t="str">
        <f t="shared" si="17"/>
        <v/>
      </c>
      <c r="X168" s="62">
        <f t="shared" si="18"/>
        <v>0.1357142857142857</v>
      </c>
      <c r="Y168" s="62" t="str">
        <f t="shared" si="19"/>
        <v/>
      </c>
      <c r="Z168" s="62" t="str">
        <f t="shared" si="20"/>
        <v/>
      </c>
      <c r="AA168" s="48" t="str">
        <f t="shared" si="21"/>
        <v>N</v>
      </c>
      <c r="AB168" s="48" t="s">
        <v>55</v>
      </c>
      <c r="AC168" s="53" t="s">
        <v>55</v>
      </c>
      <c r="AD168" s="52">
        <v>0</v>
      </c>
      <c r="AE168" s="52"/>
      <c r="AF168" s="52"/>
    </row>
    <row r="169" spans="1:32" ht="15.5" x14ac:dyDescent="0.35">
      <c r="A169" s="26"/>
      <c r="B169" s="48">
        <v>145</v>
      </c>
      <c r="C169" s="48" t="s">
        <v>45</v>
      </c>
      <c r="D169" s="48" t="s">
        <v>46</v>
      </c>
      <c r="E169" s="48" t="s">
        <v>126</v>
      </c>
      <c r="F169" s="48" t="s">
        <v>92</v>
      </c>
      <c r="G169" s="48" t="s">
        <v>93</v>
      </c>
      <c r="H169" s="48" t="s">
        <v>63</v>
      </c>
      <c r="I169" s="48" t="s">
        <v>57</v>
      </c>
      <c r="J169" s="48" t="s">
        <v>50</v>
      </c>
      <c r="K169" s="48" t="s">
        <v>180</v>
      </c>
      <c r="L169" s="48" t="s">
        <v>59</v>
      </c>
      <c r="M169" s="48"/>
      <c r="N169" s="48" t="s">
        <v>96</v>
      </c>
      <c r="O169" s="48" t="s">
        <v>53</v>
      </c>
      <c r="P169" s="48"/>
      <c r="Q169" s="48" t="s">
        <v>54</v>
      </c>
      <c r="R169" s="48">
        <v>0.23902301144450508</v>
      </c>
      <c r="S169" s="48"/>
      <c r="T169" s="48" t="s">
        <v>54</v>
      </c>
      <c r="U169" s="48">
        <v>3.3463221602230711</v>
      </c>
      <c r="V169" s="62" t="str">
        <f t="shared" si="16"/>
        <v/>
      </c>
      <c r="W169" s="62" t="str">
        <f t="shared" si="17"/>
        <v/>
      </c>
      <c r="X169" s="62">
        <f t="shared" si="18"/>
        <v>7.1428571428571425E-2</v>
      </c>
      <c r="Y169" s="62" t="str">
        <f t="shared" si="19"/>
        <v/>
      </c>
      <c r="Z169" s="62" t="str">
        <f t="shared" si="20"/>
        <v/>
      </c>
      <c r="AA169" s="48" t="str">
        <f t="shared" si="21"/>
        <v>N</v>
      </c>
      <c r="AB169" s="48" t="s">
        <v>55</v>
      </c>
      <c r="AC169" s="53" t="s">
        <v>55</v>
      </c>
      <c r="AD169" s="52">
        <v>0</v>
      </c>
      <c r="AE169" s="52"/>
      <c r="AF169" s="52"/>
    </row>
    <row r="170" spans="1:32" ht="15.5" x14ac:dyDescent="0.35">
      <c r="A170" s="26"/>
      <c r="B170" s="48">
        <v>149</v>
      </c>
      <c r="C170" s="48" t="s">
        <v>45</v>
      </c>
      <c r="D170" s="48" t="s">
        <v>46</v>
      </c>
      <c r="E170" s="48" t="s">
        <v>150</v>
      </c>
      <c r="F170" s="48" t="s">
        <v>181</v>
      </c>
      <c r="G170" s="48" t="s">
        <v>181</v>
      </c>
      <c r="H170" s="48" t="s">
        <v>182</v>
      </c>
      <c r="I170" s="48" t="s">
        <v>150</v>
      </c>
      <c r="J170" s="48" t="s">
        <v>50</v>
      </c>
      <c r="K170" s="48" t="s">
        <v>183</v>
      </c>
      <c r="L170" s="48" t="s">
        <v>184</v>
      </c>
      <c r="M170" s="48" t="s">
        <v>110</v>
      </c>
      <c r="N170" s="48" t="s">
        <v>110</v>
      </c>
      <c r="O170" s="48" t="s">
        <v>110</v>
      </c>
      <c r="P170" s="48"/>
      <c r="Q170" s="48" t="s">
        <v>54</v>
      </c>
      <c r="R170" s="48" t="s">
        <v>54</v>
      </c>
      <c r="S170" s="48" t="s">
        <v>54</v>
      </c>
      <c r="T170" s="48" t="s">
        <v>54</v>
      </c>
      <c r="U170" s="48" t="s">
        <v>54</v>
      </c>
      <c r="V170" s="62" t="str">
        <f t="shared" si="16"/>
        <v/>
      </c>
      <c r="W170" s="62" t="str">
        <f t="shared" si="17"/>
        <v/>
      </c>
      <c r="X170" s="62" t="str">
        <f t="shared" si="18"/>
        <v/>
      </c>
      <c r="Y170" s="62" t="str">
        <f t="shared" si="19"/>
        <v/>
      </c>
      <c r="Z170" s="62" t="str">
        <f t="shared" si="20"/>
        <v/>
      </c>
      <c r="AA170" s="48" t="str">
        <f t="shared" si="21"/>
        <v>N</v>
      </c>
      <c r="AB170" s="48" t="s">
        <v>55</v>
      </c>
      <c r="AC170" s="53" t="s">
        <v>55</v>
      </c>
      <c r="AD170" s="52">
        <v>0</v>
      </c>
      <c r="AE170" s="52"/>
      <c r="AF170" s="52"/>
    </row>
    <row r="171" spans="1:32" ht="15.5" x14ac:dyDescent="0.35">
      <c r="A171" s="26"/>
      <c r="B171" s="48">
        <v>156</v>
      </c>
      <c r="C171" s="48" t="s">
        <v>45</v>
      </c>
      <c r="D171" s="48" t="s">
        <v>46</v>
      </c>
      <c r="E171" s="48" t="s">
        <v>47</v>
      </c>
      <c r="F171" s="48" t="s">
        <v>185</v>
      </c>
      <c r="G171" s="48">
        <v>143</v>
      </c>
      <c r="H171" s="48" t="s">
        <v>186</v>
      </c>
      <c r="I171" s="48" t="s">
        <v>187</v>
      </c>
      <c r="J171" s="48" t="s">
        <v>50</v>
      </c>
      <c r="K171" s="48" t="s">
        <v>188</v>
      </c>
      <c r="L171" s="48" t="s">
        <v>52</v>
      </c>
      <c r="M171" s="48" t="s">
        <v>110</v>
      </c>
      <c r="N171" s="48" t="s">
        <v>110</v>
      </c>
      <c r="O171" s="48" t="s">
        <v>97</v>
      </c>
      <c r="P171" s="48"/>
      <c r="Q171" s="48" t="s">
        <v>54</v>
      </c>
      <c r="R171" s="48" t="s">
        <v>54</v>
      </c>
      <c r="S171" s="48" t="s">
        <v>54</v>
      </c>
      <c r="T171" s="48" t="s">
        <v>54</v>
      </c>
      <c r="U171" s="48" t="s">
        <v>54</v>
      </c>
      <c r="V171" s="62" t="str">
        <f t="shared" si="16"/>
        <v/>
      </c>
      <c r="W171" s="62" t="str">
        <f t="shared" si="17"/>
        <v/>
      </c>
      <c r="X171" s="62" t="str">
        <f t="shared" si="18"/>
        <v/>
      </c>
      <c r="Y171" s="62" t="str">
        <f t="shared" si="19"/>
        <v/>
      </c>
      <c r="Z171" s="62" t="str">
        <f t="shared" si="20"/>
        <v/>
      </c>
      <c r="AA171" s="48" t="str">
        <f t="shared" si="21"/>
        <v>N</v>
      </c>
      <c r="AB171" s="48" t="s">
        <v>55</v>
      </c>
      <c r="AC171" s="53" t="s">
        <v>55</v>
      </c>
      <c r="AD171" s="52">
        <v>0</v>
      </c>
      <c r="AE171" s="52"/>
      <c r="AF171" s="52"/>
    </row>
    <row r="172" spans="1:32" ht="15.5" x14ac:dyDescent="0.35">
      <c r="A172" s="26"/>
      <c r="B172" s="48">
        <v>161</v>
      </c>
      <c r="C172" s="48" t="s">
        <v>45</v>
      </c>
      <c r="D172" s="48" t="s">
        <v>46</v>
      </c>
      <c r="E172" s="48" t="s">
        <v>47</v>
      </c>
      <c r="F172" s="48" t="s">
        <v>70</v>
      </c>
      <c r="G172" s="48">
        <v>106</v>
      </c>
      <c r="H172" s="48" t="s">
        <v>49</v>
      </c>
      <c r="I172" s="48" t="s">
        <v>57</v>
      </c>
      <c r="J172" s="48" t="s">
        <v>50</v>
      </c>
      <c r="K172" s="48" t="s">
        <v>189</v>
      </c>
      <c r="L172" s="48" t="s">
        <v>190</v>
      </c>
      <c r="M172" s="48" t="s">
        <v>53</v>
      </c>
      <c r="N172" s="48" t="s">
        <v>53</v>
      </c>
      <c r="O172" s="48" t="s">
        <v>53</v>
      </c>
      <c r="P172" s="48"/>
      <c r="Q172" s="48">
        <v>0.57365522746681219</v>
      </c>
      <c r="R172" s="48">
        <v>0.59755752861126266</v>
      </c>
      <c r="S172" s="48" t="s">
        <v>54</v>
      </c>
      <c r="T172" s="48">
        <v>6.3266099999999996</v>
      </c>
      <c r="U172" s="48">
        <v>6.3341098032793841</v>
      </c>
      <c r="V172" s="62" t="str">
        <f t="shared" si="16"/>
        <v/>
      </c>
      <c r="W172" s="62">
        <f t="shared" si="17"/>
        <v>9.067339814953225E-2</v>
      </c>
      <c r="X172" s="62">
        <f t="shared" si="18"/>
        <v>9.4339622641509441E-2</v>
      </c>
      <c r="Y172" s="62" t="str">
        <f t="shared" si="19"/>
        <v/>
      </c>
      <c r="Z172" s="62" t="str">
        <f t="shared" si="20"/>
        <v/>
      </c>
      <c r="AA172" s="48" t="str">
        <f t="shared" si="21"/>
        <v>N</v>
      </c>
      <c r="AB172" s="48" t="s">
        <v>55</v>
      </c>
      <c r="AC172" s="53" t="s">
        <v>55</v>
      </c>
      <c r="AD172" s="52">
        <v>0</v>
      </c>
      <c r="AE172" s="52"/>
      <c r="AF172" s="52"/>
    </row>
    <row r="173" spans="1:32" ht="15.5" x14ac:dyDescent="0.35">
      <c r="A173" s="26"/>
      <c r="B173" s="48">
        <v>170</v>
      </c>
      <c r="C173" s="48" t="s">
        <v>45</v>
      </c>
      <c r="D173" s="48" t="s">
        <v>46</v>
      </c>
      <c r="E173" s="48" t="s">
        <v>47</v>
      </c>
      <c r="F173" s="48" t="s">
        <v>70</v>
      </c>
      <c r="G173" s="48">
        <v>106</v>
      </c>
      <c r="H173" s="48" t="s">
        <v>49</v>
      </c>
      <c r="I173" s="48" t="s">
        <v>57</v>
      </c>
      <c r="J173" s="48" t="s">
        <v>50</v>
      </c>
      <c r="K173" s="48" t="s">
        <v>191</v>
      </c>
      <c r="L173" s="48" t="s">
        <v>52</v>
      </c>
      <c r="M173" s="48"/>
      <c r="N173" s="48"/>
      <c r="O173" s="48" t="s">
        <v>53</v>
      </c>
      <c r="P173" s="48"/>
      <c r="Q173" s="48" t="s">
        <v>54</v>
      </c>
      <c r="R173" s="48">
        <v>0.26292531258895557</v>
      </c>
      <c r="S173" s="48"/>
      <c r="T173" s="48"/>
      <c r="U173" s="48">
        <v>3.3463221602230711</v>
      </c>
      <c r="V173" s="62" t="str">
        <f t="shared" si="16"/>
        <v/>
      </c>
      <c r="W173" s="62" t="str">
        <f t="shared" si="17"/>
        <v/>
      </c>
      <c r="X173" s="62">
        <f t="shared" si="18"/>
        <v>7.857142857142857E-2</v>
      </c>
      <c r="Y173" s="62" t="str">
        <f t="shared" si="19"/>
        <v/>
      </c>
      <c r="Z173" s="62" t="str">
        <f t="shared" si="20"/>
        <v/>
      </c>
      <c r="AA173" s="48" t="str">
        <f t="shared" si="21"/>
        <v>N</v>
      </c>
      <c r="AB173" s="48" t="s">
        <v>55</v>
      </c>
      <c r="AC173" s="53" t="s">
        <v>55</v>
      </c>
      <c r="AD173" s="52">
        <v>0</v>
      </c>
      <c r="AE173" s="52"/>
      <c r="AF173" s="52"/>
    </row>
    <row r="174" spans="1:32" ht="15.5" x14ac:dyDescent="0.35">
      <c r="A174" s="26"/>
      <c r="B174" s="48">
        <v>171</v>
      </c>
      <c r="C174" s="48" t="s">
        <v>45</v>
      </c>
      <c r="D174" s="48" t="s">
        <v>46</v>
      </c>
      <c r="E174" s="48" t="s">
        <v>47</v>
      </c>
      <c r="F174" s="48" t="s">
        <v>70</v>
      </c>
      <c r="G174" s="48">
        <v>106</v>
      </c>
      <c r="H174" s="48" t="s">
        <v>49</v>
      </c>
      <c r="I174" s="48" t="s">
        <v>57</v>
      </c>
      <c r="J174" s="48" t="s">
        <v>50</v>
      </c>
      <c r="K174" s="48" t="s">
        <v>192</v>
      </c>
      <c r="L174" s="48" t="s">
        <v>78</v>
      </c>
      <c r="M174" s="48"/>
      <c r="N174" s="48"/>
      <c r="O174" s="48" t="s">
        <v>53</v>
      </c>
      <c r="P174" s="48"/>
      <c r="Q174" s="48" t="s">
        <v>54</v>
      </c>
      <c r="R174" s="48">
        <v>0.52585062517791115</v>
      </c>
      <c r="S174" s="48"/>
      <c r="T174" s="48"/>
      <c r="U174" s="48">
        <v>3.3463221602230711</v>
      </c>
      <c r="V174" s="62" t="str">
        <f t="shared" si="16"/>
        <v/>
      </c>
      <c r="W174" s="62" t="str">
        <f t="shared" si="17"/>
        <v/>
      </c>
      <c r="X174" s="62">
        <f t="shared" si="18"/>
        <v>0.15714285714285714</v>
      </c>
      <c r="Y174" s="62" t="str">
        <f t="shared" si="19"/>
        <v/>
      </c>
      <c r="Z174" s="62" t="str">
        <f t="shared" si="20"/>
        <v/>
      </c>
      <c r="AA174" s="48" t="str">
        <f t="shared" si="21"/>
        <v>N</v>
      </c>
      <c r="AB174" s="48" t="s">
        <v>55</v>
      </c>
      <c r="AC174" s="53" t="s">
        <v>55</v>
      </c>
      <c r="AD174" s="52">
        <v>0</v>
      </c>
      <c r="AE174" s="52"/>
      <c r="AF174" s="52"/>
    </row>
    <row r="175" spans="1:32" ht="15.5" x14ac:dyDescent="0.35">
      <c r="A175" s="26"/>
      <c r="B175" s="48">
        <v>176</v>
      </c>
      <c r="C175" s="48" t="s">
        <v>45</v>
      </c>
      <c r="D175" s="48" t="s">
        <v>46</v>
      </c>
      <c r="E175" s="48" t="s">
        <v>47</v>
      </c>
      <c r="F175" s="48" t="s">
        <v>70</v>
      </c>
      <c r="G175" s="48">
        <v>106</v>
      </c>
      <c r="H175" s="48" t="s">
        <v>63</v>
      </c>
      <c r="I175" s="48" t="s">
        <v>57</v>
      </c>
      <c r="J175" s="48" t="s">
        <v>50</v>
      </c>
      <c r="K175" s="48" t="s">
        <v>193</v>
      </c>
      <c r="L175" s="48" t="s">
        <v>52</v>
      </c>
      <c r="M175" s="48"/>
      <c r="N175" s="48"/>
      <c r="O175" s="48" t="s">
        <v>53</v>
      </c>
      <c r="P175" s="48"/>
      <c r="Q175" s="48" t="s">
        <v>54</v>
      </c>
      <c r="R175" s="48">
        <v>0.38243681831120813</v>
      </c>
      <c r="S175" s="48"/>
      <c r="T175" s="48"/>
      <c r="U175" s="48">
        <v>3.3463221602230711</v>
      </c>
      <c r="V175" s="62" t="str">
        <f t="shared" si="16"/>
        <v/>
      </c>
      <c r="W175" s="62" t="str">
        <f t="shared" si="17"/>
        <v/>
      </c>
      <c r="X175" s="62">
        <f t="shared" si="18"/>
        <v>0.11428571428571428</v>
      </c>
      <c r="Y175" s="62" t="str">
        <f t="shared" si="19"/>
        <v/>
      </c>
      <c r="Z175" s="62" t="str">
        <f t="shared" si="20"/>
        <v/>
      </c>
      <c r="AA175" s="48" t="str">
        <f t="shared" si="21"/>
        <v>N</v>
      </c>
      <c r="AB175" s="48" t="s">
        <v>55</v>
      </c>
      <c r="AC175" s="53" t="s">
        <v>55</v>
      </c>
      <c r="AD175" s="52">
        <v>0</v>
      </c>
      <c r="AE175" s="48"/>
      <c r="AF175" s="48"/>
    </row>
    <row r="176" spans="1:32" ht="15.5" x14ac:dyDescent="0.35">
      <c r="A176" s="26"/>
      <c r="B176" s="48">
        <v>177</v>
      </c>
      <c r="C176" s="48" t="s">
        <v>45</v>
      </c>
      <c r="D176" s="48" t="s">
        <v>46</v>
      </c>
      <c r="E176" s="48" t="s">
        <v>150</v>
      </c>
      <c r="F176" s="48" t="s">
        <v>163</v>
      </c>
      <c r="G176" s="48">
        <v>488</v>
      </c>
      <c r="H176" s="48" t="s">
        <v>94</v>
      </c>
      <c r="I176" s="48" t="s">
        <v>165</v>
      </c>
      <c r="J176" s="48" t="s">
        <v>50</v>
      </c>
      <c r="K176" s="48" t="s">
        <v>194</v>
      </c>
      <c r="L176" s="48" t="s">
        <v>195</v>
      </c>
      <c r="M176" s="48" t="s">
        <v>53</v>
      </c>
      <c r="N176" s="48" t="s">
        <v>53</v>
      </c>
      <c r="O176" s="48" t="s">
        <v>53</v>
      </c>
      <c r="P176" s="48"/>
      <c r="Q176" s="48">
        <v>5.6648453712347697</v>
      </c>
      <c r="R176" s="48">
        <v>4.8999717346123539</v>
      </c>
      <c r="S176" s="48" t="s">
        <v>54</v>
      </c>
      <c r="T176" s="48">
        <v>11.578889999999999</v>
      </c>
      <c r="U176" s="48">
        <v>11.592616055058498</v>
      </c>
      <c r="V176" s="62" t="str">
        <f t="shared" si="16"/>
        <v/>
      </c>
      <c r="W176" s="62">
        <f t="shared" si="17"/>
        <v>0.48923906965475705</v>
      </c>
      <c r="X176" s="62">
        <f t="shared" si="18"/>
        <v>0.42268041237113396</v>
      </c>
      <c r="Y176" s="62" t="str">
        <f t="shared" si="19"/>
        <v/>
      </c>
      <c r="Z176" s="62" t="str">
        <f t="shared" si="20"/>
        <v/>
      </c>
      <c r="AA176" s="48" t="str">
        <f t="shared" si="21"/>
        <v>N</v>
      </c>
      <c r="AB176" s="48" t="s">
        <v>55</v>
      </c>
      <c r="AC176" s="53" t="s">
        <v>55</v>
      </c>
      <c r="AD176" s="52">
        <v>0</v>
      </c>
      <c r="AE176" s="52"/>
      <c r="AF176" s="52"/>
    </row>
    <row r="177" spans="1:32" ht="15.5" x14ac:dyDescent="0.35">
      <c r="A177" s="26"/>
      <c r="B177" s="48">
        <v>181</v>
      </c>
      <c r="C177" s="48" t="s">
        <v>45</v>
      </c>
      <c r="D177" s="48" t="s">
        <v>46</v>
      </c>
      <c r="E177" s="48" t="s">
        <v>150</v>
      </c>
      <c r="F177" s="48" t="s">
        <v>181</v>
      </c>
      <c r="G177" s="48" t="s">
        <v>181</v>
      </c>
      <c r="H177" s="48" t="s">
        <v>196</v>
      </c>
      <c r="I177" s="48" t="s">
        <v>150</v>
      </c>
      <c r="J177" s="48" t="s">
        <v>50</v>
      </c>
      <c r="K177" s="48" t="s">
        <v>197</v>
      </c>
      <c r="L177" s="48" t="s">
        <v>184</v>
      </c>
      <c r="M177" s="48" t="s">
        <v>110</v>
      </c>
      <c r="N177" s="48" t="s">
        <v>110</v>
      </c>
      <c r="O177" s="48" t="s">
        <v>110</v>
      </c>
      <c r="P177" s="48"/>
      <c r="Q177" s="48" t="s">
        <v>54</v>
      </c>
      <c r="R177" s="48" t="s">
        <v>54</v>
      </c>
      <c r="S177" s="48" t="s">
        <v>54</v>
      </c>
      <c r="T177" s="48" t="s">
        <v>54</v>
      </c>
      <c r="U177" s="48" t="s">
        <v>54</v>
      </c>
      <c r="V177" s="62" t="str">
        <f t="shared" si="16"/>
        <v/>
      </c>
      <c r="W177" s="62" t="str">
        <f t="shared" si="17"/>
        <v/>
      </c>
      <c r="X177" s="62" t="str">
        <f t="shared" si="18"/>
        <v/>
      </c>
      <c r="Y177" s="62" t="str">
        <f t="shared" si="19"/>
        <v/>
      </c>
      <c r="Z177" s="62" t="str">
        <f t="shared" si="20"/>
        <v/>
      </c>
      <c r="AA177" s="48" t="str">
        <f t="shared" si="21"/>
        <v>N</v>
      </c>
      <c r="AB177" s="48" t="s">
        <v>55</v>
      </c>
      <c r="AC177" s="53" t="s">
        <v>55</v>
      </c>
      <c r="AD177" s="52">
        <v>0</v>
      </c>
      <c r="AE177" s="52"/>
      <c r="AF177" s="52"/>
    </row>
    <row r="178" spans="1:32" ht="15.5" x14ac:dyDescent="0.35">
      <c r="A178" s="26"/>
      <c r="B178" s="48">
        <v>183</v>
      </c>
      <c r="C178" s="48" t="s">
        <v>45</v>
      </c>
      <c r="D178" s="48" t="s">
        <v>46</v>
      </c>
      <c r="E178" s="48" t="s">
        <v>47</v>
      </c>
      <c r="F178" s="48" t="s">
        <v>92</v>
      </c>
      <c r="G178" s="48">
        <v>385</v>
      </c>
      <c r="H178" s="48" t="s">
        <v>49</v>
      </c>
      <c r="I178" s="48" t="s">
        <v>57</v>
      </c>
      <c r="J178" s="48" t="s">
        <v>50</v>
      </c>
      <c r="K178" s="63" t="s">
        <v>198</v>
      </c>
      <c r="L178" s="48" t="s">
        <v>59</v>
      </c>
      <c r="M178" s="48" t="e">
        <v>#N/A</v>
      </c>
      <c r="N178" s="48" t="e">
        <v>#N/A</v>
      </c>
      <c r="O178" s="48" t="s">
        <v>97</v>
      </c>
      <c r="P178" s="48">
        <v>0</v>
      </c>
      <c r="Q178" s="48" t="s">
        <v>54</v>
      </c>
      <c r="R178" s="48" t="s">
        <v>54</v>
      </c>
      <c r="S178" s="48">
        <v>6.3266099999999996</v>
      </c>
      <c r="T178" s="48" t="s">
        <v>54</v>
      </c>
      <c r="U178" s="48" t="s">
        <v>54</v>
      </c>
      <c r="V178" s="62">
        <f t="shared" si="16"/>
        <v>0</v>
      </c>
      <c r="W178" s="62" t="str">
        <f t="shared" si="17"/>
        <v/>
      </c>
      <c r="X178" s="62" t="str">
        <f t="shared" si="18"/>
        <v/>
      </c>
      <c r="Y178" s="62" t="str">
        <f t="shared" si="19"/>
        <v/>
      </c>
      <c r="Z178" s="62" t="str">
        <f t="shared" si="20"/>
        <v/>
      </c>
      <c r="AA178" s="48" t="str">
        <f t="shared" si="21"/>
        <v>N</v>
      </c>
      <c r="AB178" s="48" t="s">
        <v>55</v>
      </c>
      <c r="AC178" s="53" t="s">
        <v>55</v>
      </c>
      <c r="AD178" s="52">
        <v>0</v>
      </c>
      <c r="AE178" s="52"/>
      <c r="AF178" s="52"/>
    </row>
    <row r="179" spans="1:32" ht="15.5" x14ac:dyDescent="0.35">
      <c r="A179" s="26"/>
      <c r="B179" s="48">
        <v>184</v>
      </c>
      <c r="C179" s="48" t="s">
        <v>45</v>
      </c>
      <c r="D179" s="48" t="s">
        <v>46</v>
      </c>
      <c r="E179" s="48" t="s">
        <v>47</v>
      </c>
      <c r="F179" s="48" t="s">
        <v>92</v>
      </c>
      <c r="G179" s="48">
        <v>385</v>
      </c>
      <c r="H179" s="48" t="s">
        <v>49</v>
      </c>
      <c r="I179" s="48" t="s">
        <v>57</v>
      </c>
      <c r="J179" s="48" t="s">
        <v>50</v>
      </c>
      <c r="K179" s="48" t="s">
        <v>199</v>
      </c>
      <c r="L179" s="48" t="s">
        <v>59</v>
      </c>
      <c r="M179" s="48" t="s">
        <v>53</v>
      </c>
      <c r="N179" s="48" t="s">
        <v>53</v>
      </c>
      <c r="O179" s="48" t="s">
        <v>97</v>
      </c>
      <c r="P179" s="48"/>
      <c r="Q179" s="48" t="s">
        <v>54</v>
      </c>
      <c r="R179" s="48" t="s">
        <v>54</v>
      </c>
      <c r="S179" s="48" t="s">
        <v>54</v>
      </c>
      <c r="T179" s="48" t="s">
        <v>54</v>
      </c>
      <c r="U179" s="48" t="s">
        <v>54</v>
      </c>
      <c r="V179" s="62" t="str">
        <f t="shared" si="16"/>
        <v/>
      </c>
      <c r="W179" s="62" t="str">
        <f t="shared" si="17"/>
        <v/>
      </c>
      <c r="X179" s="62" t="str">
        <f t="shared" si="18"/>
        <v/>
      </c>
      <c r="Y179" s="62" t="str">
        <f t="shared" si="19"/>
        <v/>
      </c>
      <c r="Z179" s="62" t="str">
        <f t="shared" si="20"/>
        <v/>
      </c>
      <c r="AA179" s="48" t="str">
        <f t="shared" si="21"/>
        <v>N</v>
      </c>
      <c r="AB179" s="48" t="s">
        <v>55</v>
      </c>
      <c r="AC179" s="53" t="s">
        <v>55</v>
      </c>
      <c r="AD179" s="52">
        <v>0</v>
      </c>
      <c r="AE179" s="52"/>
      <c r="AF179" s="52"/>
    </row>
    <row r="180" spans="1:32" ht="15.5" x14ac:dyDescent="0.35">
      <c r="A180" s="26"/>
      <c r="B180" s="48">
        <v>186</v>
      </c>
      <c r="C180" s="48" t="s">
        <v>45</v>
      </c>
      <c r="D180" s="48" t="s">
        <v>46</v>
      </c>
      <c r="E180" s="48" t="s">
        <v>47</v>
      </c>
      <c r="F180" s="48" t="s">
        <v>92</v>
      </c>
      <c r="G180" s="48">
        <v>385</v>
      </c>
      <c r="H180" s="48" t="s">
        <v>49</v>
      </c>
      <c r="I180" s="48" t="s">
        <v>172</v>
      </c>
      <c r="J180" s="48" t="s">
        <v>50</v>
      </c>
      <c r="K180" s="48" t="s">
        <v>200</v>
      </c>
      <c r="L180" s="48" t="s">
        <v>59</v>
      </c>
      <c r="M180" s="48" t="s">
        <v>53</v>
      </c>
      <c r="N180" s="48" t="s">
        <v>53</v>
      </c>
      <c r="O180" s="48" t="s">
        <v>53</v>
      </c>
      <c r="P180" s="48"/>
      <c r="Q180" s="48" t="s">
        <v>54</v>
      </c>
      <c r="R180" s="48">
        <v>0.45414372174455964</v>
      </c>
      <c r="S180" s="48" t="s">
        <v>54</v>
      </c>
      <c r="T180" s="48" t="s">
        <v>54</v>
      </c>
      <c r="U180" s="48">
        <v>6.3341098032793841</v>
      </c>
      <c r="V180" s="62" t="str">
        <f t="shared" si="16"/>
        <v/>
      </c>
      <c r="W180" s="62" t="str">
        <f t="shared" si="17"/>
        <v/>
      </c>
      <c r="X180" s="62">
        <f t="shared" si="18"/>
        <v>7.1698113207547168E-2</v>
      </c>
      <c r="Y180" s="62" t="str">
        <f t="shared" si="19"/>
        <v/>
      </c>
      <c r="Z180" s="62" t="str">
        <f t="shared" si="20"/>
        <v/>
      </c>
      <c r="AA180" s="48" t="str">
        <f t="shared" si="21"/>
        <v>N</v>
      </c>
      <c r="AB180" s="48" t="s">
        <v>55</v>
      </c>
      <c r="AC180" s="53" t="s">
        <v>55</v>
      </c>
      <c r="AD180" s="52">
        <v>0</v>
      </c>
      <c r="AE180" s="52"/>
      <c r="AF180" s="52"/>
    </row>
    <row r="181" spans="1:32" ht="15.5" x14ac:dyDescent="0.35">
      <c r="A181" s="26"/>
      <c r="B181" s="48">
        <v>188</v>
      </c>
      <c r="C181" s="48" t="s">
        <v>45</v>
      </c>
      <c r="D181" s="48" t="s">
        <v>46</v>
      </c>
      <c r="E181" s="48" t="s">
        <v>150</v>
      </c>
      <c r="F181" s="48" t="s">
        <v>163</v>
      </c>
      <c r="G181" s="48">
        <v>488</v>
      </c>
      <c r="H181" s="48" t="s">
        <v>49</v>
      </c>
      <c r="I181" s="48" t="s">
        <v>165</v>
      </c>
      <c r="J181" s="48" t="s">
        <v>50</v>
      </c>
      <c r="K181" s="48" t="s">
        <v>201</v>
      </c>
      <c r="L181" s="48" t="s">
        <v>195</v>
      </c>
      <c r="M181" s="48" t="s">
        <v>53</v>
      </c>
      <c r="N181" s="48" t="s">
        <v>53</v>
      </c>
      <c r="O181" s="48" t="s">
        <v>53</v>
      </c>
      <c r="P181" s="48"/>
      <c r="Q181" s="48">
        <v>4.9955809391901553</v>
      </c>
      <c r="R181" s="48">
        <v>5.4497246609347156</v>
      </c>
      <c r="S181" s="48"/>
      <c r="T181" s="48">
        <v>8.3559000000000001</v>
      </c>
      <c r="U181" s="48">
        <v>8.3658054005576776</v>
      </c>
      <c r="V181" s="62" t="str">
        <f t="shared" si="16"/>
        <v/>
      </c>
      <c r="W181" s="62">
        <f t="shared" si="17"/>
        <v>0.59785073291807644</v>
      </c>
      <c r="X181" s="62">
        <f t="shared" si="18"/>
        <v>0.65142857142857147</v>
      </c>
      <c r="Y181" s="62" t="str">
        <f t="shared" si="19"/>
        <v/>
      </c>
      <c r="Z181" s="62" t="str">
        <f t="shared" si="20"/>
        <v/>
      </c>
      <c r="AA181" s="48" t="str">
        <f t="shared" si="21"/>
        <v>N</v>
      </c>
      <c r="AB181" s="48" t="s">
        <v>55</v>
      </c>
      <c r="AC181" s="53" t="s">
        <v>55</v>
      </c>
      <c r="AD181" s="52">
        <v>0</v>
      </c>
      <c r="AE181" s="52"/>
      <c r="AF181" s="52"/>
    </row>
    <row r="182" spans="1:32" ht="15.5" x14ac:dyDescent="0.35">
      <c r="A182" s="26"/>
      <c r="B182" s="48">
        <v>189</v>
      </c>
      <c r="C182" s="48" t="s">
        <v>45</v>
      </c>
      <c r="D182" s="48" t="s">
        <v>46</v>
      </c>
      <c r="E182" s="48" t="s">
        <v>150</v>
      </c>
      <c r="F182" s="48" t="s">
        <v>163</v>
      </c>
      <c r="G182" s="48">
        <v>488</v>
      </c>
      <c r="H182" s="48" t="s">
        <v>94</v>
      </c>
      <c r="I182" s="48" t="s">
        <v>165</v>
      </c>
      <c r="J182" s="48" t="s">
        <v>50</v>
      </c>
      <c r="K182" s="48" t="s">
        <v>202</v>
      </c>
      <c r="L182" s="48" t="s">
        <v>167</v>
      </c>
      <c r="M182" s="48" t="s">
        <v>53</v>
      </c>
      <c r="N182" s="48" t="s">
        <v>53</v>
      </c>
      <c r="O182" s="48" t="s">
        <v>53</v>
      </c>
      <c r="P182" s="48">
        <v>4.1779500000000001</v>
      </c>
      <c r="Q182" s="48" t="s">
        <v>54</v>
      </c>
      <c r="R182" s="48" t="s">
        <v>54</v>
      </c>
      <c r="S182" s="48">
        <v>3.3423600000000002</v>
      </c>
      <c r="T182" s="48" t="s">
        <v>54</v>
      </c>
      <c r="U182" s="48" t="s">
        <v>54</v>
      </c>
      <c r="V182" s="62">
        <f t="shared" si="16"/>
        <v>1.25</v>
      </c>
      <c r="W182" s="62" t="str">
        <f t="shared" si="17"/>
        <v/>
      </c>
      <c r="X182" s="62" t="str">
        <f t="shared" si="18"/>
        <v/>
      </c>
      <c r="Y182" s="62" t="str">
        <f t="shared" si="19"/>
        <v/>
      </c>
      <c r="Z182" s="62" t="str">
        <f t="shared" si="20"/>
        <v/>
      </c>
      <c r="AA182" s="48" t="str">
        <f t="shared" si="21"/>
        <v>N</v>
      </c>
      <c r="AB182" s="48" t="s">
        <v>55</v>
      </c>
      <c r="AC182" s="53" t="s">
        <v>55</v>
      </c>
      <c r="AD182" s="52">
        <v>0</v>
      </c>
      <c r="AE182" s="52"/>
      <c r="AF182" s="52"/>
    </row>
    <row r="183" spans="1:32" ht="15.5" x14ac:dyDescent="0.35">
      <c r="A183" s="52"/>
      <c r="B183" s="48">
        <v>190</v>
      </c>
      <c r="C183" s="48" t="s">
        <v>45</v>
      </c>
      <c r="D183" s="48" t="s">
        <v>46</v>
      </c>
      <c r="E183" s="48" t="s">
        <v>150</v>
      </c>
      <c r="F183" s="48" t="s">
        <v>163</v>
      </c>
      <c r="G183" s="48">
        <v>488</v>
      </c>
      <c r="H183" s="48" t="s">
        <v>49</v>
      </c>
      <c r="I183" s="48" t="s">
        <v>165</v>
      </c>
      <c r="J183" s="48" t="s">
        <v>50</v>
      </c>
      <c r="K183" s="48" t="s">
        <v>203</v>
      </c>
      <c r="L183" s="48" t="s">
        <v>204</v>
      </c>
      <c r="M183" s="48" t="s">
        <v>53</v>
      </c>
      <c r="N183" s="48" t="s">
        <v>53</v>
      </c>
      <c r="O183" s="48" t="s">
        <v>53</v>
      </c>
      <c r="P183" s="48"/>
      <c r="Q183" s="48">
        <v>4.3024142060010915</v>
      </c>
      <c r="R183" s="48">
        <v>4.8999717346123539</v>
      </c>
      <c r="S183" s="48"/>
      <c r="T183" s="48">
        <v>6.9234600000000004</v>
      </c>
      <c r="U183" s="48">
        <v>6.9316673318906465</v>
      </c>
      <c r="V183" s="62" t="str">
        <f t="shared" si="16"/>
        <v/>
      </c>
      <c r="W183" s="62">
        <f t="shared" si="17"/>
        <v>0.62142544421446666</v>
      </c>
      <c r="X183" s="62">
        <f t="shared" si="18"/>
        <v>0.70689655172413801</v>
      </c>
      <c r="Y183" s="62" t="str">
        <f t="shared" si="19"/>
        <v/>
      </c>
      <c r="Z183" s="62" t="str">
        <f t="shared" si="20"/>
        <v/>
      </c>
      <c r="AA183" s="48" t="str">
        <f t="shared" si="21"/>
        <v>N</v>
      </c>
      <c r="AB183" s="48" t="s">
        <v>55</v>
      </c>
      <c r="AC183" s="53" t="s">
        <v>55</v>
      </c>
      <c r="AD183" s="52">
        <v>0</v>
      </c>
      <c r="AE183" s="52"/>
      <c r="AF183" s="52"/>
    </row>
    <row r="184" spans="1:32" ht="15.5" x14ac:dyDescent="0.35">
      <c r="A184" s="26"/>
      <c r="B184" s="48">
        <v>198</v>
      </c>
      <c r="C184" s="48" t="s">
        <v>45</v>
      </c>
      <c r="D184" s="48" t="s">
        <v>46</v>
      </c>
      <c r="E184" s="48" t="s">
        <v>47</v>
      </c>
      <c r="F184" s="48" t="s">
        <v>92</v>
      </c>
      <c r="G184" s="48">
        <v>385</v>
      </c>
      <c r="H184" s="48" t="s">
        <v>49</v>
      </c>
      <c r="I184" s="48" t="s">
        <v>172</v>
      </c>
      <c r="J184" s="48" t="s">
        <v>50</v>
      </c>
      <c r="K184" s="48" t="s">
        <v>205</v>
      </c>
      <c r="L184" s="48" t="s">
        <v>59</v>
      </c>
      <c r="M184" s="48" t="e">
        <v>#N/A</v>
      </c>
      <c r="N184" s="48" t="e">
        <v>#N/A</v>
      </c>
      <c r="O184" s="48" t="s">
        <v>97</v>
      </c>
      <c r="P184" s="48"/>
      <c r="Q184" s="48" t="s">
        <v>54</v>
      </c>
      <c r="R184" s="48" t="s">
        <v>54</v>
      </c>
      <c r="S184" s="48" t="s">
        <v>54</v>
      </c>
      <c r="T184" s="48" t="s">
        <v>54</v>
      </c>
      <c r="U184" s="48" t="s">
        <v>54</v>
      </c>
      <c r="V184" s="62" t="str">
        <f t="shared" si="16"/>
        <v/>
      </c>
      <c r="W184" s="62" t="str">
        <f t="shared" si="17"/>
        <v/>
      </c>
      <c r="X184" s="62" t="str">
        <f t="shared" si="18"/>
        <v/>
      </c>
      <c r="Y184" s="62" t="str">
        <f t="shared" si="19"/>
        <v/>
      </c>
      <c r="Z184" s="62" t="str">
        <f t="shared" si="20"/>
        <v/>
      </c>
      <c r="AA184" s="48" t="str">
        <f t="shared" si="21"/>
        <v>N</v>
      </c>
      <c r="AB184" s="48" t="s">
        <v>55</v>
      </c>
      <c r="AC184" s="53" t="s">
        <v>55</v>
      </c>
      <c r="AD184" s="52">
        <v>0</v>
      </c>
      <c r="AE184" s="48"/>
      <c r="AF184" s="48"/>
    </row>
    <row r="185" spans="1:32" ht="15.5" x14ac:dyDescent="0.35">
      <c r="A185" s="26"/>
      <c r="B185" s="48">
        <v>199</v>
      </c>
      <c r="C185" s="48" t="s">
        <v>45</v>
      </c>
      <c r="D185" s="48" t="s">
        <v>46</v>
      </c>
      <c r="E185" s="48" t="s">
        <v>47</v>
      </c>
      <c r="F185" s="48" t="s">
        <v>92</v>
      </c>
      <c r="G185" s="48">
        <v>385</v>
      </c>
      <c r="H185" s="48" t="s">
        <v>49</v>
      </c>
      <c r="I185" s="48" t="s">
        <v>57</v>
      </c>
      <c r="J185" s="48" t="s">
        <v>50</v>
      </c>
      <c r="K185" s="48" t="s">
        <v>206</v>
      </c>
      <c r="L185" s="48" t="s">
        <v>59</v>
      </c>
      <c r="M185" s="48" t="s">
        <v>53</v>
      </c>
      <c r="N185" s="48" t="s">
        <v>53</v>
      </c>
      <c r="O185" s="48" t="s">
        <v>97</v>
      </c>
      <c r="P185" s="48"/>
      <c r="Q185" s="48" t="s">
        <v>54</v>
      </c>
      <c r="R185" s="48" t="s">
        <v>54</v>
      </c>
      <c r="S185" s="48" t="s">
        <v>54</v>
      </c>
      <c r="T185" s="48" t="s">
        <v>54</v>
      </c>
      <c r="U185" s="48" t="s">
        <v>54</v>
      </c>
      <c r="V185" s="62" t="str">
        <f t="shared" si="16"/>
        <v/>
      </c>
      <c r="W185" s="62" t="str">
        <f t="shared" si="17"/>
        <v/>
      </c>
      <c r="X185" s="62" t="str">
        <f t="shared" si="18"/>
        <v/>
      </c>
      <c r="Y185" s="62" t="str">
        <f t="shared" si="19"/>
        <v/>
      </c>
      <c r="Z185" s="62" t="str">
        <f t="shared" si="20"/>
        <v/>
      </c>
      <c r="AA185" s="48" t="str">
        <f t="shared" si="21"/>
        <v>N</v>
      </c>
      <c r="AB185" s="48" t="s">
        <v>55</v>
      </c>
      <c r="AC185" s="53" t="s">
        <v>55</v>
      </c>
      <c r="AD185" s="52">
        <v>0</v>
      </c>
      <c r="AE185" s="52"/>
      <c r="AF185" s="52"/>
    </row>
    <row r="186" spans="1:32" ht="15.5" x14ac:dyDescent="0.35">
      <c r="A186" s="26"/>
      <c r="B186" s="48">
        <v>200</v>
      </c>
      <c r="C186" s="48" t="s">
        <v>45</v>
      </c>
      <c r="D186" s="48" t="s">
        <v>46</v>
      </c>
      <c r="E186" s="48" t="s">
        <v>47</v>
      </c>
      <c r="F186" s="48" t="s">
        <v>207</v>
      </c>
      <c r="G186" s="48" t="s">
        <v>93</v>
      </c>
      <c r="H186" s="48" t="s">
        <v>49</v>
      </c>
      <c r="I186" s="48" t="s">
        <v>57</v>
      </c>
      <c r="J186" s="48" t="s">
        <v>50</v>
      </c>
      <c r="K186" s="48" t="s">
        <v>208</v>
      </c>
      <c r="L186" s="48" t="s">
        <v>59</v>
      </c>
      <c r="M186" s="48" t="e">
        <v>#N/A</v>
      </c>
      <c r="N186" s="48" t="e">
        <v>#N/A</v>
      </c>
      <c r="O186" s="48" t="s">
        <v>97</v>
      </c>
      <c r="P186" s="48">
        <v>0</v>
      </c>
      <c r="Q186" s="48" t="s">
        <v>54</v>
      </c>
      <c r="R186" s="48" t="s">
        <v>54</v>
      </c>
      <c r="S186" s="48">
        <v>6.3266099999999996</v>
      </c>
      <c r="T186" s="48" t="s">
        <v>54</v>
      </c>
      <c r="U186" s="48" t="s">
        <v>54</v>
      </c>
      <c r="V186" s="62">
        <f t="shared" si="16"/>
        <v>0</v>
      </c>
      <c r="W186" s="62" t="str">
        <f t="shared" si="17"/>
        <v/>
      </c>
      <c r="X186" s="62" t="str">
        <f t="shared" si="18"/>
        <v/>
      </c>
      <c r="Y186" s="62" t="str">
        <f t="shared" si="19"/>
        <v/>
      </c>
      <c r="Z186" s="62" t="str">
        <f t="shared" si="20"/>
        <v/>
      </c>
      <c r="AA186" s="48" t="str">
        <f t="shared" si="21"/>
        <v>N</v>
      </c>
      <c r="AB186" s="48" t="s">
        <v>55</v>
      </c>
      <c r="AC186" s="53" t="s">
        <v>55</v>
      </c>
      <c r="AD186" s="52">
        <v>0</v>
      </c>
      <c r="AE186" s="52"/>
      <c r="AF186" s="52"/>
    </row>
    <row r="187" spans="1:32" ht="15.5" x14ac:dyDescent="0.35">
      <c r="A187" s="26"/>
      <c r="B187" s="48">
        <v>201</v>
      </c>
      <c r="C187" s="48" t="s">
        <v>45</v>
      </c>
      <c r="D187" s="48" t="s">
        <v>46</v>
      </c>
      <c r="E187" s="48" t="s">
        <v>47</v>
      </c>
      <c r="F187" s="48" t="s">
        <v>209</v>
      </c>
      <c r="G187" s="48" t="s">
        <v>209</v>
      </c>
      <c r="H187" s="48" t="s">
        <v>49</v>
      </c>
      <c r="I187" s="48" t="s">
        <v>187</v>
      </c>
      <c r="J187" s="48" t="s">
        <v>50</v>
      </c>
      <c r="K187" s="48" t="s">
        <v>210</v>
      </c>
      <c r="L187" s="48" t="s">
        <v>211</v>
      </c>
      <c r="M187" s="48" t="s">
        <v>110</v>
      </c>
      <c r="N187" s="48" t="s">
        <v>110</v>
      </c>
      <c r="O187" s="48" t="s">
        <v>97</v>
      </c>
      <c r="P187" s="48"/>
      <c r="Q187" s="48" t="s">
        <v>54</v>
      </c>
      <c r="R187" s="48" t="s">
        <v>54</v>
      </c>
      <c r="S187" s="48" t="s">
        <v>54</v>
      </c>
      <c r="T187" s="48" t="s">
        <v>54</v>
      </c>
      <c r="U187" s="48" t="s">
        <v>54</v>
      </c>
      <c r="V187" s="62" t="str">
        <f t="shared" si="16"/>
        <v/>
      </c>
      <c r="W187" s="62" t="str">
        <f t="shared" si="17"/>
        <v/>
      </c>
      <c r="X187" s="62" t="str">
        <f t="shared" si="18"/>
        <v/>
      </c>
      <c r="Y187" s="62" t="str">
        <f t="shared" si="19"/>
        <v/>
      </c>
      <c r="Z187" s="62" t="str">
        <f t="shared" si="20"/>
        <v/>
      </c>
      <c r="AA187" s="48" t="str">
        <f t="shared" si="21"/>
        <v>N</v>
      </c>
      <c r="AB187" s="48" t="s">
        <v>55</v>
      </c>
      <c r="AC187" s="53" t="s">
        <v>55</v>
      </c>
      <c r="AD187" s="52">
        <v>0</v>
      </c>
      <c r="AE187" s="52"/>
      <c r="AF187" s="52"/>
    </row>
    <row r="188" spans="1:32" ht="15.5" x14ac:dyDescent="0.35">
      <c r="A188" s="26"/>
      <c r="B188" s="48">
        <v>205</v>
      </c>
      <c r="C188" s="48" t="s">
        <v>45</v>
      </c>
      <c r="D188" s="48" t="s">
        <v>46</v>
      </c>
      <c r="E188" s="48" t="s">
        <v>47</v>
      </c>
      <c r="F188" s="48" t="s">
        <v>212</v>
      </c>
      <c r="G188" s="48" t="s">
        <v>212</v>
      </c>
      <c r="H188" s="48" t="s">
        <v>49</v>
      </c>
      <c r="I188" s="48" t="s">
        <v>213</v>
      </c>
      <c r="J188" s="48" t="s">
        <v>50</v>
      </c>
      <c r="K188" s="48" t="s">
        <v>214</v>
      </c>
      <c r="L188" s="48" t="s">
        <v>141</v>
      </c>
      <c r="M188" s="48" t="s">
        <v>110</v>
      </c>
      <c r="N188" s="48" t="s">
        <v>110</v>
      </c>
      <c r="O188" s="48" t="s">
        <v>97</v>
      </c>
      <c r="P188" s="48"/>
      <c r="Q188" s="48" t="s">
        <v>54</v>
      </c>
      <c r="R188" s="48" t="s">
        <v>54</v>
      </c>
      <c r="S188" s="48" t="s">
        <v>54</v>
      </c>
      <c r="T188" s="48" t="s">
        <v>54</v>
      </c>
      <c r="U188" s="48" t="s">
        <v>54</v>
      </c>
      <c r="V188" s="62" t="str">
        <f t="shared" si="16"/>
        <v/>
      </c>
      <c r="W188" s="62" t="str">
        <f t="shared" si="17"/>
        <v/>
      </c>
      <c r="X188" s="62" t="str">
        <f t="shared" si="18"/>
        <v/>
      </c>
      <c r="Y188" s="62" t="str">
        <f t="shared" si="19"/>
        <v/>
      </c>
      <c r="Z188" s="62" t="str">
        <f t="shared" si="20"/>
        <v/>
      </c>
      <c r="AA188" s="48" t="str">
        <f t="shared" si="21"/>
        <v>N</v>
      </c>
      <c r="AB188" s="48" t="s">
        <v>55</v>
      </c>
      <c r="AC188" s="53" t="s">
        <v>55</v>
      </c>
      <c r="AD188" s="52">
        <v>0</v>
      </c>
      <c r="AE188" s="52"/>
      <c r="AF188" s="52"/>
    </row>
    <row r="189" spans="1:32" ht="15.5" x14ac:dyDescent="0.35">
      <c r="A189" s="26"/>
      <c r="B189" s="48">
        <v>220</v>
      </c>
      <c r="C189" s="48" t="s">
        <v>45</v>
      </c>
      <c r="D189" s="48" t="s">
        <v>46</v>
      </c>
      <c r="E189" s="48" t="s">
        <v>150</v>
      </c>
      <c r="F189" s="48" t="s">
        <v>215</v>
      </c>
      <c r="G189" s="48">
        <v>211</v>
      </c>
      <c r="H189" s="48" t="s">
        <v>49</v>
      </c>
      <c r="I189" s="48" t="s">
        <v>216</v>
      </c>
      <c r="J189" s="48" t="s">
        <v>50</v>
      </c>
      <c r="K189" s="48" t="s">
        <v>217</v>
      </c>
      <c r="L189" s="48" t="s">
        <v>218</v>
      </c>
      <c r="M189" s="48" t="s">
        <v>53</v>
      </c>
      <c r="N189" s="48" t="s">
        <v>53</v>
      </c>
      <c r="O189" s="48" t="s">
        <v>53</v>
      </c>
      <c r="P189" s="48"/>
      <c r="Q189" s="48">
        <v>4.2785119048566411</v>
      </c>
      <c r="R189" s="48">
        <v>8.1506846902576235</v>
      </c>
      <c r="S189" s="48" t="s">
        <v>54</v>
      </c>
      <c r="T189" s="48">
        <v>8.3559000000000001</v>
      </c>
      <c r="U189" s="48">
        <v>8.3658054005576776</v>
      </c>
      <c r="V189" s="62" t="str">
        <f t="shared" si="16"/>
        <v/>
      </c>
      <c r="W189" s="62">
        <f t="shared" si="17"/>
        <v>0.51203483824084073</v>
      </c>
      <c r="X189" s="62">
        <f t="shared" si="18"/>
        <v>0.97428571428571431</v>
      </c>
      <c r="Y189" s="62" t="str">
        <f t="shared" si="19"/>
        <v/>
      </c>
      <c r="Z189" s="62" t="str">
        <f t="shared" si="20"/>
        <v/>
      </c>
      <c r="AA189" s="48" t="str">
        <f t="shared" si="21"/>
        <v>N</v>
      </c>
      <c r="AB189" s="48" t="s">
        <v>55</v>
      </c>
      <c r="AC189" s="53" t="s">
        <v>55</v>
      </c>
      <c r="AD189" s="52">
        <v>0</v>
      </c>
      <c r="AE189" s="52"/>
      <c r="AF189" s="52"/>
    </row>
    <row r="190" spans="1:32" ht="15.5" x14ac:dyDescent="0.35">
      <c r="A190" s="26"/>
      <c r="B190" s="48">
        <v>228</v>
      </c>
      <c r="C190" s="48" t="s">
        <v>45</v>
      </c>
      <c r="D190" s="48" t="s">
        <v>46</v>
      </c>
      <c r="E190" s="48" t="s">
        <v>150</v>
      </c>
      <c r="F190" s="48" t="s">
        <v>219</v>
      </c>
      <c r="G190" s="48">
        <v>250</v>
      </c>
      <c r="H190" s="48" t="s">
        <v>49</v>
      </c>
      <c r="I190" s="48" t="s">
        <v>220</v>
      </c>
      <c r="J190" s="48" t="s">
        <v>50</v>
      </c>
      <c r="K190" s="48" t="s">
        <v>221</v>
      </c>
      <c r="L190" s="48" t="s">
        <v>222</v>
      </c>
      <c r="M190" s="48" t="s">
        <v>53</v>
      </c>
      <c r="N190" s="48" t="s">
        <v>53</v>
      </c>
      <c r="O190" s="48" t="s">
        <v>53</v>
      </c>
      <c r="P190" s="48">
        <v>2.9126280000000002</v>
      </c>
      <c r="Q190" s="48">
        <v>1.3863334663781295</v>
      </c>
      <c r="R190" s="48">
        <v>1.6731610801115355</v>
      </c>
      <c r="S190" s="48">
        <v>8.3559000000000001</v>
      </c>
      <c r="T190" s="48" t="s">
        <v>54</v>
      </c>
      <c r="U190" s="48">
        <v>8.3658054005576776</v>
      </c>
      <c r="V190" s="62">
        <f t="shared" si="16"/>
        <v>0.34857142857142859</v>
      </c>
      <c r="W190" s="62" t="str">
        <f t="shared" si="17"/>
        <v/>
      </c>
      <c r="X190" s="62">
        <f t="shared" si="18"/>
        <v>0.2</v>
      </c>
      <c r="Y190" s="62" t="str">
        <f t="shared" si="19"/>
        <v/>
      </c>
      <c r="Z190" s="62" t="str">
        <f t="shared" si="20"/>
        <v/>
      </c>
      <c r="AA190" s="48" t="str">
        <f t="shared" si="21"/>
        <v>N</v>
      </c>
      <c r="AB190" s="48" t="s">
        <v>55</v>
      </c>
      <c r="AC190" s="53" t="s">
        <v>55</v>
      </c>
      <c r="AD190" s="52">
        <v>0</v>
      </c>
      <c r="AE190" s="52"/>
      <c r="AF190" s="52"/>
    </row>
    <row r="191" spans="1:32" ht="15.5" x14ac:dyDescent="0.35">
      <c r="A191" s="26"/>
      <c r="B191" s="48">
        <v>229</v>
      </c>
      <c r="C191" s="48" t="s">
        <v>45</v>
      </c>
      <c r="D191" s="48" t="s">
        <v>46</v>
      </c>
      <c r="E191" s="48" t="s">
        <v>150</v>
      </c>
      <c r="F191" s="48" t="s">
        <v>219</v>
      </c>
      <c r="G191" s="48">
        <v>250</v>
      </c>
      <c r="H191" s="48" t="s">
        <v>223</v>
      </c>
      <c r="I191" s="48" t="s">
        <v>224</v>
      </c>
      <c r="J191" s="48" t="s">
        <v>50</v>
      </c>
      <c r="K191" s="48" t="s">
        <v>225</v>
      </c>
      <c r="L191" s="48" t="s">
        <v>222</v>
      </c>
      <c r="M191" s="48"/>
      <c r="N191" s="48" t="s">
        <v>53</v>
      </c>
      <c r="O191" s="48" t="s">
        <v>53</v>
      </c>
      <c r="P191" s="48"/>
      <c r="Q191" s="48" t="s">
        <v>54</v>
      </c>
      <c r="R191" s="48" t="s">
        <v>54</v>
      </c>
      <c r="S191" s="48"/>
      <c r="T191" s="48" t="s">
        <v>54</v>
      </c>
      <c r="U191" s="48" t="s">
        <v>54</v>
      </c>
      <c r="V191" s="62" t="str">
        <f t="shared" si="16"/>
        <v/>
      </c>
      <c r="W191" s="62" t="str">
        <f t="shared" si="17"/>
        <v/>
      </c>
      <c r="X191" s="62" t="str">
        <f t="shared" si="18"/>
        <v/>
      </c>
      <c r="Y191" s="62" t="str">
        <f t="shared" si="19"/>
        <v/>
      </c>
      <c r="Z191" s="62" t="str">
        <f t="shared" si="20"/>
        <v/>
      </c>
      <c r="AA191" s="48" t="str">
        <f t="shared" si="21"/>
        <v>N</v>
      </c>
      <c r="AB191" s="48" t="s">
        <v>55</v>
      </c>
      <c r="AC191" s="53" t="s">
        <v>55</v>
      </c>
      <c r="AD191" s="52">
        <v>0</v>
      </c>
      <c r="AE191" s="52"/>
      <c r="AF191" s="52"/>
    </row>
    <row r="192" spans="1:32" ht="15.5" x14ac:dyDescent="0.35">
      <c r="A192" s="26"/>
      <c r="B192" s="48">
        <v>230</v>
      </c>
      <c r="C192" s="48" t="s">
        <v>45</v>
      </c>
      <c r="D192" s="48" t="s">
        <v>46</v>
      </c>
      <c r="E192" s="48" t="s">
        <v>150</v>
      </c>
      <c r="F192" s="48" t="s">
        <v>219</v>
      </c>
      <c r="G192" s="48">
        <v>250</v>
      </c>
      <c r="H192" s="48" t="s">
        <v>223</v>
      </c>
      <c r="I192" s="48" t="s">
        <v>224</v>
      </c>
      <c r="J192" s="48" t="s">
        <v>50</v>
      </c>
      <c r="K192" s="48" t="s">
        <v>226</v>
      </c>
      <c r="L192" s="48" t="s">
        <v>222</v>
      </c>
      <c r="M192" s="48"/>
      <c r="N192" s="48" t="s">
        <v>53</v>
      </c>
      <c r="O192" s="48" t="s">
        <v>53</v>
      </c>
      <c r="P192" s="48"/>
      <c r="Q192" s="48" t="s">
        <v>54</v>
      </c>
      <c r="R192" s="48" t="s">
        <v>54</v>
      </c>
      <c r="S192" s="48"/>
      <c r="T192" s="48" t="s">
        <v>54</v>
      </c>
      <c r="U192" s="48" t="s">
        <v>54</v>
      </c>
      <c r="V192" s="62" t="str">
        <f t="shared" si="16"/>
        <v/>
      </c>
      <c r="W192" s="62" t="str">
        <f t="shared" si="17"/>
        <v/>
      </c>
      <c r="X192" s="62" t="str">
        <f t="shared" si="18"/>
        <v/>
      </c>
      <c r="Y192" s="62" t="str">
        <f t="shared" si="19"/>
        <v/>
      </c>
      <c r="Z192" s="62" t="str">
        <f t="shared" si="20"/>
        <v/>
      </c>
      <c r="AA192" s="48" t="str">
        <f t="shared" si="21"/>
        <v>N</v>
      </c>
      <c r="AB192" s="48" t="s">
        <v>55</v>
      </c>
      <c r="AC192" s="53" t="s">
        <v>55</v>
      </c>
      <c r="AD192" s="52">
        <v>0</v>
      </c>
      <c r="AE192" s="52"/>
      <c r="AF192" s="52"/>
    </row>
    <row r="193" spans="1:32" ht="15.5" x14ac:dyDescent="0.35">
      <c r="A193" s="26"/>
      <c r="B193" s="48">
        <v>234</v>
      </c>
      <c r="C193" s="48" t="s">
        <v>45</v>
      </c>
      <c r="D193" s="48" t="s">
        <v>46</v>
      </c>
      <c r="E193" s="48" t="s">
        <v>150</v>
      </c>
      <c r="F193" s="48" t="s">
        <v>219</v>
      </c>
      <c r="G193" s="48">
        <v>250</v>
      </c>
      <c r="H193" s="48" t="s">
        <v>223</v>
      </c>
      <c r="I193" s="48" t="s">
        <v>47</v>
      </c>
      <c r="J193" s="48" t="s">
        <v>50</v>
      </c>
      <c r="K193" s="48" t="s">
        <v>227</v>
      </c>
      <c r="L193" s="48" t="s">
        <v>222</v>
      </c>
      <c r="M193" s="48"/>
      <c r="N193" s="48" t="s">
        <v>53</v>
      </c>
      <c r="O193" s="48" t="s">
        <v>53</v>
      </c>
      <c r="P193" s="48"/>
      <c r="Q193" s="48">
        <v>0.23902301144450508</v>
      </c>
      <c r="R193" s="48">
        <v>0.23902301144450508</v>
      </c>
      <c r="S193" s="48"/>
      <c r="T193" s="48">
        <v>4.7747999999999999</v>
      </c>
      <c r="U193" s="48">
        <v>4.7804602288901012</v>
      </c>
      <c r="V193" s="62" t="str">
        <f t="shared" si="16"/>
        <v/>
      </c>
      <c r="W193" s="62">
        <f t="shared" si="17"/>
        <v>5.0059271895054262E-2</v>
      </c>
      <c r="X193" s="62">
        <f t="shared" si="18"/>
        <v>0.05</v>
      </c>
      <c r="Y193" s="62" t="str">
        <f t="shared" si="19"/>
        <v/>
      </c>
      <c r="Z193" s="62" t="str">
        <f t="shared" si="20"/>
        <v/>
      </c>
      <c r="AA193" s="48" t="str">
        <f t="shared" si="21"/>
        <v>N</v>
      </c>
      <c r="AB193" s="48" t="s">
        <v>55</v>
      </c>
      <c r="AC193" s="53" t="s">
        <v>55</v>
      </c>
      <c r="AD193" s="52">
        <v>0</v>
      </c>
      <c r="AE193" s="52"/>
      <c r="AF193" s="52"/>
    </row>
    <row r="194" spans="1:32" ht="15.5" x14ac:dyDescent="0.35">
      <c r="A194" s="26"/>
      <c r="B194" s="48">
        <v>236</v>
      </c>
      <c r="C194" s="48" t="s">
        <v>45</v>
      </c>
      <c r="D194" s="48" t="s">
        <v>46</v>
      </c>
      <c r="E194" s="48" t="s">
        <v>47</v>
      </c>
      <c r="F194" s="48" t="s">
        <v>92</v>
      </c>
      <c r="G194" s="48">
        <v>385</v>
      </c>
      <c r="H194" s="48" t="s">
        <v>63</v>
      </c>
      <c r="I194" s="48" t="s">
        <v>57</v>
      </c>
      <c r="J194" s="48" t="s">
        <v>50</v>
      </c>
      <c r="K194" s="48" t="s">
        <v>228</v>
      </c>
      <c r="L194" s="48" t="s">
        <v>229</v>
      </c>
      <c r="M194" s="48"/>
      <c r="N194" s="48"/>
      <c r="O194" s="48" t="s">
        <v>53</v>
      </c>
      <c r="P194" s="48"/>
      <c r="Q194" s="48" t="s">
        <v>54</v>
      </c>
      <c r="R194" s="48">
        <v>0.43024142060010917</v>
      </c>
      <c r="S194" s="48"/>
      <c r="T194" s="48"/>
      <c r="U194" s="48">
        <v>6.3341098032793841</v>
      </c>
      <c r="V194" s="62" t="str">
        <f t="shared" si="16"/>
        <v/>
      </c>
      <c r="W194" s="62" t="str">
        <f t="shared" si="17"/>
        <v/>
      </c>
      <c r="X194" s="62">
        <f t="shared" si="18"/>
        <v>6.7924528301886805E-2</v>
      </c>
      <c r="Y194" s="62" t="str">
        <f t="shared" si="19"/>
        <v/>
      </c>
      <c r="Z194" s="62" t="str">
        <f t="shared" si="20"/>
        <v/>
      </c>
      <c r="AA194" s="48" t="str">
        <f t="shared" si="21"/>
        <v>N</v>
      </c>
      <c r="AB194" s="48" t="s">
        <v>55</v>
      </c>
      <c r="AC194" s="53" t="s">
        <v>55</v>
      </c>
      <c r="AD194" s="52">
        <v>0</v>
      </c>
      <c r="AE194" s="52"/>
      <c r="AF194" s="52"/>
    </row>
    <row r="195" spans="1:32" ht="15.5" x14ac:dyDescent="0.35">
      <c r="A195" s="26"/>
      <c r="B195" s="48">
        <v>237</v>
      </c>
      <c r="C195" s="48" t="s">
        <v>45</v>
      </c>
      <c r="D195" s="48" t="s">
        <v>46</v>
      </c>
      <c r="E195" s="48" t="s">
        <v>47</v>
      </c>
      <c r="F195" s="48" t="s">
        <v>92</v>
      </c>
      <c r="G195" s="48">
        <v>385</v>
      </c>
      <c r="H195" s="48" t="s">
        <v>63</v>
      </c>
      <c r="I195" s="48" t="s">
        <v>57</v>
      </c>
      <c r="J195" s="48" t="s">
        <v>50</v>
      </c>
      <c r="K195" s="48" t="s">
        <v>230</v>
      </c>
      <c r="L195" s="48" t="s">
        <v>229</v>
      </c>
      <c r="M195" s="48"/>
      <c r="N195" s="48"/>
      <c r="O195" s="48" t="s">
        <v>53</v>
      </c>
      <c r="P195" s="48"/>
      <c r="Q195" s="48" t="s">
        <v>54</v>
      </c>
      <c r="R195" s="48">
        <v>0.45414372174455964</v>
      </c>
      <c r="S195" s="48"/>
      <c r="T195" s="48"/>
      <c r="U195" s="48">
        <v>6.3341098032793841</v>
      </c>
      <c r="V195" s="62" t="str">
        <f t="shared" ref="V195:V258" si="23">IF(OR(P195="",S195=""),"",P195/S195)</f>
        <v/>
      </c>
      <c r="W195" s="62" t="str">
        <f t="shared" ref="W195:W258" si="24">IF(OR(Q195="",T195=""),"",Q195/T195)</f>
        <v/>
      </c>
      <c r="X195" s="62">
        <f t="shared" ref="X195:X258" si="25">IF(OR(R195="",U195=""),"",R195/U195)</f>
        <v>7.1698113207547168E-2</v>
      </c>
      <c r="Y195" s="62" t="str">
        <f t="shared" ref="Y195:Y258" si="26">IF(OR(V195="",W195="",X195=""),"",AVERAGE(V195,W195,X195))</f>
        <v/>
      </c>
      <c r="Z195" s="62" t="str">
        <f t="shared" ref="Z195:Z258" si="27">IFERROR(Y195,"0")</f>
        <v/>
      </c>
      <c r="AA195" s="48" t="str">
        <f t="shared" ref="AA195:AA258" si="28">IF(OR(Z195="0",Z195=""),"N","Y")</f>
        <v>N</v>
      </c>
      <c r="AB195" s="48" t="s">
        <v>55</v>
      </c>
      <c r="AC195" s="53" t="s">
        <v>55</v>
      </c>
      <c r="AD195" s="52">
        <v>0</v>
      </c>
      <c r="AE195" s="52"/>
      <c r="AF195" s="52"/>
    </row>
    <row r="196" spans="1:32" ht="15.5" x14ac:dyDescent="0.35">
      <c r="A196" s="26"/>
      <c r="B196" s="48">
        <v>238</v>
      </c>
      <c r="C196" s="48" t="s">
        <v>45</v>
      </c>
      <c r="D196" s="48" t="s">
        <v>46</v>
      </c>
      <c r="E196" s="48" t="s">
        <v>47</v>
      </c>
      <c r="F196" s="48" t="s">
        <v>92</v>
      </c>
      <c r="G196" s="48">
        <v>385</v>
      </c>
      <c r="H196" s="48" t="s">
        <v>63</v>
      </c>
      <c r="I196" s="48" t="s">
        <v>57</v>
      </c>
      <c r="J196" s="48" t="s">
        <v>50</v>
      </c>
      <c r="K196" s="48" t="s">
        <v>231</v>
      </c>
      <c r="L196" s="48" t="s">
        <v>229</v>
      </c>
      <c r="M196" s="48"/>
      <c r="N196" s="48"/>
      <c r="O196" s="48" t="s">
        <v>53</v>
      </c>
      <c r="P196" s="48"/>
      <c r="Q196" s="48" t="s">
        <v>54</v>
      </c>
      <c r="R196" s="48">
        <v>0.40633911945565865</v>
      </c>
      <c r="S196" s="48"/>
      <c r="T196" s="48"/>
      <c r="U196" s="48">
        <v>3.3463221602230711</v>
      </c>
      <c r="V196" s="62" t="str">
        <f t="shared" si="23"/>
        <v/>
      </c>
      <c r="W196" s="62" t="str">
        <f t="shared" si="24"/>
        <v/>
      </c>
      <c r="X196" s="62">
        <f t="shared" si="25"/>
        <v>0.12142857142857144</v>
      </c>
      <c r="Y196" s="62" t="str">
        <f t="shared" si="26"/>
        <v/>
      </c>
      <c r="Z196" s="62" t="str">
        <f t="shared" si="27"/>
        <v/>
      </c>
      <c r="AA196" s="48" t="str">
        <f t="shared" si="28"/>
        <v>N</v>
      </c>
      <c r="AB196" s="48" t="s">
        <v>55</v>
      </c>
      <c r="AC196" s="53" t="s">
        <v>55</v>
      </c>
      <c r="AD196" s="52">
        <v>0</v>
      </c>
      <c r="AE196" s="52"/>
      <c r="AF196" s="52"/>
    </row>
    <row r="197" spans="1:32" ht="15.5" x14ac:dyDescent="0.35">
      <c r="A197" s="26"/>
      <c r="B197" s="48">
        <v>239</v>
      </c>
      <c r="C197" s="48" t="s">
        <v>45</v>
      </c>
      <c r="D197" s="48" t="s">
        <v>46</v>
      </c>
      <c r="E197" s="48" t="s">
        <v>47</v>
      </c>
      <c r="F197" s="48" t="s">
        <v>92</v>
      </c>
      <c r="G197" s="48">
        <v>385</v>
      </c>
      <c r="H197" s="48" t="s">
        <v>63</v>
      </c>
      <c r="I197" s="48" t="s">
        <v>57</v>
      </c>
      <c r="J197" s="48" t="s">
        <v>50</v>
      </c>
      <c r="K197" s="48" t="s">
        <v>232</v>
      </c>
      <c r="L197" s="48" t="s">
        <v>229</v>
      </c>
      <c r="M197" s="48"/>
      <c r="N197" s="48"/>
      <c r="O197" s="48" t="s">
        <v>53</v>
      </c>
      <c r="P197" s="48"/>
      <c r="Q197" s="48" t="s">
        <v>54</v>
      </c>
      <c r="R197" s="48">
        <v>0.52585062517791115</v>
      </c>
      <c r="S197" s="48"/>
      <c r="T197" s="48"/>
      <c r="U197" s="48">
        <v>6.3341098032793841</v>
      </c>
      <c r="V197" s="62" t="str">
        <f t="shared" si="23"/>
        <v/>
      </c>
      <c r="W197" s="62" t="str">
        <f t="shared" si="24"/>
        <v/>
      </c>
      <c r="X197" s="62">
        <f t="shared" si="25"/>
        <v>8.3018867924528297E-2</v>
      </c>
      <c r="Y197" s="62" t="str">
        <f t="shared" si="26"/>
        <v/>
      </c>
      <c r="Z197" s="62" t="str">
        <f t="shared" si="27"/>
        <v/>
      </c>
      <c r="AA197" s="48" t="str">
        <f t="shared" si="28"/>
        <v>N</v>
      </c>
      <c r="AB197" s="48" t="s">
        <v>55</v>
      </c>
      <c r="AC197" s="53" t="s">
        <v>55</v>
      </c>
      <c r="AD197" s="52">
        <v>0</v>
      </c>
      <c r="AE197" s="52"/>
      <c r="AF197" s="52"/>
    </row>
    <row r="198" spans="1:32" ht="15.5" x14ac:dyDescent="0.35">
      <c r="A198" s="26"/>
      <c r="B198" s="48">
        <v>243</v>
      </c>
      <c r="C198" s="48" t="s">
        <v>45</v>
      </c>
      <c r="D198" s="48" t="s">
        <v>46</v>
      </c>
      <c r="E198" s="48" t="s">
        <v>150</v>
      </c>
      <c r="F198" s="48" t="s">
        <v>219</v>
      </c>
      <c r="G198" s="48">
        <v>250</v>
      </c>
      <c r="H198" s="48" t="s">
        <v>63</v>
      </c>
      <c r="I198" s="48" t="s">
        <v>233</v>
      </c>
      <c r="J198" s="48" t="s">
        <v>50</v>
      </c>
      <c r="K198" s="48" t="s">
        <v>234</v>
      </c>
      <c r="L198" s="48" t="s">
        <v>184</v>
      </c>
      <c r="M198" s="48" t="s">
        <v>53</v>
      </c>
      <c r="N198" s="48" t="s">
        <v>53</v>
      </c>
      <c r="O198" s="48" t="s">
        <v>53</v>
      </c>
      <c r="P198" s="48"/>
      <c r="Q198" s="48">
        <v>0.59755752861126266</v>
      </c>
      <c r="R198" s="48">
        <v>0.86048284120021834</v>
      </c>
      <c r="S198" s="48" t="s">
        <v>54</v>
      </c>
      <c r="T198" s="48">
        <v>4.7747999999999999</v>
      </c>
      <c r="U198" s="48">
        <v>4.7804602288901012</v>
      </c>
      <c r="V198" s="62" t="str">
        <f t="shared" si="23"/>
        <v/>
      </c>
      <c r="W198" s="62">
        <f t="shared" si="24"/>
        <v>0.12514817973763565</v>
      </c>
      <c r="X198" s="62">
        <f t="shared" si="25"/>
        <v>0.18000000000000002</v>
      </c>
      <c r="Y198" s="62" t="str">
        <f t="shared" si="26"/>
        <v/>
      </c>
      <c r="Z198" s="62" t="str">
        <f t="shared" si="27"/>
        <v/>
      </c>
      <c r="AA198" s="48" t="str">
        <f t="shared" si="28"/>
        <v>N</v>
      </c>
      <c r="AB198" s="48" t="s">
        <v>55</v>
      </c>
      <c r="AC198" s="53" t="s">
        <v>55</v>
      </c>
      <c r="AD198" s="52">
        <v>0</v>
      </c>
      <c r="AE198" s="52"/>
      <c r="AF198" s="52"/>
    </row>
    <row r="199" spans="1:32" ht="15.5" x14ac:dyDescent="0.35">
      <c r="A199" s="26"/>
      <c r="B199" s="48">
        <v>250</v>
      </c>
      <c r="C199" s="48" t="s">
        <v>45</v>
      </c>
      <c r="D199" s="48" t="s">
        <v>46</v>
      </c>
      <c r="E199" s="48" t="s">
        <v>150</v>
      </c>
      <c r="F199" s="48" t="s">
        <v>219</v>
      </c>
      <c r="G199" s="48">
        <v>250</v>
      </c>
      <c r="H199" s="48" t="s">
        <v>235</v>
      </c>
      <c r="I199" s="48" t="s">
        <v>233</v>
      </c>
      <c r="J199" s="48" t="s">
        <v>50</v>
      </c>
      <c r="K199" s="48" t="s">
        <v>236</v>
      </c>
      <c r="L199" s="48" t="s">
        <v>184</v>
      </c>
      <c r="M199" s="48"/>
      <c r="N199" s="48"/>
      <c r="O199" s="48" t="s">
        <v>53</v>
      </c>
      <c r="P199" s="48"/>
      <c r="Q199" s="48" t="s">
        <v>54</v>
      </c>
      <c r="R199" s="48">
        <v>1.0038966480669214</v>
      </c>
      <c r="S199" s="48"/>
      <c r="T199" s="48"/>
      <c r="U199" s="48">
        <v>4.1829027002788388</v>
      </c>
      <c r="V199" s="62" t="str">
        <f t="shared" si="23"/>
        <v/>
      </c>
      <c r="W199" s="62" t="str">
        <f t="shared" si="24"/>
        <v/>
      </c>
      <c r="X199" s="62">
        <f t="shared" si="25"/>
        <v>0.24000000000000002</v>
      </c>
      <c r="Y199" s="62" t="str">
        <f t="shared" si="26"/>
        <v/>
      </c>
      <c r="Z199" s="62" t="str">
        <f t="shared" si="27"/>
        <v/>
      </c>
      <c r="AA199" s="48" t="str">
        <f t="shared" si="28"/>
        <v>N</v>
      </c>
      <c r="AB199" s="48" t="s">
        <v>55</v>
      </c>
      <c r="AC199" s="53" t="s">
        <v>55</v>
      </c>
      <c r="AD199" s="52">
        <v>0</v>
      </c>
      <c r="AE199" s="52"/>
      <c r="AF199" s="52"/>
    </row>
    <row r="200" spans="1:32" ht="15.5" x14ac:dyDescent="0.35">
      <c r="A200" s="26"/>
      <c r="B200" s="48">
        <v>251</v>
      </c>
      <c r="C200" s="48" t="s">
        <v>45</v>
      </c>
      <c r="D200" s="48" t="s">
        <v>46</v>
      </c>
      <c r="E200" s="48" t="s">
        <v>150</v>
      </c>
      <c r="F200" s="48" t="s">
        <v>219</v>
      </c>
      <c r="G200" s="48">
        <v>250</v>
      </c>
      <c r="H200" s="48" t="s">
        <v>63</v>
      </c>
      <c r="I200" s="48" t="s">
        <v>233</v>
      </c>
      <c r="J200" s="48" t="s">
        <v>50</v>
      </c>
      <c r="K200" s="48" t="s">
        <v>237</v>
      </c>
      <c r="L200" s="48" t="s">
        <v>184</v>
      </c>
      <c r="M200" s="48" t="s">
        <v>53</v>
      </c>
      <c r="N200" s="48" t="s">
        <v>53</v>
      </c>
      <c r="O200" s="48" t="s">
        <v>53</v>
      </c>
      <c r="P200" s="48"/>
      <c r="Q200" s="48">
        <v>0.59755752861126266</v>
      </c>
      <c r="R200" s="48">
        <v>0.95609204577802032</v>
      </c>
      <c r="S200" s="48" t="s">
        <v>54</v>
      </c>
      <c r="T200" s="48">
        <v>4.7747999999999999</v>
      </c>
      <c r="U200" s="48">
        <v>4.7804602288901012</v>
      </c>
      <c r="V200" s="62" t="str">
        <f t="shared" si="23"/>
        <v/>
      </c>
      <c r="W200" s="62">
        <f t="shared" si="24"/>
        <v>0.12514817973763565</v>
      </c>
      <c r="X200" s="62">
        <f t="shared" si="25"/>
        <v>0.2</v>
      </c>
      <c r="Y200" s="62" t="str">
        <f t="shared" si="26"/>
        <v/>
      </c>
      <c r="Z200" s="62" t="str">
        <f t="shared" si="27"/>
        <v/>
      </c>
      <c r="AA200" s="48" t="str">
        <f t="shared" si="28"/>
        <v>N</v>
      </c>
      <c r="AB200" s="48" t="s">
        <v>55</v>
      </c>
      <c r="AC200" s="53" t="s">
        <v>55</v>
      </c>
      <c r="AD200" s="52">
        <v>0</v>
      </c>
      <c r="AE200" s="52"/>
      <c r="AF200" s="52"/>
    </row>
    <row r="201" spans="1:32" ht="15.5" x14ac:dyDescent="0.35">
      <c r="A201" s="26"/>
      <c r="B201" s="48">
        <v>252</v>
      </c>
      <c r="C201" s="48" t="s">
        <v>45</v>
      </c>
      <c r="D201" s="48" t="s">
        <v>46</v>
      </c>
      <c r="E201" s="48" t="s">
        <v>150</v>
      </c>
      <c r="F201" s="48" t="s">
        <v>219</v>
      </c>
      <c r="G201" s="48">
        <v>250</v>
      </c>
      <c r="H201" s="48" t="s">
        <v>235</v>
      </c>
      <c r="I201" s="48" t="s">
        <v>233</v>
      </c>
      <c r="J201" s="48" t="s">
        <v>50</v>
      </c>
      <c r="K201" s="48" t="s">
        <v>238</v>
      </c>
      <c r="L201" s="48" t="s">
        <v>184</v>
      </c>
      <c r="M201" s="48"/>
      <c r="N201" s="48"/>
      <c r="O201" s="48" t="s">
        <v>53</v>
      </c>
      <c r="P201" s="48"/>
      <c r="Q201" s="48" t="s">
        <v>54</v>
      </c>
      <c r="R201" s="48">
        <v>0.50194832403346068</v>
      </c>
      <c r="S201" s="48"/>
      <c r="T201" s="48"/>
      <c r="U201" s="48">
        <v>4.7804602288901012</v>
      </c>
      <c r="V201" s="62" t="str">
        <f t="shared" si="23"/>
        <v/>
      </c>
      <c r="W201" s="62" t="str">
        <f t="shared" si="24"/>
        <v/>
      </c>
      <c r="X201" s="62">
        <f t="shared" si="25"/>
        <v>0.10500000000000001</v>
      </c>
      <c r="Y201" s="62" t="str">
        <f t="shared" si="26"/>
        <v/>
      </c>
      <c r="Z201" s="62" t="str">
        <f t="shared" si="27"/>
        <v/>
      </c>
      <c r="AA201" s="48" t="str">
        <f t="shared" si="28"/>
        <v>N</v>
      </c>
      <c r="AB201" s="48" t="s">
        <v>55</v>
      </c>
      <c r="AC201" s="53" t="s">
        <v>55</v>
      </c>
      <c r="AD201" s="52">
        <v>0</v>
      </c>
      <c r="AE201" s="52"/>
      <c r="AF201" s="52"/>
    </row>
    <row r="202" spans="1:32" ht="15.5" x14ac:dyDescent="0.35">
      <c r="A202" s="26"/>
      <c r="B202" s="48">
        <v>253</v>
      </c>
      <c r="C202" s="48" t="s">
        <v>45</v>
      </c>
      <c r="D202" s="48" t="s">
        <v>46</v>
      </c>
      <c r="E202" s="48" t="s">
        <v>150</v>
      </c>
      <c r="F202" s="48" t="s">
        <v>219</v>
      </c>
      <c r="G202" s="48">
        <v>250</v>
      </c>
      <c r="H202" s="48" t="s">
        <v>235</v>
      </c>
      <c r="I202" s="48" t="s">
        <v>233</v>
      </c>
      <c r="J202" s="48" t="s">
        <v>50</v>
      </c>
      <c r="K202" s="48" t="s">
        <v>239</v>
      </c>
      <c r="L202" s="48" t="s">
        <v>184</v>
      </c>
      <c r="M202" s="48"/>
      <c r="N202" s="48"/>
      <c r="O202" s="48" t="s">
        <v>53</v>
      </c>
      <c r="P202" s="48"/>
      <c r="Q202" s="48" t="s">
        <v>54</v>
      </c>
      <c r="R202" s="48">
        <v>1.0277989492113717</v>
      </c>
      <c r="S202" s="48"/>
      <c r="T202" s="48"/>
      <c r="U202" s="48">
        <v>4.7804602288901012</v>
      </c>
      <c r="V202" s="62" t="str">
        <f t="shared" si="23"/>
        <v/>
      </c>
      <c r="W202" s="62" t="str">
        <f t="shared" si="24"/>
        <v/>
      </c>
      <c r="X202" s="62">
        <f t="shared" si="25"/>
        <v>0.215</v>
      </c>
      <c r="Y202" s="62" t="str">
        <f t="shared" si="26"/>
        <v/>
      </c>
      <c r="Z202" s="62" t="str">
        <f t="shared" si="27"/>
        <v/>
      </c>
      <c r="AA202" s="48" t="str">
        <f t="shared" si="28"/>
        <v>N</v>
      </c>
      <c r="AB202" s="48" t="s">
        <v>55</v>
      </c>
      <c r="AC202" s="53" t="s">
        <v>55</v>
      </c>
      <c r="AD202" s="52">
        <v>0</v>
      </c>
      <c r="AE202" s="52"/>
      <c r="AF202" s="52"/>
    </row>
    <row r="203" spans="1:32" ht="15.5" x14ac:dyDescent="0.35">
      <c r="A203" s="26"/>
      <c r="B203" s="48">
        <v>254</v>
      </c>
      <c r="C203" s="48" t="s">
        <v>45</v>
      </c>
      <c r="D203" s="48" t="s">
        <v>46</v>
      </c>
      <c r="E203" s="48" t="s">
        <v>150</v>
      </c>
      <c r="F203" s="48" t="s">
        <v>240</v>
      </c>
      <c r="G203" s="48">
        <v>250</v>
      </c>
      <c r="H203" s="48" t="s">
        <v>49</v>
      </c>
      <c r="I203" s="48" t="s">
        <v>150</v>
      </c>
      <c r="J203" s="48" t="s">
        <v>50</v>
      </c>
      <c r="K203" s="48" t="s">
        <v>241</v>
      </c>
      <c r="L203" s="48" t="s">
        <v>184</v>
      </c>
      <c r="M203" s="48" t="s">
        <v>53</v>
      </c>
      <c r="N203" s="48" t="s">
        <v>53</v>
      </c>
      <c r="O203" s="48" t="s">
        <v>53</v>
      </c>
      <c r="P203" s="48"/>
      <c r="Q203" s="48">
        <v>0</v>
      </c>
      <c r="R203" s="48">
        <v>0</v>
      </c>
      <c r="S203" s="48" t="s">
        <v>54</v>
      </c>
      <c r="T203" s="48">
        <v>4.7747999999999999</v>
      </c>
      <c r="U203" s="48">
        <v>4.7804602288901012</v>
      </c>
      <c r="V203" s="62" t="str">
        <f t="shared" si="23"/>
        <v/>
      </c>
      <c r="W203" s="62">
        <f t="shared" si="24"/>
        <v>0</v>
      </c>
      <c r="X203" s="62">
        <f t="shared" si="25"/>
        <v>0</v>
      </c>
      <c r="Y203" s="62" t="str">
        <f t="shared" si="26"/>
        <v/>
      </c>
      <c r="Z203" s="62" t="str">
        <f t="shared" si="27"/>
        <v/>
      </c>
      <c r="AA203" s="48" t="str">
        <f t="shared" si="28"/>
        <v>N</v>
      </c>
      <c r="AB203" s="48" t="s">
        <v>55</v>
      </c>
      <c r="AC203" s="53" t="s">
        <v>55</v>
      </c>
      <c r="AD203" s="52">
        <v>0</v>
      </c>
      <c r="AE203" s="52"/>
      <c r="AF203" s="52"/>
    </row>
    <row r="204" spans="1:32" ht="15.5" x14ac:dyDescent="0.35">
      <c r="A204" s="26"/>
      <c r="B204" s="48">
        <v>263</v>
      </c>
      <c r="C204" s="48" t="s">
        <v>45</v>
      </c>
      <c r="D204" s="48" t="s">
        <v>46</v>
      </c>
      <c r="E204" s="48" t="s">
        <v>150</v>
      </c>
      <c r="F204" s="48" t="s">
        <v>219</v>
      </c>
      <c r="G204" s="48">
        <v>250</v>
      </c>
      <c r="H204" s="48" t="s">
        <v>242</v>
      </c>
      <c r="I204" s="48" t="s">
        <v>150</v>
      </c>
      <c r="J204" s="48" t="s">
        <v>50</v>
      </c>
      <c r="K204" s="48" t="s">
        <v>243</v>
      </c>
      <c r="L204" s="48" t="s">
        <v>184</v>
      </c>
      <c r="M204" s="48"/>
      <c r="N204" s="48"/>
      <c r="O204" s="48" t="s">
        <v>53</v>
      </c>
      <c r="P204" s="48"/>
      <c r="Q204" s="48" t="s">
        <v>54</v>
      </c>
      <c r="R204" s="48">
        <v>9.5609204577802032E-2</v>
      </c>
      <c r="S204" s="48"/>
      <c r="T204" s="48"/>
      <c r="U204" s="48">
        <v>4.1829027002788388</v>
      </c>
      <c r="V204" s="62" t="str">
        <f t="shared" si="23"/>
        <v/>
      </c>
      <c r="W204" s="62" t="str">
        <f t="shared" si="24"/>
        <v/>
      </c>
      <c r="X204" s="62">
        <f t="shared" si="25"/>
        <v>2.2857142857142857E-2</v>
      </c>
      <c r="Y204" s="62" t="str">
        <f t="shared" si="26"/>
        <v/>
      </c>
      <c r="Z204" s="62" t="str">
        <f t="shared" si="27"/>
        <v/>
      </c>
      <c r="AA204" s="48" t="str">
        <f t="shared" si="28"/>
        <v>N</v>
      </c>
      <c r="AB204" s="48" t="s">
        <v>55</v>
      </c>
      <c r="AC204" s="53" t="s">
        <v>55</v>
      </c>
      <c r="AD204" s="52">
        <v>0</v>
      </c>
      <c r="AE204" s="52"/>
      <c r="AF204" s="52"/>
    </row>
    <row r="205" spans="1:32" ht="15.5" x14ac:dyDescent="0.35">
      <c r="A205" s="26"/>
      <c r="B205" s="48">
        <v>264</v>
      </c>
      <c r="C205" s="48" t="s">
        <v>45</v>
      </c>
      <c r="D205" s="48" t="s">
        <v>46</v>
      </c>
      <c r="E205" s="48" t="s">
        <v>150</v>
      </c>
      <c r="F205" s="48" t="s">
        <v>219</v>
      </c>
      <c r="G205" s="48">
        <v>250</v>
      </c>
      <c r="H205" s="48" t="s">
        <v>242</v>
      </c>
      <c r="I205" s="48" t="s">
        <v>150</v>
      </c>
      <c r="J205" s="48" t="s">
        <v>50</v>
      </c>
      <c r="K205" s="48" t="s">
        <v>244</v>
      </c>
      <c r="L205" s="48" t="s">
        <v>184</v>
      </c>
      <c r="M205" s="48"/>
      <c r="N205" s="48"/>
      <c r="O205" s="48" t="s">
        <v>53</v>
      </c>
      <c r="P205" s="48"/>
      <c r="Q205" s="48" t="s">
        <v>54</v>
      </c>
      <c r="R205" s="48">
        <v>0.11951150572225254</v>
      </c>
      <c r="S205" s="48"/>
      <c r="T205" s="48"/>
      <c r="U205" s="48">
        <v>4.1829027002788388</v>
      </c>
      <c r="V205" s="62" t="str">
        <f t="shared" si="23"/>
        <v/>
      </c>
      <c r="W205" s="62" t="str">
        <f t="shared" si="24"/>
        <v/>
      </c>
      <c r="X205" s="62">
        <f t="shared" si="25"/>
        <v>2.8571428571428571E-2</v>
      </c>
      <c r="Y205" s="62" t="str">
        <f t="shared" si="26"/>
        <v/>
      </c>
      <c r="Z205" s="62" t="str">
        <f t="shared" si="27"/>
        <v/>
      </c>
      <c r="AA205" s="48" t="str">
        <f t="shared" si="28"/>
        <v>N</v>
      </c>
      <c r="AB205" s="48" t="s">
        <v>55</v>
      </c>
      <c r="AC205" s="53" t="s">
        <v>55</v>
      </c>
      <c r="AD205" s="52">
        <v>0</v>
      </c>
      <c r="AE205" s="52"/>
      <c r="AF205" s="52"/>
    </row>
    <row r="206" spans="1:32" ht="15.5" x14ac:dyDescent="0.35">
      <c r="A206" s="26"/>
      <c r="B206" s="48">
        <v>265</v>
      </c>
      <c r="C206" s="48" t="s">
        <v>45</v>
      </c>
      <c r="D206" s="48" t="s">
        <v>46</v>
      </c>
      <c r="E206" s="48" t="s">
        <v>150</v>
      </c>
      <c r="F206" s="48" t="s">
        <v>219</v>
      </c>
      <c r="G206" s="48">
        <v>250</v>
      </c>
      <c r="H206" s="48" t="s">
        <v>242</v>
      </c>
      <c r="I206" s="48" t="s">
        <v>150</v>
      </c>
      <c r="J206" s="48" t="s">
        <v>50</v>
      </c>
      <c r="K206" s="48" t="s">
        <v>245</v>
      </c>
      <c r="L206" s="48" t="s">
        <v>184</v>
      </c>
      <c r="M206" s="48"/>
      <c r="N206" s="48"/>
      <c r="O206" s="48" t="s">
        <v>53</v>
      </c>
      <c r="P206" s="48"/>
      <c r="Q206" s="48" t="s">
        <v>54</v>
      </c>
      <c r="R206" s="48">
        <v>0.28682761373340609</v>
      </c>
      <c r="S206" s="48"/>
      <c r="T206" s="48"/>
      <c r="U206" s="48">
        <v>4.7804602288901012</v>
      </c>
      <c r="V206" s="62" t="str">
        <f t="shared" si="23"/>
        <v/>
      </c>
      <c r="W206" s="62" t="str">
        <f t="shared" si="24"/>
        <v/>
      </c>
      <c r="X206" s="62">
        <f t="shared" si="25"/>
        <v>6.0000000000000005E-2</v>
      </c>
      <c r="Y206" s="62" t="str">
        <f t="shared" si="26"/>
        <v/>
      </c>
      <c r="Z206" s="62" t="str">
        <f t="shared" si="27"/>
        <v/>
      </c>
      <c r="AA206" s="48" t="str">
        <f t="shared" si="28"/>
        <v>N</v>
      </c>
      <c r="AB206" s="48" t="s">
        <v>55</v>
      </c>
      <c r="AC206" s="53" t="s">
        <v>55</v>
      </c>
      <c r="AD206" s="52">
        <v>0</v>
      </c>
      <c r="AE206" s="52"/>
      <c r="AF206" s="52"/>
    </row>
    <row r="207" spans="1:32" ht="15.5" x14ac:dyDescent="0.35">
      <c r="A207" s="26"/>
      <c r="B207" s="48">
        <v>269</v>
      </c>
      <c r="C207" s="48" t="s">
        <v>45</v>
      </c>
      <c r="D207" s="48" t="s">
        <v>46</v>
      </c>
      <c r="E207" s="48" t="s">
        <v>150</v>
      </c>
      <c r="F207" s="48" t="s">
        <v>240</v>
      </c>
      <c r="G207" s="48">
        <v>250</v>
      </c>
      <c r="H207" s="48" t="s">
        <v>49</v>
      </c>
      <c r="I207" s="48" t="s">
        <v>150</v>
      </c>
      <c r="J207" s="48" t="s">
        <v>50</v>
      </c>
      <c r="K207" s="48" t="s">
        <v>246</v>
      </c>
      <c r="L207" s="48" t="s">
        <v>184</v>
      </c>
      <c r="M207" s="48" t="s">
        <v>53</v>
      </c>
      <c r="N207" s="48" t="s">
        <v>53</v>
      </c>
      <c r="O207" s="48" t="s">
        <v>53</v>
      </c>
      <c r="P207" s="48"/>
      <c r="Q207" s="48" t="s">
        <v>54</v>
      </c>
      <c r="R207" s="48" t="s">
        <v>54</v>
      </c>
      <c r="S207" s="48" t="s">
        <v>54</v>
      </c>
      <c r="T207" s="48" t="s">
        <v>54</v>
      </c>
      <c r="U207" s="48" t="s">
        <v>54</v>
      </c>
      <c r="V207" s="62" t="str">
        <f t="shared" si="23"/>
        <v/>
      </c>
      <c r="W207" s="62" t="str">
        <f t="shared" si="24"/>
        <v/>
      </c>
      <c r="X207" s="62" t="str">
        <f t="shared" si="25"/>
        <v/>
      </c>
      <c r="Y207" s="62" t="str">
        <f t="shared" si="26"/>
        <v/>
      </c>
      <c r="Z207" s="62" t="str">
        <f t="shared" si="27"/>
        <v/>
      </c>
      <c r="AA207" s="48" t="str">
        <f t="shared" si="28"/>
        <v>N</v>
      </c>
      <c r="AB207" s="48" t="s">
        <v>55</v>
      </c>
      <c r="AC207" s="53" t="s">
        <v>55</v>
      </c>
      <c r="AD207" s="52">
        <v>0</v>
      </c>
      <c r="AE207" s="52"/>
      <c r="AF207" s="52"/>
    </row>
    <row r="208" spans="1:32" ht="15.5" x14ac:dyDescent="0.35">
      <c r="A208" s="26"/>
      <c r="B208" s="48">
        <v>270</v>
      </c>
      <c r="C208" s="48" t="s">
        <v>45</v>
      </c>
      <c r="D208" s="48" t="s">
        <v>46</v>
      </c>
      <c r="E208" s="48" t="s">
        <v>150</v>
      </c>
      <c r="F208" s="48" t="s">
        <v>240</v>
      </c>
      <c r="G208" s="48">
        <v>250</v>
      </c>
      <c r="H208" s="48" t="s">
        <v>49</v>
      </c>
      <c r="I208" s="48" t="s">
        <v>150</v>
      </c>
      <c r="J208" s="48" t="s">
        <v>50</v>
      </c>
      <c r="K208" s="48" t="s">
        <v>247</v>
      </c>
      <c r="L208" s="48" t="s">
        <v>184</v>
      </c>
      <c r="M208" s="48" t="s">
        <v>53</v>
      </c>
      <c r="N208" s="48" t="s">
        <v>53</v>
      </c>
      <c r="O208" s="48" t="s">
        <v>53</v>
      </c>
      <c r="P208" s="48"/>
      <c r="Q208" s="48" t="s">
        <v>54</v>
      </c>
      <c r="R208" s="48" t="s">
        <v>54</v>
      </c>
      <c r="S208" s="48" t="s">
        <v>54</v>
      </c>
      <c r="T208" s="48" t="s">
        <v>54</v>
      </c>
      <c r="U208" s="48" t="s">
        <v>54</v>
      </c>
      <c r="V208" s="62" t="str">
        <f t="shared" si="23"/>
        <v/>
      </c>
      <c r="W208" s="62" t="str">
        <f t="shared" si="24"/>
        <v/>
      </c>
      <c r="X208" s="62" t="str">
        <f t="shared" si="25"/>
        <v/>
      </c>
      <c r="Y208" s="62" t="str">
        <f t="shared" si="26"/>
        <v/>
      </c>
      <c r="Z208" s="62" t="str">
        <f t="shared" si="27"/>
        <v/>
      </c>
      <c r="AA208" s="48" t="str">
        <f t="shared" si="28"/>
        <v>N</v>
      </c>
      <c r="AB208" s="48" t="s">
        <v>55</v>
      </c>
      <c r="AC208" s="53" t="s">
        <v>55</v>
      </c>
      <c r="AD208" s="52">
        <v>0</v>
      </c>
      <c r="AE208" s="52"/>
      <c r="AF208" s="52"/>
    </row>
    <row r="209" spans="1:32" ht="15.5" x14ac:dyDescent="0.35">
      <c r="A209" s="26"/>
      <c r="B209" s="48">
        <v>271</v>
      </c>
      <c r="C209" s="48" t="s">
        <v>45</v>
      </c>
      <c r="D209" s="48" t="s">
        <v>46</v>
      </c>
      <c r="E209" s="48" t="s">
        <v>150</v>
      </c>
      <c r="F209" s="48" t="s">
        <v>240</v>
      </c>
      <c r="G209" s="48">
        <v>250</v>
      </c>
      <c r="H209" s="48" t="s">
        <v>49</v>
      </c>
      <c r="I209" s="48" t="s">
        <v>150</v>
      </c>
      <c r="J209" s="48" t="s">
        <v>50</v>
      </c>
      <c r="K209" s="48" t="s">
        <v>248</v>
      </c>
      <c r="L209" s="48" t="s">
        <v>184</v>
      </c>
      <c r="M209" s="48" t="e">
        <v>#N/A</v>
      </c>
      <c r="N209" s="48" t="e">
        <v>#N/A</v>
      </c>
      <c r="O209" s="48" t="s">
        <v>97</v>
      </c>
      <c r="P209" s="48"/>
      <c r="Q209" s="48" t="s">
        <v>54</v>
      </c>
      <c r="R209" s="48" t="s">
        <v>54</v>
      </c>
      <c r="S209" s="48" t="s">
        <v>54</v>
      </c>
      <c r="T209" s="48" t="s">
        <v>54</v>
      </c>
      <c r="U209" s="48" t="s">
        <v>54</v>
      </c>
      <c r="V209" s="62" t="str">
        <f t="shared" si="23"/>
        <v/>
      </c>
      <c r="W209" s="62" t="str">
        <f t="shared" si="24"/>
        <v/>
      </c>
      <c r="X209" s="62" t="str">
        <f t="shared" si="25"/>
        <v/>
      </c>
      <c r="Y209" s="62" t="str">
        <f t="shared" si="26"/>
        <v/>
      </c>
      <c r="Z209" s="62" t="str">
        <f t="shared" si="27"/>
        <v/>
      </c>
      <c r="AA209" s="48" t="str">
        <f t="shared" si="28"/>
        <v>N</v>
      </c>
      <c r="AB209" s="48" t="s">
        <v>55</v>
      </c>
      <c r="AC209" s="53" t="s">
        <v>55</v>
      </c>
      <c r="AD209" s="52">
        <v>0</v>
      </c>
      <c r="AE209" s="52"/>
      <c r="AF209" s="52"/>
    </row>
    <row r="210" spans="1:32" ht="15.5" x14ac:dyDescent="0.35">
      <c r="A210" s="26"/>
      <c r="B210" s="48">
        <v>275</v>
      </c>
      <c r="C210" s="48" t="s">
        <v>45</v>
      </c>
      <c r="D210" s="48" t="s">
        <v>46</v>
      </c>
      <c r="E210" s="48" t="s">
        <v>150</v>
      </c>
      <c r="F210" s="48" t="s">
        <v>240</v>
      </c>
      <c r="G210" s="48">
        <v>250</v>
      </c>
      <c r="H210" s="48" t="s">
        <v>63</v>
      </c>
      <c r="I210" s="48" t="s">
        <v>150</v>
      </c>
      <c r="J210" s="48" t="s">
        <v>50</v>
      </c>
      <c r="K210" s="48" t="s">
        <v>249</v>
      </c>
      <c r="L210" s="48" t="s">
        <v>184</v>
      </c>
      <c r="M210" s="48" t="s">
        <v>53</v>
      </c>
      <c r="N210" s="48" t="s">
        <v>53</v>
      </c>
      <c r="O210" s="48" t="s">
        <v>53</v>
      </c>
      <c r="P210" s="48"/>
      <c r="Q210" s="48" t="s">
        <v>54</v>
      </c>
      <c r="R210" s="48" t="s">
        <v>54</v>
      </c>
      <c r="S210" s="48" t="s">
        <v>54</v>
      </c>
      <c r="T210" s="48" t="s">
        <v>54</v>
      </c>
      <c r="U210" s="48" t="s">
        <v>54</v>
      </c>
      <c r="V210" s="62" t="str">
        <f t="shared" si="23"/>
        <v/>
      </c>
      <c r="W210" s="62" t="str">
        <f t="shared" si="24"/>
        <v/>
      </c>
      <c r="X210" s="62" t="str">
        <f t="shared" si="25"/>
        <v/>
      </c>
      <c r="Y210" s="62" t="str">
        <f t="shared" si="26"/>
        <v/>
      </c>
      <c r="Z210" s="62" t="str">
        <f t="shared" si="27"/>
        <v/>
      </c>
      <c r="AA210" s="48" t="str">
        <f t="shared" si="28"/>
        <v>N</v>
      </c>
      <c r="AB210" s="48" t="s">
        <v>55</v>
      </c>
      <c r="AC210" s="53" t="s">
        <v>55</v>
      </c>
      <c r="AD210" s="52">
        <v>0</v>
      </c>
      <c r="AE210" s="52"/>
      <c r="AF210" s="52"/>
    </row>
    <row r="211" spans="1:32" ht="15.5" x14ac:dyDescent="0.35">
      <c r="A211" s="26"/>
      <c r="B211" s="48">
        <v>278</v>
      </c>
      <c r="C211" s="48" t="s">
        <v>45</v>
      </c>
      <c r="D211" s="48" t="s">
        <v>46</v>
      </c>
      <c r="E211" s="48" t="s">
        <v>150</v>
      </c>
      <c r="F211" s="48" t="s">
        <v>250</v>
      </c>
      <c r="G211" s="48">
        <v>250</v>
      </c>
      <c r="H211" s="48" t="s">
        <v>63</v>
      </c>
      <c r="I211" s="48" t="s">
        <v>251</v>
      </c>
      <c r="J211" s="48" t="s">
        <v>50</v>
      </c>
      <c r="K211" s="48" t="s">
        <v>252</v>
      </c>
      <c r="L211" s="48" t="s">
        <v>184</v>
      </c>
      <c r="M211" s="48" t="s">
        <v>53</v>
      </c>
      <c r="N211" s="48" t="s">
        <v>53</v>
      </c>
      <c r="O211" s="48" t="s">
        <v>53</v>
      </c>
      <c r="P211" s="48"/>
      <c r="Q211" s="48">
        <v>7.1706903433351524E-2</v>
      </c>
      <c r="R211" s="48">
        <v>9.5609204577802032E-2</v>
      </c>
      <c r="S211" s="48" t="s">
        <v>54</v>
      </c>
      <c r="T211" s="48">
        <v>4.7747999999999999</v>
      </c>
      <c r="U211" s="48">
        <v>4.7804602288901012</v>
      </c>
      <c r="V211" s="62" t="str">
        <f t="shared" si="23"/>
        <v/>
      </c>
      <c r="W211" s="62">
        <f t="shared" si="24"/>
        <v>1.5017781568516278E-2</v>
      </c>
      <c r="X211" s="62">
        <f t="shared" si="25"/>
        <v>0.02</v>
      </c>
      <c r="Y211" s="62" t="str">
        <f t="shared" si="26"/>
        <v/>
      </c>
      <c r="Z211" s="62" t="str">
        <f t="shared" si="27"/>
        <v/>
      </c>
      <c r="AA211" s="48" t="str">
        <f t="shared" si="28"/>
        <v>N</v>
      </c>
      <c r="AB211" s="48" t="s">
        <v>55</v>
      </c>
      <c r="AC211" s="53" t="s">
        <v>55</v>
      </c>
      <c r="AD211" s="52">
        <v>0</v>
      </c>
      <c r="AE211" s="52"/>
      <c r="AF211" s="52"/>
    </row>
    <row r="212" spans="1:32" ht="15.5" x14ac:dyDescent="0.35">
      <c r="A212" s="26"/>
      <c r="B212" s="48">
        <v>280</v>
      </c>
      <c r="C212" s="48" t="s">
        <v>45</v>
      </c>
      <c r="D212" s="48" t="s">
        <v>46</v>
      </c>
      <c r="E212" s="48" t="s">
        <v>150</v>
      </c>
      <c r="F212" s="48" t="s">
        <v>250</v>
      </c>
      <c r="G212" s="48">
        <v>250</v>
      </c>
      <c r="H212" s="48" t="s">
        <v>63</v>
      </c>
      <c r="I212" s="48" t="s">
        <v>251</v>
      </c>
      <c r="J212" s="48" t="s">
        <v>50</v>
      </c>
      <c r="K212" s="48" t="s">
        <v>253</v>
      </c>
      <c r="L212" s="48" t="s">
        <v>184</v>
      </c>
      <c r="M212" s="48" t="s">
        <v>53</v>
      </c>
      <c r="N212" s="48" t="s">
        <v>53</v>
      </c>
      <c r="O212" s="48" t="s">
        <v>53</v>
      </c>
      <c r="P212" s="48"/>
      <c r="Q212" s="48">
        <v>0.28682761373340609</v>
      </c>
      <c r="R212" s="48">
        <v>0.28682761373340609</v>
      </c>
      <c r="S212" s="48" t="s">
        <v>54</v>
      </c>
      <c r="T212" s="48">
        <v>4.7747999999999999</v>
      </c>
      <c r="U212" s="48">
        <v>4.7804602288901012</v>
      </c>
      <c r="V212" s="62" t="str">
        <f t="shared" si="23"/>
        <v/>
      </c>
      <c r="W212" s="62">
        <f t="shared" si="24"/>
        <v>6.0071126274065113E-2</v>
      </c>
      <c r="X212" s="62">
        <f t="shared" si="25"/>
        <v>6.0000000000000005E-2</v>
      </c>
      <c r="Y212" s="62" t="str">
        <f t="shared" si="26"/>
        <v/>
      </c>
      <c r="Z212" s="62" t="str">
        <f t="shared" si="27"/>
        <v/>
      </c>
      <c r="AA212" s="48" t="str">
        <f t="shared" si="28"/>
        <v>N</v>
      </c>
      <c r="AB212" s="48" t="s">
        <v>55</v>
      </c>
      <c r="AC212" s="53" t="s">
        <v>55</v>
      </c>
      <c r="AD212" s="52">
        <v>0</v>
      </c>
      <c r="AE212" s="52"/>
      <c r="AF212" s="52"/>
    </row>
    <row r="213" spans="1:32" ht="15.5" x14ac:dyDescent="0.35">
      <c r="A213" s="26"/>
      <c r="B213" s="48">
        <v>282</v>
      </c>
      <c r="C213" s="48" t="s">
        <v>45</v>
      </c>
      <c r="D213" s="48" t="s">
        <v>46</v>
      </c>
      <c r="E213" s="48" t="s">
        <v>150</v>
      </c>
      <c r="F213" s="48" t="s">
        <v>240</v>
      </c>
      <c r="G213" s="48">
        <v>250</v>
      </c>
      <c r="H213" s="48" t="s">
        <v>63</v>
      </c>
      <c r="I213" s="48" t="s">
        <v>220</v>
      </c>
      <c r="J213" s="48" t="s">
        <v>50</v>
      </c>
      <c r="K213" s="48" t="s">
        <v>254</v>
      </c>
      <c r="L213" s="48" t="s">
        <v>184</v>
      </c>
      <c r="M213" s="48" t="s">
        <v>53</v>
      </c>
      <c r="N213" s="48" t="s">
        <v>53</v>
      </c>
      <c r="O213" s="48" t="s">
        <v>53</v>
      </c>
      <c r="P213" s="48"/>
      <c r="Q213" s="48">
        <v>0.28682761373340609</v>
      </c>
      <c r="R213" s="48">
        <v>0.28682761373340609</v>
      </c>
      <c r="S213" s="48" t="s">
        <v>54</v>
      </c>
      <c r="T213" s="48">
        <v>4.7747999999999999</v>
      </c>
      <c r="U213" s="48">
        <v>4.7804602288901012</v>
      </c>
      <c r="V213" s="62" t="str">
        <f t="shared" si="23"/>
        <v/>
      </c>
      <c r="W213" s="62">
        <f t="shared" si="24"/>
        <v>6.0071126274065113E-2</v>
      </c>
      <c r="X213" s="62">
        <f t="shared" si="25"/>
        <v>6.0000000000000005E-2</v>
      </c>
      <c r="Y213" s="62" t="str">
        <f t="shared" si="26"/>
        <v/>
      </c>
      <c r="Z213" s="62" t="str">
        <f t="shared" si="27"/>
        <v/>
      </c>
      <c r="AA213" s="48" t="str">
        <f t="shared" si="28"/>
        <v>N</v>
      </c>
      <c r="AB213" s="48" t="s">
        <v>55</v>
      </c>
      <c r="AC213" s="53" t="s">
        <v>55</v>
      </c>
      <c r="AD213" s="52">
        <v>0</v>
      </c>
      <c r="AE213" s="52"/>
      <c r="AF213" s="52"/>
    </row>
    <row r="214" spans="1:32" ht="15.5" x14ac:dyDescent="0.35">
      <c r="A214" s="26"/>
      <c r="B214" s="48">
        <v>283</v>
      </c>
      <c r="C214" s="48" t="s">
        <v>45</v>
      </c>
      <c r="D214" s="48" t="s">
        <v>46</v>
      </c>
      <c r="E214" s="48" t="s">
        <v>150</v>
      </c>
      <c r="F214" s="48" t="s">
        <v>240</v>
      </c>
      <c r="G214" s="48">
        <v>250</v>
      </c>
      <c r="H214" s="48" t="s">
        <v>63</v>
      </c>
      <c r="I214" s="48" t="s">
        <v>220</v>
      </c>
      <c r="J214" s="48" t="s">
        <v>50</v>
      </c>
      <c r="K214" s="48" t="s">
        <v>255</v>
      </c>
      <c r="L214" s="48" t="s">
        <v>184</v>
      </c>
      <c r="M214" s="48" t="s">
        <v>53</v>
      </c>
      <c r="N214" s="48" t="s">
        <v>53</v>
      </c>
      <c r="O214" s="48" t="s">
        <v>53</v>
      </c>
      <c r="P214" s="48"/>
      <c r="Q214" s="48">
        <v>0.83658054005576776</v>
      </c>
      <c r="R214" s="48">
        <v>1.0756035515002729</v>
      </c>
      <c r="S214" s="48" t="s">
        <v>54</v>
      </c>
      <c r="T214" s="48">
        <v>4.7747999999999999</v>
      </c>
      <c r="U214" s="48">
        <v>4.7804602288901012</v>
      </c>
      <c r="V214" s="62" t="str">
        <f t="shared" si="23"/>
        <v/>
      </c>
      <c r="W214" s="62">
        <f t="shared" si="24"/>
        <v>0.17520745163268991</v>
      </c>
      <c r="X214" s="62">
        <f t="shared" si="25"/>
        <v>0.22500000000000001</v>
      </c>
      <c r="Y214" s="62" t="str">
        <f t="shared" si="26"/>
        <v/>
      </c>
      <c r="Z214" s="62" t="str">
        <f t="shared" si="27"/>
        <v/>
      </c>
      <c r="AA214" s="48" t="str">
        <f t="shared" si="28"/>
        <v>N</v>
      </c>
      <c r="AB214" s="48" t="s">
        <v>55</v>
      </c>
      <c r="AC214" s="53" t="s">
        <v>55</v>
      </c>
      <c r="AD214" s="52">
        <v>0</v>
      </c>
      <c r="AE214" s="52"/>
      <c r="AF214" s="52"/>
    </row>
    <row r="215" spans="1:32" ht="15.5" x14ac:dyDescent="0.35">
      <c r="A215" s="26"/>
      <c r="B215" s="48">
        <v>284</v>
      </c>
      <c r="C215" s="48" t="s">
        <v>45</v>
      </c>
      <c r="D215" s="48" t="s">
        <v>46</v>
      </c>
      <c r="E215" s="48" t="s">
        <v>150</v>
      </c>
      <c r="F215" s="48" t="s">
        <v>219</v>
      </c>
      <c r="G215" s="48">
        <v>250</v>
      </c>
      <c r="H215" s="48" t="s">
        <v>63</v>
      </c>
      <c r="I215" s="48" t="s">
        <v>47</v>
      </c>
      <c r="J215" s="48" t="s">
        <v>50</v>
      </c>
      <c r="K215" s="48" t="s">
        <v>256</v>
      </c>
      <c r="L215" s="48" t="s">
        <v>184</v>
      </c>
      <c r="M215" s="48"/>
      <c r="N215" s="48" t="s">
        <v>53</v>
      </c>
      <c r="O215" s="48" t="s">
        <v>53</v>
      </c>
      <c r="P215" s="48"/>
      <c r="Q215" s="48">
        <v>0.3585345171667576</v>
      </c>
      <c r="R215" s="48">
        <v>0.3585345171667576</v>
      </c>
      <c r="S215" s="48"/>
      <c r="T215" s="48">
        <v>3.3423600000000002</v>
      </c>
      <c r="U215" s="48">
        <v>3.3463221602230711</v>
      </c>
      <c r="V215" s="62" t="str">
        <f t="shared" si="23"/>
        <v/>
      </c>
      <c r="W215" s="62">
        <f t="shared" si="24"/>
        <v>0.10726986834654482</v>
      </c>
      <c r="X215" s="62">
        <f t="shared" si="25"/>
        <v>0.10714285714285714</v>
      </c>
      <c r="Y215" s="62" t="str">
        <f t="shared" si="26"/>
        <v/>
      </c>
      <c r="Z215" s="62" t="str">
        <f t="shared" si="27"/>
        <v/>
      </c>
      <c r="AA215" s="48" t="str">
        <f t="shared" si="28"/>
        <v>N</v>
      </c>
      <c r="AB215" s="48" t="s">
        <v>55</v>
      </c>
      <c r="AC215" s="53" t="s">
        <v>55</v>
      </c>
      <c r="AD215" s="52">
        <v>0</v>
      </c>
      <c r="AE215" s="52"/>
      <c r="AF215" s="52"/>
    </row>
    <row r="216" spans="1:32" ht="15.5" x14ac:dyDescent="0.35">
      <c r="A216" s="26"/>
      <c r="B216" s="48">
        <v>285</v>
      </c>
      <c r="C216" s="48" t="s">
        <v>45</v>
      </c>
      <c r="D216" s="48" t="s">
        <v>46</v>
      </c>
      <c r="E216" s="48" t="s">
        <v>150</v>
      </c>
      <c r="F216" s="48" t="s">
        <v>219</v>
      </c>
      <c r="G216" s="48">
        <v>251</v>
      </c>
      <c r="H216" s="48" t="s">
        <v>63</v>
      </c>
      <c r="I216" s="48" t="s">
        <v>47</v>
      </c>
      <c r="J216" s="48" t="s">
        <v>50</v>
      </c>
      <c r="K216" s="48" t="s">
        <v>257</v>
      </c>
      <c r="L216" s="48" t="s">
        <v>184</v>
      </c>
      <c r="M216" s="48"/>
      <c r="N216" s="48" t="s">
        <v>53</v>
      </c>
      <c r="O216" s="48" t="s">
        <v>53</v>
      </c>
      <c r="P216" s="48"/>
      <c r="Q216" s="48">
        <v>0.59755752861126266</v>
      </c>
      <c r="R216" s="48">
        <v>0.59755752861126266</v>
      </c>
      <c r="S216" s="48"/>
      <c r="T216" s="48">
        <v>4.7747999999999999</v>
      </c>
      <c r="U216" s="48">
        <v>4.7804602288901012</v>
      </c>
      <c r="V216" s="62" t="str">
        <f t="shared" si="23"/>
        <v/>
      </c>
      <c r="W216" s="62">
        <f t="shared" si="24"/>
        <v>0.12514817973763565</v>
      </c>
      <c r="X216" s="62">
        <f t="shared" si="25"/>
        <v>0.125</v>
      </c>
      <c r="Y216" s="62" t="str">
        <f t="shared" si="26"/>
        <v/>
      </c>
      <c r="Z216" s="62" t="str">
        <f t="shared" si="27"/>
        <v/>
      </c>
      <c r="AA216" s="48" t="str">
        <f t="shared" si="28"/>
        <v>N</v>
      </c>
      <c r="AB216" s="48" t="s">
        <v>55</v>
      </c>
      <c r="AC216" s="53" t="s">
        <v>55</v>
      </c>
      <c r="AD216" s="52">
        <v>0</v>
      </c>
      <c r="AE216" s="52"/>
      <c r="AF216" s="52"/>
    </row>
    <row r="217" spans="1:32" ht="15.5" x14ac:dyDescent="0.35">
      <c r="A217" s="26"/>
      <c r="B217" s="48">
        <v>290</v>
      </c>
      <c r="C217" s="48" t="s">
        <v>45</v>
      </c>
      <c r="D217" s="48" t="s">
        <v>46</v>
      </c>
      <c r="E217" s="48" t="s">
        <v>150</v>
      </c>
      <c r="F217" s="48" t="s">
        <v>219</v>
      </c>
      <c r="G217" s="48">
        <v>250</v>
      </c>
      <c r="H217" s="48" t="s">
        <v>258</v>
      </c>
      <c r="I217" s="48" t="s">
        <v>220</v>
      </c>
      <c r="J217" s="48" t="s">
        <v>50</v>
      </c>
      <c r="K217" s="48" t="s">
        <v>259</v>
      </c>
      <c r="L217" s="48" t="s">
        <v>222</v>
      </c>
      <c r="M217" s="48" t="s">
        <v>260</v>
      </c>
      <c r="N217" s="48" t="s">
        <v>260</v>
      </c>
      <c r="O217" s="48" t="s">
        <v>260</v>
      </c>
      <c r="P217" s="48"/>
      <c r="Q217" s="48" t="s">
        <v>54</v>
      </c>
      <c r="R217" s="48" t="s">
        <v>54</v>
      </c>
      <c r="S217" s="48" t="s">
        <v>54</v>
      </c>
      <c r="T217" s="48" t="s">
        <v>54</v>
      </c>
      <c r="U217" s="48" t="s">
        <v>54</v>
      </c>
      <c r="V217" s="62" t="str">
        <f t="shared" si="23"/>
        <v/>
      </c>
      <c r="W217" s="62" t="str">
        <f t="shared" si="24"/>
        <v/>
      </c>
      <c r="X217" s="62" t="str">
        <f t="shared" si="25"/>
        <v/>
      </c>
      <c r="Y217" s="62" t="str">
        <f t="shared" si="26"/>
        <v/>
      </c>
      <c r="Z217" s="62" t="str">
        <f t="shared" si="27"/>
        <v/>
      </c>
      <c r="AA217" s="48" t="str">
        <f t="shared" si="28"/>
        <v>N</v>
      </c>
      <c r="AB217" s="48" t="s">
        <v>55</v>
      </c>
      <c r="AC217" s="53" t="s">
        <v>55</v>
      </c>
      <c r="AD217" s="52">
        <v>0</v>
      </c>
      <c r="AE217" s="52"/>
      <c r="AF217" s="52"/>
    </row>
    <row r="218" spans="1:32" ht="15.5" x14ac:dyDescent="0.35">
      <c r="A218" s="26"/>
      <c r="B218" s="48">
        <v>306</v>
      </c>
      <c r="C218" s="48" t="s">
        <v>45</v>
      </c>
      <c r="D218" s="48" t="s">
        <v>46</v>
      </c>
      <c r="E218" s="48" t="s">
        <v>150</v>
      </c>
      <c r="F218" s="48" t="s">
        <v>181</v>
      </c>
      <c r="G218" s="48" t="s">
        <v>181</v>
      </c>
      <c r="H218" s="48" t="s">
        <v>261</v>
      </c>
      <c r="I218" s="48" t="s">
        <v>150</v>
      </c>
      <c r="J218" s="48" t="s">
        <v>50</v>
      </c>
      <c r="K218" s="48" t="s">
        <v>262</v>
      </c>
      <c r="L218" s="48" t="s">
        <v>184</v>
      </c>
      <c r="M218" s="48" t="s">
        <v>110</v>
      </c>
      <c r="N218" s="48" t="s">
        <v>110</v>
      </c>
      <c r="O218" s="48" t="s">
        <v>110</v>
      </c>
      <c r="P218" s="48"/>
      <c r="Q218" s="48" t="s">
        <v>54</v>
      </c>
      <c r="R218" s="48" t="s">
        <v>54</v>
      </c>
      <c r="S218" s="48" t="s">
        <v>54</v>
      </c>
      <c r="T218" s="48" t="s">
        <v>54</v>
      </c>
      <c r="U218" s="48" t="s">
        <v>54</v>
      </c>
      <c r="V218" s="62" t="str">
        <f t="shared" si="23"/>
        <v/>
      </c>
      <c r="W218" s="62" t="str">
        <f t="shared" si="24"/>
        <v/>
      </c>
      <c r="X218" s="62" t="str">
        <f t="shared" si="25"/>
        <v/>
      </c>
      <c r="Y218" s="62" t="str">
        <f t="shared" si="26"/>
        <v/>
      </c>
      <c r="Z218" s="62" t="str">
        <f t="shared" si="27"/>
        <v/>
      </c>
      <c r="AA218" s="48" t="str">
        <f t="shared" si="28"/>
        <v>N</v>
      </c>
      <c r="AB218" s="48" t="s">
        <v>55</v>
      </c>
      <c r="AC218" s="53" t="s">
        <v>55</v>
      </c>
      <c r="AD218" s="52">
        <v>0</v>
      </c>
      <c r="AE218" s="52"/>
      <c r="AF218" s="52"/>
    </row>
    <row r="219" spans="1:32" ht="15.5" x14ac:dyDescent="0.35">
      <c r="A219" s="26"/>
      <c r="B219" s="48">
        <v>307</v>
      </c>
      <c r="C219" s="48" t="s">
        <v>45</v>
      </c>
      <c r="D219" s="48" t="s">
        <v>46</v>
      </c>
      <c r="E219" s="48" t="s">
        <v>150</v>
      </c>
      <c r="F219" s="48" t="s">
        <v>263</v>
      </c>
      <c r="G219" s="48" t="s">
        <v>263</v>
      </c>
      <c r="H219" s="48" t="s">
        <v>264</v>
      </c>
      <c r="I219" s="48" t="s">
        <v>150</v>
      </c>
      <c r="J219" s="48" t="s">
        <v>50</v>
      </c>
      <c r="K219" s="48" t="s">
        <v>265</v>
      </c>
      <c r="L219" s="48" t="s">
        <v>184</v>
      </c>
      <c r="M219" s="48" t="s">
        <v>110</v>
      </c>
      <c r="N219" s="48" t="s">
        <v>110</v>
      </c>
      <c r="O219" s="48" t="s">
        <v>110</v>
      </c>
      <c r="P219" s="48"/>
      <c r="Q219" s="48" t="s">
        <v>54</v>
      </c>
      <c r="R219" s="48" t="s">
        <v>54</v>
      </c>
      <c r="S219" s="48" t="s">
        <v>54</v>
      </c>
      <c r="T219" s="48" t="s">
        <v>54</v>
      </c>
      <c r="U219" s="48" t="s">
        <v>54</v>
      </c>
      <c r="V219" s="62" t="str">
        <f t="shared" si="23"/>
        <v/>
      </c>
      <c r="W219" s="62" t="str">
        <f t="shared" si="24"/>
        <v/>
      </c>
      <c r="X219" s="62" t="str">
        <f t="shared" si="25"/>
        <v/>
      </c>
      <c r="Y219" s="62" t="str">
        <f t="shared" si="26"/>
        <v/>
      </c>
      <c r="Z219" s="62" t="str">
        <f t="shared" si="27"/>
        <v/>
      </c>
      <c r="AA219" s="48" t="str">
        <f t="shared" si="28"/>
        <v>N</v>
      </c>
      <c r="AB219" s="48" t="s">
        <v>55</v>
      </c>
      <c r="AC219" s="53" t="s">
        <v>55</v>
      </c>
      <c r="AD219" s="52">
        <v>0</v>
      </c>
      <c r="AE219" s="52"/>
      <c r="AF219" s="52"/>
    </row>
    <row r="220" spans="1:32" ht="15.5" x14ac:dyDescent="0.35">
      <c r="A220" s="26"/>
      <c r="B220" s="48">
        <v>318</v>
      </c>
      <c r="C220" s="48" t="s">
        <v>45</v>
      </c>
      <c r="D220" s="48" t="s">
        <v>46</v>
      </c>
      <c r="E220" s="48" t="s">
        <v>47</v>
      </c>
      <c r="F220" s="48" t="s">
        <v>48</v>
      </c>
      <c r="G220" s="48">
        <v>350</v>
      </c>
      <c r="H220" s="48" t="s">
        <v>63</v>
      </c>
      <c r="I220" s="48" t="s">
        <v>47</v>
      </c>
      <c r="J220" s="48" t="s">
        <v>50</v>
      </c>
      <c r="K220" s="48" t="s">
        <v>266</v>
      </c>
      <c r="L220" s="48" t="s">
        <v>52</v>
      </c>
      <c r="M220" s="48"/>
      <c r="N220" s="48"/>
      <c r="O220" s="48" t="s">
        <v>53</v>
      </c>
      <c r="P220" s="48"/>
      <c r="Q220" s="48" t="s">
        <v>54</v>
      </c>
      <c r="R220" s="48" t="s">
        <v>54</v>
      </c>
      <c r="S220" s="48"/>
      <c r="T220" s="48"/>
      <c r="U220" s="48" t="s">
        <v>54</v>
      </c>
      <c r="V220" s="62" t="str">
        <f t="shared" si="23"/>
        <v/>
      </c>
      <c r="W220" s="62" t="str">
        <f t="shared" si="24"/>
        <v/>
      </c>
      <c r="X220" s="62" t="str">
        <f t="shared" si="25"/>
        <v/>
      </c>
      <c r="Y220" s="62" t="str">
        <f t="shared" si="26"/>
        <v/>
      </c>
      <c r="Z220" s="62" t="str">
        <f t="shared" si="27"/>
        <v/>
      </c>
      <c r="AA220" s="48" t="str">
        <f t="shared" si="28"/>
        <v>N</v>
      </c>
      <c r="AB220" s="48" t="s">
        <v>55</v>
      </c>
      <c r="AC220" s="53" t="s">
        <v>55</v>
      </c>
      <c r="AD220" s="52">
        <v>0</v>
      </c>
      <c r="AE220" s="52"/>
      <c r="AF220" s="52"/>
    </row>
    <row r="221" spans="1:32" ht="15.5" x14ac:dyDescent="0.35">
      <c r="A221" s="26"/>
      <c r="B221" s="48">
        <v>321</v>
      </c>
      <c r="C221" s="48" t="s">
        <v>45</v>
      </c>
      <c r="D221" s="48" t="s">
        <v>46</v>
      </c>
      <c r="E221" s="48" t="s">
        <v>150</v>
      </c>
      <c r="F221" s="48" t="s">
        <v>48</v>
      </c>
      <c r="G221" s="48">
        <v>351</v>
      </c>
      <c r="H221" s="48" t="s">
        <v>63</v>
      </c>
      <c r="I221" s="48" t="s">
        <v>47</v>
      </c>
      <c r="J221" s="48" t="s">
        <v>50</v>
      </c>
      <c r="K221" s="63" t="s">
        <v>267</v>
      </c>
      <c r="L221" s="48" t="s">
        <v>268</v>
      </c>
      <c r="M221" s="48"/>
      <c r="N221" s="48" t="s">
        <v>53</v>
      </c>
      <c r="O221" s="48" t="s">
        <v>53</v>
      </c>
      <c r="P221" s="48"/>
      <c r="Q221" s="48" t="s">
        <v>54</v>
      </c>
      <c r="R221" s="48" t="s">
        <v>54</v>
      </c>
      <c r="S221" s="48"/>
      <c r="T221" s="48" t="s">
        <v>54</v>
      </c>
      <c r="U221" s="48" t="s">
        <v>54</v>
      </c>
      <c r="V221" s="62" t="str">
        <f t="shared" si="23"/>
        <v/>
      </c>
      <c r="W221" s="62" t="str">
        <f t="shared" si="24"/>
        <v/>
      </c>
      <c r="X221" s="62" t="str">
        <f t="shared" si="25"/>
        <v/>
      </c>
      <c r="Y221" s="62" t="str">
        <f t="shared" si="26"/>
        <v/>
      </c>
      <c r="Z221" s="62" t="str">
        <f t="shared" si="27"/>
        <v/>
      </c>
      <c r="AA221" s="48" t="str">
        <f t="shared" si="28"/>
        <v>N</v>
      </c>
      <c r="AB221" s="48" t="s">
        <v>55</v>
      </c>
      <c r="AC221" s="53" t="s">
        <v>55</v>
      </c>
      <c r="AD221" s="52">
        <v>0</v>
      </c>
      <c r="AE221" s="52"/>
      <c r="AF221" s="52"/>
    </row>
    <row r="222" spans="1:32" ht="15.5" x14ac:dyDescent="0.35">
      <c r="A222" s="26"/>
      <c r="B222" s="48">
        <v>322</v>
      </c>
      <c r="C222" s="48" t="s">
        <v>45</v>
      </c>
      <c r="D222" s="48" t="s">
        <v>46</v>
      </c>
      <c r="E222" s="48" t="s">
        <v>150</v>
      </c>
      <c r="F222" s="48" t="s">
        <v>48</v>
      </c>
      <c r="G222" s="48">
        <v>350</v>
      </c>
      <c r="H222" s="48" t="s">
        <v>94</v>
      </c>
      <c r="I222" s="48" t="s">
        <v>224</v>
      </c>
      <c r="J222" s="48" t="s">
        <v>50</v>
      </c>
      <c r="K222" s="48" t="s">
        <v>269</v>
      </c>
      <c r="L222" s="48" t="s">
        <v>268</v>
      </c>
      <c r="M222" s="48"/>
      <c r="N222" s="48" t="s">
        <v>53</v>
      </c>
      <c r="O222" s="48" t="s">
        <v>53</v>
      </c>
      <c r="P222" s="48"/>
      <c r="Q222" s="48" t="s">
        <v>54</v>
      </c>
      <c r="R222" s="48" t="s">
        <v>54</v>
      </c>
      <c r="S222" s="48"/>
      <c r="T222" s="48" t="s">
        <v>54</v>
      </c>
      <c r="U222" s="48" t="s">
        <v>54</v>
      </c>
      <c r="V222" s="62" t="str">
        <f t="shared" si="23"/>
        <v/>
      </c>
      <c r="W222" s="62" t="str">
        <f t="shared" si="24"/>
        <v/>
      </c>
      <c r="X222" s="62" t="str">
        <f t="shared" si="25"/>
        <v/>
      </c>
      <c r="Y222" s="62" t="str">
        <f t="shared" si="26"/>
        <v/>
      </c>
      <c r="Z222" s="62" t="str">
        <f t="shared" si="27"/>
        <v/>
      </c>
      <c r="AA222" s="48" t="str">
        <f t="shared" si="28"/>
        <v>N</v>
      </c>
      <c r="AB222" s="48" t="s">
        <v>55</v>
      </c>
      <c r="AC222" s="53" t="s">
        <v>55</v>
      </c>
      <c r="AD222" s="52">
        <v>0</v>
      </c>
      <c r="AE222" s="52"/>
      <c r="AF222" s="52"/>
    </row>
    <row r="223" spans="1:32" ht="15.5" x14ac:dyDescent="0.35">
      <c r="A223" s="26"/>
      <c r="B223" s="48">
        <v>325</v>
      </c>
      <c r="C223" s="48" t="s">
        <v>45</v>
      </c>
      <c r="D223" s="48" t="s">
        <v>46</v>
      </c>
      <c r="E223" s="48" t="s">
        <v>47</v>
      </c>
      <c r="F223" s="48" t="s">
        <v>270</v>
      </c>
      <c r="G223" s="48">
        <v>293</v>
      </c>
      <c r="H223" s="48" t="s">
        <v>49</v>
      </c>
      <c r="I223" s="48" t="s">
        <v>172</v>
      </c>
      <c r="J223" s="48" t="s">
        <v>50</v>
      </c>
      <c r="K223" s="48" t="s">
        <v>271</v>
      </c>
      <c r="L223" s="48" t="s">
        <v>59</v>
      </c>
      <c r="M223" s="48" t="s">
        <v>110</v>
      </c>
      <c r="N223" s="48" t="s">
        <v>110</v>
      </c>
      <c r="O223" s="48" t="s">
        <v>97</v>
      </c>
      <c r="P223" s="48">
        <v>0</v>
      </c>
      <c r="Q223" s="48" t="s">
        <v>54</v>
      </c>
      <c r="R223" s="48" t="s">
        <v>54</v>
      </c>
      <c r="S223" s="48">
        <v>2.5908480000000003</v>
      </c>
      <c r="T223" s="48" t="s">
        <v>54</v>
      </c>
      <c r="U223" s="48" t="s">
        <v>54</v>
      </c>
      <c r="V223" s="62">
        <f t="shared" si="23"/>
        <v>0</v>
      </c>
      <c r="W223" s="62" t="str">
        <f t="shared" si="24"/>
        <v/>
      </c>
      <c r="X223" s="62" t="str">
        <f t="shared" si="25"/>
        <v/>
      </c>
      <c r="Y223" s="62" t="str">
        <f t="shared" si="26"/>
        <v/>
      </c>
      <c r="Z223" s="62" t="str">
        <f t="shared" si="27"/>
        <v/>
      </c>
      <c r="AA223" s="48" t="str">
        <f t="shared" si="28"/>
        <v>N</v>
      </c>
      <c r="AB223" s="48" t="s">
        <v>55</v>
      </c>
      <c r="AC223" s="53" t="s">
        <v>55</v>
      </c>
      <c r="AD223" s="52">
        <v>0</v>
      </c>
      <c r="AE223" s="52"/>
      <c r="AF223" s="52"/>
    </row>
    <row r="224" spans="1:32" ht="15.5" x14ac:dyDescent="0.35">
      <c r="A224" s="26"/>
      <c r="B224" s="48">
        <v>326</v>
      </c>
      <c r="C224" s="48" t="s">
        <v>45</v>
      </c>
      <c r="D224" s="48" t="s">
        <v>46</v>
      </c>
      <c r="E224" s="48" t="s">
        <v>47</v>
      </c>
      <c r="F224" s="48" t="s">
        <v>270</v>
      </c>
      <c r="G224" s="48">
        <v>293</v>
      </c>
      <c r="H224" s="48" t="s">
        <v>49</v>
      </c>
      <c r="I224" s="48" t="s">
        <v>57</v>
      </c>
      <c r="J224" s="48" t="s">
        <v>50</v>
      </c>
      <c r="K224" s="48" t="s">
        <v>272</v>
      </c>
      <c r="L224" s="48" t="s">
        <v>59</v>
      </c>
      <c r="M224" s="48" t="s">
        <v>110</v>
      </c>
      <c r="N224" s="48" t="s">
        <v>110</v>
      </c>
      <c r="O224" s="48" t="s">
        <v>97</v>
      </c>
      <c r="P224" s="48">
        <v>0</v>
      </c>
      <c r="Q224" s="48" t="s">
        <v>54</v>
      </c>
      <c r="R224" s="48" t="s">
        <v>54</v>
      </c>
      <c r="S224" s="48">
        <v>2.5908480000000003</v>
      </c>
      <c r="T224" s="48" t="s">
        <v>54</v>
      </c>
      <c r="U224" s="48" t="s">
        <v>54</v>
      </c>
      <c r="V224" s="62">
        <f t="shared" si="23"/>
        <v>0</v>
      </c>
      <c r="W224" s="62" t="str">
        <f t="shared" si="24"/>
        <v/>
      </c>
      <c r="X224" s="62" t="str">
        <f t="shared" si="25"/>
        <v/>
      </c>
      <c r="Y224" s="62" t="str">
        <f t="shared" si="26"/>
        <v/>
      </c>
      <c r="Z224" s="62" t="str">
        <f t="shared" si="27"/>
        <v/>
      </c>
      <c r="AA224" s="48" t="str">
        <f t="shared" si="28"/>
        <v>N</v>
      </c>
      <c r="AB224" s="48" t="s">
        <v>55</v>
      </c>
      <c r="AC224" s="53" t="s">
        <v>55</v>
      </c>
      <c r="AD224" s="52">
        <v>0</v>
      </c>
      <c r="AE224" s="52"/>
      <c r="AF224" s="52"/>
    </row>
    <row r="225" spans="1:32" ht="15.5" x14ac:dyDescent="0.35">
      <c r="A225" s="26"/>
      <c r="B225" s="48">
        <v>329</v>
      </c>
      <c r="C225" s="48" t="s">
        <v>45</v>
      </c>
      <c r="D225" s="48" t="s">
        <v>46</v>
      </c>
      <c r="E225" s="48" t="s">
        <v>47</v>
      </c>
      <c r="F225" s="48" t="s">
        <v>270</v>
      </c>
      <c r="G225" s="48">
        <v>293</v>
      </c>
      <c r="H225" s="48" t="s">
        <v>49</v>
      </c>
      <c r="I225" s="48" t="s">
        <v>57</v>
      </c>
      <c r="J225" s="48" t="s">
        <v>50</v>
      </c>
      <c r="K225" s="48" t="s">
        <v>273</v>
      </c>
      <c r="L225" s="48" t="s">
        <v>59</v>
      </c>
      <c r="M225" s="48" t="s">
        <v>110</v>
      </c>
      <c r="N225" s="48" t="s">
        <v>110</v>
      </c>
      <c r="O225" s="48" t="s">
        <v>97</v>
      </c>
      <c r="P225" s="48">
        <v>0</v>
      </c>
      <c r="Q225" s="48" t="s">
        <v>54</v>
      </c>
      <c r="R225" s="48" t="s">
        <v>54</v>
      </c>
      <c r="S225" s="48">
        <v>1.6912480000000001</v>
      </c>
      <c r="T225" s="48" t="s">
        <v>54</v>
      </c>
      <c r="U225" s="48" t="s">
        <v>54</v>
      </c>
      <c r="V225" s="62">
        <f t="shared" si="23"/>
        <v>0</v>
      </c>
      <c r="W225" s="62" t="str">
        <f t="shared" si="24"/>
        <v/>
      </c>
      <c r="X225" s="62" t="str">
        <f t="shared" si="25"/>
        <v/>
      </c>
      <c r="Y225" s="62" t="str">
        <f t="shared" si="26"/>
        <v/>
      </c>
      <c r="Z225" s="62" t="str">
        <f t="shared" si="27"/>
        <v/>
      </c>
      <c r="AA225" s="48" t="str">
        <f t="shared" si="28"/>
        <v>N</v>
      </c>
      <c r="AB225" s="48" t="s">
        <v>55</v>
      </c>
      <c r="AC225" s="53" t="s">
        <v>55</v>
      </c>
      <c r="AD225" s="52">
        <v>0</v>
      </c>
      <c r="AE225" s="52"/>
      <c r="AF225" s="52"/>
    </row>
    <row r="226" spans="1:32" ht="15.5" x14ac:dyDescent="0.35">
      <c r="A226" s="26"/>
      <c r="B226" s="48">
        <v>331</v>
      </c>
      <c r="C226" s="48" t="s">
        <v>45</v>
      </c>
      <c r="D226" s="48" t="s">
        <v>46</v>
      </c>
      <c r="E226" s="48" t="s">
        <v>47</v>
      </c>
      <c r="F226" s="48" t="s">
        <v>270</v>
      </c>
      <c r="G226" s="48">
        <v>293</v>
      </c>
      <c r="H226" s="48" t="s">
        <v>49</v>
      </c>
      <c r="I226" s="48" t="s">
        <v>57</v>
      </c>
      <c r="J226" s="48" t="s">
        <v>50</v>
      </c>
      <c r="K226" s="48" t="s">
        <v>274</v>
      </c>
      <c r="L226" s="48" t="s">
        <v>59</v>
      </c>
      <c r="M226" s="48" t="s">
        <v>110</v>
      </c>
      <c r="N226" s="48" t="s">
        <v>110</v>
      </c>
      <c r="O226" s="48" t="s">
        <v>97</v>
      </c>
      <c r="P226" s="48">
        <v>0</v>
      </c>
      <c r="Q226" s="48" t="s">
        <v>54</v>
      </c>
      <c r="R226" s="48" t="s">
        <v>54</v>
      </c>
      <c r="S226" s="48">
        <v>1.6912480000000001</v>
      </c>
      <c r="T226" s="48" t="s">
        <v>54</v>
      </c>
      <c r="U226" s="48" t="s">
        <v>54</v>
      </c>
      <c r="V226" s="62">
        <f t="shared" si="23"/>
        <v>0</v>
      </c>
      <c r="W226" s="62" t="str">
        <f t="shared" si="24"/>
        <v/>
      </c>
      <c r="X226" s="62" t="str">
        <f t="shared" si="25"/>
        <v/>
      </c>
      <c r="Y226" s="62" t="str">
        <f t="shared" si="26"/>
        <v/>
      </c>
      <c r="Z226" s="62" t="str">
        <f t="shared" si="27"/>
        <v/>
      </c>
      <c r="AA226" s="48" t="str">
        <f t="shared" si="28"/>
        <v>N</v>
      </c>
      <c r="AB226" s="48" t="s">
        <v>55</v>
      </c>
      <c r="AC226" s="53" t="s">
        <v>55</v>
      </c>
      <c r="AD226" s="52">
        <v>0</v>
      </c>
      <c r="AE226" s="52"/>
      <c r="AF226" s="52"/>
    </row>
    <row r="227" spans="1:32" ht="15.5" x14ac:dyDescent="0.35">
      <c r="A227" s="26"/>
      <c r="B227" s="48">
        <v>332</v>
      </c>
      <c r="C227" s="48" t="s">
        <v>45</v>
      </c>
      <c r="D227" s="48" t="s">
        <v>46</v>
      </c>
      <c r="E227" s="48" t="s">
        <v>47</v>
      </c>
      <c r="F227" s="48" t="s">
        <v>270</v>
      </c>
      <c r="G227" s="48">
        <v>293</v>
      </c>
      <c r="H227" s="48" t="s">
        <v>49</v>
      </c>
      <c r="I227" s="48" t="s">
        <v>57</v>
      </c>
      <c r="J227" s="48" t="s">
        <v>50</v>
      </c>
      <c r="K227" s="48" t="s">
        <v>275</v>
      </c>
      <c r="L227" s="48" t="s">
        <v>59</v>
      </c>
      <c r="M227" s="48" t="s">
        <v>110</v>
      </c>
      <c r="N227" s="48" t="s">
        <v>110</v>
      </c>
      <c r="O227" s="48" t="s">
        <v>97</v>
      </c>
      <c r="P227" s="48">
        <v>0</v>
      </c>
      <c r="Q227" s="48" t="s">
        <v>54</v>
      </c>
      <c r="R227" s="48" t="s">
        <v>54</v>
      </c>
      <c r="S227" s="48">
        <v>2.5908480000000003</v>
      </c>
      <c r="T227" s="48" t="s">
        <v>54</v>
      </c>
      <c r="U227" s="48" t="s">
        <v>54</v>
      </c>
      <c r="V227" s="62">
        <f t="shared" si="23"/>
        <v>0</v>
      </c>
      <c r="W227" s="62" t="str">
        <f t="shared" si="24"/>
        <v/>
      </c>
      <c r="X227" s="62" t="str">
        <f t="shared" si="25"/>
        <v/>
      </c>
      <c r="Y227" s="62" t="str">
        <f t="shared" si="26"/>
        <v/>
      </c>
      <c r="Z227" s="62" t="str">
        <f t="shared" si="27"/>
        <v/>
      </c>
      <c r="AA227" s="48" t="str">
        <f t="shared" si="28"/>
        <v>N</v>
      </c>
      <c r="AB227" s="48" t="s">
        <v>55</v>
      </c>
      <c r="AC227" s="53" t="s">
        <v>55</v>
      </c>
      <c r="AD227" s="52">
        <v>0</v>
      </c>
      <c r="AE227" s="52"/>
      <c r="AF227" s="52"/>
    </row>
    <row r="228" spans="1:32" ht="15.5" x14ac:dyDescent="0.35">
      <c r="A228" s="26"/>
      <c r="B228" s="48">
        <v>338</v>
      </c>
      <c r="C228" s="48" t="s">
        <v>45</v>
      </c>
      <c r="D228" s="48" t="s">
        <v>46</v>
      </c>
      <c r="E228" s="48" t="s">
        <v>150</v>
      </c>
      <c r="F228" s="48" t="s">
        <v>276</v>
      </c>
      <c r="G228" s="48">
        <v>301</v>
      </c>
      <c r="H228" s="48" t="s">
        <v>139</v>
      </c>
      <c r="I228" s="48" t="s">
        <v>277</v>
      </c>
      <c r="J228" s="48" t="s">
        <v>50</v>
      </c>
      <c r="K228" s="63" t="s">
        <v>278</v>
      </c>
      <c r="L228" s="48" t="s">
        <v>279</v>
      </c>
      <c r="M228" s="48" t="s">
        <v>53</v>
      </c>
      <c r="N228" s="48" t="s">
        <v>53</v>
      </c>
      <c r="O228" s="48" t="s">
        <v>53</v>
      </c>
      <c r="P228" s="48"/>
      <c r="Q228" s="48">
        <v>0.78877593776686672</v>
      </c>
      <c r="R228" s="48">
        <v>0.23902301144450508</v>
      </c>
      <c r="S228" s="48" t="s">
        <v>54</v>
      </c>
      <c r="T228" s="48">
        <v>4.7747999999999999</v>
      </c>
      <c r="U228" s="48">
        <v>4.7804602288901012</v>
      </c>
      <c r="V228" s="62" t="str">
        <f t="shared" si="23"/>
        <v/>
      </c>
      <c r="W228" s="62">
        <f t="shared" si="24"/>
        <v>0.16519559725367905</v>
      </c>
      <c r="X228" s="62">
        <f t="shared" si="25"/>
        <v>0.05</v>
      </c>
      <c r="Y228" s="62" t="str">
        <f t="shared" si="26"/>
        <v/>
      </c>
      <c r="Z228" s="62" t="str">
        <f t="shared" si="27"/>
        <v/>
      </c>
      <c r="AA228" s="48" t="str">
        <f t="shared" si="28"/>
        <v>N</v>
      </c>
      <c r="AB228" s="48" t="s">
        <v>55</v>
      </c>
      <c r="AC228" s="53" t="s">
        <v>55</v>
      </c>
      <c r="AD228" s="52">
        <v>0</v>
      </c>
      <c r="AE228" s="52"/>
      <c r="AF228" s="52"/>
    </row>
    <row r="229" spans="1:32" ht="15.5" x14ac:dyDescent="0.35">
      <c r="A229" s="26"/>
      <c r="B229" s="48">
        <v>339</v>
      </c>
      <c r="C229" s="48" t="s">
        <v>45</v>
      </c>
      <c r="D229" s="48" t="s">
        <v>46</v>
      </c>
      <c r="E229" s="48" t="s">
        <v>150</v>
      </c>
      <c r="F229" s="48" t="s">
        <v>276</v>
      </c>
      <c r="G229" s="48">
        <v>301</v>
      </c>
      <c r="H229" s="48" t="s">
        <v>139</v>
      </c>
      <c r="I229" s="48" t="s">
        <v>277</v>
      </c>
      <c r="J229" s="48" t="s">
        <v>50</v>
      </c>
      <c r="K229" s="48" t="s">
        <v>280</v>
      </c>
      <c r="L229" s="48" t="s">
        <v>279</v>
      </c>
      <c r="M229" s="48" t="s">
        <v>53</v>
      </c>
      <c r="N229" s="48" t="s">
        <v>53</v>
      </c>
      <c r="O229" s="48" t="s">
        <v>53</v>
      </c>
      <c r="P229" s="48"/>
      <c r="Q229" s="48">
        <v>0.47804602288901016</v>
      </c>
      <c r="R229" s="48">
        <v>0.69316673318906474</v>
      </c>
      <c r="S229" s="48" t="s">
        <v>54</v>
      </c>
      <c r="T229" s="48">
        <v>4.7747999999999999</v>
      </c>
      <c r="U229" s="48">
        <v>4.7804602288901012</v>
      </c>
      <c r="V229" s="62" t="str">
        <f t="shared" si="23"/>
        <v/>
      </c>
      <c r="W229" s="62">
        <f t="shared" si="24"/>
        <v>0.10011854379010852</v>
      </c>
      <c r="X229" s="62">
        <f t="shared" si="25"/>
        <v>0.14500000000000002</v>
      </c>
      <c r="Y229" s="62" t="str">
        <f t="shared" si="26"/>
        <v/>
      </c>
      <c r="Z229" s="62" t="str">
        <f t="shared" si="27"/>
        <v/>
      </c>
      <c r="AA229" s="48" t="str">
        <f t="shared" si="28"/>
        <v>N</v>
      </c>
      <c r="AB229" s="48" t="s">
        <v>55</v>
      </c>
      <c r="AC229" s="53" t="s">
        <v>55</v>
      </c>
      <c r="AD229" s="52">
        <v>0</v>
      </c>
      <c r="AE229" s="52"/>
      <c r="AF229" s="52"/>
    </row>
    <row r="230" spans="1:32" ht="15.5" x14ac:dyDescent="0.35">
      <c r="A230" s="26"/>
      <c r="B230" s="48">
        <v>340</v>
      </c>
      <c r="C230" s="48" t="s">
        <v>45</v>
      </c>
      <c r="D230" s="48" t="s">
        <v>46</v>
      </c>
      <c r="E230" s="48" t="s">
        <v>150</v>
      </c>
      <c r="F230" s="48" t="s">
        <v>281</v>
      </c>
      <c r="G230" s="48" t="s">
        <v>97</v>
      </c>
      <c r="H230" s="48" t="s">
        <v>97</v>
      </c>
      <c r="I230" s="48" t="s">
        <v>97</v>
      </c>
      <c r="J230" s="48" t="s">
        <v>97</v>
      </c>
      <c r="K230" s="48" t="s">
        <v>282</v>
      </c>
      <c r="L230" s="48" t="s">
        <v>97</v>
      </c>
      <c r="M230" s="48" t="s">
        <v>53</v>
      </c>
      <c r="N230" s="48" t="s">
        <v>53</v>
      </c>
      <c r="O230" s="48" t="s">
        <v>53</v>
      </c>
      <c r="P230" s="48"/>
      <c r="Q230" s="48">
        <v>0</v>
      </c>
      <c r="R230" s="48">
        <v>0</v>
      </c>
      <c r="S230" s="48" t="s">
        <v>54</v>
      </c>
      <c r="T230" s="48">
        <v>4.7747999999999999</v>
      </c>
      <c r="U230" s="48">
        <v>4.7804602288901012</v>
      </c>
      <c r="V230" s="62" t="str">
        <f t="shared" si="23"/>
        <v/>
      </c>
      <c r="W230" s="62">
        <f t="shared" si="24"/>
        <v>0</v>
      </c>
      <c r="X230" s="62">
        <f t="shared" si="25"/>
        <v>0</v>
      </c>
      <c r="Y230" s="62" t="str">
        <f t="shared" si="26"/>
        <v/>
      </c>
      <c r="Z230" s="62" t="str">
        <f t="shared" si="27"/>
        <v/>
      </c>
      <c r="AA230" s="48" t="str">
        <f t="shared" si="28"/>
        <v>N</v>
      </c>
      <c r="AB230" s="48" t="s">
        <v>55</v>
      </c>
      <c r="AC230" s="53" t="s">
        <v>55</v>
      </c>
      <c r="AD230" s="52">
        <v>0</v>
      </c>
      <c r="AE230" s="52"/>
      <c r="AF230" s="52"/>
    </row>
    <row r="231" spans="1:32" ht="15.5" x14ac:dyDescent="0.35">
      <c r="A231" s="26"/>
      <c r="B231" s="48">
        <v>341</v>
      </c>
      <c r="C231" s="48" t="s">
        <v>45</v>
      </c>
      <c r="D231" s="48" t="s">
        <v>46</v>
      </c>
      <c r="E231" s="48" t="s">
        <v>150</v>
      </c>
      <c r="F231" s="48" t="s">
        <v>215</v>
      </c>
      <c r="G231" s="48">
        <v>211</v>
      </c>
      <c r="H231" s="48" t="s">
        <v>49</v>
      </c>
      <c r="I231" s="48" t="s">
        <v>216</v>
      </c>
      <c r="J231" s="48" t="s">
        <v>50</v>
      </c>
      <c r="K231" s="48" t="s">
        <v>283</v>
      </c>
      <c r="L231" s="48" t="s">
        <v>279</v>
      </c>
      <c r="M231" s="48" t="s">
        <v>53</v>
      </c>
      <c r="N231" s="48" t="s">
        <v>53</v>
      </c>
      <c r="O231" s="48" t="s">
        <v>53</v>
      </c>
      <c r="P231" s="48"/>
      <c r="Q231" s="48">
        <v>0.38243681831120813</v>
      </c>
      <c r="R231" s="48">
        <v>0.54975292632236161</v>
      </c>
      <c r="S231" s="48" t="s">
        <v>54</v>
      </c>
      <c r="T231" s="48">
        <v>4.7747999999999999</v>
      </c>
      <c r="U231" s="48">
        <v>4.7804602288901012</v>
      </c>
      <c r="V231" s="62" t="str">
        <f t="shared" si="23"/>
        <v/>
      </c>
      <c r="W231" s="62">
        <f t="shared" si="24"/>
        <v>8.0094835032086822E-2</v>
      </c>
      <c r="X231" s="62">
        <f t="shared" si="25"/>
        <v>0.11499999999999999</v>
      </c>
      <c r="Y231" s="62" t="str">
        <f t="shared" si="26"/>
        <v/>
      </c>
      <c r="Z231" s="62" t="str">
        <f t="shared" si="27"/>
        <v/>
      </c>
      <c r="AA231" s="48" t="str">
        <f t="shared" si="28"/>
        <v>N</v>
      </c>
      <c r="AB231" s="48" t="s">
        <v>55</v>
      </c>
      <c r="AC231" s="53" t="s">
        <v>55</v>
      </c>
      <c r="AD231" s="52">
        <v>0</v>
      </c>
      <c r="AE231" s="52"/>
      <c r="AF231" s="52"/>
    </row>
    <row r="232" spans="1:32" ht="15.5" x14ac:dyDescent="0.35">
      <c r="A232" s="26"/>
      <c r="B232" s="48">
        <v>342</v>
      </c>
      <c r="C232" s="48" t="s">
        <v>45</v>
      </c>
      <c r="D232" s="48" t="s">
        <v>46</v>
      </c>
      <c r="E232" s="48" t="s">
        <v>150</v>
      </c>
      <c r="F232" s="48" t="s">
        <v>215</v>
      </c>
      <c r="G232" s="48">
        <v>211</v>
      </c>
      <c r="H232" s="48" t="s">
        <v>49</v>
      </c>
      <c r="I232" s="48" t="s">
        <v>216</v>
      </c>
      <c r="J232" s="48" t="s">
        <v>50</v>
      </c>
      <c r="K232" s="48" t="s">
        <v>284</v>
      </c>
      <c r="L232" s="48" t="s">
        <v>279</v>
      </c>
      <c r="M232" s="48" t="s">
        <v>53</v>
      </c>
      <c r="N232" s="48" t="s">
        <v>53</v>
      </c>
      <c r="O232" s="48" t="s">
        <v>53</v>
      </c>
      <c r="P232" s="48"/>
      <c r="Q232" s="48">
        <v>0.45414372174455964</v>
      </c>
      <c r="R232" s="48">
        <v>0.45414372174455964</v>
      </c>
      <c r="S232" s="48" t="s">
        <v>54</v>
      </c>
      <c r="T232" s="48">
        <v>4.7747999999999999</v>
      </c>
      <c r="U232" s="48">
        <v>4.7804602288901012</v>
      </c>
      <c r="V232" s="62" t="str">
        <f t="shared" si="23"/>
        <v/>
      </c>
      <c r="W232" s="62">
        <f t="shared" si="24"/>
        <v>9.5112616600603092E-2</v>
      </c>
      <c r="X232" s="62">
        <f t="shared" si="25"/>
        <v>9.5000000000000001E-2</v>
      </c>
      <c r="Y232" s="62" t="str">
        <f t="shared" si="26"/>
        <v/>
      </c>
      <c r="Z232" s="62" t="str">
        <f t="shared" si="27"/>
        <v/>
      </c>
      <c r="AA232" s="48" t="str">
        <f t="shared" si="28"/>
        <v>N</v>
      </c>
      <c r="AB232" s="48" t="s">
        <v>55</v>
      </c>
      <c r="AC232" s="53" t="s">
        <v>55</v>
      </c>
      <c r="AD232" s="52">
        <v>0</v>
      </c>
      <c r="AE232" s="52"/>
      <c r="AF232" s="52"/>
    </row>
    <row r="233" spans="1:32" ht="15.5" x14ac:dyDescent="0.35">
      <c r="A233" s="26"/>
      <c r="B233" s="48">
        <v>343</v>
      </c>
      <c r="C233" s="48" t="s">
        <v>45</v>
      </c>
      <c r="D233" s="48" t="s">
        <v>46</v>
      </c>
      <c r="E233" s="48" t="s">
        <v>150</v>
      </c>
      <c r="F233" s="48" t="s">
        <v>215</v>
      </c>
      <c r="G233" s="48">
        <v>211</v>
      </c>
      <c r="H233" s="48" t="s">
        <v>49</v>
      </c>
      <c r="I233" s="48" t="s">
        <v>216</v>
      </c>
      <c r="J233" s="48" t="s">
        <v>50</v>
      </c>
      <c r="K233" s="48" t="s">
        <v>285</v>
      </c>
      <c r="L233" s="48" t="s">
        <v>279</v>
      </c>
      <c r="M233" s="48" t="s">
        <v>53</v>
      </c>
      <c r="N233" s="48" t="s">
        <v>53</v>
      </c>
      <c r="O233" s="48" t="s">
        <v>53</v>
      </c>
      <c r="P233" s="48"/>
      <c r="Q233" s="48">
        <v>0.45414372174455964</v>
      </c>
      <c r="R233" s="48">
        <v>0.45414372174455964</v>
      </c>
      <c r="S233" s="48" t="s">
        <v>54</v>
      </c>
      <c r="T233" s="48">
        <v>4.7747999999999999</v>
      </c>
      <c r="U233" s="48">
        <v>4.7804602288901012</v>
      </c>
      <c r="V233" s="62" t="str">
        <f t="shared" si="23"/>
        <v/>
      </c>
      <c r="W233" s="62">
        <f t="shared" si="24"/>
        <v>9.5112616600603092E-2</v>
      </c>
      <c r="X233" s="62">
        <f t="shared" si="25"/>
        <v>9.5000000000000001E-2</v>
      </c>
      <c r="Y233" s="62" t="str">
        <f t="shared" si="26"/>
        <v/>
      </c>
      <c r="Z233" s="62" t="str">
        <f t="shared" si="27"/>
        <v/>
      </c>
      <c r="AA233" s="48" t="str">
        <f t="shared" si="28"/>
        <v>N</v>
      </c>
      <c r="AB233" s="48" t="s">
        <v>55</v>
      </c>
      <c r="AC233" s="53" t="s">
        <v>55</v>
      </c>
      <c r="AD233" s="52">
        <v>0</v>
      </c>
      <c r="AE233" s="52"/>
      <c r="AF233" s="52"/>
    </row>
    <row r="234" spans="1:32" ht="15.5" x14ac:dyDescent="0.35">
      <c r="A234" s="26"/>
      <c r="B234" s="48">
        <v>355</v>
      </c>
      <c r="C234" s="48" t="s">
        <v>45</v>
      </c>
      <c r="D234" s="48" t="s">
        <v>46</v>
      </c>
      <c r="E234" s="48" t="s">
        <v>150</v>
      </c>
      <c r="F234" s="48" t="s">
        <v>163</v>
      </c>
      <c r="G234" s="48">
        <v>488</v>
      </c>
      <c r="H234" s="48" t="s">
        <v>63</v>
      </c>
      <c r="I234" s="48" t="s">
        <v>165</v>
      </c>
      <c r="J234" s="48" t="s">
        <v>50</v>
      </c>
      <c r="K234" s="48" t="s">
        <v>286</v>
      </c>
      <c r="L234" s="48" t="s">
        <v>195</v>
      </c>
      <c r="M234" s="48"/>
      <c r="N234" s="48" t="s">
        <v>53</v>
      </c>
      <c r="O234" s="48" t="s">
        <v>53</v>
      </c>
      <c r="P234" s="48"/>
      <c r="Q234" s="48" t="s">
        <v>54</v>
      </c>
      <c r="R234" s="48" t="s">
        <v>54</v>
      </c>
      <c r="S234" s="48"/>
      <c r="T234" s="48" t="s">
        <v>54</v>
      </c>
      <c r="U234" s="48" t="s">
        <v>54</v>
      </c>
      <c r="V234" s="62" t="str">
        <f t="shared" si="23"/>
        <v/>
      </c>
      <c r="W234" s="62" t="str">
        <f t="shared" si="24"/>
        <v/>
      </c>
      <c r="X234" s="62" t="str">
        <f t="shared" si="25"/>
        <v/>
      </c>
      <c r="Y234" s="62" t="str">
        <f t="shared" si="26"/>
        <v/>
      </c>
      <c r="Z234" s="62" t="str">
        <f t="shared" si="27"/>
        <v/>
      </c>
      <c r="AA234" s="48" t="str">
        <f t="shared" si="28"/>
        <v>N</v>
      </c>
      <c r="AB234" s="48" t="s">
        <v>55</v>
      </c>
      <c r="AC234" s="53" t="s">
        <v>55</v>
      </c>
      <c r="AD234" s="52">
        <v>0</v>
      </c>
      <c r="AE234" s="52"/>
      <c r="AF234" s="52"/>
    </row>
    <row r="235" spans="1:32" ht="15.5" x14ac:dyDescent="0.35">
      <c r="A235" s="26"/>
      <c r="B235" s="48">
        <v>356</v>
      </c>
      <c r="C235" s="48" t="s">
        <v>45</v>
      </c>
      <c r="D235" s="48" t="s">
        <v>46</v>
      </c>
      <c r="E235" s="48" t="s">
        <v>150</v>
      </c>
      <c r="F235" s="48" t="s">
        <v>163</v>
      </c>
      <c r="G235" s="48">
        <v>488</v>
      </c>
      <c r="H235" s="48" t="s">
        <v>63</v>
      </c>
      <c r="I235" s="48" t="s">
        <v>165</v>
      </c>
      <c r="J235" s="48" t="s">
        <v>50</v>
      </c>
      <c r="K235" s="48" t="s">
        <v>287</v>
      </c>
      <c r="L235" s="48" t="s">
        <v>195</v>
      </c>
      <c r="M235" s="48"/>
      <c r="N235" s="48" t="s">
        <v>53</v>
      </c>
      <c r="O235" s="48" t="s">
        <v>53</v>
      </c>
      <c r="P235" s="48"/>
      <c r="Q235" s="48" t="s">
        <v>54</v>
      </c>
      <c r="R235" s="48" t="s">
        <v>54</v>
      </c>
      <c r="S235" s="48"/>
      <c r="T235" s="48" t="s">
        <v>54</v>
      </c>
      <c r="U235" s="48" t="s">
        <v>54</v>
      </c>
      <c r="V235" s="62" t="str">
        <f t="shared" si="23"/>
        <v/>
      </c>
      <c r="W235" s="62" t="str">
        <f t="shared" si="24"/>
        <v/>
      </c>
      <c r="X235" s="62" t="str">
        <f t="shared" si="25"/>
        <v/>
      </c>
      <c r="Y235" s="62" t="str">
        <f t="shared" si="26"/>
        <v/>
      </c>
      <c r="Z235" s="62" t="str">
        <f t="shared" si="27"/>
        <v/>
      </c>
      <c r="AA235" s="48" t="str">
        <f t="shared" si="28"/>
        <v>N</v>
      </c>
      <c r="AB235" s="48" t="s">
        <v>55</v>
      </c>
      <c r="AC235" s="53" t="s">
        <v>55</v>
      </c>
      <c r="AD235" s="52">
        <v>0</v>
      </c>
      <c r="AE235" s="52"/>
      <c r="AF235" s="52"/>
    </row>
    <row r="236" spans="1:32" ht="15.5" x14ac:dyDescent="0.35">
      <c r="A236" s="26"/>
      <c r="B236" s="48">
        <v>361</v>
      </c>
      <c r="C236" s="48" t="s">
        <v>45</v>
      </c>
      <c r="D236" s="48" t="s">
        <v>46</v>
      </c>
      <c r="E236" s="48" t="s">
        <v>150</v>
      </c>
      <c r="F236" s="48" t="s">
        <v>288</v>
      </c>
      <c r="G236" s="48">
        <v>488</v>
      </c>
      <c r="H236" s="48" t="s">
        <v>94</v>
      </c>
      <c r="I236" s="48" t="s">
        <v>289</v>
      </c>
      <c r="J236" s="48" t="s">
        <v>50</v>
      </c>
      <c r="K236" s="48" t="s">
        <v>290</v>
      </c>
      <c r="L236" s="48" t="s">
        <v>195</v>
      </c>
      <c r="M236" s="48" t="s">
        <v>53</v>
      </c>
      <c r="N236" s="48" t="s">
        <v>53</v>
      </c>
      <c r="O236" s="48" t="s">
        <v>53</v>
      </c>
      <c r="P236" s="48"/>
      <c r="Q236" s="48">
        <v>0.47804602288901016</v>
      </c>
      <c r="R236" s="48">
        <v>0.52585062517791115</v>
      </c>
      <c r="S236" s="48" t="s">
        <v>54</v>
      </c>
      <c r="T236" s="48">
        <v>3.5810999999999997</v>
      </c>
      <c r="U236" s="48">
        <v>3.5853451716675764</v>
      </c>
      <c r="V236" s="62" t="str">
        <f t="shared" si="23"/>
        <v/>
      </c>
      <c r="W236" s="62">
        <f t="shared" si="24"/>
        <v>0.13349139172014471</v>
      </c>
      <c r="X236" s="62">
        <f t="shared" si="25"/>
        <v>0.14666666666666664</v>
      </c>
      <c r="Y236" s="62" t="str">
        <f t="shared" si="26"/>
        <v/>
      </c>
      <c r="Z236" s="62" t="str">
        <f t="shared" si="27"/>
        <v/>
      </c>
      <c r="AA236" s="48" t="str">
        <f t="shared" si="28"/>
        <v>N</v>
      </c>
      <c r="AB236" s="48" t="s">
        <v>55</v>
      </c>
      <c r="AC236" s="53" t="s">
        <v>55</v>
      </c>
      <c r="AD236" s="52">
        <v>0</v>
      </c>
      <c r="AE236" s="52"/>
      <c r="AF236" s="52"/>
    </row>
    <row r="237" spans="1:32" ht="15.5" x14ac:dyDescent="0.35">
      <c r="A237" s="26"/>
      <c r="B237" s="48">
        <v>362</v>
      </c>
      <c r="C237" s="48" t="s">
        <v>45</v>
      </c>
      <c r="D237" s="48" t="s">
        <v>46</v>
      </c>
      <c r="E237" s="48" t="s">
        <v>150</v>
      </c>
      <c r="F237" s="48" t="s">
        <v>288</v>
      </c>
      <c r="G237" s="48">
        <v>488</v>
      </c>
      <c r="H237" s="48" t="s">
        <v>94</v>
      </c>
      <c r="I237" s="48" t="s">
        <v>289</v>
      </c>
      <c r="J237" s="48" t="s">
        <v>50</v>
      </c>
      <c r="K237" s="48" t="s">
        <v>291</v>
      </c>
      <c r="L237" s="48" t="s">
        <v>195</v>
      </c>
      <c r="M237" s="48" t="s">
        <v>53</v>
      </c>
      <c r="N237" s="48" t="s">
        <v>53</v>
      </c>
      <c r="O237" s="48" t="s">
        <v>53</v>
      </c>
      <c r="P237" s="48"/>
      <c r="Q237" s="48">
        <v>0.43024142060010917</v>
      </c>
      <c r="R237" s="48">
        <v>0.3585345171667576</v>
      </c>
      <c r="S237" s="48" t="s">
        <v>54</v>
      </c>
      <c r="T237" s="48">
        <v>3.5810999999999997</v>
      </c>
      <c r="U237" s="48">
        <v>3.5853451716675764</v>
      </c>
      <c r="V237" s="62" t="str">
        <f t="shared" si="23"/>
        <v/>
      </c>
      <c r="W237" s="62">
        <f t="shared" si="24"/>
        <v>0.12014225254813024</v>
      </c>
      <c r="X237" s="62">
        <f t="shared" si="25"/>
        <v>9.9999999999999992E-2</v>
      </c>
      <c r="Y237" s="62" t="str">
        <f t="shared" si="26"/>
        <v/>
      </c>
      <c r="Z237" s="62" t="str">
        <f t="shared" si="27"/>
        <v/>
      </c>
      <c r="AA237" s="48" t="str">
        <f t="shared" si="28"/>
        <v>N</v>
      </c>
      <c r="AB237" s="48" t="s">
        <v>55</v>
      </c>
      <c r="AC237" s="53" t="s">
        <v>55</v>
      </c>
      <c r="AD237" s="52">
        <v>0</v>
      </c>
      <c r="AE237" s="52"/>
      <c r="AF237" s="52"/>
    </row>
    <row r="238" spans="1:32" ht="15.5" x14ac:dyDescent="0.35">
      <c r="A238" s="26"/>
      <c r="B238" s="48">
        <v>363</v>
      </c>
      <c r="C238" s="48" t="s">
        <v>45</v>
      </c>
      <c r="D238" s="48" t="s">
        <v>46</v>
      </c>
      <c r="E238" s="48" t="s">
        <v>150</v>
      </c>
      <c r="F238" s="48" t="s">
        <v>163</v>
      </c>
      <c r="G238" s="48">
        <v>488</v>
      </c>
      <c r="H238" s="48" t="s">
        <v>94</v>
      </c>
      <c r="I238" s="48" t="s">
        <v>165</v>
      </c>
      <c r="J238" s="48" t="s">
        <v>50</v>
      </c>
      <c r="K238" s="48" t="s">
        <v>292</v>
      </c>
      <c r="L238" s="48" t="s">
        <v>195</v>
      </c>
      <c r="M238" s="48"/>
      <c r="N238" s="48"/>
      <c r="O238" s="48" t="s">
        <v>53</v>
      </c>
      <c r="P238" s="48"/>
      <c r="Q238" s="48" t="s">
        <v>54</v>
      </c>
      <c r="R238" s="48">
        <v>0.76487363662241625</v>
      </c>
      <c r="S238" s="48"/>
      <c r="T238" s="48"/>
      <c r="U238" s="48">
        <v>4.1829027002788388</v>
      </c>
      <c r="V238" s="62" t="str">
        <f t="shared" si="23"/>
        <v/>
      </c>
      <c r="W238" s="62" t="str">
        <f t="shared" si="24"/>
        <v/>
      </c>
      <c r="X238" s="62">
        <f t="shared" si="25"/>
        <v>0.18285714285714286</v>
      </c>
      <c r="Y238" s="62" t="str">
        <f t="shared" si="26"/>
        <v/>
      </c>
      <c r="Z238" s="62" t="str">
        <f t="shared" si="27"/>
        <v/>
      </c>
      <c r="AA238" s="48" t="str">
        <f t="shared" si="28"/>
        <v>N</v>
      </c>
      <c r="AB238" s="48" t="s">
        <v>55</v>
      </c>
      <c r="AC238" s="53" t="s">
        <v>55</v>
      </c>
      <c r="AD238" s="52">
        <v>0</v>
      </c>
      <c r="AE238" s="48"/>
      <c r="AF238" s="48"/>
    </row>
    <row r="239" spans="1:32" ht="15.5" x14ac:dyDescent="0.35">
      <c r="A239" s="26"/>
      <c r="B239" s="48">
        <v>364</v>
      </c>
      <c r="C239" s="48" t="s">
        <v>45</v>
      </c>
      <c r="D239" s="48" t="s">
        <v>46</v>
      </c>
      <c r="E239" s="48" t="s">
        <v>150</v>
      </c>
      <c r="F239" s="48" t="s">
        <v>163</v>
      </c>
      <c r="G239" s="48">
        <v>488</v>
      </c>
      <c r="H239" s="48" t="s">
        <v>94</v>
      </c>
      <c r="I239" s="48" t="s">
        <v>165</v>
      </c>
      <c r="J239" s="48" t="s">
        <v>50</v>
      </c>
      <c r="K239" s="48" t="s">
        <v>293</v>
      </c>
      <c r="L239" s="48" t="s">
        <v>195</v>
      </c>
      <c r="M239" s="48"/>
      <c r="N239" s="48"/>
      <c r="O239" s="48" t="s">
        <v>53</v>
      </c>
      <c r="P239" s="48"/>
      <c r="Q239" s="48" t="s">
        <v>54</v>
      </c>
      <c r="R239" s="48">
        <v>0.6453621309001637</v>
      </c>
      <c r="S239" s="48"/>
      <c r="T239" s="48"/>
      <c r="U239" s="48">
        <v>4.1829027002788388</v>
      </c>
      <c r="V239" s="62" t="str">
        <f t="shared" si="23"/>
        <v/>
      </c>
      <c r="W239" s="62" t="str">
        <f t="shared" si="24"/>
        <v/>
      </c>
      <c r="X239" s="62">
        <f t="shared" si="25"/>
        <v>0.15428571428571428</v>
      </c>
      <c r="Y239" s="62" t="str">
        <f t="shared" si="26"/>
        <v/>
      </c>
      <c r="Z239" s="62" t="str">
        <f t="shared" si="27"/>
        <v/>
      </c>
      <c r="AA239" s="48" t="str">
        <f t="shared" si="28"/>
        <v>N</v>
      </c>
      <c r="AB239" s="48" t="s">
        <v>55</v>
      </c>
      <c r="AC239" s="53" t="s">
        <v>55</v>
      </c>
      <c r="AD239" s="52">
        <v>0</v>
      </c>
      <c r="AE239" s="48"/>
      <c r="AF239" s="48"/>
    </row>
    <row r="240" spans="1:32" ht="15.5" x14ac:dyDescent="0.35">
      <c r="A240" s="26"/>
      <c r="B240" s="48">
        <v>365</v>
      </c>
      <c r="C240" s="48" t="s">
        <v>45</v>
      </c>
      <c r="D240" s="48" t="s">
        <v>46</v>
      </c>
      <c r="E240" s="48" t="s">
        <v>150</v>
      </c>
      <c r="F240" s="48" t="s">
        <v>163</v>
      </c>
      <c r="G240" s="48">
        <v>488</v>
      </c>
      <c r="H240" s="48" t="s">
        <v>49</v>
      </c>
      <c r="I240" s="48" t="s">
        <v>165</v>
      </c>
      <c r="J240" s="48" t="s">
        <v>50</v>
      </c>
      <c r="K240" s="48" t="s">
        <v>294</v>
      </c>
      <c r="L240" s="48" t="s">
        <v>295</v>
      </c>
      <c r="M240" s="48" t="s">
        <v>53</v>
      </c>
      <c r="N240" s="48" t="s">
        <v>53</v>
      </c>
      <c r="O240" s="48" t="s">
        <v>53</v>
      </c>
      <c r="P240" s="48"/>
      <c r="Q240" s="48" t="s">
        <v>54</v>
      </c>
      <c r="R240" s="48" t="s">
        <v>54</v>
      </c>
      <c r="S240" s="48" t="s">
        <v>54</v>
      </c>
      <c r="T240" s="48" t="s">
        <v>54</v>
      </c>
      <c r="U240" s="48" t="s">
        <v>54</v>
      </c>
      <c r="V240" s="62" t="str">
        <f t="shared" si="23"/>
        <v/>
      </c>
      <c r="W240" s="62" t="str">
        <f t="shared" si="24"/>
        <v/>
      </c>
      <c r="X240" s="62" t="str">
        <f t="shared" si="25"/>
        <v/>
      </c>
      <c r="Y240" s="62" t="str">
        <f t="shared" si="26"/>
        <v/>
      </c>
      <c r="Z240" s="62" t="str">
        <f t="shared" si="27"/>
        <v/>
      </c>
      <c r="AA240" s="48" t="str">
        <f t="shared" si="28"/>
        <v>N</v>
      </c>
      <c r="AB240" s="48" t="s">
        <v>55</v>
      </c>
      <c r="AC240" s="53" t="s">
        <v>55</v>
      </c>
      <c r="AD240" s="52">
        <v>0</v>
      </c>
      <c r="AE240" s="48"/>
      <c r="AF240" s="48"/>
    </row>
    <row r="241" spans="1:32" ht="15.5" x14ac:dyDescent="0.35">
      <c r="A241" s="26"/>
      <c r="B241" s="48">
        <v>366</v>
      </c>
      <c r="C241" s="48" t="s">
        <v>45</v>
      </c>
      <c r="D241" s="48" t="s">
        <v>46</v>
      </c>
      <c r="E241" s="48" t="s">
        <v>150</v>
      </c>
      <c r="F241" s="48" t="s">
        <v>163</v>
      </c>
      <c r="G241" s="48">
        <v>488</v>
      </c>
      <c r="H241" s="48" t="s">
        <v>49</v>
      </c>
      <c r="I241" s="48" t="s">
        <v>165</v>
      </c>
      <c r="J241" s="48" t="s">
        <v>50</v>
      </c>
      <c r="K241" s="48" t="s">
        <v>296</v>
      </c>
      <c r="L241" s="48" t="s">
        <v>195</v>
      </c>
      <c r="M241" s="48"/>
      <c r="N241" s="48" t="s">
        <v>53</v>
      </c>
      <c r="O241" s="48" t="s">
        <v>53</v>
      </c>
      <c r="P241" s="48"/>
      <c r="Q241" s="48" t="s">
        <v>54</v>
      </c>
      <c r="R241" s="48" t="s">
        <v>54</v>
      </c>
      <c r="S241" s="48"/>
      <c r="T241" s="48" t="s">
        <v>54</v>
      </c>
      <c r="U241" s="48" t="s">
        <v>54</v>
      </c>
      <c r="V241" s="62" t="str">
        <f t="shared" si="23"/>
        <v/>
      </c>
      <c r="W241" s="62" t="str">
        <f t="shared" si="24"/>
        <v/>
      </c>
      <c r="X241" s="62" t="str">
        <f t="shared" si="25"/>
        <v/>
      </c>
      <c r="Y241" s="62" t="str">
        <f t="shared" si="26"/>
        <v/>
      </c>
      <c r="Z241" s="62" t="str">
        <f t="shared" si="27"/>
        <v/>
      </c>
      <c r="AA241" s="48" t="str">
        <f t="shared" si="28"/>
        <v>N</v>
      </c>
      <c r="AB241" s="48" t="s">
        <v>55</v>
      </c>
      <c r="AC241" s="53" t="s">
        <v>55</v>
      </c>
      <c r="AD241" s="52">
        <v>0</v>
      </c>
      <c r="AE241" s="52"/>
      <c r="AF241" s="52"/>
    </row>
    <row r="242" spans="1:32" ht="15.5" x14ac:dyDescent="0.35">
      <c r="A242" s="26"/>
      <c r="B242" s="48">
        <v>385</v>
      </c>
      <c r="C242" s="48" t="s">
        <v>45</v>
      </c>
      <c r="D242" s="48" t="s">
        <v>46</v>
      </c>
      <c r="E242" s="48" t="s">
        <v>47</v>
      </c>
      <c r="F242" s="48" t="s">
        <v>128</v>
      </c>
      <c r="G242" s="48">
        <v>496</v>
      </c>
      <c r="H242" s="48" t="s">
        <v>49</v>
      </c>
      <c r="I242" s="48" t="s">
        <v>128</v>
      </c>
      <c r="J242" s="48" t="s">
        <v>50</v>
      </c>
      <c r="K242" s="48" t="s">
        <v>297</v>
      </c>
      <c r="L242" s="48" t="s">
        <v>78</v>
      </c>
      <c r="M242" s="48"/>
      <c r="N242" s="48"/>
      <c r="O242" s="48" t="s">
        <v>53</v>
      </c>
      <c r="P242" s="48"/>
      <c r="Q242" s="48" t="s">
        <v>54</v>
      </c>
      <c r="R242" s="48">
        <v>0.19121840915560406</v>
      </c>
      <c r="S242" s="48"/>
      <c r="T242" s="48"/>
      <c r="U242" s="48">
        <v>3.3463221602230711</v>
      </c>
      <c r="V242" s="62" t="str">
        <f t="shared" si="23"/>
        <v/>
      </c>
      <c r="W242" s="62" t="str">
        <f t="shared" si="24"/>
        <v/>
      </c>
      <c r="X242" s="62">
        <f t="shared" si="25"/>
        <v>5.7142857142857141E-2</v>
      </c>
      <c r="Y242" s="62" t="str">
        <f t="shared" si="26"/>
        <v/>
      </c>
      <c r="Z242" s="62" t="str">
        <f t="shared" si="27"/>
        <v/>
      </c>
      <c r="AA242" s="48" t="str">
        <f t="shared" si="28"/>
        <v>N</v>
      </c>
      <c r="AB242" s="48" t="s">
        <v>55</v>
      </c>
      <c r="AC242" s="53" t="s">
        <v>55</v>
      </c>
      <c r="AD242" s="52">
        <v>0</v>
      </c>
      <c r="AE242" s="52"/>
      <c r="AF242" s="52"/>
    </row>
    <row r="243" spans="1:32" ht="15.5" x14ac:dyDescent="0.35">
      <c r="A243" s="26"/>
      <c r="B243" s="48">
        <v>386</v>
      </c>
      <c r="C243" s="48" t="s">
        <v>45</v>
      </c>
      <c r="D243" s="48" t="s">
        <v>46</v>
      </c>
      <c r="E243" s="48" t="s">
        <v>47</v>
      </c>
      <c r="F243" s="48" t="s">
        <v>128</v>
      </c>
      <c r="G243" s="48">
        <v>496</v>
      </c>
      <c r="H243" s="48" t="s">
        <v>49</v>
      </c>
      <c r="I243" s="48" t="s">
        <v>128</v>
      </c>
      <c r="J243" s="48" t="s">
        <v>50</v>
      </c>
      <c r="K243" s="48" t="s">
        <v>298</v>
      </c>
      <c r="L243" s="48" t="s">
        <v>88</v>
      </c>
      <c r="M243" s="48"/>
      <c r="N243" s="48"/>
      <c r="O243" s="48" t="s">
        <v>53</v>
      </c>
      <c r="P243" s="48"/>
      <c r="Q243" s="48" t="s">
        <v>54</v>
      </c>
      <c r="R243" s="48">
        <v>0.19121840915560406</v>
      </c>
      <c r="S243" s="48"/>
      <c r="T243" s="48"/>
      <c r="U243" s="48">
        <v>3.3463221602230711</v>
      </c>
      <c r="V243" s="62" t="str">
        <f t="shared" si="23"/>
        <v/>
      </c>
      <c r="W243" s="62" t="str">
        <f t="shared" si="24"/>
        <v/>
      </c>
      <c r="X243" s="62">
        <f t="shared" si="25"/>
        <v>5.7142857142857141E-2</v>
      </c>
      <c r="Y243" s="62" t="str">
        <f t="shared" si="26"/>
        <v/>
      </c>
      <c r="Z243" s="62" t="str">
        <f t="shared" si="27"/>
        <v/>
      </c>
      <c r="AA243" s="48" t="str">
        <f t="shared" si="28"/>
        <v>N</v>
      </c>
      <c r="AB243" s="48" t="s">
        <v>55</v>
      </c>
      <c r="AC243" s="53" t="s">
        <v>55</v>
      </c>
      <c r="AD243" s="52">
        <v>0</v>
      </c>
      <c r="AE243" s="52"/>
      <c r="AF243" s="52"/>
    </row>
    <row r="244" spans="1:32" ht="15.5" x14ac:dyDescent="0.35">
      <c r="A244" s="26"/>
      <c r="B244" s="48">
        <v>392</v>
      </c>
      <c r="C244" s="48" t="s">
        <v>45</v>
      </c>
      <c r="D244" s="48" t="s">
        <v>46</v>
      </c>
      <c r="E244" s="48" t="s">
        <v>47</v>
      </c>
      <c r="F244" s="48" t="s">
        <v>299</v>
      </c>
      <c r="G244" s="48">
        <v>315</v>
      </c>
      <c r="H244" s="48" t="s">
        <v>63</v>
      </c>
      <c r="I244" s="48" t="s">
        <v>300</v>
      </c>
      <c r="J244" s="48" t="s">
        <v>50</v>
      </c>
      <c r="K244" s="48" t="s">
        <v>301</v>
      </c>
      <c r="L244" s="48" t="s">
        <v>72</v>
      </c>
      <c r="M244" s="48" t="s">
        <v>53</v>
      </c>
      <c r="N244" s="48" t="s">
        <v>53</v>
      </c>
      <c r="O244" s="48" t="s">
        <v>97</v>
      </c>
      <c r="P244" s="48"/>
      <c r="Q244" s="48" t="s">
        <v>54</v>
      </c>
      <c r="R244" s="48" t="s">
        <v>54</v>
      </c>
      <c r="S244" s="48" t="s">
        <v>54</v>
      </c>
      <c r="T244" s="48" t="s">
        <v>54</v>
      </c>
      <c r="U244" s="48" t="s">
        <v>54</v>
      </c>
      <c r="V244" s="62" t="str">
        <f t="shared" si="23"/>
        <v/>
      </c>
      <c r="W244" s="62" t="str">
        <f t="shared" si="24"/>
        <v/>
      </c>
      <c r="X244" s="62" t="str">
        <f t="shared" si="25"/>
        <v/>
      </c>
      <c r="Y244" s="62" t="str">
        <f t="shared" si="26"/>
        <v/>
      </c>
      <c r="Z244" s="62" t="str">
        <f t="shared" si="27"/>
        <v/>
      </c>
      <c r="AA244" s="48" t="str">
        <f t="shared" si="28"/>
        <v>N</v>
      </c>
      <c r="AB244" s="48" t="s">
        <v>55</v>
      </c>
      <c r="AC244" s="53" t="s">
        <v>55</v>
      </c>
      <c r="AD244" s="52">
        <v>0</v>
      </c>
      <c r="AE244" s="52"/>
      <c r="AF244" s="52"/>
    </row>
    <row r="245" spans="1:32" ht="15.5" x14ac:dyDescent="0.35">
      <c r="A245" s="26"/>
      <c r="B245" s="48">
        <v>393</v>
      </c>
      <c r="C245" s="48" t="s">
        <v>45</v>
      </c>
      <c r="D245" s="48" t="s">
        <v>46</v>
      </c>
      <c r="E245" s="48" t="s">
        <v>47</v>
      </c>
      <c r="F245" s="48" t="s">
        <v>299</v>
      </c>
      <c r="G245" s="48">
        <v>315</v>
      </c>
      <c r="H245" s="48" t="s">
        <v>63</v>
      </c>
      <c r="I245" s="48" t="s">
        <v>300</v>
      </c>
      <c r="J245" s="48" t="s">
        <v>50</v>
      </c>
      <c r="K245" s="48" t="s">
        <v>302</v>
      </c>
      <c r="L245" s="48" t="s">
        <v>69</v>
      </c>
      <c r="M245" s="48" t="s">
        <v>53</v>
      </c>
      <c r="N245" s="48" t="s">
        <v>53</v>
      </c>
      <c r="O245" s="48" t="s">
        <v>53</v>
      </c>
      <c r="P245" s="48"/>
      <c r="Q245" s="48">
        <v>7.0511788376129001</v>
      </c>
      <c r="R245" s="48">
        <v>8.8438514234466883</v>
      </c>
      <c r="S245" s="48" t="s">
        <v>54</v>
      </c>
      <c r="T245" s="48">
        <v>11.578889999999999</v>
      </c>
      <c r="U245" s="48">
        <v>11.592616055058498</v>
      </c>
      <c r="V245" s="62" t="str">
        <f t="shared" si="23"/>
        <v/>
      </c>
      <c r="W245" s="62">
        <f t="shared" si="24"/>
        <v>0.60896846222849521</v>
      </c>
      <c r="X245" s="62">
        <f t="shared" si="25"/>
        <v>0.76288659793814428</v>
      </c>
      <c r="Y245" s="62" t="str">
        <f t="shared" si="26"/>
        <v/>
      </c>
      <c r="Z245" s="62" t="str">
        <f t="shared" si="27"/>
        <v/>
      </c>
      <c r="AA245" s="48" t="str">
        <f t="shared" si="28"/>
        <v>N</v>
      </c>
      <c r="AB245" s="48" t="s">
        <v>55</v>
      </c>
      <c r="AC245" s="53" t="s">
        <v>55</v>
      </c>
      <c r="AD245" s="52">
        <v>0</v>
      </c>
      <c r="AE245" s="52"/>
      <c r="AF245" s="52"/>
    </row>
    <row r="246" spans="1:32" ht="15.5" x14ac:dyDescent="0.35">
      <c r="A246" s="26"/>
      <c r="B246" s="48">
        <v>402</v>
      </c>
      <c r="C246" s="48" t="s">
        <v>45</v>
      </c>
      <c r="D246" s="48" t="s">
        <v>46</v>
      </c>
      <c r="E246" s="48" t="s">
        <v>47</v>
      </c>
      <c r="F246" s="48" t="s">
        <v>303</v>
      </c>
      <c r="G246" s="48">
        <v>318</v>
      </c>
      <c r="H246" s="48" t="s">
        <v>131</v>
      </c>
      <c r="I246" s="48" t="s">
        <v>47</v>
      </c>
      <c r="J246" s="48" t="s">
        <v>50</v>
      </c>
      <c r="K246" s="48" t="s">
        <v>304</v>
      </c>
      <c r="L246" s="48" t="s">
        <v>72</v>
      </c>
      <c r="M246" s="48" t="s">
        <v>110</v>
      </c>
      <c r="N246" s="48" t="s">
        <v>110</v>
      </c>
      <c r="O246" s="48" t="s">
        <v>97</v>
      </c>
      <c r="P246" s="48"/>
      <c r="Q246" s="48" t="s">
        <v>54</v>
      </c>
      <c r="R246" s="48" t="s">
        <v>54</v>
      </c>
      <c r="S246" s="48" t="s">
        <v>54</v>
      </c>
      <c r="T246" s="48" t="s">
        <v>54</v>
      </c>
      <c r="U246" s="48" t="s">
        <v>54</v>
      </c>
      <c r="V246" s="62" t="str">
        <f t="shared" si="23"/>
        <v/>
      </c>
      <c r="W246" s="62" t="str">
        <f t="shared" si="24"/>
        <v/>
      </c>
      <c r="X246" s="62" t="str">
        <f t="shared" si="25"/>
        <v/>
      </c>
      <c r="Y246" s="62" t="str">
        <f t="shared" si="26"/>
        <v/>
      </c>
      <c r="Z246" s="62" t="str">
        <f t="shared" si="27"/>
        <v/>
      </c>
      <c r="AA246" s="48" t="str">
        <f t="shared" si="28"/>
        <v>N</v>
      </c>
      <c r="AB246" s="48" t="s">
        <v>55</v>
      </c>
      <c r="AC246" s="53" t="s">
        <v>55</v>
      </c>
      <c r="AD246" s="52">
        <v>0</v>
      </c>
      <c r="AE246" s="52"/>
      <c r="AF246" s="52"/>
    </row>
    <row r="247" spans="1:32" ht="15.5" x14ac:dyDescent="0.35">
      <c r="A247" s="26"/>
      <c r="B247" s="48">
        <v>416</v>
      </c>
      <c r="C247" s="48" t="s">
        <v>45</v>
      </c>
      <c r="D247" s="48" t="s">
        <v>46</v>
      </c>
      <c r="E247" s="48" t="s">
        <v>47</v>
      </c>
      <c r="F247" s="48" t="s">
        <v>305</v>
      </c>
      <c r="G247" s="48">
        <v>321</v>
      </c>
      <c r="H247" s="48" t="s">
        <v>186</v>
      </c>
      <c r="I247" s="48" t="s">
        <v>76</v>
      </c>
      <c r="J247" s="48" t="s">
        <v>50</v>
      </c>
      <c r="K247" s="48" t="s">
        <v>306</v>
      </c>
      <c r="L247" s="48" t="s">
        <v>307</v>
      </c>
      <c r="M247" s="48" t="s">
        <v>110</v>
      </c>
      <c r="N247" s="48" t="s">
        <v>110</v>
      </c>
      <c r="O247" s="48" t="s">
        <v>97</v>
      </c>
      <c r="P247" s="48"/>
      <c r="Q247" s="48" t="s">
        <v>54</v>
      </c>
      <c r="R247" s="48" t="s">
        <v>54</v>
      </c>
      <c r="S247" s="48" t="s">
        <v>54</v>
      </c>
      <c r="T247" s="48" t="s">
        <v>54</v>
      </c>
      <c r="U247" s="48" t="s">
        <v>54</v>
      </c>
      <c r="V247" s="62" t="str">
        <f t="shared" si="23"/>
        <v/>
      </c>
      <c r="W247" s="62" t="str">
        <f t="shared" si="24"/>
        <v/>
      </c>
      <c r="X247" s="62" t="str">
        <f t="shared" si="25"/>
        <v/>
      </c>
      <c r="Y247" s="62" t="str">
        <f t="shared" si="26"/>
        <v/>
      </c>
      <c r="Z247" s="62" t="str">
        <f t="shared" si="27"/>
        <v/>
      </c>
      <c r="AA247" s="48" t="str">
        <f t="shared" si="28"/>
        <v>N</v>
      </c>
      <c r="AB247" s="48" t="s">
        <v>55</v>
      </c>
      <c r="AC247" s="53" t="s">
        <v>55</v>
      </c>
      <c r="AD247" s="52">
        <v>0</v>
      </c>
      <c r="AE247" s="52"/>
      <c r="AF247" s="52"/>
    </row>
    <row r="248" spans="1:32" ht="15.5" x14ac:dyDescent="0.35">
      <c r="A248" s="26"/>
      <c r="B248" s="48">
        <v>427</v>
      </c>
      <c r="C248" s="48" t="s">
        <v>45</v>
      </c>
      <c r="D248" s="48" t="s">
        <v>46</v>
      </c>
      <c r="E248" s="48" t="s">
        <v>47</v>
      </c>
      <c r="F248" s="48" t="s">
        <v>70</v>
      </c>
      <c r="G248" s="48">
        <v>106</v>
      </c>
      <c r="H248" s="48" t="s">
        <v>63</v>
      </c>
      <c r="I248" s="48" t="s">
        <v>57</v>
      </c>
      <c r="J248" s="48" t="s">
        <v>50</v>
      </c>
      <c r="K248" s="48" t="s">
        <v>308</v>
      </c>
      <c r="L248" s="48" t="s">
        <v>59</v>
      </c>
      <c r="M248" s="48"/>
      <c r="N248" s="48"/>
      <c r="O248" s="48" t="s">
        <v>53</v>
      </c>
      <c r="P248" s="48"/>
      <c r="Q248" s="48" t="s">
        <v>54</v>
      </c>
      <c r="R248" s="48">
        <v>0.26292531258895557</v>
      </c>
      <c r="S248" s="48"/>
      <c r="T248" s="48"/>
      <c r="U248" s="48">
        <v>3.3463221602230711</v>
      </c>
      <c r="V248" s="62" t="str">
        <f t="shared" si="23"/>
        <v/>
      </c>
      <c r="W248" s="62" t="str">
        <f t="shared" si="24"/>
        <v/>
      </c>
      <c r="X248" s="62">
        <f t="shared" si="25"/>
        <v>7.857142857142857E-2</v>
      </c>
      <c r="Y248" s="62" t="str">
        <f t="shared" si="26"/>
        <v/>
      </c>
      <c r="Z248" s="62" t="str">
        <f t="shared" si="27"/>
        <v/>
      </c>
      <c r="AA248" s="48" t="str">
        <f t="shared" si="28"/>
        <v>N</v>
      </c>
      <c r="AB248" s="48" t="s">
        <v>55</v>
      </c>
      <c r="AC248" s="53" t="s">
        <v>55</v>
      </c>
      <c r="AD248" s="52">
        <v>0</v>
      </c>
      <c r="AE248" s="52"/>
      <c r="AF248" s="52"/>
    </row>
    <row r="249" spans="1:32" ht="15.5" x14ac:dyDescent="0.35">
      <c r="A249" s="26"/>
      <c r="B249" s="48">
        <v>437</v>
      </c>
      <c r="C249" s="48" t="s">
        <v>45</v>
      </c>
      <c r="D249" s="48" t="s">
        <v>46</v>
      </c>
      <c r="E249" s="48" t="s">
        <v>47</v>
      </c>
      <c r="F249" s="48" t="s">
        <v>300</v>
      </c>
      <c r="G249" s="48">
        <v>329</v>
      </c>
      <c r="H249" s="48" t="s">
        <v>49</v>
      </c>
      <c r="I249" s="48" t="s">
        <v>300</v>
      </c>
      <c r="J249" s="48" t="s">
        <v>50</v>
      </c>
      <c r="K249" s="48" t="s">
        <v>309</v>
      </c>
      <c r="L249" s="48" t="s">
        <v>69</v>
      </c>
      <c r="M249" s="48" t="s">
        <v>53</v>
      </c>
      <c r="N249" s="48" t="s">
        <v>53</v>
      </c>
      <c r="O249" s="48" t="s">
        <v>53</v>
      </c>
      <c r="P249" s="48"/>
      <c r="Q249" s="48">
        <v>0.47804602288901016</v>
      </c>
      <c r="R249" s="48">
        <v>0.47804602288901016</v>
      </c>
      <c r="S249" s="48" t="s">
        <v>54</v>
      </c>
      <c r="T249" s="48">
        <v>5.2522799999999998</v>
      </c>
      <c r="U249" s="48">
        <v>5.2585062517791119</v>
      </c>
      <c r="V249" s="62" t="str">
        <f t="shared" si="23"/>
        <v/>
      </c>
      <c r="W249" s="62">
        <f t="shared" si="24"/>
        <v>9.1016857991007741E-2</v>
      </c>
      <c r="X249" s="62">
        <f t="shared" si="25"/>
        <v>9.0909090909090912E-2</v>
      </c>
      <c r="Y249" s="62" t="str">
        <f t="shared" si="26"/>
        <v/>
      </c>
      <c r="Z249" s="62" t="str">
        <f t="shared" si="27"/>
        <v/>
      </c>
      <c r="AA249" s="48" t="str">
        <f t="shared" si="28"/>
        <v>N</v>
      </c>
      <c r="AB249" s="48" t="s">
        <v>55</v>
      </c>
      <c r="AC249" s="53" t="s">
        <v>55</v>
      </c>
      <c r="AD249" s="52">
        <v>0</v>
      </c>
      <c r="AE249" s="52"/>
      <c r="AF249" s="52"/>
    </row>
    <row r="250" spans="1:32" ht="15.5" x14ac:dyDescent="0.35">
      <c r="A250" s="26"/>
      <c r="B250" s="48">
        <v>448</v>
      </c>
      <c r="C250" s="48" t="s">
        <v>45</v>
      </c>
      <c r="D250" s="48" t="s">
        <v>46</v>
      </c>
      <c r="E250" s="48" t="s">
        <v>47</v>
      </c>
      <c r="F250" s="48" t="s">
        <v>92</v>
      </c>
      <c r="G250" s="48">
        <v>385</v>
      </c>
      <c r="H250" s="48" t="s">
        <v>94</v>
      </c>
      <c r="I250" s="48" t="s">
        <v>172</v>
      </c>
      <c r="J250" s="48" t="s">
        <v>50</v>
      </c>
      <c r="K250" s="48" t="s">
        <v>310</v>
      </c>
      <c r="L250" s="48" t="s">
        <v>59</v>
      </c>
      <c r="M250" s="48" t="s">
        <v>53</v>
      </c>
      <c r="N250" s="48" t="s">
        <v>53</v>
      </c>
      <c r="O250" s="48" t="s">
        <v>97</v>
      </c>
      <c r="P250" s="48"/>
      <c r="Q250" s="48" t="s">
        <v>54</v>
      </c>
      <c r="R250" s="48" t="s">
        <v>54</v>
      </c>
      <c r="S250" s="48" t="s">
        <v>54</v>
      </c>
      <c r="T250" s="48" t="s">
        <v>54</v>
      </c>
      <c r="U250" s="48" t="s">
        <v>54</v>
      </c>
      <c r="V250" s="62" t="str">
        <f t="shared" si="23"/>
        <v/>
      </c>
      <c r="W250" s="62" t="str">
        <f t="shared" si="24"/>
        <v/>
      </c>
      <c r="X250" s="62" t="str">
        <f t="shared" si="25"/>
        <v/>
      </c>
      <c r="Y250" s="62" t="str">
        <f t="shared" si="26"/>
        <v/>
      </c>
      <c r="Z250" s="62" t="str">
        <f t="shared" si="27"/>
        <v/>
      </c>
      <c r="AA250" s="48" t="str">
        <f t="shared" si="28"/>
        <v>N</v>
      </c>
      <c r="AB250" s="48" t="s">
        <v>55</v>
      </c>
      <c r="AC250" s="53" t="s">
        <v>55</v>
      </c>
      <c r="AD250" s="52">
        <v>0</v>
      </c>
      <c r="AE250" s="52"/>
      <c r="AF250" s="52"/>
    </row>
    <row r="251" spans="1:32" ht="15.5" x14ac:dyDescent="0.35">
      <c r="A251" s="26"/>
      <c r="B251" s="52">
        <v>457</v>
      </c>
      <c r="C251" s="52" t="s">
        <v>45</v>
      </c>
      <c r="D251" s="52" t="s">
        <v>46</v>
      </c>
      <c r="E251" s="52" t="s">
        <v>47</v>
      </c>
      <c r="F251" s="52" t="s">
        <v>48</v>
      </c>
      <c r="G251" s="52">
        <v>350</v>
      </c>
      <c r="H251" s="52" t="s">
        <v>94</v>
      </c>
      <c r="I251" s="52" t="s">
        <v>47</v>
      </c>
      <c r="J251" s="52" t="s">
        <v>50</v>
      </c>
      <c r="K251" s="52" t="s">
        <v>311</v>
      </c>
      <c r="L251" s="52" t="s">
        <v>52</v>
      </c>
      <c r="M251" s="52" t="s">
        <v>53</v>
      </c>
      <c r="N251" s="52" t="s">
        <v>53</v>
      </c>
      <c r="O251" s="52" t="s">
        <v>53</v>
      </c>
      <c r="P251" s="52"/>
      <c r="Q251" s="52" t="s">
        <v>54</v>
      </c>
      <c r="R251" s="52" t="s">
        <v>54</v>
      </c>
      <c r="S251" s="52" t="s">
        <v>54</v>
      </c>
      <c r="T251" s="52">
        <v>0</v>
      </c>
      <c r="U251" s="52" t="s">
        <v>54</v>
      </c>
      <c r="V251" s="62" t="str">
        <f t="shared" si="23"/>
        <v/>
      </c>
      <c r="W251" s="62" t="str">
        <f t="shared" si="24"/>
        <v/>
      </c>
      <c r="X251" s="62" t="str">
        <f t="shared" si="25"/>
        <v/>
      </c>
      <c r="Y251" s="62" t="str">
        <f t="shared" si="26"/>
        <v/>
      </c>
      <c r="Z251" s="62" t="str">
        <f t="shared" si="27"/>
        <v/>
      </c>
      <c r="AA251" s="48" t="str">
        <f t="shared" si="28"/>
        <v>N</v>
      </c>
      <c r="AB251" s="48" t="s">
        <v>55</v>
      </c>
      <c r="AC251" s="53" t="s">
        <v>55</v>
      </c>
      <c r="AD251" s="52">
        <v>0</v>
      </c>
      <c r="AE251" s="26"/>
      <c r="AF251" s="26"/>
    </row>
    <row r="252" spans="1:32" ht="15.5" x14ac:dyDescent="0.35">
      <c r="A252" s="26"/>
      <c r="B252" s="52">
        <v>458</v>
      </c>
      <c r="C252" s="52" t="s">
        <v>45</v>
      </c>
      <c r="D252" s="52" t="s">
        <v>46</v>
      </c>
      <c r="E252" s="52" t="s">
        <v>47</v>
      </c>
      <c r="F252" s="52" t="s">
        <v>48</v>
      </c>
      <c r="G252" s="52">
        <v>350</v>
      </c>
      <c r="H252" s="52" t="s">
        <v>312</v>
      </c>
      <c r="I252" s="52" t="s">
        <v>47</v>
      </c>
      <c r="J252" s="52" t="s">
        <v>50</v>
      </c>
      <c r="K252" s="52" t="s">
        <v>313</v>
      </c>
      <c r="L252" s="52" t="s">
        <v>314</v>
      </c>
      <c r="M252" s="52" t="s">
        <v>53</v>
      </c>
      <c r="N252" s="52" t="s">
        <v>53</v>
      </c>
      <c r="O252" s="52" t="s">
        <v>53</v>
      </c>
      <c r="P252" s="52"/>
      <c r="Q252" s="52" t="s">
        <v>54</v>
      </c>
      <c r="R252" s="52" t="s">
        <v>54</v>
      </c>
      <c r="S252" s="52" t="s">
        <v>54</v>
      </c>
      <c r="T252" s="52">
        <v>0</v>
      </c>
      <c r="U252" s="52" t="s">
        <v>54</v>
      </c>
      <c r="V252" s="62" t="str">
        <f t="shared" si="23"/>
        <v/>
      </c>
      <c r="W252" s="62" t="str">
        <f t="shared" si="24"/>
        <v/>
      </c>
      <c r="X252" s="62" t="str">
        <f t="shared" si="25"/>
        <v/>
      </c>
      <c r="Y252" s="62" t="str">
        <f t="shared" si="26"/>
        <v/>
      </c>
      <c r="Z252" s="62" t="str">
        <f t="shared" si="27"/>
        <v/>
      </c>
      <c r="AA252" s="48" t="str">
        <f t="shared" si="28"/>
        <v>N</v>
      </c>
      <c r="AB252" s="48" t="s">
        <v>55</v>
      </c>
      <c r="AC252" s="53" t="s">
        <v>55</v>
      </c>
      <c r="AD252" s="52">
        <v>0</v>
      </c>
      <c r="AE252" s="26"/>
      <c r="AF252" s="26"/>
    </row>
    <row r="253" spans="1:32" ht="15.5" x14ac:dyDescent="0.35">
      <c r="A253" s="26"/>
      <c r="B253" s="48">
        <v>472</v>
      </c>
      <c r="C253" s="48" t="s">
        <v>45</v>
      </c>
      <c r="D253" s="48" t="s">
        <v>46</v>
      </c>
      <c r="E253" s="48" t="s">
        <v>150</v>
      </c>
      <c r="F253" s="48" t="s">
        <v>216</v>
      </c>
      <c r="G253" s="48">
        <v>211</v>
      </c>
      <c r="H253" s="48" t="s">
        <v>312</v>
      </c>
      <c r="I253" s="48" t="s">
        <v>216</v>
      </c>
      <c r="J253" s="48" t="s">
        <v>50</v>
      </c>
      <c r="K253" s="48" t="s">
        <v>315</v>
      </c>
      <c r="L253" s="48" t="s">
        <v>316</v>
      </c>
      <c r="M253" s="48" t="s">
        <v>53</v>
      </c>
      <c r="N253" s="48" t="s">
        <v>53</v>
      </c>
      <c r="O253" s="48" t="s">
        <v>53</v>
      </c>
      <c r="P253" s="48">
        <v>4.0585800000000001</v>
      </c>
      <c r="Q253" s="48" t="s">
        <v>54</v>
      </c>
      <c r="R253" s="48" t="s">
        <v>54</v>
      </c>
      <c r="S253" s="48">
        <v>8.3559000000000001</v>
      </c>
      <c r="T253" s="48" t="s">
        <v>54</v>
      </c>
      <c r="U253" s="48" t="s">
        <v>54</v>
      </c>
      <c r="V253" s="62">
        <f t="shared" si="23"/>
        <v>0.48571428571428571</v>
      </c>
      <c r="W253" s="62" t="str">
        <f t="shared" si="24"/>
        <v/>
      </c>
      <c r="X253" s="62" t="str">
        <f t="shared" si="25"/>
        <v/>
      </c>
      <c r="Y253" s="62" t="str">
        <f t="shared" si="26"/>
        <v/>
      </c>
      <c r="Z253" s="62" t="str">
        <f t="shared" si="27"/>
        <v/>
      </c>
      <c r="AA253" s="48" t="str">
        <f t="shared" si="28"/>
        <v>N</v>
      </c>
      <c r="AB253" s="48" t="s">
        <v>55</v>
      </c>
      <c r="AC253" s="53" t="s">
        <v>55</v>
      </c>
      <c r="AD253" s="52">
        <v>0</v>
      </c>
      <c r="AE253" s="52"/>
      <c r="AF253" s="52"/>
    </row>
    <row r="254" spans="1:32" ht="15.5" x14ac:dyDescent="0.35">
      <c r="A254" s="26"/>
      <c r="B254" s="48">
        <v>479</v>
      </c>
      <c r="C254" s="48" t="s">
        <v>45</v>
      </c>
      <c r="D254" s="48" t="s">
        <v>46</v>
      </c>
      <c r="E254" s="48" t="s">
        <v>47</v>
      </c>
      <c r="F254" s="48" t="s">
        <v>128</v>
      </c>
      <c r="G254" s="48">
        <v>496</v>
      </c>
      <c r="H254" s="48" t="s">
        <v>49</v>
      </c>
      <c r="I254" s="48" t="s">
        <v>128</v>
      </c>
      <c r="J254" s="48" t="s">
        <v>50</v>
      </c>
      <c r="K254" s="48" t="s">
        <v>317</v>
      </c>
      <c r="L254" s="48" t="s">
        <v>318</v>
      </c>
      <c r="M254" s="48"/>
      <c r="N254" s="48"/>
      <c r="O254" s="48" t="s">
        <v>53</v>
      </c>
      <c r="P254" s="48"/>
      <c r="Q254" s="48" t="s">
        <v>54</v>
      </c>
      <c r="R254" s="48">
        <v>4.2068050014232892</v>
      </c>
      <c r="S254" s="48"/>
      <c r="T254" s="48"/>
      <c r="U254" s="48">
        <v>11.712127560780749</v>
      </c>
      <c r="V254" s="62" t="str">
        <f t="shared" si="23"/>
        <v/>
      </c>
      <c r="W254" s="62" t="str">
        <f t="shared" si="24"/>
        <v/>
      </c>
      <c r="X254" s="62">
        <f t="shared" si="25"/>
        <v>0.35918367346938773</v>
      </c>
      <c r="Y254" s="62" t="str">
        <f t="shared" si="26"/>
        <v/>
      </c>
      <c r="Z254" s="62" t="str">
        <f t="shared" si="27"/>
        <v/>
      </c>
      <c r="AA254" s="48" t="str">
        <f t="shared" si="28"/>
        <v>N</v>
      </c>
      <c r="AB254" s="48" t="s">
        <v>55</v>
      </c>
      <c r="AC254" s="53" t="s">
        <v>55</v>
      </c>
      <c r="AD254" s="52">
        <v>0</v>
      </c>
      <c r="AE254" s="52"/>
      <c r="AF254" s="52"/>
    </row>
    <row r="255" spans="1:32" ht="15.5" x14ac:dyDescent="0.35">
      <c r="A255" s="26"/>
      <c r="B255" s="48">
        <v>503</v>
      </c>
      <c r="C255" s="48" t="s">
        <v>45</v>
      </c>
      <c r="D255" s="48" t="s">
        <v>46</v>
      </c>
      <c r="E255" s="48" t="s">
        <v>126</v>
      </c>
      <c r="F255" s="48" t="s">
        <v>319</v>
      </c>
      <c r="G255" s="48" t="s">
        <v>93</v>
      </c>
      <c r="H255" s="48" t="s">
        <v>94</v>
      </c>
      <c r="I255" s="48" t="s">
        <v>57</v>
      </c>
      <c r="J255" s="48" t="s">
        <v>50</v>
      </c>
      <c r="K255" s="48" t="s">
        <v>320</v>
      </c>
      <c r="L255" s="48" t="s">
        <v>59</v>
      </c>
      <c r="M255" s="48"/>
      <c r="N255" s="48" t="s">
        <v>96</v>
      </c>
      <c r="O255" s="48" t="s">
        <v>53</v>
      </c>
      <c r="P255" s="48"/>
      <c r="Q255" s="48" t="s">
        <v>54</v>
      </c>
      <c r="R255" s="48">
        <v>0.3585345171667576</v>
      </c>
      <c r="S255" s="48"/>
      <c r="T255" s="48" t="s">
        <v>54</v>
      </c>
      <c r="U255" s="48">
        <v>6.3341098032793841</v>
      </c>
      <c r="V255" s="62" t="str">
        <f t="shared" si="23"/>
        <v/>
      </c>
      <c r="W255" s="62" t="str">
        <f t="shared" si="24"/>
        <v/>
      </c>
      <c r="X255" s="62">
        <f t="shared" si="25"/>
        <v>5.6603773584905662E-2</v>
      </c>
      <c r="Y255" s="62" t="str">
        <f t="shared" si="26"/>
        <v/>
      </c>
      <c r="Z255" s="62" t="str">
        <f t="shared" si="27"/>
        <v/>
      </c>
      <c r="AA255" s="48" t="str">
        <f t="shared" si="28"/>
        <v>N</v>
      </c>
      <c r="AB255" s="48" t="s">
        <v>55</v>
      </c>
      <c r="AC255" s="53" t="s">
        <v>55</v>
      </c>
      <c r="AD255" s="52">
        <v>0</v>
      </c>
      <c r="AE255" s="52"/>
      <c r="AF255" s="52"/>
    </row>
    <row r="256" spans="1:32" ht="15.5" x14ac:dyDescent="0.35">
      <c r="A256" s="26"/>
      <c r="B256" s="48">
        <v>504</v>
      </c>
      <c r="C256" s="48" t="s">
        <v>45</v>
      </c>
      <c r="D256" s="48" t="s">
        <v>46</v>
      </c>
      <c r="E256" s="48" t="s">
        <v>126</v>
      </c>
      <c r="F256" s="48" t="s">
        <v>319</v>
      </c>
      <c r="G256" s="48" t="s">
        <v>93</v>
      </c>
      <c r="H256" s="48" t="s">
        <v>94</v>
      </c>
      <c r="I256" s="48" t="s">
        <v>57</v>
      </c>
      <c r="J256" s="48" t="s">
        <v>50</v>
      </c>
      <c r="K256" s="48" t="s">
        <v>321</v>
      </c>
      <c r="L256" s="48" t="s">
        <v>59</v>
      </c>
      <c r="M256" s="48"/>
      <c r="N256" s="48" t="s">
        <v>96</v>
      </c>
      <c r="O256" s="48" t="s">
        <v>53</v>
      </c>
      <c r="P256" s="48"/>
      <c r="Q256" s="48" t="s">
        <v>54</v>
      </c>
      <c r="R256" s="48">
        <v>0.43024142060010917</v>
      </c>
      <c r="S256" s="48"/>
      <c r="T256" s="48" t="s">
        <v>54</v>
      </c>
      <c r="U256" s="48">
        <v>6.3341098032793841</v>
      </c>
      <c r="V256" s="62" t="str">
        <f t="shared" si="23"/>
        <v/>
      </c>
      <c r="W256" s="62" t="str">
        <f t="shared" si="24"/>
        <v/>
      </c>
      <c r="X256" s="62">
        <f t="shared" si="25"/>
        <v>6.7924528301886805E-2</v>
      </c>
      <c r="Y256" s="62" t="str">
        <f t="shared" si="26"/>
        <v/>
      </c>
      <c r="Z256" s="62" t="str">
        <f t="shared" si="27"/>
        <v/>
      </c>
      <c r="AA256" s="48" t="str">
        <f t="shared" si="28"/>
        <v>N</v>
      </c>
      <c r="AB256" s="48" t="s">
        <v>55</v>
      </c>
      <c r="AC256" s="53" t="s">
        <v>55</v>
      </c>
      <c r="AD256" s="52">
        <v>0</v>
      </c>
      <c r="AE256" s="52"/>
      <c r="AF256" s="52"/>
    </row>
    <row r="257" spans="1:32" ht="15.5" x14ac:dyDescent="0.35">
      <c r="A257" s="26"/>
      <c r="B257" s="48">
        <v>510</v>
      </c>
      <c r="C257" s="48" t="s">
        <v>45</v>
      </c>
      <c r="D257" s="48" t="s">
        <v>46</v>
      </c>
      <c r="E257" s="48" t="s">
        <v>47</v>
      </c>
      <c r="F257" s="48" t="s">
        <v>92</v>
      </c>
      <c r="G257" s="48">
        <v>385</v>
      </c>
      <c r="H257" s="48" t="s">
        <v>312</v>
      </c>
      <c r="I257" s="48" t="s">
        <v>172</v>
      </c>
      <c r="J257" s="48" t="s">
        <v>50</v>
      </c>
      <c r="K257" s="48" t="s">
        <v>322</v>
      </c>
      <c r="L257" s="48" t="s">
        <v>59</v>
      </c>
      <c r="M257" s="48" t="s">
        <v>53</v>
      </c>
      <c r="N257" s="48" t="s">
        <v>53</v>
      </c>
      <c r="O257" s="48" t="s">
        <v>97</v>
      </c>
      <c r="P257" s="48"/>
      <c r="Q257" s="48" t="s">
        <v>54</v>
      </c>
      <c r="R257" s="48" t="s">
        <v>54</v>
      </c>
      <c r="S257" s="48" t="s">
        <v>54</v>
      </c>
      <c r="T257" s="48" t="s">
        <v>54</v>
      </c>
      <c r="U257" s="48" t="s">
        <v>54</v>
      </c>
      <c r="V257" s="62" t="str">
        <f t="shared" si="23"/>
        <v/>
      </c>
      <c r="W257" s="62" t="str">
        <f t="shared" si="24"/>
        <v/>
      </c>
      <c r="X257" s="62" t="str">
        <f t="shared" si="25"/>
        <v/>
      </c>
      <c r="Y257" s="62" t="str">
        <f t="shared" si="26"/>
        <v/>
      </c>
      <c r="Z257" s="62" t="str">
        <f t="shared" si="27"/>
        <v/>
      </c>
      <c r="AA257" s="48" t="str">
        <f t="shared" si="28"/>
        <v>N</v>
      </c>
      <c r="AB257" s="48" t="s">
        <v>55</v>
      </c>
      <c r="AC257" s="53" t="s">
        <v>55</v>
      </c>
      <c r="AD257" s="52">
        <v>0</v>
      </c>
      <c r="AE257" s="52"/>
      <c r="AF257" s="52"/>
    </row>
    <row r="258" spans="1:32" ht="15.5" x14ac:dyDescent="0.35">
      <c r="A258" s="26"/>
      <c r="B258" s="48">
        <v>511</v>
      </c>
      <c r="C258" s="48" t="s">
        <v>45</v>
      </c>
      <c r="D258" s="48" t="s">
        <v>46</v>
      </c>
      <c r="E258" s="48" t="s">
        <v>47</v>
      </c>
      <c r="F258" s="48" t="s">
        <v>92</v>
      </c>
      <c r="G258" s="48">
        <v>385</v>
      </c>
      <c r="H258" s="48" t="s">
        <v>63</v>
      </c>
      <c r="I258" s="48" t="s">
        <v>172</v>
      </c>
      <c r="J258" s="48" t="s">
        <v>50</v>
      </c>
      <c r="K258" s="48" t="s">
        <v>323</v>
      </c>
      <c r="L258" s="48" t="s">
        <v>59</v>
      </c>
      <c r="M258" s="48" t="s">
        <v>53</v>
      </c>
      <c r="N258" s="48" t="s">
        <v>53</v>
      </c>
      <c r="O258" s="48" t="s">
        <v>97</v>
      </c>
      <c r="P258" s="48"/>
      <c r="Q258" s="48" t="s">
        <v>54</v>
      </c>
      <c r="R258" s="48" t="s">
        <v>54</v>
      </c>
      <c r="S258" s="48" t="s">
        <v>54</v>
      </c>
      <c r="T258" s="48" t="s">
        <v>54</v>
      </c>
      <c r="U258" s="48" t="s">
        <v>54</v>
      </c>
      <c r="V258" s="62" t="str">
        <f t="shared" si="23"/>
        <v/>
      </c>
      <c r="W258" s="62" t="str">
        <f t="shared" si="24"/>
        <v/>
      </c>
      <c r="X258" s="62" t="str">
        <f t="shared" si="25"/>
        <v/>
      </c>
      <c r="Y258" s="62" t="str">
        <f t="shared" si="26"/>
        <v/>
      </c>
      <c r="Z258" s="62" t="str">
        <f t="shared" si="27"/>
        <v/>
      </c>
      <c r="AA258" s="48" t="str">
        <f t="shared" si="28"/>
        <v>N</v>
      </c>
      <c r="AB258" s="48" t="s">
        <v>55</v>
      </c>
      <c r="AC258" s="53" t="s">
        <v>55</v>
      </c>
      <c r="AD258" s="52">
        <v>0</v>
      </c>
      <c r="AE258" s="52"/>
      <c r="AF258" s="52"/>
    </row>
    <row r="259" spans="1:32" ht="15.5" x14ac:dyDescent="0.35">
      <c r="A259" s="26"/>
      <c r="B259" s="48">
        <v>513</v>
      </c>
      <c r="C259" s="48" t="s">
        <v>45</v>
      </c>
      <c r="D259" s="48" t="s">
        <v>46</v>
      </c>
      <c r="E259" s="48" t="s">
        <v>47</v>
      </c>
      <c r="F259" s="48" t="s">
        <v>92</v>
      </c>
      <c r="G259" s="48">
        <v>385</v>
      </c>
      <c r="H259" s="48" t="s">
        <v>63</v>
      </c>
      <c r="I259" s="48" t="s">
        <v>57</v>
      </c>
      <c r="J259" s="48" t="s">
        <v>50</v>
      </c>
      <c r="K259" s="48" t="s">
        <v>324</v>
      </c>
      <c r="L259" s="48" t="s">
        <v>59</v>
      </c>
      <c r="M259" s="48" t="e">
        <v>#N/A</v>
      </c>
      <c r="N259" s="48" t="e">
        <v>#N/A</v>
      </c>
      <c r="O259" s="48" t="s">
        <v>97</v>
      </c>
      <c r="P259" s="48"/>
      <c r="Q259" s="48" t="s">
        <v>54</v>
      </c>
      <c r="R259" s="48" t="s">
        <v>54</v>
      </c>
      <c r="S259" s="48" t="s">
        <v>54</v>
      </c>
      <c r="T259" s="48" t="s">
        <v>54</v>
      </c>
      <c r="U259" s="48" t="s">
        <v>54</v>
      </c>
      <c r="V259" s="62" t="str">
        <f t="shared" ref="V259:V322" si="29">IF(OR(P259="",S259=""),"",P259/S259)</f>
        <v/>
      </c>
      <c r="W259" s="62" t="str">
        <f t="shared" ref="W259:W322" si="30">IF(OR(Q259="",T259=""),"",Q259/T259)</f>
        <v/>
      </c>
      <c r="X259" s="62" t="str">
        <f t="shared" ref="X259:X322" si="31">IF(OR(R259="",U259=""),"",R259/U259)</f>
        <v/>
      </c>
      <c r="Y259" s="62" t="str">
        <f t="shared" ref="Y259:Y322" si="32">IF(OR(V259="",W259="",X259=""),"",AVERAGE(V259,W259,X259))</f>
        <v/>
      </c>
      <c r="Z259" s="62" t="str">
        <f t="shared" ref="Z259:Z322" si="33">IFERROR(Y259,"0")</f>
        <v/>
      </c>
      <c r="AA259" s="48" t="str">
        <f t="shared" ref="AA259:AA322" si="34">IF(OR(Z259="0",Z259=""),"N","Y")</f>
        <v>N</v>
      </c>
      <c r="AB259" s="48" t="s">
        <v>55</v>
      </c>
      <c r="AC259" s="53" t="s">
        <v>55</v>
      </c>
      <c r="AD259" s="52">
        <v>0</v>
      </c>
      <c r="AE259" s="52"/>
      <c r="AF259" s="52"/>
    </row>
    <row r="260" spans="1:32" ht="15.5" x14ac:dyDescent="0.35">
      <c r="A260" s="26"/>
      <c r="B260" s="48">
        <v>517</v>
      </c>
      <c r="C260" s="48" t="s">
        <v>45</v>
      </c>
      <c r="D260" s="48" t="s">
        <v>46</v>
      </c>
      <c r="E260" s="48" t="s">
        <v>47</v>
      </c>
      <c r="F260" s="48" t="s">
        <v>92</v>
      </c>
      <c r="G260" s="48">
        <v>385</v>
      </c>
      <c r="H260" s="48" t="s">
        <v>63</v>
      </c>
      <c r="I260" s="48" t="s">
        <v>57</v>
      </c>
      <c r="J260" s="48" t="s">
        <v>50</v>
      </c>
      <c r="K260" s="48" t="s">
        <v>325</v>
      </c>
      <c r="L260" s="48" t="s">
        <v>59</v>
      </c>
      <c r="M260" s="48" t="e">
        <v>#N/A</v>
      </c>
      <c r="N260" s="48" t="e">
        <v>#N/A</v>
      </c>
      <c r="O260" s="48" t="s">
        <v>97</v>
      </c>
      <c r="P260" s="48">
        <v>0</v>
      </c>
      <c r="Q260" s="48" t="s">
        <v>54</v>
      </c>
      <c r="R260" s="48" t="s">
        <v>54</v>
      </c>
      <c r="S260" s="48">
        <v>7.0428300000000004</v>
      </c>
      <c r="T260" s="48" t="s">
        <v>54</v>
      </c>
      <c r="U260" s="48" t="s">
        <v>54</v>
      </c>
      <c r="V260" s="62">
        <f t="shared" si="29"/>
        <v>0</v>
      </c>
      <c r="W260" s="62" t="str">
        <f t="shared" si="30"/>
        <v/>
      </c>
      <c r="X260" s="62" t="str">
        <f t="shared" si="31"/>
        <v/>
      </c>
      <c r="Y260" s="62" t="str">
        <f t="shared" si="32"/>
        <v/>
      </c>
      <c r="Z260" s="62" t="str">
        <f t="shared" si="33"/>
        <v/>
      </c>
      <c r="AA260" s="48" t="str">
        <f t="shared" si="34"/>
        <v>N</v>
      </c>
      <c r="AB260" s="48" t="s">
        <v>55</v>
      </c>
      <c r="AC260" s="53" t="s">
        <v>55</v>
      </c>
      <c r="AD260" s="52">
        <v>0</v>
      </c>
      <c r="AE260" s="48"/>
      <c r="AF260" s="48"/>
    </row>
    <row r="261" spans="1:32" ht="15.5" x14ac:dyDescent="0.35">
      <c r="A261" s="26"/>
      <c r="B261" s="48">
        <v>524</v>
      </c>
      <c r="C261" s="48" t="s">
        <v>45</v>
      </c>
      <c r="D261" s="48" t="s">
        <v>46</v>
      </c>
      <c r="E261" s="48" t="s">
        <v>47</v>
      </c>
      <c r="F261" s="48" t="s">
        <v>92</v>
      </c>
      <c r="G261" s="48">
        <v>385</v>
      </c>
      <c r="H261" s="48" t="s">
        <v>63</v>
      </c>
      <c r="I261" s="48" t="s">
        <v>57</v>
      </c>
      <c r="J261" s="48" t="s">
        <v>50</v>
      </c>
      <c r="K261" s="48" t="s">
        <v>326</v>
      </c>
      <c r="L261" s="48" t="s">
        <v>59</v>
      </c>
      <c r="M261" s="48" t="e">
        <v>#N/A</v>
      </c>
      <c r="N261" s="48" t="e">
        <v>#N/A</v>
      </c>
      <c r="O261" s="48" t="s">
        <v>97</v>
      </c>
      <c r="P261" s="48"/>
      <c r="Q261" s="48" t="s">
        <v>54</v>
      </c>
      <c r="R261" s="48" t="s">
        <v>54</v>
      </c>
      <c r="S261" s="48" t="s">
        <v>54</v>
      </c>
      <c r="T261" s="48" t="s">
        <v>54</v>
      </c>
      <c r="U261" s="48" t="s">
        <v>54</v>
      </c>
      <c r="V261" s="62" t="str">
        <f t="shared" si="29"/>
        <v/>
      </c>
      <c r="W261" s="62" t="str">
        <f t="shared" si="30"/>
        <v/>
      </c>
      <c r="X261" s="62" t="str">
        <f t="shared" si="31"/>
        <v/>
      </c>
      <c r="Y261" s="62" t="str">
        <f t="shared" si="32"/>
        <v/>
      </c>
      <c r="Z261" s="62" t="str">
        <f t="shared" si="33"/>
        <v/>
      </c>
      <c r="AA261" s="48" t="str">
        <f t="shared" si="34"/>
        <v>N</v>
      </c>
      <c r="AB261" s="48" t="s">
        <v>55</v>
      </c>
      <c r="AC261" s="53" t="s">
        <v>55</v>
      </c>
      <c r="AD261" s="52">
        <v>0</v>
      </c>
      <c r="AE261" s="52"/>
      <c r="AF261" s="52"/>
    </row>
    <row r="262" spans="1:32" ht="15.5" x14ac:dyDescent="0.35">
      <c r="A262" s="26"/>
      <c r="B262" s="48">
        <v>525</v>
      </c>
      <c r="C262" s="48" t="s">
        <v>45</v>
      </c>
      <c r="D262" s="48" t="s">
        <v>46</v>
      </c>
      <c r="E262" s="48" t="s">
        <v>47</v>
      </c>
      <c r="F262" s="48" t="s">
        <v>92</v>
      </c>
      <c r="G262" s="48">
        <v>385</v>
      </c>
      <c r="H262" s="48" t="s">
        <v>63</v>
      </c>
      <c r="I262" s="48" t="s">
        <v>57</v>
      </c>
      <c r="J262" s="48" t="s">
        <v>50</v>
      </c>
      <c r="K262" s="63" t="s">
        <v>327</v>
      </c>
      <c r="L262" s="48" t="s">
        <v>59</v>
      </c>
      <c r="M262" s="48" t="s">
        <v>53</v>
      </c>
      <c r="N262" s="48" t="s">
        <v>53</v>
      </c>
      <c r="O262" s="48" t="s">
        <v>97</v>
      </c>
      <c r="P262" s="48">
        <v>2.3874000000000003E-2</v>
      </c>
      <c r="Q262" s="48" t="s">
        <v>54</v>
      </c>
      <c r="R262" s="48" t="s">
        <v>54</v>
      </c>
      <c r="S262" s="48">
        <v>7.0428300000000004</v>
      </c>
      <c r="T262" s="48" t="s">
        <v>54</v>
      </c>
      <c r="U262" s="48" t="s">
        <v>54</v>
      </c>
      <c r="V262" s="62">
        <f t="shared" si="29"/>
        <v>3.3898305084745766E-3</v>
      </c>
      <c r="W262" s="62" t="str">
        <f t="shared" si="30"/>
        <v/>
      </c>
      <c r="X262" s="62" t="str">
        <f t="shared" si="31"/>
        <v/>
      </c>
      <c r="Y262" s="62" t="str">
        <f t="shared" si="32"/>
        <v/>
      </c>
      <c r="Z262" s="62" t="str">
        <f t="shared" si="33"/>
        <v/>
      </c>
      <c r="AA262" s="48" t="str">
        <f t="shared" si="34"/>
        <v>N</v>
      </c>
      <c r="AB262" s="48" t="s">
        <v>55</v>
      </c>
      <c r="AC262" s="53" t="s">
        <v>55</v>
      </c>
      <c r="AD262" s="52">
        <v>0</v>
      </c>
      <c r="AE262" s="52"/>
      <c r="AF262" s="52"/>
    </row>
    <row r="263" spans="1:32" ht="15.5" x14ac:dyDescent="0.35">
      <c r="A263" s="26"/>
      <c r="B263" s="48">
        <v>539</v>
      </c>
      <c r="C263" s="48" t="s">
        <v>45</v>
      </c>
      <c r="D263" s="48" t="s">
        <v>46</v>
      </c>
      <c r="E263" s="48" t="s">
        <v>47</v>
      </c>
      <c r="F263" s="48" t="s">
        <v>328</v>
      </c>
      <c r="G263" s="48">
        <v>350</v>
      </c>
      <c r="H263" s="48" t="s">
        <v>312</v>
      </c>
      <c r="I263" s="48" t="s">
        <v>187</v>
      </c>
      <c r="J263" s="48" t="s">
        <v>50</v>
      </c>
      <c r="K263" s="48" t="s">
        <v>329</v>
      </c>
      <c r="L263" s="48" t="s">
        <v>52</v>
      </c>
      <c r="M263" s="48" t="s">
        <v>53</v>
      </c>
      <c r="N263" s="48" t="s">
        <v>53</v>
      </c>
      <c r="O263" s="48" t="s">
        <v>53</v>
      </c>
      <c r="P263" s="48"/>
      <c r="Q263" s="48">
        <v>0.23902301144450508</v>
      </c>
      <c r="R263" s="48">
        <v>0.23902301144450508</v>
      </c>
      <c r="S263" s="48" t="s">
        <v>54</v>
      </c>
      <c r="T263" s="48">
        <v>5.2522799999999998</v>
      </c>
      <c r="U263" s="48">
        <v>5.2585062517791119</v>
      </c>
      <c r="V263" s="62" t="str">
        <f t="shared" si="29"/>
        <v/>
      </c>
      <c r="W263" s="62">
        <f t="shared" si="30"/>
        <v>4.550842899550387E-2</v>
      </c>
      <c r="X263" s="62">
        <f t="shared" si="31"/>
        <v>4.5454545454545456E-2</v>
      </c>
      <c r="Y263" s="62" t="str">
        <f t="shared" si="32"/>
        <v/>
      </c>
      <c r="Z263" s="62" t="str">
        <f t="shared" si="33"/>
        <v/>
      </c>
      <c r="AA263" s="48" t="str">
        <f t="shared" si="34"/>
        <v>N</v>
      </c>
      <c r="AB263" s="48" t="s">
        <v>55</v>
      </c>
      <c r="AC263" s="53" t="s">
        <v>55</v>
      </c>
      <c r="AD263" s="52">
        <v>0</v>
      </c>
      <c r="AE263" s="52"/>
      <c r="AF263" s="52"/>
    </row>
    <row r="264" spans="1:32" ht="15.5" x14ac:dyDescent="0.35">
      <c r="A264" s="26"/>
      <c r="B264" s="48">
        <v>543</v>
      </c>
      <c r="C264" s="48" t="s">
        <v>45</v>
      </c>
      <c r="D264" s="48" t="s">
        <v>46</v>
      </c>
      <c r="E264" s="48" t="s">
        <v>47</v>
      </c>
      <c r="F264" s="48" t="s">
        <v>330</v>
      </c>
      <c r="G264" s="48">
        <v>430</v>
      </c>
      <c r="H264" s="48" t="s">
        <v>131</v>
      </c>
      <c r="I264" s="48" t="s">
        <v>172</v>
      </c>
      <c r="J264" s="48" t="s">
        <v>50</v>
      </c>
      <c r="K264" s="48" t="s">
        <v>331</v>
      </c>
      <c r="L264" s="48" t="s">
        <v>59</v>
      </c>
      <c r="M264" s="48" t="s">
        <v>110</v>
      </c>
      <c r="N264" s="48" t="s">
        <v>110</v>
      </c>
      <c r="O264" s="48" t="s">
        <v>97</v>
      </c>
      <c r="P264" s="48"/>
      <c r="Q264" s="48" t="s">
        <v>54</v>
      </c>
      <c r="R264" s="48" t="s">
        <v>54</v>
      </c>
      <c r="S264" s="48" t="s">
        <v>54</v>
      </c>
      <c r="T264" s="48" t="s">
        <v>54</v>
      </c>
      <c r="U264" s="48" t="s">
        <v>54</v>
      </c>
      <c r="V264" s="62" t="str">
        <f t="shared" si="29"/>
        <v/>
      </c>
      <c r="W264" s="62" t="str">
        <f t="shared" si="30"/>
        <v/>
      </c>
      <c r="X264" s="62" t="str">
        <f t="shared" si="31"/>
        <v/>
      </c>
      <c r="Y264" s="62" t="str">
        <f t="shared" si="32"/>
        <v/>
      </c>
      <c r="Z264" s="62" t="str">
        <f t="shared" si="33"/>
        <v/>
      </c>
      <c r="AA264" s="48" t="str">
        <f t="shared" si="34"/>
        <v>N</v>
      </c>
      <c r="AB264" s="48" t="s">
        <v>55</v>
      </c>
      <c r="AC264" s="53" t="s">
        <v>55</v>
      </c>
      <c r="AD264" s="52">
        <v>0</v>
      </c>
      <c r="AE264" s="52"/>
      <c r="AF264" s="52"/>
    </row>
    <row r="265" spans="1:32" ht="15.5" x14ac:dyDescent="0.35">
      <c r="A265" s="26"/>
      <c r="B265" s="48">
        <v>547</v>
      </c>
      <c r="C265" s="48" t="s">
        <v>45</v>
      </c>
      <c r="D265" s="48" t="s">
        <v>46</v>
      </c>
      <c r="E265" s="48" t="s">
        <v>47</v>
      </c>
      <c r="F265" s="48" t="s">
        <v>330</v>
      </c>
      <c r="G265" s="48">
        <v>430</v>
      </c>
      <c r="H265" s="48" t="s">
        <v>139</v>
      </c>
      <c r="I265" s="48" t="s">
        <v>172</v>
      </c>
      <c r="J265" s="48" t="s">
        <v>50</v>
      </c>
      <c r="K265" s="48" t="s">
        <v>332</v>
      </c>
      <c r="L265" s="48" t="s">
        <v>59</v>
      </c>
      <c r="M265" s="48" t="s">
        <v>110</v>
      </c>
      <c r="N265" s="48" t="s">
        <v>110</v>
      </c>
      <c r="O265" s="48" t="s">
        <v>97</v>
      </c>
      <c r="P265" s="48"/>
      <c r="Q265" s="48" t="s">
        <v>54</v>
      </c>
      <c r="R265" s="48" t="s">
        <v>54</v>
      </c>
      <c r="S265" s="48" t="s">
        <v>54</v>
      </c>
      <c r="T265" s="48" t="s">
        <v>54</v>
      </c>
      <c r="U265" s="48" t="s">
        <v>54</v>
      </c>
      <c r="V265" s="62" t="str">
        <f t="shared" si="29"/>
        <v/>
      </c>
      <c r="W265" s="62" t="str">
        <f t="shared" si="30"/>
        <v/>
      </c>
      <c r="X265" s="62" t="str">
        <f t="shared" si="31"/>
        <v/>
      </c>
      <c r="Y265" s="62" t="str">
        <f t="shared" si="32"/>
        <v/>
      </c>
      <c r="Z265" s="62" t="str">
        <f t="shared" si="33"/>
        <v/>
      </c>
      <c r="AA265" s="48" t="str">
        <f t="shared" si="34"/>
        <v>N</v>
      </c>
      <c r="AB265" s="48" t="s">
        <v>55</v>
      </c>
      <c r="AC265" s="53" t="s">
        <v>55</v>
      </c>
      <c r="AD265" s="52">
        <v>0</v>
      </c>
      <c r="AE265" s="52"/>
      <c r="AF265" s="52"/>
    </row>
    <row r="266" spans="1:32" ht="15.5" x14ac:dyDescent="0.35">
      <c r="A266" s="26"/>
      <c r="B266" s="48">
        <v>552</v>
      </c>
      <c r="C266" s="48" t="s">
        <v>45</v>
      </c>
      <c r="D266" s="48" t="s">
        <v>46</v>
      </c>
      <c r="E266" s="48" t="s">
        <v>47</v>
      </c>
      <c r="F266" s="48" t="s">
        <v>92</v>
      </c>
      <c r="G266" s="48">
        <v>385</v>
      </c>
      <c r="H266" s="48" t="s">
        <v>94</v>
      </c>
      <c r="I266" s="48" t="s">
        <v>57</v>
      </c>
      <c r="J266" s="48" t="s">
        <v>50</v>
      </c>
      <c r="K266" s="48" t="s">
        <v>333</v>
      </c>
      <c r="L266" s="48" t="s">
        <v>59</v>
      </c>
      <c r="M266" s="48"/>
      <c r="N266" s="48"/>
      <c r="O266" s="48" t="s">
        <v>53</v>
      </c>
      <c r="P266" s="48"/>
      <c r="Q266" s="48" t="s">
        <v>54</v>
      </c>
      <c r="R266" s="48">
        <v>0.21512071030005459</v>
      </c>
      <c r="S266" s="48"/>
      <c r="T266" s="48"/>
      <c r="U266" s="48">
        <v>3.3463221602230711</v>
      </c>
      <c r="V266" s="62" t="str">
        <f t="shared" si="29"/>
        <v/>
      </c>
      <c r="W266" s="62" t="str">
        <f t="shared" si="30"/>
        <v/>
      </c>
      <c r="X266" s="62">
        <f t="shared" si="31"/>
        <v>6.4285714285714293E-2</v>
      </c>
      <c r="Y266" s="62" t="str">
        <f t="shared" si="32"/>
        <v/>
      </c>
      <c r="Z266" s="62" t="str">
        <f t="shared" si="33"/>
        <v/>
      </c>
      <c r="AA266" s="48" t="str">
        <f t="shared" si="34"/>
        <v>N</v>
      </c>
      <c r="AB266" s="48" t="s">
        <v>55</v>
      </c>
      <c r="AC266" s="53" t="s">
        <v>55</v>
      </c>
      <c r="AD266" s="52">
        <v>0</v>
      </c>
      <c r="AE266" s="52"/>
      <c r="AF266" s="52"/>
    </row>
    <row r="267" spans="1:32" ht="15.5" x14ac:dyDescent="0.35">
      <c r="A267" s="26"/>
      <c r="B267" s="48">
        <v>559</v>
      </c>
      <c r="C267" s="48" t="s">
        <v>45</v>
      </c>
      <c r="D267" s="48" t="s">
        <v>46</v>
      </c>
      <c r="E267" s="48" t="s">
        <v>126</v>
      </c>
      <c r="F267" s="48" t="s">
        <v>334</v>
      </c>
      <c r="G267" s="48">
        <v>483</v>
      </c>
      <c r="H267" s="48" t="s">
        <v>49</v>
      </c>
      <c r="I267" s="48" t="s">
        <v>76</v>
      </c>
      <c r="J267" s="48" t="s">
        <v>50</v>
      </c>
      <c r="K267" s="48" t="s">
        <v>335</v>
      </c>
      <c r="L267" s="48" t="s">
        <v>78</v>
      </c>
      <c r="M267" s="48"/>
      <c r="N267" s="48" t="s">
        <v>96</v>
      </c>
      <c r="O267" s="48" t="s">
        <v>53</v>
      </c>
      <c r="P267" s="48"/>
      <c r="Q267" s="48" t="s">
        <v>54</v>
      </c>
      <c r="R267" s="48">
        <v>0.23902301144450508</v>
      </c>
      <c r="S267" s="48"/>
      <c r="T267" s="48" t="s">
        <v>54</v>
      </c>
      <c r="U267" s="48">
        <v>4.7804602288901012</v>
      </c>
      <c r="V267" s="62" t="str">
        <f t="shared" si="29"/>
        <v/>
      </c>
      <c r="W267" s="62" t="str">
        <f t="shared" si="30"/>
        <v/>
      </c>
      <c r="X267" s="62">
        <f t="shared" si="31"/>
        <v>0.05</v>
      </c>
      <c r="Y267" s="62" t="str">
        <f t="shared" si="32"/>
        <v/>
      </c>
      <c r="Z267" s="62" t="str">
        <f t="shared" si="33"/>
        <v/>
      </c>
      <c r="AA267" s="48" t="str">
        <f t="shared" si="34"/>
        <v>N</v>
      </c>
      <c r="AB267" s="48" t="s">
        <v>55</v>
      </c>
      <c r="AC267" s="53" t="s">
        <v>55</v>
      </c>
      <c r="AD267" s="52">
        <v>0</v>
      </c>
      <c r="AE267" s="52"/>
      <c r="AF267" s="52"/>
    </row>
    <row r="268" spans="1:32" ht="15.5" x14ac:dyDescent="0.35">
      <c r="A268" s="26"/>
      <c r="B268" s="48">
        <v>560</v>
      </c>
      <c r="C268" s="48" t="s">
        <v>45</v>
      </c>
      <c r="D268" s="48" t="s">
        <v>46</v>
      </c>
      <c r="E268" s="48" t="s">
        <v>47</v>
      </c>
      <c r="F268" s="48" t="s">
        <v>75</v>
      </c>
      <c r="G268" s="48">
        <v>483</v>
      </c>
      <c r="H268" s="48" t="s">
        <v>49</v>
      </c>
      <c r="I268" s="48" t="s">
        <v>76</v>
      </c>
      <c r="J268" s="48" t="s">
        <v>50</v>
      </c>
      <c r="K268" s="48" t="s">
        <v>336</v>
      </c>
      <c r="L268" s="48" t="s">
        <v>78</v>
      </c>
      <c r="M268" s="48"/>
      <c r="N268" s="48"/>
      <c r="O268" s="48" t="s">
        <v>53</v>
      </c>
      <c r="P268" s="48"/>
      <c r="Q268" s="48" t="s">
        <v>54</v>
      </c>
      <c r="R268" s="48">
        <v>0.21512071030005459</v>
      </c>
      <c r="S268" s="48"/>
      <c r="T268" s="48"/>
      <c r="U268" s="48">
        <v>3.3463221602230711</v>
      </c>
      <c r="V268" s="62" t="str">
        <f t="shared" si="29"/>
        <v/>
      </c>
      <c r="W268" s="62" t="str">
        <f t="shared" si="30"/>
        <v/>
      </c>
      <c r="X268" s="62">
        <f t="shared" si="31"/>
        <v>6.4285714285714293E-2</v>
      </c>
      <c r="Y268" s="62" t="str">
        <f t="shared" si="32"/>
        <v/>
      </c>
      <c r="Z268" s="62" t="str">
        <f t="shared" si="33"/>
        <v/>
      </c>
      <c r="AA268" s="48" t="str">
        <f t="shared" si="34"/>
        <v>N</v>
      </c>
      <c r="AB268" s="48" t="s">
        <v>55</v>
      </c>
      <c r="AC268" s="53" t="s">
        <v>55</v>
      </c>
      <c r="AD268" s="52">
        <v>0</v>
      </c>
      <c r="AE268" s="52"/>
      <c r="AF268" s="52"/>
    </row>
    <row r="269" spans="1:32" ht="15.5" x14ac:dyDescent="0.35">
      <c r="A269" s="26"/>
      <c r="B269" s="48">
        <v>561</v>
      </c>
      <c r="C269" s="48" t="s">
        <v>45</v>
      </c>
      <c r="D269" s="48" t="s">
        <v>46</v>
      </c>
      <c r="E269" s="48" t="s">
        <v>47</v>
      </c>
      <c r="F269" s="48" t="s">
        <v>75</v>
      </c>
      <c r="G269" s="48">
        <v>483</v>
      </c>
      <c r="H269" s="48" t="s">
        <v>49</v>
      </c>
      <c r="I269" s="48" t="s">
        <v>76</v>
      </c>
      <c r="J269" s="48" t="s">
        <v>50</v>
      </c>
      <c r="K269" s="48" t="s">
        <v>337</v>
      </c>
      <c r="L269" s="48" t="s">
        <v>78</v>
      </c>
      <c r="M269" s="48"/>
      <c r="N269" s="48"/>
      <c r="O269" s="48" t="s">
        <v>53</v>
      </c>
      <c r="P269" s="48"/>
      <c r="Q269" s="48" t="s">
        <v>54</v>
      </c>
      <c r="R269" s="48">
        <v>0.19121840915560406</v>
      </c>
      <c r="S269" s="48"/>
      <c r="T269" s="48"/>
      <c r="U269" s="48">
        <v>3.3463221602230711</v>
      </c>
      <c r="V269" s="62" t="str">
        <f t="shared" si="29"/>
        <v/>
      </c>
      <c r="W269" s="62" t="str">
        <f t="shared" si="30"/>
        <v/>
      </c>
      <c r="X269" s="62">
        <f t="shared" si="31"/>
        <v>5.7142857142857141E-2</v>
      </c>
      <c r="Y269" s="62" t="str">
        <f t="shared" si="32"/>
        <v/>
      </c>
      <c r="Z269" s="62" t="str">
        <f t="shared" si="33"/>
        <v/>
      </c>
      <c r="AA269" s="48" t="str">
        <f t="shared" si="34"/>
        <v>N</v>
      </c>
      <c r="AB269" s="48" t="s">
        <v>55</v>
      </c>
      <c r="AC269" s="53" t="s">
        <v>55</v>
      </c>
      <c r="AD269" s="52">
        <v>0</v>
      </c>
      <c r="AE269" s="52"/>
      <c r="AF269" s="52"/>
    </row>
    <row r="270" spans="1:32" ht="15.5" x14ac:dyDescent="0.35">
      <c r="A270" s="26"/>
      <c r="B270" s="48">
        <v>575</v>
      </c>
      <c r="C270" s="48" t="s">
        <v>45</v>
      </c>
      <c r="D270" s="48" t="s">
        <v>46</v>
      </c>
      <c r="E270" s="48" t="s">
        <v>126</v>
      </c>
      <c r="F270" s="48" t="s">
        <v>156</v>
      </c>
      <c r="G270" s="48">
        <v>107</v>
      </c>
      <c r="H270" s="48" t="s">
        <v>312</v>
      </c>
      <c r="I270" s="48" t="s">
        <v>57</v>
      </c>
      <c r="J270" s="48" t="s">
        <v>50</v>
      </c>
      <c r="K270" s="48" t="s">
        <v>338</v>
      </c>
      <c r="L270" s="48" t="s">
        <v>52</v>
      </c>
      <c r="M270" s="48"/>
      <c r="N270" s="48" t="s">
        <v>96</v>
      </c>
      <c r="O270" s="48" t="s">
        <v>53</v>
      </c>
      <c r="P270" s="48"/>
      <c r="Q270" s="48">
        <v>0.83658054005576776</v>
      </c>
      <c r="R270" s="48">
        <v>0.86048284120021834</v>
      </c>
      <c r="S270" s="48"/>
      <c r="T270" s="48">
        <v>6.3266099999999996</v>
      </c>
      <c r="U270" s="48">
        <v>6.3341098032793841</v>
      </c>
      <c r="V270" s="62" t="str">
        <f t="shared" si="29"/>
        <v/>
      </c>
      <c r="W270" s="62">
        <f t="shared" si="30"/>
        <v>0.13223203896806787</v>
      </c>
      <c r="X270" s="62">
        <f t="shared" si="31"/>
        <v>0.13584905660377361</v>
      </c>
      <c r="Y270" s="62" t="str">
        <f t="shared" si="32"/>
        <v/>
      </c>
      <c r="Z270" s="62" t="str">
        <f t="shared" si="33"/>
        <v/>
      </c>
      <c r="AA270" s="48" t="str">
        <f t="shared" si="34"/>
        <v>N</v>
      </c>
      <c r="AB270" s="48" t="s">
        <v>55</v>
      </c>
      <c r="AC270" s="53" t="s">
        <v>55</v>
      </c>
      <c r="AD270" s="52">
        <v>0</v>
      </c>
      <c r="AE270" s="52"/>
      <c r="AF270" s="52"/>
    </row>
    <row r="271" spans="1:32" ht="15.5" x14ac:dyDescent="0.35">
      <c r="A271" s="26"/>
      <c r="B271" s="48">
        <v>577</v>
      </c>
      <c r="C271" s="48" t="s">
        <v>45</v>
      </c>
      <c r="D271" s="48" t="s">
        <v>46</v>
      </c>
      <c r="E271" s="48" t="s">
        <v>47</v>
      </c>
      <c r="F271" s="48" t="s">
        <v>70</v>
      </c>
      <c r="G271" s="48">
        <v>106</v>
      </c>
      <c r="H271" s="48" t="s">
        <v>312</v>
      </c>
      <c r="I271" s="48" t="s">
        <v>57</v>
      </c>
      <c r="J271" s="48" t="s">
        <v>50</v>
      </c>
      <c r="K271" s="48" t="s">
        <v>339</v>
      </c>
      <c r="L271" s="48" t="s">
        <v>52</v>
      </c>
      <c r="M271" s="48" t="s">
        <v>53</v>
      </c>
      <c r="N271" s="48" t="s">
        <v>53</v>
      </c>
      <c r="O271" s="48" t="s">
        <v>53</v>
      </c>
      <c r="P271" s="48"/>
      <c r="Q271" s="48">
        <v>0.52585062517791115</v>
      </c>
      <c r="R271" s="48">
        <v>0.54975292632236161</v>
      </c>
      <c r="S271" s="48" t="s">
        <v>54</v>
      </c>
      <c r="T271" s="48">
        <v>6.3266099999999996</v>
      </c>
      <c r="U271" s="48">
        <v>6.3341098032793841</v>
      </c>
      <c r="V271" s="62" t="str">
        <f t="shared" si="29"/>
        <v/>
      </c>
      <c r="W271" s="62">
        <f t="shared" si="30"/>
        <v>8.311728163707123E-2</v>
      </c>
      <c r="X271" s="62">
        <f t="shared" si="31"/>
        <v>8.6792452830188674E-2</v>
      </c>
      <c r="Y271" s="62" t="str">
        <f t="shared" si="32"/>
        <v/>
      </c>
      <c r="Z271" s="62" t="str">
        <f t="shared" si="33"/>
        <v/>
      </c>
      <c r="AA271" s="48" t="str">
        <f t="shared" si="34"/>
        <v>N</v>
      </c>
      <c r="AB271" s="48" t="s">
        <v>55</v>
      </c>
      <c r="AC271" s="53" t="s">
        <v>55</v>
      </c>
      <c r="AD271" s="52">
        <v>0</v>
      </c>
      <c r="AE271" s="48"/>
      <c r="AF271" s="48"/>
    </row>
    <row r="272" spans="1:32" ht="15.5" x14ac:dyDescent="0.35">
      <c r="A272" s="26"/>
      <c r="B272" s="48">
        <v>579</v>
      </c>
      <c r="C272" s="48" t="s">
        <v>45</v>
      </c>
      <c r="D272" s="48" t="s">
        <v>46</v>
      </c>
      <c r="E272" s="48" t="s">
        <v>47</v>
      </c>
      <c r="F272" s="48" t="s">
        <v>70</v>
      </c>
      <c r="G272" s="48">
        <v>106</v>
      </c>
      <c r="H272" s="48" t="s">
        <v>312</v>
      </c>
      <c r="I272" s="48" t="s">
        <v>57</v>
      </c>
      <c r="J272" s="48" t="s">
        <v>50</v>
      </c>
      <c r="K272" s="48" t="s">
        <v>340</v>
      </c>
      <c r="L272" s="48" t="s">
        <v>72</v>
      </c>
      <c r="M272" s="48" t="s">
        <v>53</v>
      </c>
      <c r="N272" s="48" t="s">
        <v>53</v>
      </c>
      <c r="O272" s="48" t="s">
        <v>53</v>
      </c>
      <c r="P272" s="48"/>
      <c r="Q272" s="48">
        <v>1.9599886938449418</v>
      </c>
      <c r="R272" s="48">
        <v>2.0077932961338427</v>
      </c>
      <c r="S272" s="48" t="s">
        <v>54</v>
      </c>
      <c r="T272" s="48">
        <v>6.3266099999999996</v>
      </c>
      <c r="U272" s="48">
        <v>6.3341098032793841</v>
      </c>
      <c r="V272" s="62" t="str">
        <f t="shared" si="29"/>
        <v/>
      </c>
      <c r="W272" s="62">
        <f t="shared" si="30"/>
        <v>0.30980077701090186</v>
      </c>
      <c r="X272" s="62">
        <f t="shared" si="31"/>
        <v>0.31698113207547174</v>
      </c>
      <c r="Y272" s="62" t="str">
        <f t="shared" si="32"/>
        <v/>
      </c>
      <c r="Z272" s="62" t="str">
        <f t="shared" si="33"/>
        <v/>
      </c>
      <c r="AA272" s="48" t="str">
        <f t="shared" si="34"/>
        <v>N</v>
      </c>
      <c r="AB272" s="48" t="s">
        <v>55</v>
      </c>
      <c r="AC272" s="53" t="s">
        <v>55</v>
      </c>
      <c r="AD272" s="52">
        <v>0</v>
      </c>
      <c r="AE272" s="48"/>
      <c r="AF272" s="48"/>
    </row>
    <row r="273" spans="1:32" ht="15.5" x14ac:dyDescent="0.35">
      <c r="A273" s="26"/>
      <c r="B273" s="48">
        <v>580</v>
      </c>
      <c r="C273" s="48" t="s">
        <v>45</v>
      </c>
      <c r="D273" s="48" t="s">
        <v>46</v>
      </c>
      <c r="E273" s="48" t="s">
        <v>126</v>
      </c>
      <c r="F273" s="48" t="s">
        <v>156</v>
      </c>
      <c r="G273" s="48">
        <v>106</v>
      </c>
      <c r="H273" s="48" t="s">
        <v>312</v>
      </c>
      <c r="I273" s="48" t="s">
        <v>57</v>
      </c>
      <c r="J273" s="48" t="s">
        <v>50</v>
      </c>
      <c r="K273" s="48" t="s">
        <v>341</v>
      </c>
      <c r="L273" s="48" t="s">
        <v>78</v>
      </c>
      <c r="M273" s="48"/>
      <c r="N273" s="48" t="s">
        <v>96</v>
      </c>
      <c r="O273" s="48" t="s">
        <v>53</v>
      </c>
      <c r="P273" s="48"/>
      <c r="Q273" s="48" t="s">
        <v>54</v>
      </c>
      <c r="R273" s="48" t="s">
        <v>54</v>
      </c>
      <c r="S273" s="48"/>
      <c r="T273" s="48" t="s">
        <v>54</v>
      </c>
      <c r="U273" s="48" t="s">
        <v>54</v>
      </c>
      <c r="V273" s="62" t="str">
        <f t="shared" si="29"/>
        <v/>
      </c>
      <c r="W273" s="62" t="str">
        <f t="shared" si="30"/>
        <v/>
      </c>
      <c r="X273" s="62" t="str">
        <f t="shared" si="31"/>
        <v/>
      </c>
      <c r="Y273" s="62" t="str">
        <f t="shared" si="32"/>
        <v/>
      </c>
      <c r="Z273" s="62" t="str">
        <f t="shared" si="33"/>
        <v/>
      </c>
      <c r="AA273" s="48" t="str">
        <f t="shared" si="34"/>
        <v>N</v>
      </c>
      <c r="AB273" s="48" t="s">
        <v>55</v>
      </c>
      <c r="AC273" s="53" t="s">
        <v>55</v>
      </c>
      <c r="AD273" s="52">
        <v>0</v>
      </c>
      <c r="AE273" s="52"/>
      <c r="AF273" s="52"/>
    </row>
    <row r="274" spans="1:32" ht="15.5" x14ac:dyDescent="0.35">
      <c r="A274" s="26"/>
      <c r="B274" s="48">
        <v>581</v>
      </c>
      <c r="C274" s="48" t="s">
        <v>45</v>
      </c>
      <c r="D274" s="48" t="s">
        <v>46</v>
      </c>
      <c r="E274" s="48" t="s">
        <v>126</v>
      </c>
      <c r="F274" s="48" t="s">
        <v>156</v>
      </c>
      <c r="G274" s="48">
        <v>106</v>
      </c>
      <c r="H274" s="48" t="s">
        <v>312</v>
      </c>
      <c r="I274" s="48" t="s">
        <v>57</v>
      </c>
      <c r="J274" s="48" t="s">
        <v>50</v>
      </c>
      <c r="K274" s="48" t="s">
        <v>342</v>
      </c>
      <c r="L274" s="48" t="s">
        <v>78</v>
      </c>
      <c r="M274" s="48"/>
      <c r="N274" s="48" t="s">
        <v>96</v>
      </c>
      <c r="O274" s="48" t="s">
        <v>53</v>
      </c>
      <c r="P274" s="48"/>
      <c r="Q274" s="48" t="s">
        <v>54</v>
      </c>
      <c r="R274" s="48" t="s">
        <v>54</v>
      </c>
      <c r="S274" s="48"/>
      <c r="T274" s="48" t="s">
        <v>54</v>
      </c>
      <c r="U274" s="48" t="s">
        <v>54</v>
      </c>
      <c r="V274" s="62" t="str">
        <f t="shared" si="29"/>
        <v/>
      </c>
      <c r="W274" s="62" t="str">
        <f t="shared" si="30"/>
        <v/>
      </c>
      <c r="X274" s="62" t="str">
        <f t="shared" si="31"/>
        <v/>
      </c>
      <c r="Y274" s="62" t="str">
        <f t="shared" si="32"/>
        <v/>
      </c>
      <c r="Z274" s="62" t="str">
        <f t="shared" si="33"/>
        <v/>
      </c>
      <c r="AA274" s="48" t="str">
        <f t="shared" si="34"/>
        <v>N</v>
      </c>
      <c r="AB274" s="48" t="s">
        <v>55</v>
      </c>
      <c r="AC274" s="53" t="s">
        <v>55</v>
      </c>
      <c r="AD274" s="52">
        <v>0</v>
      </c>
      <c r="AE274" s="52"/>
      <c r="AF274" s="52"/>
    </row>
    <row r="275" spans="1:32" ht="15.5" x14ac:dyDescent="0.35">
      <c r="A275" s="26"/>
      <c r="B275" s="48">
        <v>598</v>
      </c>
      <c r="C275" s="48" t="s">
        <v>45</v>
      </c>
      <c r="D275" s="48" t="s">
        <v>46</v>
      </c>
      <c r="E275" s="48" t="s">
        <v>47</v>
      </c>
      <c r="F275" s="48" t="s">
        <v>75</v>
      </c>
      <c r="G275" s="48">
        <v>483</v>
      </c>
      <c r="H275" s="48" t="s">
        <v>131</v>
      </c>
      <c r="I275" s="48" t="s">
        <v>76</v>
      </c>
      <c r="J275" s="48" t="s">
        <v>50</v>
      </c>
      <c r="K275" s="48" t="s">
        <v>343</v>
      </c>
      <c r="L275" s="48" t="s">
        <v>78</v>
      </c>
      <c r="M275" s="48" t="s">
        <v>110</v>
      </c>
      <c r="N275" s="48" t="s">
        <v>110</v>
      </c>
      <c r="O275" s="48" t="s">
        <v>97</v>
      </c>
      <c r="P275" s="48"/>
      <c r="Q275" s="48" t="s">
        <v>54</v>
      </c>
      <c r="R275" s="48" t="s">
        <v>54</v>
      </c>
      <c r="S275" s="48" t="s">
        <v>54</v>
      </c>
      <c r="T275" s="48" t="s">
        <v>54</v>
      </c>
      <c r="U275" s="48" t="s">
        <v>54</v>
      </c>
      <c r="V275" s="62" t="str">
        <f t="shared" si="29"/>
        <v/>
      </c>
      <c r="W275" s="62" t="str">
        <f t="shared" si="30"/>
        <v/>
      </c>
      <c r="X275" s="62" t="str">
        <f t="shared" si="31"/>
        <v/>
      </c>
      <c r="Y275" s="62" t="str">
        <f t="shared" si="32"/>
        <v/>
      </c>
      <c r="Z275" s="62" t="str">
        <f t="shared" si="33"/>
        <v/>
      </c>
      <c r="AA275" s="48" t="str">
        <f t="shared" si="34"/>
        <v>N</v>
      </c>
      <c r="AB275" s="48" t="s">
        <v>55</v>
      </c>
      <c r="AC275" s="53" t="s">
        <v>55</v>
      </c>
      <c r="AD275" s="52">
        <v>0</v>
      </c>
      <c r="AE275" s="52"/>
      <c r="AF275" s="52"/>
    </row>
    <row r="276" spans="1:32" ht="15.5" x14ac:dyDescent="0.35">
      <c r="A276" s="26"/>
      <c r="B276" s="48">
        <v>611</v>
      </c>
      <c r="C276" s="48" t="s">
        <v>45</v>
      </c>
      <c r="D276" s="48" t="s">
        <v>46</v>
      </c>
      <c r="E276" s="48" t="s">
        <v>47</v>
      </c>
      <c r="F276" s="48" t="s">
        <v>92</v>
      </c>
      <c r="G276" s="48" t="s">
        <v>93</v>
      </c>
      <c r="H276" s="48" t="s">
        <v>94</v>
      </c>
      <c r="I276" s="48" t="s">
        <v>57</v>
      </c>
      <c r="J276" s="48" t="s">
        <v>50</v>
      </c>
      <c r="K276" s="48" t="s">
        <v>344</v>
      </c>
      <c r="L276" s="48" t="s">
        <v>59</v>
      </c>
      <c r="M276" s="48" t="s">
        <v>53</v>
      </c>
      <c r="N276" s="48" t="s">
        <v>53</v>
      </c>
      <c r="O276" s="48" t="s">
        <v>53</v>
      </c>
      <c r="P276" s="48"/>
      <c r="Q276" s="48">
        <v>0.78877593776686672</v>
      </c>
      <c r="R276" s="48">
        <v>0.8126782389113173</v>
      </c>
      <c r="S276" s="48" t="s">
        <v>54</v>
      </c>
      <c r="T276" s="48">
        <v>6.3266099999999996</v>
      </c>
      <c r="U276" s="48">
        <v>6.3341098032793841</v>
      </c>
      <c r="V276" s="62" t="str">
        <f t="shared" si="29"/>
        <v/>
      </c>
      <c r="W276" s="62">
        <f t="shared" si="30"/>
        <v>0.12467592245560684</v>
      </c>
      <c r="X276" s="62">
        <f t="shared" si="31"/>
        <v>0.12830188679245286</v>
      </c>
      <c r="Y276" s="62" t="str">
        <f t="shared" si="32"/>
        <v/>
      </c>
      <c r="Z276" s="62" t="str">
        <f t="shared" si="33"/>
        <v/>
      </c>
      <c r="AA276" s="48" t="str">
        <f t="shared" si="34"/>
        <v>N</v>
      </c>
      <c r="AB276" s="48" t="s">
        <v>55</v>
      </c>
      <c r="AC276" s="53" t="s">
        <v>55</v>
      </c>
      <c r="AD276" s="52">
        <v>0</v>
      </c>
      <c r="AE276" s="52"/>
      <c r="AF276" s="52"/>
    </row>
    <row r="277" spans="1:32" ht="15.5" x14ac:dyDescent="0.35">
      <c r="A277" s="26"/>
      <c r="B277" s="48">
        <v>621</v>
      </c>
      <c r="C277" s="48" t="s">
        <v>45</v>
      </c>
      <c r="D277" s="48" t="s">
        <v>46</v>
      </c>
      <c r="E277" s="48" t="s">
        <v>47</v>
      </c>
      <c r="F277" s="48" t="s">
        <v>48</v>
      </c>
      <c r="G277" s="48">
        <v>350</v>
      </c>
      <c r="H277" s="48" t="s">
        <v>94</v>
      </c>
      <c r="I277" s="48" t="s">
        <v>47</v>
      </c>
      <c r="J277" s="48" t="s">
        <v>50</v>
      </c>
      <c r="K277" s="48" t="s">
        <v>345</v>
      </c>
      <c r="L277" s="48" t="s">
        <v>268</v>
      </c>
      <c r="M277" s="48"/>
      <c r="N277" s="48"/>
      <c r="O277" s="48" t="s">
        <v>53</v>
      </c>
      <c r="P277" s="48"/>
      <c r="Q277" s="48" t="s">
        <v>54</v>
      </c>
      <c r="R277" s="48">
        <v>0.47804602288901016</v>
      </c>
      <c r="S277" s="48"/>
      <c r="T277" s="48"/>
      <c r="U277" s="48">
        <v>4.7804602288901012</v>
      </c>
      <c r="V277" s="62" t="str">
        <f t="shared" si="29"/>
        <v/>
      </c>
      <c r="W277" s="62" t="str">
        <f t="shared" si="30"/>
        <v/>
      </c>
      <c r="X277" s="62">
        <f t="shared" si="31"/>
        <v>0.1</v>
      </c>
      <c r="Y277" s="62" t="str">
        <f t="shared" si="32"/>
        <v/>
      </c>
      <c r="Z277" s="62" t="str">
        <f t="shared" si="33"/>
        <v/>
      </c>
      <c r="AA277" s="48" t="str">
        <f t="shared" si="34"/>
        <v>N</v>
      </c>
      <c r="AB277" s="48" t="s">
        <v>55</v>
      </c>
      <c r="AC277" s="53" t="s">
        <v>55</v>
      </c>
      <c r="AD277" s="52">
        <v>0</v>
      </c>
      <c r="AE277" s="52"/>
      <c r="AF277" s="52"/>
    </row>
    <row r="278" spans="1:32" ht="15.5" x14ac:dyDescent="0.35">
      <c r="A278" s="26"/>
      <c r="B278" s="48">
        <v>622</v>
      </c>
      <c r="C278" s="48" t="s">
        <v>45</v>
      </c>
      <c r="D278" s="48" t="s">
        <v>46</v>
      </c>
      <c r="E278" s="48" t="s">
        <v>47</v>
      </c>
      <c r="F278" s="48" t="s">
        <v>48</v>
      </c>
      <c r="G278" s="48">
        <v>350</v>
      </c>
      <c r="H278" s="48" t="s">
        <v>94</v>
      </c>
      <c r="I278" s="48" t="s">
        <v>47</v>
      </c>
      <c r="J278" s="48" t="s">
        <v>50</v>
      </c>
      <c r="K278" s="48" t="s">
        <v>346</v>
      </c>
      <c r="L278" s="48" t="s">
        <v>268</v>
      </c>
      <c r="M278" s="48"/>
      <c r="N278" s="48" t="s">
        <v>96</v>
      </c>
      <c r="O278" s="48" t="s">
        <v>53</v>
      </c>
      <c r="P278" s="48"/>
      <c r="Q278" s="48" t="s">
        <v>54</v>
      </c>
      <c r="R278" s="48">
        <v>0.47804602288901016</v>
      </c>
      <c r="S278" s="48"/>
      <c r="T278" s="48" t="s">
        <v>54</v>
      </c>
      <c r="U278" s="48">
        <v>4.7804602288901012</v>
      </c>
      <c r="V278" s="62" t="str">
        <f t="shared" si="29"/>
        <v/>
      </c>
      <c r="W278" s="62" t="str">
        <f t="shared" si="30"/>
        <v/>
      </c>
      <c r="X278" s="62">
        <f t="shared" si="31"/>
        <v>0.1</v>
      </c>
      <c r="Y278" s="62" t="str">
        <f t="shared" si="32"/>
        <v/>
      </c>
      <c r="Z278" s="62" t="str">
        <f t="shared" si="33"/>
        <v/>
      </c>
      <c r="AA278" s="48" t="str">
        <f t="shared" si="34"/>
        <v>N</v>
      </c>
      <c r="AB278" s="48" t="s">
        <v>55</v>
      </c>
      <c r="AC278" s="53" t="s">
        <v>55</v>
      </c>
      <c r="AD278" s="52">
        <v>0</v>
      </c>
      <c r="AE278" s="52"/>
      <c r="AF278" s="52"/>
    </row>
    <row r="279" spans="1:32" ht="15.5" x14ac:dyDescent="0.35">
      <c r="A279" s="26"/>
      <c r="B279" s="48">
        <v>623</v>
      </c>
      <c r="C279" s="48" t="s">
        <v>45</v>
      </c>
      <c r="D279" s="48" t="s">
        <v>46</v>
      </c>
      <c r="E279" s="48" t="s">
        <v>47</v>
      </c>
      <c r="F279" s="48" t="s">
        <v>48</v>
      </c>
      <c r="G279" s="48">
        <v>350</v>
      </c>
      <c r="H279" s="48" t="s">
        <v>63</v>
      </c>
      <c r="I279" s="48" t="s">
        <v>47</v>
      </c>
      <c r="J279" s="48" t="s">
        <v>50</v>
      </c>
      <c r="K279" s="48" t="s">
        <v>347</v>
      </c>
      <c r="L279" s="48" t="s">
        <v>348</v>
      </c>
      <c r="M279" s="48" t="s">
        <v>53</v>
      </c>
      <c r="N279" s="48" t="s">
        <v>53</v>
      </c>
      <c r="O279" s="48" t="s">
        <v>53</v>
      </c>
      <c r="P279" s="48"/>
      <c r="Q279" s="48" t="s">
        <v>54</v>
      </c>
      <c r="R279" s="48" t="s">
        <v>54</v>
      </c>
      <c r="S279" s="48" t="s">
        <v>54</v>
      </c>
      <c r="T279" s="48">
        <v>0</v>
      </c>
      <c r="U279" s="48" t="s">
        <v>54</v>
      </c>
      <c r="V279" s="62" t="str">
        <f t="shared" si="29"/>
        <v/>
      </c>
      <c r="W279" s="62" t="str">
        <f t="shared" si="30"/>
        <v/>
      </c>
      <c r="X279" s="62" t="str">
        <f t="shared" si="31"/>
        <v/>
      </c>
      <c r="Y279" s="62" t="str">
        <f t="shared" si="32"/>
        <v/>
      </c>
      <c r="Z279" s="62" t="str">
        <f t="shared" si="33"/>
        <v/>
      </c>
      <c r="AA279" s="48" t="str">
        <f t="shared" si="34"/>
        <v>N</v>
      </c>
      <c r="AB279" s="48" t="s">
        <v>55</v>
      </c>
      <c r="AC279" s="53" t="s">
        <v>55</v>
      </c>
      <c r="AD279" s="52">
        <v>0</v>
      </c>
      <c r="AE279" s="52"/>
      <c r="AF279" s="52"/>
    </row>
    <row r="280" spans="1:32" ht="15.5" x14ac:dyDescent="0.35">
      <c r="A280" s="26"/>
      <c r="B280" s="48">
        <v>650</v>
      </c>
      <c r="C280" s="48" t="s">
        <v>45</v>
      </c>
      <c r="D280" s="48" t="s">
        <v>46</v>
      </c>
      <c r="E280" s="48" t="s">
        <v>47</v>
      </c>
      <c r="F280" s="48" t="s">
        <v>70</v>
      </c>
      <c r="G280" s="48">
        <v>106</v>
      </c>
      <c r="H280" s="48" t="s">
        <v>49</v>
      </c>
      <c r="I280" s="48" t="s">
        <v>57</v>
      </c>
      <c r="J280" s="48" t="s">
        <v>50</v>
      </c>
      <c r="K280" s="48" t="s">
        <v>349</v>
      </c>
      <c r="L280" s="48" t="s">
        <v>52</v>
      </c>
      <c r="M280" s="48" t="s">
        <v>53</v>
      </c>
      <c r="N280" s="48" t="s">
        <v>53</v>
      </c>
      <c r="O280" s="48" t="s">
        <v>53</v>
      </c>
      <c r="P280" s="48"/>
      <c r="Q280" s="48">
        <v>0.71706903433351521</v>
      </c>
      <c r="R280" s="48">
        <v>0.76487363662241625</v>
      </c>
      <c r="S280" s="48" t="s">
        <v>54</v>
      </c>
      <c r="T280" s="48">
        <v>6.3266099999999996</v>
      </c>
      <c r="U280" s="48">
        <v>6.3341098032793841</v>
      </c>
      <c r="V280" s="62" t="str">
        <f t="shared" si="29"/>
        <v/>
      </c>
      <c r="W280" s="62">
        <f t="shared" si="30"/>
        <v>0.11334174768691531</v>
      </c>
      <c r="X280" s="62">
        <f t="shared" si="31"/>
        <v>0.12075471698113209</v>
      </c>
      <c r="Y280" s="62" t="str">
        <f t="shared" si="32"/>
        <v/>
      </c>
      <c r="Z280" s="62" t="str">
        <f t="shared" si="33"/>
        <v/>
      </c>
      <c r="AA280" s="48" t="str">
        <f t="shared" si="34"/>
        <v>N</v>
      </c>
      <c r="AB280" s="48" t="s">
        <v>55</v>
      </c>
      <c r="AC280" s="53" t="s">
        <v>55</v>
      </c>
      <c r="AD280" s="52">
        <v>0</v>
      </c>
      <c r="AE280" s="52"/>
      <c r="AF280" s="52"/>
    </row>
    <row r="281" spans="1:32" ht="15.5" x14ac:dyDescent="0.35">
      <c r="A281" s="26"/>
      <c r="B281" s="48">
        <v>651</v>
      </c>
      <c r="C281" s="48" t="s">
        <v>45</v>
      </c>
      <c r="D281" s="48" t="s">
        <v>46</v>
      </c>
      <c r="E281" s="48" t="s">
        <v>47</v>
      </c>
      <c r="F281" s="48" t="s">
        <v>70</v>
      </c>
      <c r="G281" s="48">
        <v>106</v>
      </c>
      <c r="H281" s="48" t="s">
        <v>49</v>
      </c>
      <c r="I281" s="48" t="s">
        <v>57</v>
      </c>
      <c r="J281" s="48" t="s">
        <v>50</v>
      </c>
      <c r="K281" s="48" t="s">
        <v>350</v>
      </c>
      <c r="L281" s="48" t="s">
        <v>52</v>
      </c>
      <c r="M281" s="48"/>
      <c r="N281" s="48"/>
      <c r="O281" s="48" t="s">
        <v>53</v>
      </c>
      <c r="P281" s="48"/>
      <c r="Q281" s="48" t="s">
        <v>54</v>
      </c>
      <c r="R281" s="48">
        <v>0.3585345171667576</v>
      </c>
      <c r="S281" s="48"/>
      <c r="T281" s="48"/>
      <c r="U281" s="48">
        <v>3.3463221602230711</v>
      </c>
      <c r="V281" s="62" t="str">
        <f t="shared" si="29"/>
        <v/>
      </c>
      <c r="W281" s="62" t="str">
        <f t="shared" si="30"/>
        <v/>
      </c>
      <c r="X281" s="62">
        <f t="shared" si="31"/>
        <v>0.10714285714285714</v>
      </c>
      <c r="Y281" s="62" t="str">
        <f t="shared" si="32"/>
        <v/>
      </c>
      <c r="Z281" s="62" t="str">
        <f t="shared" si="33"/>
        <v/>
      </c>
      <c r="AA281" s="48" t="str">
        <f t="shared" si="34"/>
        <v>N</v>
      </c>
      <c r="AB281" s="48" t="s">
        <v>55</v>
      </c>
      <c r="AC281" s="53" t="s">
        <v>55</v>
      </c>
      <c r="AD281" s="52">
        <v>0</v>
      </c>
      <c r="AE281" s="52"/>
      <c r="AF281" s="52"/>
    </row>
    <row r="282" spans="1:32" ht="15.5" x14ac:dyDescent="0.35">
      <c r="A282" s="26"/>
      <c r="B282" s="48">
        <v>655</v>
      </c>
      <c r="C282" s="48" t="s">
        <v>45</v>
      </c>
      <c r="D282" s="48" t="s">
        <v>46</v>
      </c>
      <c r="E282" s="48" t="s">
        <v>47</v>
      </c>
      <c r="F282" s="48" t="s">
        <v>75</v>
      </c>
      <c r="G282" s="48">
        <v>483</v>
      </c>
      <c r="H282" s="48" t="s">
        <v>63</v>
      </c>
      <c r="I282" s="48" t="s">
        <v>76</v>
      </c>
      <c r="J282" s="48" t="s">
        <v>50</v>
      </c>
      <c r="K282" s="48" t="s">
        <v>351</v>
      </c>
      <c r="L282" s="48" t="s">
        <v>78</v>
      </c>
      <c r="M282" s="48"/>
      <c r="N282" s="48"/>
      <c r="O282" s="48" t="s">
        <v>53</v>
      </c>
      <c r="P282" s="48"/>
      <c r="Q282" s="48" t="s">
        <v>54</v>
      </c>
      <c r="R282" s="48">
        <v>0.19121840915560406</v>
      </c>
      <c r="S282" s="48"/>
      <c r="T282" s="48"/>
      <c r="U282" s="48">
        <v>3.3463221602230711</v>
      </c>
      <c r="V282" s="62" t="str">
        <f t="shared" si="29"/>
        <v/>
      </c>
      <c r="W282" s="62" t="str">
        <f t="shared" si="30"/>
        <v/>
      </c>
      <c r="X282" s="62">
        <f t="shared" si="31"/>
        <v>5.7142857142857141E-2</v>
      </c>
      <c r="Y282" s="62" t="str">
        <f t="shared" si="32"/>
        <v/>
      </c>
      <c r="Z282" s="62" t="str">
        <f t="shared" si="33"/>
        <v/>
      </c>
      <c r="AA282" s="48" t="str">
        <f t="shared" si="34"/>
        <v>N</v>
      </c>
      <c r="AB282" s="48" t="s">
        <v>55</v>
      </c>
      <c r="AC282" s="53" t="s">
        <v>55</v>
      </c>
      <c r="AD282" s="52">
        <v>0</v>
      </c>
      <c r="AE282" s="52"/>
      <c r="AF282" s="52"/>
    </row>
    <row r="283" spans="1:32" ht="15.5" x14ac:dyDescent="0.35">
      <c r="A283" s="26"/>
      <c r="B283" s="48">
        <v>656</v>
      </c>
      <c r="C283" s="48" t="s">
        <v>45</v>
      </c>
      <c r="D283" s="48" t="s">
        <v>46</v>
      </c>
      <c r="E283" s="48" t="s">
        <v>47</v>
      </c>
      <c r="F283" s="48" t="s">
        <v>75</v>
      </c>
      <c r="G283" s="48">
        <v>483</v>
      </c>
      <c r="H283" s="48" t="s">
        <v>63</v>
      </c>
      <c r="I283" s="48" t="s">
        <v>76</v>
      </c>
      <c r="J283" s="48" t="s">
        <v>50</v>
      </c>
      <c r="K283" s="48" t="s">
        <v>352</v>
      </c>
      <c r="L283" s="48" t="s">
        <v>78</v>
      </c>
      <c r="M283" s="48"/>
      <c r="N283" s="48"/>
      <c r="O283" s="48" t="s">
        <v>53</v>
      </c>
      <c r="P283" s="48"/>
      <c r="Q283" s="48" t="s">
        <v>54</v>
      </c>
      <c r="R283" s="48">
        <v>9.5609204577802032E-2</v>
      </c>
      <c r="S283" s="48"/>
      <c r="T283" s="48"/>
      <c r="U283" s="48">
        <v>3.3463221602230711</v>
      </c>
      <c r="V283" s="62" t="str">
        <f t="shared" si="29"/>
        <v/>
      </c>
      <c r="W283" s="62" t="str">
        <f t="shared" si="30"/>
        <v/>
      </c>
      <c r="X283" s="62">
        <f t="shared" si="31"/>
        <v>2.8571428571428571E-2</v>
      </c>
      <c r="Y283" s="62" t="str">
        <f t="shared" si="32"/>
        <v/>
      </c>
      <c r="Z283" s="62" t="str">
        <f t="shared" si="33"/>
        <v/>
      </c>
      <c r="AA283" s="48" t="str">
        <f t="shared" si="34"/>
        <v>N</v>
      </c>
      <c r="AB283" s="48" t="s">
        <v>55</v>
      </c>
      <c r="AC283" s="53" t="s">
        <v>55</v>
      </c>
      <c r="AD283" s="52">
        <v>0</v>
      </c>
      <c r="AE283" s="52"/>
      <c r="AF283" s="52"/>
    </row>
    <row r="284" spans="1:32" ht="15.5" x14ac:dyDescent="0.35">
      <c r="A284" s="52"/>
      <c r="B284" s="52">
        <v>692</v>
      </c>
      <c r="C284" s="52" t="s">
        <v>45</v>
      </c>
      <c r="D284" s="52" t="s">
        <v>46</v>
      </c>
      <c r="E284" s="52" t="s">
        <v>47</v>
      </c>
      <c r="F284" s="52" t="s">
        <v>300</v>
      </c>
      <c r="G284" s="52">
        <v>329</v>
      </c>
      <c r="H284" s="52" t="s">
        <v>49</v>
      </c>
      <c r="I284" s="52" t="s">
        <v>300</v>
      </c>
      <c r="J284" s="52" t="s">
        <v>50</v>
      </c>
      <c r="K284" s="52" t="s">
        <v>353</v>
      </c>
      <c r="L284" s="52" t="s">
        <v>354</v>
      </c>
      <c r="M284" s="52" t="s">
        <v>53</v>
      </c>
      <c r="N284" s="52" t="s">
        <v>53</v>
      </c>
      <c r="O284" s="52" t="s">
        <v>97</v>
      </c>
      <c r="P284" s="52"/>
      <c r="Q284" s="52" t="s">
        <v>54</v>
      </c>
      <c r="R284" s="52" t="s">
        <v>54</v>
      </c>
      <c r="S284" s="52" t="s">
        <v>54</v>
      </c>
      <c r="T284" s="52" t="s">
        <v>54</v>
      </c>
      <c r="U284" s="52" t="s">
        <v>54</v>
      </c>
      <c r="V284" s="62" t="str">
        <f t="shared" si="29"/>
        <v/>
      </c>
      <c r="W284" s="62" t="str">
        <f t="shared" si="30"/>
        <v/>
      </c>
      <c r="X284" s="62" t="str">
        <f t="shared" si="31"/>
        <v/>
      </c>
      <c r="Y284" s="62" t="str">
        <f t="shared" si="32"/>
        <v/>
      </c>
      <c r="Z284" s="62" t="str">
        <f t="shared" si="33"/>
        <v/>
      </c>
      <c r="AA284" s="48" t="str">
        <f t="shared" si="34"/>
        <v>N</v>
      </c>
      <c r="AB284" s="48" t="s">
        <v>55</v>
      </c>
      <c r="AC284" s="53" t="s">
        <v>55</v>
      </c>
      <c r="AD284" s="52">
        <v>0</v>
      </c>
      <c r="AE284" s="26"/>
      <c r="AF284" s="26"/>
    </row>
    <row r="285" spans="1:32" ht="15.5" x14ac:dyDescent="0.35">
      <c r="A285" s="52"/>
      <c r="B285" s="52">
        <v>693</v>
      </c>
      <c r="C285" s="52" t="s">
        <v>45</v>
      </c>
      <c r="D285" s="52" t="s">
        <v>46</v>
      </c>
      <c r="E285" s="52" t="s">
        <v>47</v>
      </c>
      <c r="F285" s="52" t="s">
        <v>355</v>
      </c>
      <c r="G285" s="52">
        <v>329</v>
      </c>
      <c r="H285" s="52" t="s">
        <v>49</v>
      </c>
      <c r="I285" s="52" t="s">
        <v>300</v>
      </c>
      <c r="J285" s="52" t="s">
        <v>50</v>
      </c>
      <c r="K285" s="52" t="s">
        <v>356</v>
      </c>
      <c r="L285" s="52" t="s">
        <v>69</v>
      </c>
      <c r="M285" s="52" t="s">
        <v>53</v>
      </c>
      <c r="N285" s="52" t="s">
        <v>53</v>
      </c>
      <c r="O285" s="52" t="s">
        <v>97</v>
      </c>
      <c r="P285" s="52"/>
      <c r="Q285" s="52" t="s">
        <v>54</v>
      </c>
      <c r="R285" s="52" t="s">
        <v>54</v>
      </c>
      <c r="S285" s="52" t="s">
        <v>54</v>
      </c>
      <c r="T285" s="52" t="s">
        <v>54</v>
      </c>
      <c r="U285" s="52" t="s">
        <v>54</v>
      </c>
      <c r="V285" s="62" t="str">
        <f t="shared" si="29"/>
        <v/>
      </c>
      <c r="W285" s="62" t="str">
        <f t="shared" si="30"/>
        <v/>
      </c>
      <c r="X285" s="62" t="str">
        <f t="shared" si="31"/>
        <v/>
      </c>
      <c r="Y285" s="62" t="str">
        <f t="shared" si="32"/>
        <v/>
      </c>
      <c r="Z285" s="62" t="str">
        <f t="shared" si="33"/>
        <v/>
      </c>
      <c r="AA285" s="48" t="str">
        <f t="shared" si="34"/>
        <v>N</v>
      </c>
      <c r="AB285" s="48" t="s">
        <v>55</v>
      </c>
      <c r="AC285" s="53" t="s">
        <v>55</v>
      </c>
      <c r="AD285" s="52">
        <v>0</v>
      </c>
      <c r="AE285" s="26"/>
      <c r="AF285" s="26"/>
    </row>
    <row r="286" spans="1:32" ht="15.5" x14ac:dyDescent="0.35">
      <c r="A286" s="52"/>
      <c r="B286" s="52">
        <v>694</v>
      </c>
      <c r="C286" s="52" t="s">
        <v>45</v>
      </c>
      <c r="D286" s="52" t="s">
        <v>46</v>
      </c>
      <c r="E286" s="52" t="s">
        <v>47</v>
      </c>
      <c r="F286" s="52" t="s">
        <v>357</v>
      </c>
      <c r="G286" s="52">
        <v>329</v>
      </c>
      <c r="H286" s="52" t="s">
        <v>49</v>
      </c>
      <c r="I286" s="52" t="s">
        <v>300</v>
      </c>
      <c r="J286" s="52" t="s">
        <v>50</v>
      </c>
      <c r="K286" s="52" t="s">
        <v>358</v>
      </c>
      <c r="L286" s="52" t="s">
        <v>69</v>
      </c>
      <c r="M286" s="52" t="s">
        <v>53</v>
      </c>
      <c r="N286" s="52" t="s">
        <v>53</v>
      </c>
      <c r="O286" s="52" t="s">
        <v>97</v>
      </c>
      <c r="P286" s="52"/>
      <c r="Q286" s="52" t="s">
        <v>54</v>
      </c>
      <c r="R286" s="52" t="s">
        <v>54</v>
      </c>
      <c r="S286" s="52" t="s">
        <v>54</v>
      </c>
      <c r="T286" s="52" t="s">
        <v>54</v>
      </c>
      <c r="U286" s="52" t="s">
        <v>54</v>
      </c>
      <c r="V286" s="62" t="str">
        <f t="shared" si="29"/>
        <v/>
      </c>
      <c r="W286" s="62" t="str">
        <f t="shared" si="30"/>
        <v/>
      </c>
      <c r="X286" s="62" t="str">
        <f t="shared" si="31"/>
        <v/>
      </c>
      <c r="Y286" s="62" t="str">
        <f t="shared" si="32"/>
        <v/>
      </c>
      <c r="Z286" s="62" t="str">
        <f t="shared" si="33"/>
        <v/>
      </c>
      <c r="AA286" s="48" t="str">
        <f t="shared" si="34"/>
        <v>N</v>
      </c>
      <c r="AB286" s="48" t="s">
        <v>55</v>
      </c>
      <c r="AC286" s="53" t="s">
        <v>55</v>
      </c>
      <c r="AD286" s="52">
        <v>0</v>
      </c>
      <c r="AE286" s="26"/>
      <c r="AF286" s="26"/>
    </row>
    <row r="287" spans="1:32" ht="15.5" x14ac:dyDescent="0.35">
      <c r="A287" s="26"/>
      <c r="B287" s="48">
        <v>695</v>
      </c>
      <c r="C287" s="48" t="s">
        <v>45</v>
      </c>
      <c r="D287" s="48" t="s">
        <v>46</v>
      </c>
      <c r="E287" s="48" t="s">
        <v>47</v>
      </c>
      <c r="F287" s="48" t="s">
        <v>48</v>
      </c>
      <c r="G287" s="48">
        <v>350</v>
      </c>
      <c r="H287" s="48" t="s">
        <v>49</v>
      </c>
      <c r="I287" s="48" t="s">
        <v>47</v>
      </c>
      <c r="J287" s="48" t="s">
        <v>50</v>
      </c>
      <c r="K287" s="48" t="s">
        <v>359</v>
      </c>
      <c r="L287" s="48" t="s">
        <v>360</v>
      </c>
      <c r="M287" s="48" t="e">
        <v>#N/A</v>
      </c>
      <c r="N287" s="48" t="e">
        <v>#N/A</v>
      </c>
      <c r="O287" s="48" t="s">
        <v>97</v>
      </c>
      <c r="P287" s="48">
        <v>0</v>
      </c>
      <c r="Q287" s="48" t="s">
        <v>54</v>
      </c>
      <c r="R287" s="48" t="s">
        <v>54</v>
      </c>
      <c r="S287" s="48">
        <v>11.578889999999999</v>
      </c>
      <c r="T287" s="48" t="s">
        <v>54</v>
      </c>
      <c r="U287" s="48" t="s">
        <v>54</v>
      </c>
      <c r="V287" s="62">
        <f t="shared" si="29"/>
        <v>0</v>
      </c>
      <c r="W287" s="62" t="str">
        <f t="shared" si="30"/>
        <v/>
      </c>
      <c r="X287" s="62" t="str">
        <f t="shared" si="31"/>
        <v/>
      </c>
      <c r="Y287" s="62" t="str">
        <f t="shared" si="32"/>
        <v/>
      </c>
      <c r="Z287" s="62" t="str">
        <f t="shared" si="33"/>
        <v/>
      </c>
      <c r="AA287" s="48" t="str">
        <f t="shared" si="34"/>
        <v>N</v>
      </c>
      <c r="AB287" s="48" t="s">
        <v>55</v>
      </c>
      <c r="AC287" s="53" t="s">
        <v>55</v>
      </c>
      <c r="AD287" s="52">
        <v>0</v>
      </c>
      <c r="AE287" s="52"/>
      <c r="AF287" s="52"/>
    </row>
    <row r="288" spans="1:32" ht="15.5" x14ac:dyDescent="0.35">
      <c r="A288" s="26"/>
      <c r="B288" s="48">
        <v>704</v>
      </c>
      <c r="C288" s="48" t="s">
        <v>45</v>
      </c>
      <c r="D288" s="48" t="s">
        <v>46</v>
      </c>
      <c r="E288" s="48" t="s">
        <v>47</v>
      </c>
      <c r="F288" s="48" t="s">
        <v>92</v>
      </c>
      <c r="G288" s="48">
        <v>385</v>
      </c>
      <c r="H288" s="48" t="s">
        <v>94</v>
      </c>
      <c r="I288" s="48" t="s">
        <v>172</v>
      </c>
      <c r="J288" s="48" t="s">
        <v>50</v>
      </c>
      <c r="K288" s="48" t="s">
        <v>361</v>
      </c>
      <c r="L288" s="48" t="s">
        <v>72</v>
      </c>
      <c r="M288" s="48" t="s">
        <v>53</v>
      </c>
      <c r="N288" s="48" t="s">
        <v>53</v>
      </c>
      <c r="O288" s="48" t="s">
        <v>97</v>
      </c>
      <c r="P288" s="48"/>
      <c r="Q288" s="48">
        <v>1.0756035515002729</v>
      </c>
      <c r="R288" s="48">
        <v>1.0517012503558223</v>
      </c>
      <c r="S288" s="48" t="s">
        <v>54</v>
      </c>
      <c r="T288" s="48">
        <v>6.3266099999999996</v>
      </c>
      <c r="U288" s="48">
        <v>6.3341098032793841</v>
      </c>
      <c r="V288" s="62" t="str">
        <f t="shared" si="29"/>
        <v/>
      </c>
      <c r="W288" s="62">
        <f t="shared" si="30"/>
        <v>0.17001262153037297</v>
      </c>
      <c r="X288" s="62">
        <f t="shared" si="31"/>
        <v>0.16603773584905659</v>
      </c>
      <c r="Y288" s="62" t="str">
        <f t="shared" si="32"/>
        <v/>
      </c>
      <c r="Z288" s="62" t="str">
        <f t="shared" si="33"/>
        <v/>
      </c>
      <c r="AA288" s="48" t="str">
        <f t="shared" si="34"/>
        <v>N</v>
      </c>
      <c r="AB288" s="48" t="s">
        <v>55</v>
      </c>
      <c r="AC288" s="53" t="s">
        <v>55</v>
      </c>
      <c r="AD288" s="52">
        <v>0</v>
      </c>
      <c r="AE288" s="52"/>
      <c r="AF288" s="52"/>
    </row>
    <row r="289" spans="1:32" ht="15.5" x14ac:dyDescent="0.35">
      <c r="A289" s="26"/>
      <c r="B289" s="48">
        <v>707</v>
      </c>
      <c r="C289" s="48" t="s">
        <v>45</v>
      </c>
      <c r="D289" s="48" t="s">
        <v>46</v>
      </c>
      <c r="E289" s="48" t="s">
        <v>47</v>
      </c>
      <c r="F289" s="48" t="s">
        <v>92</v>
      </c>
      <c r="G289" s="48">
        <v>385</v>
      </c>
      <c r="H289" s="48" t="s">
        <v>94</v>
      </c>
      <c r="I289" s="48" t="s">
        <v>57</v>
      </c>
      <c r="J289" s="48" t="s">
        <v>50</v>
      </c>
      <c r="K289" s="48" t="s">
        <v>362</v>
      </c>
      <c r="L289" s="48" t="s">
        <v>59</v>
      </c>
      <c r="M289" s="48" t="s">
        <v>53</v>
      </c>
      <c r="N289" s="48" t="s">
        <v>53</v>
      </c>
      <c r="O289" s="48" t="s">
        <v>97</v>
      </c>
      <c r="P289" s="48"/>
      <c r="Q289" s="48" t="s">
        <v>54</v>
      </c>
      <c r="R289" s="48" t="s">
        <v>54</v>
      </c>
      <c r="S289" s="48" t="s">
        <v>54</v>
      </c>
      <c r="T289" s="48" t="s">
        <v>54</v>
      </c>
      <c r="U289" s="48" t="s">
        <v>54</v>
      </c>
      <c r="V289" s="62" t="str">
        <f t="shared" si="29"/>
        <v/>
      </c>
      <c r="W289" s="62" t="str">
        <f t="shared" si="30"/>
        <v/>
      </c>
      <c r="X289" s="62" t="str">
        <f t="shared" si="31"/>
        <v/>
      </c>
      <c r="Y289" s="62" t="str">
        <f t="shared" si="32"/>
        <v/>
      </c>
      <c r="Z289" s="62" t="str">
        <f t="shared" si="33"/>
        <v/>
      </c>
      <c r="AA289" s="48" t="str">
        <f t="shared" si="34"/>
        <v>N</v>
      </c>
      <c r="AB289" s="48" t="s">
        <v>55</v>
      </c>
      <c r="AC289" s="53" t="s">
        <v>55</v>
      </c>
      <c r="AD289" s="52">
        <v>0</v>
      </c>
      <c r="AE289" s="52"/>
      <c r="AF289" s="52"/>
    </row>
    <row r="290" spans="1:32" ht="15.5" x14ac:dyDescent="0.35">
      <c r="A290" s="26"/>
      <c r="B290" s="48">
        <v>708</v>
      </c>
      <c r="C290" s="48" t="s">
        <v>45</v>
      </c>
      <c r="D290" s="48" t="s">
        <v>46</v>
      </c>
      <c r="E290" s="48" t="s">
        <v>47</v>
      </c>
      <c r="F290" s="48" t="s">
        <v>92</v>
      </c>
      <c r="G290" s="48">
        <v>385</v>
      </c>
      <c r="H290" s="48" t="s">
        <v>94</v>
      </c>
      <c r="I290" s="48" t="s">
        <v>57</v>
      </c>
      <c r="J290" s="48" t="s">
        <v>50</v>
      </c>
      <c r="K290" s="48" t="s">
        <v>363</v>
      </c>
      <c r="L290" s="48" t="s">
        <v>59</v>
      </c>
      <c r="M290" s="48" t="s">
        <v>53</v>
      </c>
      <c r="N290" s="48" t="s">
        <v>53</v>
      </c>
      <c r="O290" s="48" t="s">
        <v>97</v>
      </c>
      <c r="P290" s="48"/>
      <c r="Q290" s="48" t="s">
        <v>54</v>
      </c>
      <c r="R290" s="48" t="s">
        <v>54</v>
      </c>
      <c r="S290" s="48" t="s">
        <v>54</v>
      </c>
      <c r="T290" s="48" t="s">
        <v>54</v>
      </c>
      <c r="U290" s="48" t="s">
        <v>54</v>
      </c>
      <c r="V290" s="62" t="str">
        <f t="shared" si="29"/>
        <v/>
      </c>
      <c r="W290" s="62" t="str">
        <f t="shared" si="30"/>
        <v/>
      </c>
      <c r="X290" s="62" t="str">
        <f t="shared" si="31"/>
        <v/>
      </c>
      <c r="Y290" s="62" t="str">
        <f t="shared" si="32"/>
        <v/>
      </c>
      <c r="Z290" s="62" t="str">
        <f t="shared" si="33"/>
        <v/>
      </c>
      <c r="AA290" s="48" t="str">
        <f t="shared" si="34"/>
        <v>N</v>
      </c>
      <c r="AB290" s="48" t="s">
        <v>55</v>
      </c>
      <c r="AC290" s="53" t="s">
        <v>55</v>
      </c>
      <c r="AD290" s="52">
        <v>0</v>
      </c>
      <c r="AE290" s="52"/>
      <c r="AF290" s="52"/>
    </row>
    <row r="291" spans="1:32" ht="15.5" x14ac:dyDescent="0.35">
      <c r="A291" s="26"/>
      <c r="B291" s="48">
        <v>709</v>
      </c>
      <c r="C291" s="48" t="s">
        <v>45</v>
      </c>
      <c r="D291" s="48" t="s">
        <v>46</v>
      </c>
      <c r="E291" s="48" t="s">
        <v>47</v>
      </c>
      <c r="F291" s="48" t="s">
        <v>207</v>
      </c>
      <c r="G291" s="48" t="s">
        <v>93</v>
      </c>
      <c r="H291" s="48" t="s">
        <v>49</v>
      </c>
      <c r="I291" s="48" t="s">
        <v>57</v>
      </c>
      <c r="J291" s="48" t="s">
        <v>50</v>
      </c>
      <c r="K291" s="48" t="s">
        <v>364</v>
      </c>
      <c r="L291" s="48" t="s">
        <v>72</v>
      </c>
      <c r="M291" s="48" t="e">
        <v>#N/A</v>
      </c>
      <c r="N291" s="48" t="e">
        <v>#N/A</v>
      </c>
      <c r="O291" s="48" t="s">
        <v>97</v>
      </c>
      <c r="P291" s="48">
        <v>0.47748000000000002</v>
      </c>
      <c r="Q291" s="48" t="s">
        <v>54</v>
      </c>
      <c r="R291" s="48" t="s">
        <v>54</v>
      </c>
      <c r="S291" s="48">
        <v>6.3266099999999996</v>
      </c>
      <c r="T291" s="48" t="s">
        <v>54</v>
      </c>
      <c r="U291" s="48" t="s">
        <v>54</v>
      </c>
      <c r="V291" s="62">
        <f t="shared" si="29"/>
        <v>7.5471698113207558E-2</v>
      </c>
      <c r="W291" s="62" t="str">
        <f t="shared" si="30"/>
        <v/>
      </c>
      <c r="X291" s="62" t="str">
        <f t="shared" si="31"/>
        <v/>
      </c>
      <c r="Y291" s="62" t="str">
        <f t="shared" si="32"/>
        <v/>
      </c>
      <c r="Z291" s="62" t="str">
        <f t="shared" si="33"/>
        <v/>
      </c>
      <c r="AA291" s="48" t="str">
        <f t="shared" si="34"/>
        <v>N</v>
      </c>
      <c r="AB291" s="48" t="s">
        <v>55</v>
      </c>
      <c r="AC291" s="53" t="s">
        <v>55</v>
      </c>
      <c r="AD291" s="52">
        <v>0</v>
      </c>
      <c r="AE291" s="52"/>
      <c r="AF291" s="52"/>
    </row>
    <row r="292" spans="1:32" ht="15.5" x14ac:dyDescent="0.35">
      <c r="A292" s="26"/>
      <c r="B292" s="48">
        <v>710</v>
      </c>
      <c r="C292" s="48" t="s">
        <v>45</v>
      </c>
      <c r="D292" s="48" t="s">
        <v>46</v>
      </c>
      <c r="E292" s="48" t="s">
        <v>47</v>
      </c>
      <c r="F292" s="48" t="s">
        <v>92</v>
      </c>
      <c r="G292" s="48">
        <v>385</v>
      </c>
      <c r="H292" s="48" t="s">
        <v>49</v>
      </c>
      <c r="I292" s="48" t="s">
        <v>57</v>
      </c>
      <c r="J292" s="48" t="s">
        <v>50</v>
      </c>
      <c r="K292" s="48" t="s">
        <v>365</v>
      </c>
      <c r="L292" s="48" t="s">
        <v>59</v>
      </c>
      <c r="M292" s="48" t="e">
        <v>#N/A</v>
      </c>
      <c r="N292" s="48" t="e">
        <v>#N/A</v>
      </c>
      <c r="O292" s="48" t="s">
        <v>97</v>
      </c>
      <c r="P292" s="48">
        <v>1.07433</v>
      </c>
      <c r="Q292" s="48" t="s">
        <v>54</v>
      </c>
      <c r="R292" s="48" t="s">
        <v>54</v>
      </c>
      <c r="S292" s="48">
        <v>6.3266099999999996</v>
      </c>
      <c r="T292" s="48" t="s">
        <v>54</v>
      </c>
      <c r="U292" s="48" t="s">
        <v>54</v>
      </c>
      <c r="V292" s="62">
        <f t="shared" si="29"/>
        <v>0.169811320754717</v>
      </c>
      <c r="W292" s="62" t="str">
        <f t="shared" si="30"/>
        <v/>
      </c>
      <c r="X292" s="62" t="str">
        <f t="shared" si="31"/>
        <v/>
      </c>
      <c r="Y292" s="62" t="str">
        <f t="shared" si="32"/>
        <v/>
      </c>
      <c r="Z292" s="62" t="str">
        <f t="shared" si="33"/>
        <v/>
      </c>
      <c r="AA292" s="48" t="str">
        <f t="shared" si="34"/>
        <v>N</v>
      </c>
      <c r="AB292" s="48" t="s">
        <v>55</v>
      </c>
      <c r="AC292" s="53" t="s">
        <v>55</v>
      </c>
      <c r="AD292" s="52">
        <v>0</v>
      </c>
      <c r="AE292" s="52"/>
      <c r="AF292" s="52"/>
    </row>
    <row r="293" spans="1:32" ht="15.5" x14ac:dyDescent="0.35">
      <c r="A293" s="26"/>
      <c r="B293" s="48">
        <v>711</v>
      </c>
      <c r="C293" s="48" t="s">
        <v>45</v>
      </c>
      <c r="D293" s="48" t="s">
        <v>46</v>
      </c>
      <c r="E293" s="48" t="s">
        <v>47</v>
      </c>
      <c r="F293" s="48" t="s">
        <v>92</v>
      </c>
      <c r="G293" s="48">
        <v>385</v>
      </c>
      <c r="H293" s="48" t="s">
        <v>49</v>
      </c>
      <c r="I293" s="48" t="s">
        <v>57</v>
      </c>
      <c r="J293" s="48" t="s">
        <v>50</v>
      </c>
      <c r="K293" s="48" t="s">
        <v>366</v>
      </c>
      <c r="L293" s="48" t="s">
        <v>59</v>
      </c>
      <c r="M293" s="48" t="e">
        <v>#N/A</v>
      </c>
      <c r="N293" s="48" t="e">
        <v>#N/A</v>
      </c>
      <c r="O293" s="48" t="s">
        <v>97</v>
      </c>
      <c r="P293" s="48">
        <v>1.1937</v>
      </c>
      <c r="Q293" s="48" t="s">
        <v>54</v>
      </c>
      <c r="R293" s="48" t="s">
        <v>54</v>
      </c>
      <c r="S293" s="48">
        <v>6.3266099999999996</v>
      </c>
      <c r="T293" s="48" t="s">
        <v>54</v>
      </c>
      <c r="U293" s="48" t="s">
        <v>54</v>
      </c>
      <c r="V293" s="62">
        <f t="shared" si="29"/>
        <v>0.18867924528301888</v>
      </c>
      <c r="W293" s="62" t="str">
        <f t="shared" si="30"/>
        <v/>
      </c>
      <c r="X293" s="62" t="str">
        <f t="shared" si="31"/>
        <v/>
      </c>
      <c r="Y293" s="62" t="str">
        <f t="shared" si="32"/>
        <v/>
      </c>
      <c r="Z293" s="62" t="str">
        <f t="shared" si="33"/>
        <v/>
      </c>
      <c r="AA293" s="48" t="str">
        <f t="shared" si="34"/>
        <v>N</v>
      </c>
      <c r="AB293" s="48" t="s">
        <v>55</v>
      </c>
      <c r="AC293" s="53" t="s">
        <v>55</v>
      </c>
      <c r="AD293" s="52">
        <v>0</v>
      </c>
      <c r="AE293" s="52"/>
      <c r="AF293" s="52"/>
    </row>
    <row r="294" spans="1:32" ht="15.5" x14ac:dyDescent="0.35">
      <c r="A294" s="26"/>
      <c r="B294" s="48">
        <v>712</v>
      </c>
      <c r="C294" s="48" t="s">
        <v>45</v>
      </c>
      <c r="D294" s="48" t="s">
        <v>46</v>
      </c>
      <c r="E294" s="48" t="s">
        <v>47</v>
      </c>
      <c r="F294" s="48" t="s">
        <v>92</v>
      </c>
      <c r="G294" s="48">
        <v>385</v>
      </c>
      <c r="H294" s="48" t="s">
        <v>49</v>
      </c>
      <c r="I294" s="48" t="s">
        <v>57</v>
      </c>
      <c r="J294" s="48" t="s">
        <v>50</v>
      </c>
      <c r="K294" s="48" t="s">
        <v>367</v>
      </c>
      <c r="L294" s="48" t="s">
        <v>59</v>
      </c>
      <c r="M294" s="48" t="e">
        <v>#N/A</v>
      </c>
      <c r="N294" s="48" t="e">
        <v>#N/A</v>
      </c>
      <c r="O294" s="48" t="s">
        <v>97</v>
      </c>
      <c r="P294" s="48">
        <v>0.95496000000000003</v>
      </c>
      <c r="Q294" s="48" t="s">
        <v>54</v>
      </c>
      <c r="R294" s="48" t="s">
        <v>54</v>
      </c>
      <c r="S294" s="48">
        <v>6.3266099999999996</v>
      </c>
      <c r="T294" s="48" t="s">
        <v>54</v>
      </c>
      <c r="U294" s="48" t="s">
        <v>54</v>
      </c>
      <c r="V294" s="62">
        <f t="shared" si="29"/>
        <v>0.15094339622641512</v>
      </c>
      <c r="W294" s="62" t="str">
        <f t="shared" si="30"/>
        <v/>
      </c>
      <c r="X294" s="62" t="str">
        <f t="shared" si="31"/>
        <v/>
      </c>
      <c r="Y294" s="62" t="str">
        <f t="shared" si="32"/>
        <v/>
      </c>
      <c r="Z294" s="62" t="str">
        <f t="shared" si="33"/>
        <v/>
      </c>
      <c r="AA294" s="48" t="str">
        <f t="shared" si="34"/>
        <v>N</v>
      </c>
      <c r="AB294" s="48" t="s">
        <v>55</v>
      </c>
      <c r="AC294" s="53" t="s">
        <v>55</v>
      </c>
      <c r="AD294" s="52">
        <v>0</v>
      </c>
      <c r="AE294" s="52"/>
      <c r="AF294" s="52"/>
    </row>
    <row r="295" spans="1:32" ht="15.5" x14ac:dyDescent="0.35">
      <c r="A295" s="26"/>
      <c r="B295" s="48">
        <v>713</v>
      </c>
      <c r="C295" s="48" t="s">
        <v>45</v>
      </c>
      <c r="D295" s="48" t="s">
        <v>46</v>
      </c>
      <c r="E295" s="48" t="s">
        <v>47</v>
      </c>
      <c r="F295" s="48" t="s">
        <v>92</v>
      </c>
      <c r="G295" s="48">
        <v>385</v>
      </c>
      <c r="H295" s="48" t="s">
        <v>49</v>
      </c>
      <c r="I295" s="48" t="s">
        <v>57</v>
      </c>
      <c r="J295" s="48" t="s">
        <v>50</v>
      </c>
      <c r="K295" s="48" t="s">
        <v>368</v>
      </c>
      <c r="L295" s="48" t="s">
        <v>59</v>
      </c>
      <c r="M295" s="48" t="e">
        <v>#N/A</v>
      </c>
      <c r="N295" s="48" t="e">
        <v>#N/A</v>
      </c>
      <c r="O295" s="48" t="s">
        <v>97</v>
      </c>
      <c r="P295" s="48">
        <v>1.07433</v>
      </c>
      <c r="Q295" s="48" t="s">
        <v>54</v>
      </c>
      <c r="R295" s="48" t="s">
        <v>54</v>
      </c>
      <c r="S295" s="48">
        <v>6.3266099999999996</v>
      </c>
      <c r="T295" s="48" t="s">
        <v>54</v>
      </c>
      <c r="U295" s="48" t="s">
        <v>54</v>
      </c>
      <c r="V295" s="62">
        <f t="shared" si="29"/>
        <v>0.169811320754717</v>
      </c>
      <c r="W295" s="62" t="str">
        <f t="shared" si="30"/>
        <v/>
      </c>
      <c r="X295" s="62" t="str">
        <f t="shared" si="31"/>
        <v/>
      </c>
      <c r="Y295" s="62" t="str">
        <f t="shared" si="32"/>
        <v/>
      </c>
      <c r="Z295" s="62" t="str">
        <f t="shared" si="33"/>
        <v/>
      </c>
      <c r="AA295" s="48" t="str">
        <f t="shared" si="34"/>
        <v>N</v>
      </c>
      <c r="AB295" s="48" t="s">
        <v>55</v>
      </c>
      <c r="AC295" s="53" t="s">
        <v>55</v>
      </c>
      <c r="AD295" s="52">
        <v>0</v>
      </c>
      <c r="AE295" s="52"/>
      <c r="AF295" s="52"/>
    </row>
    <row r="296" spans="1:32" ht="15.5" x14ac:dyDescent="0.35">
      <c r="A296" s="26"/>
      <c r="B296" s="48">
        <v>714</v>
      </c>
      <c r="C296" s="48" t="s">
        <v>45</v>
      </c>
      <c r="D296" s="48" t="s">
        <v>46</v>
      </c>
      <c r="E296" s="48" t="s">
        <v>126</v>
      </c>
      <c r="F296" s="48" t="s">
        <v>319</v>
      </c>
      <c r="G296" s="48" t="s">
        <v>93</v>
      </c>
      <c r="H296" s="48" t="s">
        <v>94</v>
      </c>
      <c r="I296" s="48" t="s">
        <v>57</v>
      </c>
      <c r="J296" s="48" t="s">
        <v>50</v>
      </c>
      <c r="K296" s="48" t="s">
        <v>369</v>
      </c>
      <c r="L296" s="48" t="s">
        <v>59</v>
      </c>
      <c r="M296" s="48"/>
      <c r="N296" s="48" t="s">
        <v>96</v>
      </c>
      <c r="O296" s="48" t="s">
        <v>53</v>
      </c>
      <c r="P296" s="48"/>
      <c r="Q296" s="48">
        <v>4.2068050014232892</v>
      </c>
      <c r="R296" s="48">
        <v>4.8999717346123539</v>
      </c>
      <c r="S296" s="48"/>
      <c r="T296" s="48">
        <v>7.0428300000000004</v>
      </c>
      <c r="U296" s="48">
        <v>7.0511788376129001</v>
      </c>
      <c r="V296" s="62" t="str">
        <f t="shared" si="29"/>
        <v/>
      </c>
      <c r="W296" s="62">
        <f t="shared" si="30"/>
        <v>0.59731741379861347</v>
      </c>
      <c r="X296" s="62">
        <f t="shared" si="31"/>
        <v>0.69491525423728806</v>
      </c>
      <c r="Y296" s="62" t="str">
        <f t="shared" si="32"/>
        <v/>
      </c>
      <c r="Z296" s="62" t="str">
        <f t="shared" si="33"/>
        <v/>
      </c>
      <c r="AA296" s="48" t="str">
        <f t="shared" si="34"/>
        <v>N</v>
      </c>
      <c r="AB296" s="48" t="s">
        <v>55</v>
      </c>
      <c r="AC296" s="53" t="s">
        <v>55</v>
      </c>
      <c r="AD296" s="52">
        <v>0</v>
      </c>
      <c r="AE296" s="52"/>
      <c r="AF296" s="52"/>
    </row>
    <row r="297" spans="1:32" ht="15.5" x14ac:dyDescent="0.35">
      <c r="A297" s="26"/>
      <c r="B297" s="48">
        <v>723</v>
      </c>
      <c r="C297" s="48" t="s">
        <v>45</v>
      </c>
      <c r="D297" s="48" t="s">
        <v>46</v>
      </c>
      <c r="E297" s="48" t="s">
        <v>150</v>
      </c>
      <c r="F297" s="48" t="s">
        <v>240</v>
      </c>
      <c r="G297" s="48">
        <v>250</v>
      </c>
      <c r="H297" s="48" t="s">
        <v>63</v>
      </c>
      <c r="I297" s="48" t="s">
        <v>150</v>
      </c>
      <c r="J297" s="48" t="s">
        <v>50</v>
      </c>
      <c r="K297" s="48" t="s">
        <v>370</v>
      </c>
      <c r="L297" s="48" t="s">
        <v>184</v>
      </c>
      <c r="M297" s="48" t="s">
        <v>53</v>
      </c>
      <c r="N297" s="48" t="s">
        <v>53</v>
      </c>
      <c r="O297" s="48" t="s">
        <v>53</v>
      </c>
      <c r="P297" s="48"/>
      <c r="Q297" s="48">
        <v>0.95609204577802032</v>
      </c>
      <c r="R297" s="48">
        <v>0.71706903433351521</v>
      </c>
      <c r="S297" s="48" t="s">
        <v>54</v>
      </c>
      <c r="T297" s="48">
        <v>4.7747999999999999</v>
      </c>
      <c r="U297" s="48">
        <v>4.7804602288901012</v>
      </c>
      <c r="V297" s="62" t="str">
        <f t="shared" si="29"/>
        <v/>
      </c>
      <c r="W297" s="62">
        <f t="shared" si="30"/>
        <v>0.20023708758021705</v>
      </c>
      <c r="X297" s="62">
        <f t="shared" si="31"/>
        <v>0.15</v>
      </c>
      <c r="Y297" s="62" t="str">
        <f t="shared" si="32"/>
        <v/>
      </c>
      <c r="Z297" s="62" t="str">
        <f t="shared" si="33"/>
        <v/>
      </c>
      <c r="AA297" s="48" t="str">
        <f t="shared" si="34"/>
        <v>N</v>
      </c>
      <c r="AB297" s="48" t="s">
        <v>55</v>
      </c>
      <c r="AC297" s="53" t="s">
        <v>55</v>
      </c>
      <c r="AD297" s="52">
        <v>0</v>
      </c>
      <c r="AE297" s="52"/>
      <c r="AF297" s="52"/>
    </row>
    <row r="298" spans="1:32" ht="15.5" x14ac:dyDescent="0.35">
      <c r="A298" s="26"/>
      <c r="B298" s="48">
        <v>726</v>
      </c>
      <c r="C298" s="48" t="s">
        <v>45</v>
      </c>
      <c r="D298" s="48" t="s">
        <v>46</v>
      </c>
      <c r="E298" s="48" t="s">
        <v>150</v>
      </c>
      <c r="F298" s="48" t="s">
        <v>371</v>
      </c>
      <c r="G298" s="48">
        <v>828</v>
      </c>
      <c r="H298" s="48" t="s">
        <v>49</v>
      </c>
      <c r="I298" s="48" t="s">
        <v>152</v>
      </c>
      <c r="J298" s="48" t="s">
        <v>50</v>
      </c>
      <c r="K298" s="48" t="s">
        <v>372</v>
      </c>
      <c r="L298" s="48" t="s">
        <v>154</v>
      </c>
      <c r="M298" s="48"/>
      <c r="N298" s="48"/>
      <c r="O298" s="48" t="s">
        <v>53</v>
      </c>
      <c r="P298" s="48"/>
      <c r="Q298" s="48" t="s">
        <v>54</v>
      </c>
      <c r="R298" s="48" t="s">
        <v>54</v>
      </c>
      <c r="S298" s="48"/>
      <c r="T298" s="48"/>
      <c r="U298" s="48" t="s">
        <v>54</v>
      </c>
      <c r="V298" s="62" t="str">
        <f t="shared" si="29"/>
        <v/>
      </c>
      <c r="W298" s="62" t="str">
        <f t="shared" si="30"/>
        <v/>
      </c>
      <c r="X298" s="62" t="str">
        <f t="shared" si="31"/>
        <v/>
      </c>
      <c r="Y298" s="62" t="str">
        <f t="shared" si="32"/>
        <v/>
      </c>
      <c r="Z298" s="62" t="str">
        <f t="shared" si="33"/>
        <v/>
      </c>
      <c r="AA298" s="48" t="str">
        <f t="shared" si="34"/>
        <v>N</v>
      </c>
      <c r="AB298" s="48" t="s">
        <v>55</v>
      </c>
      <c r="AC298" s="53" t="s">
        <v>55</v>
      </c>
      <c r="AD298" s="52">
        <v>0</v>
      </c>
      <c r="AE298" s="52"/>
      <c r="AF298" s="52"/>
    </row>
    <row r="299" spans="1:32" ht="15.5" x14ac:dyDescent="0.35">
      <c r="A299" s="26"/>
      <c r="B299" s="48">
        <v>728</v>
      </c>
      <c r="C299" s="48" t="s">
        <v>45</v>
      </c>
      <c r="D299" s="48" t="s">
        <v>46</v>
      </c>
      <c r="E299" s="48" t="s">
        <v>150</v>
      </c>
      <c r="F299" s="48" t="s">
        <v>163</v>
      </c>
      <c r="G299" s="48">
        <v>488</v>
      </c>
      <c r="H299" s="48" t="s">
        <v>49</v>
      </c>
      <c r="I299" s="48" t="s">
        <v>165</v>
      </c>
      <c r="J299" s="48" t="s">
        <v>50</v>
      </c>
      <c r="K299" s="48" t="s">
        <v>373</v>
      </c>
      <c r="L299" s="48" t="s">
        <v>374</v>
      </c>
      <c r="M299" s="48" t="s">
        <v>53</v>
      </c>
      <c r="N299" s="48" t="s">
        <v>53</v>
      </c>
      <c r="O299" s="48" t="s">
        <v>53</v>
      </c>
      <c r="P299" s="48"/>
      <c r="Q299" s="48" t="s">
        <v>54</v>
      </c>
      <c r="R299" s="48" t="s">
        <v>54</v>
      </c>
      <c r="S299" s="48" t="s">
        <v>54</v>
      </c>
      <c r="T299" s="48" t="s">
        <v>54</v>
      </c>
      <c r="U299" s="48" t="s">
        <v>54</v>
      </c>
      <c r="V299" s="62" t="str">
        <f t="shared" si="29"/>
        <v/>
      </c>
      <c r="W299" s="62" t="str">
        <f t="shared" si="30"/>
        <v/>
      </c>
      <c r="X299" s="62" t="str">
        <f t="shared" si="31"/>
        <v/>
      </c>
      <c r="Y299" s="62" t="str">
        <f t="shared" si="32"/>
        <v/>
      </c>
      <c r="Z299" s="62" t="str">
        <f t="shared" si="33"/>
        <v/>
      </c>
      <c r="AA299" s="48" t="str">
        <f t="shared" si="34"/>
        <v>N</v>
      </c>
      <c r="AB299" s="48" t="s">
        <v>55</v>
      </c>
      <c r="AC299" s="53" t="s">
        <v>55</v>
      </c>
      <c r="AD299" s="52">
        <v>0</v>
      </c>
      <c r="AE299" s="52"/>
      <c r="AF299" s="52"/>
    </row>
    <row r="300" spans="1:32" ht="15.5" x14ac:dyDescent="0.35">
      <c r="A300" s="26"/>
      <c r="B300" s="48">
        <v>731</v>
      </c>
      <c r="C300" s="48" t="s">
        <v>45</v>
      </c>
      <c r="D300" s="48" t="s">
        <v>46</v>
      </c>
      <c r="E300" s="48" t="s">
        <v>126</v>
      </c>
      <c r="F300" s="48" t="s">
        <v>75</v>
      </c>
      <c r="G300" s="48">
        <v>483</v>
      </c>
      <c r="H300" s="48" t="s">
        <v>49</v>
      </c>
      <c r="I300" s="48" t="s">
        <v>76</v>
      </c>
      <c r="J300" s="48" t="s">
        <v>50</v>
      </c>
      <c r="K300" s="48" t="s">
        <v>375</v>
      </c>
      <c r="L300" s="48" t="s">
        <v>78</v>
      </c>
      <c r="M300" s="48"/>
      <c r="N300" s="48" t="s">
        <v>96</v>
      </c>
      <c r="O300" s="48" t="s">
        <v>53</v>
      </c>
      <c r="P300" s="48"/>
      <c r="Q300" s="48" t="s">
        <v>54</v>
      </c>
      <c r="R300" s="48" t="s">
        <v>54</v>
      </c>
      <c r="S300" s="48"/>
      <c r="T300" s="48" t="s">
        <v>54</v>
      </c>
      <c r="U300" s="48" t="s">
        <v>54</v>
      </c>
      <c r="V300" s="62" t="str">
        <f t="shared" si="29"/>
        <v/>
      </c>
      <c r="W300" s="62" t="str">
        <f t="shared" si="30"/>
        <v/>
      </c>
      <c r="X300" s="62" t="str">
        <f t="shared" si="31"/>
        <v/>
      </c>
      <c r="Y300" s="62" t="str">
        <f t="shared" si="32"/>
        <v/>
      </c>
      <c r="Z300" s="62" t="str">
        <f t="shared" si="33"/>
        <v/>
      </c>
      <c r="AA300" s="48" t="str">
        <f t="shared" si="34"/>
        <v>N</v>
      </c>
      <c r="AB300" s="48" t="s">
        <v>55</v>
      </c>
      <c r="AC300" s="53" t="s">
        <v>55</v>
      </c>
      <c r="AD300" s="52">
        <v>0</v>
      </c>
      <c r="AE300" s="48"/>
      <c r="AF300" s="48"/>
    </row>
    <row r="301" spans="1:32" ht="15.5" x14ac:dyDescent="0.35">
      <c r="A301" s="26"/>
      <c r="B301" s="48">
        <v>809</v>
      </c>
      <c r="C301" s="48" t="s">
        <v>45</v>
      </c>
      <c r="D301" s="48" t="s">
        <v>46</v>
      </c>
      <c r="E301" s="48" t="s">
        <v>150</v>
      </c>
      <c r="F301" s="48" t="s">
        <v>376</v>
      </c>
      <c r="G301" s="48">
        <v>827</v>
      </c>
      <c r="H301" s="48" t="s">
        <v>131</v>
      </c>
      <c r="I301" s="48" t="s">
        <v>377</v>
      </c>
      <c r="J301" s="48" t="s">
        <v>50</v>
      </c>
      <c r="K301" s="48" t="s">
        <v>378</v>
      </c>
      <c r="L301" s="48" t="s">
        <v>379</v>
      </c>
      <c r="M301" s="48" t="s">
        <v>110</v>
      </c>
      <c r="N301" s="48" t="s">
        <v>110</v>
      </c>
      <c r="O301" s="48" t="s">
        <v>110</v>
      </c>
      <c r="P301" s="48">
        <v>1.3817855999999999</v>
      </c>
      <c r="Q301" s="48" t="s">
        <v>54</v>
      </c>
      <c r="R301" s="48">
        <v>1.3690129583024406</v>
      </c>
      <c r="S301" s="48">
        <v>2.5188800000000002</v>
      </c>
      <c r="T301" s="48" t="s">
        <v>54</v>
      </c>
      <c r="U301" s="48">
        <v>2.521865975820285</v>
      </c>
      <c r="V301" s="62">
        <f t="shared" si="29"/>
        <v>0.54857142857142849</v>
      </c>
      <c r="W301" s="62" t="str">
        <f t="shared" si="30"/>
        <v/>
      </c>
      <c r="X301" s="62">
        <f t="shared" si="31"/>
        <v>0.54285714285714293</v>
      </c>
      <c r="Y301" s="62" t="str">
        <f t="shared" si="32"/>
        <v/>
      </c>
      <c r="Z301" s="62" t="str">
        <f t="shared" si="33"/>
        <v/>
      </c>
      <c r="AA301" s="48" t="str">
        <f t="shared" si="34"/>
        <v>N</v>
      </c>
      <c r="AB301" s="48" t="s">
        <v>55</v>
      </c>
      <c r="AC301" s="53" t="s">
        <v>55</v>
      </c>
      <c r="AD301" s="52">
        <v>0</v>
      </c>
      <c r="AE301" s="52"/>
      <c r="AF301" s="52"/>
    </row>
    <row r="302" spans="1:32" ht="15.5" x14ac:dyDescent="0.35">
      <c r="A302" s="26"/>
      <c r="B302" s="48">
        <v>814</v>
      </c>
      <c r="C302" s="48" t="s">
        <v>45</v>
      </c>
      <c r="D302" s="48" t="s">
        <v>46</v>
      </c>
      <c r="E302" s="48" t="s">
        <v>150</v>
      </c>
      <c r="F302" s="48" t="s">
        <v>371</v>
      </c>
      <c r="G302" s="48">
        <v>828</v>
      </c>
      <c r="H302" s="48" t="s">
        <v>63</v>
      </c>
      <c r="I302" s="48" t="s">
        <v>377</v>
      </c>
      <c r="J302" s="48" t="s">
        <v>50</v>
      </c>
      <c r="K302" s="48" t="s">
        <v>380</v>
      </c>
      <c r="L302" s="48" t="s">
        <v>379</v>
      </c>
      <c r="M302" s="48"/>
      <c r="N302" s="48"/>
      <c r="O302" s="48" t="s">
        <v>53</v>
      </c>
      <c r="P302" s="48"/>
      <c r="Q302" s="48" t="s">
        <v>54</v>
      </c>
      <c r="R302" s="48">
        <v>0.23902301144450508</v>
      </c>
      <c r="S302" s="48"/>
      <c r="T302" s="48"/>
      <c r="U302" s="48">
        <v>4.1829027002788388</v>
      </c>
      <c r="V302" s="62" t="str">
        <f t="shared" si="29"/>
        <v/>
      </c>
      <c r="W302" s="62" t="str">
        <f t="shared" si="30"/>
        <v/>
      </c>
      <c r="X302" s="62">
        <f t="shared" si="31"/>
        <v>5.7142857142857141E-2</v>
      </c>
      <c r="Y302" s="62" t="str">
        <f t="shared" si="32"/>
        <v/>
      </c>
      <c r="Z302" s="62" t="str">
        <f t="shared" si="33"/>
        <v/>
      </c>
      <c r="AA302" s="48" t="str">
        <f t="shared" si="34"/>
        <v>N</v>
      </c>
      <c r="AB302" s="48" t="s">
        <v>55</v>
      </c>
      <c r="AC302" s="53" t="s">
        <v>55</v>
      </c>
      <c r="AD302" s="52">
        <v>0</v>
      </c>
      <c r="AE302" s="52"/>
      <c r="AF302" s="52"/>
    </row>
    <row r="303" spans="1:32" ht="15.5" x14ac:dyDescent="0.35">
      <c r="A303" s="26"/>
      <c r="B303" s="48">
        <v>840</v>
      </c>
      <c r="C303" s="48" t="s">
        <v>45</v>
      </c>
      <c r="D303" s="48" t="s">
        <v>46</v>
      </c>
      <c r="E303" s="48" t="s">
        <v>150</v>
      </c>
      <c r="F303" s="48" t="s">
        <v>381</v>
      </c>
      <c r="G303" s="48">
        <v>831</v>
      </c>
      <c r="H303" s="48" t="s">
        <v>94</v>
      </c>
      <c r="I303" s="48" t="s">
        <v>377</v>
      </c>
      <c r="J303" s="48" t="s">
        <v>50</v>
      </c>
      <c r="K303" s="48" t="s">
        <v>382</v>
      </c>
      <c r="L303" s="48" t="s">
        <v>379</v>
      </c>
      <c r="M303" s="48"/>
      <c r="N303" s="48" t="s">
        <v>53</v>
      </c>
      <c r="O303" s="48" t="s">
        <v>53</v>
      </c>
      <c r="P303" s="48"/>
      <c r="Q303" s="48" t="s">
        <v>54</v>
      </c>
      <c r="R303" s="48" t="s">
        <v>54</v>
      </c>
      <c r="S303" s="48"/>
      <c r="T303" s="48" t="s">
        <v>54</v>
      </c>
      <c r="U303" s="48" t="s">
        <v>54</v>
      </c>
      <c r="V303" s="62" t="str">
        <f t="shared" si="29"/>
        <v/>
      </c>
      <c r="W303" s="62" t="str">
        <f t="shared" si="30"/>
        <v/>
      </c>
      <c r="X303" s="62" t="str">
        <f t="shared" si="31"/>
        <v/>
      </c>
      <c r="Y303" s="62" t="str">
        <f t="shared" si="32"/>
        <v/>
      </c>
      <c r="Z303" s="62" t="str">
        <f t="shared" si="33"/>
        <v/>
      </c>
      <c r="AA303" s="48" t="str">
        <f t="shared" si="34"/>
        <v>N</v>
      </c>
      <c r="AB303" s="48" t="s">
        <v>55</v>
      </c>
      <c r="AC303" s="53" t="s">
        <v>55</v>
      </c>
      <c r="AD303" s="52">
        <v>0</v>
      </c>
      <c r="AE303" s="52"/>
      <c r="AF303" s="52"/>
    </row>
    <row r="304" spans="1:32" ht="15.5" x14ac:dyDescent="0.35">
      <c r="A304" s="26"/>
      <c r="B304" s="48">
        <v>864</v>
      </c>
      <c r="C304" s="48" t="s">
        <v>45</v>
      </c>
      <c r="D304" s="48" t="s">
        <v>46</v>
      </c>
      <c r="E304" s="48" t="s">
        <v>150</v>
      </c>
      <c r="F304" s="48" t="s">
        <v>383</v>
      </c>
      <c r="G304" s="48">
        <v>850</v>
      </c>
      <c r="H304" s="48" t="s">
        <v>384</v>
      </c>
      <c r="I304" s="48" t="s">
        <v>377</v>
      </c>
      <c r="J304" s="48" t="s">
        <v>50</v>
      </c>
      <c r="K304" s="48" t="s">
        <v>385</v>
      </c>
      <c r="L304" s="48" t="s">
        <v>379</v>
      </c>
      <c r="M304" s="48" t="s">
        <v>53</v>
      </c>
      <c r="N304" s="48" t="s">
        <v>53</v>
      </c>
      <c r="O304" s="48" t="s">
        <v>53</v>
      </c>
      <c r="P304" s="48"/>
      <c r="Q304" s="48" t="s">
        <v>54</v>
      </c>
      <c r="R304" s="48" t="s">
        <v>54</v>
      </c>
      <c r="S304" s="48" t="s">
        <v>54</v>
      </c>
      <c r="T304" s="48" t="s">
        <v>54</v>
      </c>
      <c r="U304" s="48" t="s">
        <v>54</v>
      </c>
      <c r="V304" s="62" t="str">
        <f t="shared" si="29"/>
        <v/>
      </c>
      <c r="W304" s="62" t="str">
        <f t="shared" si="30"/>
        <v/>
      </c>
      <c r="X304" s="62" t="str">
        <f t="shared" si="31"/>
        <v/>
      </c>
      <c r="Y304" s="62" t="str">
        <f t="shared" si="32"/>
        <v/>
      </c>
      <c r="Z304" s="62" t="str">
        <f t="shared" si="33"/>
        <v/>
      </c>
      <c r="AA304" s="48" t="str">
        <f t="shared" si="34"/>
        <v>N</v>
      </c>
      <c r="AB304" s="48" t="s">
        <v>55</v>
      </c>
      <c r="AC304" s="53" t="s">
        <v>55</v>
      </c>
      <c r="AD304" s="52">
        <v>0</v>
      </c>
      <c r="AE304" s="52"/>
      <c r="AF304" s="52"/>
    </row>
    <row r="305" spans="1:32" ht="15.5" x14ac:dyDescent="0.35">
      <c r="A305" s="26"/>
      <c r="B305" s="48">
        <v>885</v>
      </c>
      <c r="C305" s="48" t="s">
        <v>45</v>
      </c>
      <c r="D305" s="48" t="s">
        <v>46</v>
      </c>
      <c r="E305" s="48" t="s">
        <v>150</v>
      </c>
      <c r="F305" s="48" t="s">
        <v>386</v>
      </c>
      <c r="G305" s="48">
        <v>875</v>
      </c>
      <c r="H305" s="48" t="s">
        <v>94</v>
      </c>
      <c r="I305" s="48" t="s">
        <v>377</v>
      </c>
      <c r="J305" s="48" t="s">
        <v>50</v>
      </c>
      <c r="K305" s="48" t="s">
        <v>387</v>
      </c>
      <c r="L305" s="48" t="s">
        <v>379</v>
      </c>
      <c r="M305" s="48" t="s">
        <v>53</v>
      </c>
      <c r="N305" s="48" t="s">
        <v>53</v>
      </c>
      <c r="O305" s="48" t="s">
        <v>53</v>
      </c>
      <c r="P305" s="48"/>
      <c r="Q305" s="48" t="s">
        <v>54</v>
      </c>
      <c r="R305" s="48" t="s">
        <v>54</v>
      </c>
      <c r="S305" s="48" t="s">
        <v>54</v>
      </c>
      <c r="T305" s="48" t="s">
        <v>54</v>
      </c>
      <c r="U305" s="48" t="s">
        <v>54</v>
      </c>
      <c r="V305" s="62" t="str">
        <f t="shared" si="29"/>
        <v/>
      </c>
      <c r="W305" s="62" t="str">
        <f t="shared" si="30"/>
        <v/>
      </c>
      <c r="X305" s="62" t="str">
        <f t="shared" si="31"/>
        <v/>
      </c>
      <c r="Y305" s="62" t="str">
        <f t="shared" si="32"/>
        <v/>
      </c>
      <c r="Z305" s="62" t="str">
        <f t="shared" si="33"/>
        <v/>
      </c>
      <c r="AA305" s="48" t="str">
        <f t="shared" si="34"/>
        <v>N</v>
      </c>
      <c r="AB305" s="48" t="s">
        <v>55</v>
      </c>
      <c r="AC305" s="53" t="s">
        <v>55</v>
      </c>
      <c r="AD305" s="52">
        <v>0</v>
      </c>
      <c r="AE305" s="52"/>
      <c r="AF305" s="52"/>
    </row>
    <row r="306" spans="1:32" ht="15.5" x14ac:dyDescent="0.35">
      <c r="A306" s="26"/>
      <c r="B306" s="48">
        <v>888</v>
      </c>
      <c r="C306" s="48" t="s">
        <v>45</v>
      </c>
      <c r="D306" s="48" t="s">
        <v>46</v>
      </c>
      <c r="E306" s="48" t="s">
        <v>47</v>
      </c>
      <c r="F306" s="48" t="s">
        <v>388</v>
      </c>
      <c r="G306" s="48" t="s">
        <v>388</v>
      </c>
      <c r="H306" s="48" t="s">
        <v>388</v>
      </c>
      <c r="I306" s="48" t="s">
        <v>187</v>
      </c>
      <c r="J306" s="48" t="s">
        <v>50</v>
      </c>
      <c r="K306" s="48" t="s">
        <v>389</v>
      </c>
      <c r="L306" s="48" t="s">
        <v>52</v>
      </c>
      <c r="M306" s="48" t="s">
        <v>110</v>
      </c>
      <c r="N306" s="48" t="s">
        <v>110</v>
      </c>
      <c r="O306" s="48" t="s">
        <v>97</v>
      </c>
      <c r="P306" s="48"/>
      <c r="Q306" s="48" t="s">
        <v>54</v>
      </c>
      <c r="R306" s="48" t="s">
        <v>54</v>
      </c>
      <c r="S306" s="48" t="s">
        <v>54</v>
      </c>
      <c r="T306" s="48" t="s">
        <v>54</v>
      </c>
      <c r="U306" s="48" t="s">
        <v>54</v>
      </c>
      <c r="V306" s="62" t="str">
        <f t="shared" si="29"/>
        <v/>
      </c>
      <c r="W306" s="62" t="str">
        <f t="shared" si="30"/>
        <v/>
      </c>
      <c r="X306" s="62" t="str">
        <f t="shared" si="31"/>
        <v/>
      </c>
      <c r="Y306" s="62" t="str">
        <f t="shared" si="32"/>
        <v/>
      </c>
      <c r="Z306" s="62" t="str">
        <f t="shared" si="33"/>
        <v/>
      </c>
      <c r="AA306" s="48" t="str">
        <f t="shared" si="34"/>
        <v>N</v>
      </c>
      <c r="AB306" s="48" t="s">
        <v>55</v>
      </c>
      <c r="AC306" s="53" t="s">
        <v>55</v>
      </c>
      <c r="AD306" s="52">
        <v>0</v>
      </c>
      <c r="AE306" s="52"/>
      <c r="AF306" s="52"/>
    </row>
    <row r="307" spans="1:32" ht="15.5" x14ac:dyDescent="0.35">
      <c r="A307" s="26"/>
      <c r="B307" s="48">
        <v>889</v>
      </c>
      <c r="C307" s="48" t="s">
        <v>45</v>
      </c>
      <c r="D307" s="48" t="s">
        <v>46</v>
      </c>
      <c r="E307" s="48" t="s">
        <v>47</v>
      </c>
      <c r="F307" s="48" t="s">
        <v>388</v>
      </c>
      <c r="G307" s="48" t="s">
        <v>388</v>
      </c>
      <c r="H307" s="48" t="s">
        <v>390</v>
      </c>
      <c r="I307" s="48" t="s">
        <v>187</v>
      </c>
      <c r="J307" s="48" t="s">
        <v>50</v>
      </c>
      <c r="K307" s="48" t="s">
        <v>391</v>
      </c>
      <c r="L307" s="48" t="s">
        <v>52</v>
      </c>
      <c r="M307" s="48" t="s">
        <v>110</v>
      </c>
      <c r="N307" s="48" t="s">
        <v>110</v>
      </c>
      <c r="O307" s="48" t="s">
        <v>97</v>
      </c>
      <c r="P307" s="48"/>
      <c r="Q307" s="48" t="s">
        <v>54</v>
      </c>
      <c r="R307" s="48" t="s">
        <v>54</v>
      </c>
      <c r="S307" s="48" t="s">
        <v>54</v>
      </c>
      <c r="T307" s="48" t="s">
        <v>54</v>
      </c>
      <c r="U307" s="48" t="s">
        <v>54</v>
      </c>
      <c r="V307" s="62" t="str">
        <f t="shared" si="29"/>
        <v/>
      </c>
      <c r="W307" s="62" t="str">
        <f t="shared" si="30"/>
        <v/>
      </c>
      <c r="X307" s="62" t="str">
        <f t="shared" si="31"/>
        <v/>
      </c>
      <c r="Y307" s="62" t="str">
        <f t="shared" si="32"/>
        <v/>
      </c>
      <c r="Z307" s="62" t="str">
        <f t="shared" si="33"/>
        <v/>
      </c>
      <c r="AA307" s="48" t="str">
        <f t="shared" si="34"/>
        <v>N</v>
      </c>
      <c r="AB307" s="48" t="s">
        <v>55</v>
      </c>
      <c r="AC307" s="53" t="s">
        <v>55</v>
      </c>
      <c r="AD307" s="52">
        <v>0</v>
      </c>
      <c r="AE307" s="52"/>
      <c r="AF307" s="52"/>
    </row>
    <row r="308" spans="1:32" ht="15.5" x14ac:dyDescent="0.35">
      <c r="A308" s="26"/>
      <c r="B308" s="48">
        <v>890</v>
      </c>
      <c r="C308" s="48" t="s">
        <v>45</v>
      </c>
      <c r="D308" s="48" t="s">
        <v>46</v>
      </c>
      <c r="E308" s="48" t="s">
        <v>47</v>
      </c>
      <c r="F308" s="48" t="s">
        <v>388</v>
      </c>
      <c r="G308" s="48" t="s">
        <v>388</v>
      </c>
      <c r="H308" s="48" t="s">
        <v>392</v>
      </c>
      <c r="I308" s="48" t="s">
        <v>187</v>
      </c>
      <c r="J308" s="48" t="s">
        <v>50</v>
      </c>
      <c r="K308" s="48" t="s">
        <v>393</v>
      </c>
      <c r="L308" s="48" t="s">
        <v>52</v>
      </c>
      <c r="M308" s="48" t="s">
        <v>110</v>
      </c>
      <c r="N308" s="48" t="s">
        <v>110</v>
      </c>
      <c r="O308" s="48" t="s">
        <v>97</v>
      </c>
      <c r="P308" s="48"/>
      <c r="Q308" s="48" t="s">
        <v>54</v>
      </c>
      <c r="R308" s="48" t="s">
        <v>54</v>
      </c>
      <c r="S308" s="48" t="s">
        <v>54</v>
      </c>
      <c r="T308" s="48" t="s">
        <v>54</v>
      </c>
      <c r="U308" s="48" t="s">
        <v>54</v>
      </c>
      <c r="V308" s="62" t="str">
        <f t="shared" si="29"/>
        <v/>
      </c>
      <c r="W308" s="62" t="str">
        <f t="shared" si="30"/>
        <v/>
      </c>
      <c r="X308" s="62" t="str">
        <f t="shared" si="31"/>
        <v/>
      </c>
      <c r="Y308" s="62" t="str">
        <f t="shared" si="32"/>
        <v/>
      </c>
      <c r="Z308" s="62" t="str">
        <f t="shared" si="33"/>
        <v/>
      </c>
      <c r="AA308" s="48" t="str">
        <f t="shared" si="34"/>
        <v>N</v>
      </c>
      <c r="AB308" s="48" t="s">
        <v>55</v>
      </c>
      <c r="AC308" s="53" t="s">
        <v>55</v>
      </c>
      <c r="AD308" s="52">
        <v>0</v>
      </c>
      <c r="AE308" s="52"/>
      <c r="AF308" s="52"/>
    </row>
    <row r="309" spans="1:32" ht="15.5" x14ac:dyDescent="0.35">
      <c r="A309" s="26"/>
      <c r="B309" s="48">
        <v>896</v>
      </c>
      <c r="C309" s="48" t="s">
        <v>45</v>
      </c>
      <c r="D309" s="48" t="s">
        <v>46</v>
      </c>
      <c r="E309" s="48" t="s">
        <v>47</v>
      </c>
      <c r="F309" s="48" t="s">
        <v>394</v>
      </c>
      <c r="G309" s="48">
        <v>99</v>
      </c>
      <c r="H309" s="48" t="s">
        <v>49</v>
      </c>
      <c r="I309" s="48" t="s">
        <v>47</v>
      </c>
      <c r="J309" s="48" t="s">
        <v>50</v>
      </c>
      <c r="K309" s="48" t="s">
        <v>395</v>
      </c>
      <c r="L309" s="48" t="s">
        <v>59</v>
      </c>
      <c r="M309" s="48" t="s">
        <v>53</v>
      </c>
      <c r="N309" s="48" t="s">
        <v>53</v>
      </c>
      <c r="O309" s="48" t="s">
        <v>53</v>
      </c>
      <c r="P309" s="48"/>
      <c r="Q309" s="48">
        <v>0.76487363662241625</v>
      </c>
      <c r="R309" s="48">
        <v>0.8126782389113173</v>
      </c>
      <c r="S309" s="48" t="s">
        <v>54</v>
      </c>
      <c r="T309" s="48">
        <v>6.3266099999999996</v>
      </c>
      <c r="U309" s="48">
        <v>6.3341098032793841</v>
      </c>
      <c r="V309" s="62" t="str">
        <f t="shared" si="29"/>
        <v/>
      </c>
      <c r="W309" s="62">
        <f t="shared" si="30"/>
        <v>0.12089786419937633</v>
      </c>
      <c r="X309" s="62">
        <f t="shared" si="31"/>
        <v>0.12830188679245286</v>
      </c>
      <c r="Y309" s="62" t="str">
        <f t="shared" si="32"/>
        <v/>
      </c>
      <c r="Z309" s="62" t="str">
        <f t="shared" si="33"/>
        <v/>
      </c>
      <c r="AA309" s="48" t="str">
        <f t="shared" si="34"/>
        <v>N</v>
      </c>
      <c r="AB309" s="48" t="s">
        <v>55</v>
      </c>
      <c r="AC309" s="53" t="s">
        <v>55</v>
      </c>
      <c r="AD309" s="52">
        <v>0</v>
      </c>
      <c r="AE309" s="52"/>
      <c r="AF309" s="52"/>
    </row>
    <row r="310" spans="1:32" ht="15.5" x14ac:dyDescent="0.35">
      <c r="A310" s="26"/>
      <c r="B310" s="48">
        <v>908</v>
      </c>
      <c r="C310" s="48" t="s">
        <v>45</v>
      </c>
      <c r="D310" s="48" t="s">
        <v>46</v>
      </c>
      <c r="E310" s="48" t="s">
        <v>47</v>
      </c>
      <c r="F310" s="48" t="s">
        <v>396</v>
      </c>
      <c r="G310" s="48" t="s">
        <v>396</v>
      </c>
      <c r="H310" s="48" t="s">
        <v>397</v>
      </c>
      <c r="I310" s="48" t="s">
        <v>187</v>
      </c>
      <c r="J310" s="48" t="s">
        <v>50</v>
      </c>
      <c r="K310" s="48" t="s">
        <v>398</v>
      </c>
      <c r="L310" s="48" t="s">
        <v>399</v>
      </c>
      <c r="M310" s="48" t="s">
        <v>110</v>
      </c>
      <c r="N310" s="48" t="s">
        <v>110</v>
      </c>
      <c r="O310" s="48" t="s">
        <v>110</v>
      </c>
      <c r="P310" s="48"/>
      <c r="Q310" s="48" t="s">
        <v>54</v>
      </c>
      <c r="R310" s="48" t="s">
        <v>54</v>
      </c>
      <c r="S310" s="48" t="s">
        <v>54</v>
      </c>
      <c r="T310" s="48" t="s">
        <v>54</v>
      </c>
      <c r="U310" s="48" t="s">
        <v>54</v>
      </c>
      <c r="V310" s="62" t="str">
        <f t="shared" si="29"/>
        <v/>
      </c>
      <c r="W310" s="62" t="str">
        <f t="shared" si="30"/>
        <v/>
      </c>
      <c r="X310" s="62" t="str">
        <f t="shared" si="31"/>
        <v/>
      </c>
      <c r="Y310" s="62" t="str">
        <f t="shared" si="32"/>
        <v/>
      </c>
      <c r="Z310" s="62" t="str">
        <f t="shared" si="33"/>
        <v/>
      </c>
      <c r="AA310" s="48" t="str">
        <f t="shared" si="34"/>
        <v>N</v>
      </c>
      <c r="AB310" s="48" t="s">
        <v>55</v>
      </c>
      <c r="AC310" s="53" t="s">
        <v>55</v>
      </c>
      <c r="AD310" s="52">
        <v>0</v>
      </c>
      <c r="AE310" s="52"/>
      <c r="AF310" s="52"/>
    </row>
    <row r="311" spans="1:32" ht="15.5" x14ac:dyDescent="0.35">
      <c r="A311" s="26"/>
      <c r="B311" s="48">
        <v>910</v>
      </c>
      <c r="C311" s="48" t="s">
        <v>45</v>
      </c>
      <c r="D311" s="48" t="s">
        <v>46</v>
      </c>
      <c r="E311" s="48" t="s">
        <v>47</v>
      </c>
      <c r="F311" s="48" t="s">
        <v>92</v>
      </c>
      <c r="G311" s="48">
        <v>385</v>
      </c>
      <c r="H311" s="48" t="s">
        <v>94</v>
      </c>
      <c r="I311" s="48" t="s">
        <v>172</v>
      </c>
      <c r="J311" s="48" t="s">
        <v>50</v>
      </c>
      <c r="K311" s="48" t="s">
        <v>400</v>
      </c>
      <c r="L311" s="48" t="s">
        <v>59</v>
      </c>
      <c r="M311" s="48" t="s">
        <v>53</v>
      </c>
      <c r="N311" s="48" t="s">
        <v>53</v>
      </c>
      <c r="O311" s="48" t="s">
        <v>97</v>
      </c>
      <c r="P311" s="48"/>
      <c r="Q311" s="48" t="s">
        <v>54</v>
      </c>
      <c r="R311" s="48" t="s">
        <v>54</v>
      </c>
      <c r="S311" s="48" t="s">
        <v>54</v>
      </c>
      <c r="T311" s="48" t="s">
        <v>54</v>
      </c>
      <c r="U311" s="48" t="s">
        <v>54</v>
      </c>
      <c r="V311" s="62" t="str">
        <f t="shared" si="29"/>
        <v/>
      </c>
      <c r="W311" s="62" t="str">
        <f t="shared" si="30"/>
        <v/>
      </c>
      <c r="X311" s="62" t="str">
        <f t="shared" si="31"/>
        <v/>
      </c>
      <c r="Y311" s="62" t="str">
        <f t="shared" si="32"/>
        <v/>
      </c>
      <c r="Z311" s="62" t="str">
        <f t="shared" si="33"/>
        <v/>
      </c>
      <c r="AA311" s="48" t="str">
        <f t="shared" si="34"/>
        <v>N</v>
      </c>
      <c r="AB311" s="48" t="s">
        <v>55</v>
      </c>
      <c r="AC311" s="53" t="s">
        <v>55</v>
      </c>
      <c r="AD311" s="52">
        <v>0</v>
      </c>
      <c r="AE311" s="52"/>
      <c r="AF311" s="52"/>
    </row>
    <row r="312" spans="1:32" ht="15.5" x14ac:dyDescent="0.35">
      <c r="A312" s="26"/>
      <c r="B312" s="48">
        <v>913</v>
      </c>
      <c r="C312" s="48" t="s">
        <v>45</v>
      </c>
      <c r="D312" s="48" t="s">
        <v>46</v>
      </c>
      <c r="E312" s="48" t="s">
        <v>47</v>
      </c>
      <c r="F312" s="48" t="s">
        <v>92</v>
      </c>
      <c r="G312" s="48">
        <v>385</v>
      </c>
      <c r="H312" s="48" t="s">
        <v>63</v>
      </c>
      <c r="I312" s="48" t="s">
        <v>172</v>
      </c>
      <c r="J312" s="48" t="s">
        <v>50</v>
      </c>
      <c r="K312" s="48" t="s">
        <v>401</v>
      </c>
      <c r="L312" s="48" t="s">
        <v>59</v>
      </c>
      <c r="M312" s="48" t="s">
        <v>53</v>
      </c>
      <c r="N312" s="48" t="s">
        <v>53</v>
      </c>
      <c r="O312" s="48" t="s">
        <v>97</v>
      </c>
      <c r="P312" s="48"/>
      <c r="Q312" s="48" t="s">
        <v>54</v>
      </c>
      <c r="R312" s="48" t="s">
        <v>54</v>
      </c>
      <c r="S312" s="48" t="s">
        <v>54</v>
      </c>
      <c r="T312" s="48" t="s">
        <v>54</v>
      </c>
      <c r="U312" s="48" t="s">
        <v>54</v>
      </c>
      <c r="V312" s="62" t="str">
        <f t="shared" si="29"/>
        <v/>
      </c>
      <c r="W312" s="62" t="str">
        <f t="shared" si="30"/>
        <v/>
      </c>
      <c r="X312" s="62" t="str">
        <f t="shared" si="31"/>
        <v/>
      </c>
      <c r="Y312" s="62" t="str">
        <f t="shared" si="32"/>
        <v/>
      </c>
      <c r="Z312" s="62" t="str">
        <f t="shared" si="33"/>
        <v/>
      </c>
      <c r="AA312" s="48" t="str">
        <f t="shared" si="34"/>
        <v>N</v>
      </c>
      <c r="AB312" s="48" t="s">
        <v>55</v>
      </c>
      <c r="AC312" s="53" t="s">
        <v>55</v>
      </c>
      <c r="AD312" s="52">
        <v>0</v>
      </c>
      <c r="AE312" s="52"/>
      <c r="AF312" s="52"/>
    </row>
    <row r="313" spans="1:32" ht="15.5" x14ac:dyDescent="0.35">
      <c r="A313" s="26"/>
      <c r="B313" s="48">
        <v>917</v>
      </c>
      <c r="C313" s="48" t="s">
        <v>45</v>
      </c>
      <c r="D313" s="48" t="s">
        <v>46</v>
      </c>
      <c r="E313" s="48" t="s">
        <v>47</v>
      </c>
      <c r="F313" s="48" t="s">
        <v>402</v>
      </c>
      <c r="G313" s="48">
        <v>12</v>
      </c>
      <c r="H313" s="48" t="s">
        <v>403</v>
      </c>
      <c r="I313" s="48" t="s">
        <v>47</v>
      </c>
      <c r="J313" s="48" t="s">
        <v>404</v>
      </c>
      <c r="K313" s="48" t="s">
        <v>405</v>
      </c>
      <c r="L313" s="48" t="s">
        <v>72</v>
      </c>
      <c r="M313" s="48" t="s">
        <v>53</v>
      </c>
      <c r="N313" s="48" t="s">
        <v>53</v>
      </c>
      <c r="O313" s="48" t="s">
        <v>97</v>
      </c>
      <c r="P313" s="48"/>
      <c r="Q313" s="48" t="s">
        <v>54</v>
      </c>
      <c r="R313" s="48" t="s">
        <v>54</v>
      </c>
      <c r="S313" s="48" t="s">
        <v>54</v>
      </c>
      <c r="T313" s="48" t="s">
        <v>54</v>
      </c>
      <c r="U313" s="48" t="s">
        <v>54</v>
      </c>
      <c r="V313" s="62" t="str">
        <f t="shared" si="29"/>
        <v/>
      </c>
      <c r="W313" s="62" t="str">
        <f t="shared" si="30"/>
        <v/>
      </c>
      <c r="X313" s="62" t="str">
        <f t="shared" si="31"/>
        <v/>
      </c>
      <c r="Y313" s="62" t="str">
        <f t="shared" si="32"/>
        <v/>
      </c>
      <c r="Z313" s="62" t="str">
        <f t="shared" si="33"/>
        <v/>
      </c>
      <c r="AA313" s="48" t="str">
        <f t="shared" si="34"/>
        <v>N</v>
      </c>
      <c r="AB313" s="48" t="s">
        <v>55</v>
      </c>
      <c r="AC313" s="53" t="s">
        <v>55</v>
      </c>
      <c r="AD313" s="52">
        <v>0</v>
      </c>
      <c r="AE313" s="52"/>
      <c r="AF313" s="52"/>
    </row>
    <row r="314" spans="1:32" ht="15.5" x14ac:dyDescent="0.35">
      <c r="A314" s="26"/>
      <c r="B314" s="48">
        <v>918</v>
      </c>
      <c r="C314" s="48" t="s">
        <v>45</v>
      </c>
      <c r="D314" s="48" t="s">
        <v>46</v>
      </c>
      <c r="E314" s="48" t="s">
        <v>47</v>
      </c>
      <c r="F314" s="48" t="s">
        <v>406</v>
      </c>
      <c r="G314" s="48">
        <v>2</v>
      </c>
      <c r="H314" s="48" t="s">
        <v>403</v>
      </c>
      <c r="I314" s="48" t="s">
        <v>47</v>
      </c>
      <c r="J314" s="48" t="s">
        <v>404</v>
      </c>
      <c r="K314" s="48" t="s">
        <v>407</v>
      </c>
      <c r="L314" s="48" t="s">
        <v>72</v>
      </c>
      <c r="M314" s="48" t="s">
        <v>53</v>
      </c>
      <c r="N314" s="48" t="s">
        <v>53</v>
      </c>
      <c r="O314" s="48" t="s">
        <v>97</v>
      </c>
      <c r="P314" s="48"/>
      <c r="Q314" s="48" t="s">
        <v>54</v>
      </c>
      <c r="R314" s="48" t="s">
        <v>54</v>
      </c>
      <c r="S314" s="48" t="s">
        <v>54</v>
      </c>
      <c r="T314" s="48" t="s">
        <v>54</v>
      </c>
      <c r="U314" s="48" t="s">
        <v>54</v>
      </c>
      <c r="V314" s="62" t="str">
        <f t="shared" si="29"/>
        <v/>
      </c>
      <c r="W314" s="62" t="str">
        <f t="shared" si="30"/>
        <v/>
      </c>
      <c r="X314" s="62" t="str">
        <f t="shared" si="31"/>
        <v/>
      </c>
      <c r="Y314" s="62" t="str">
        <f t="shared" si="32"/>
        <v/>
      </c>
      <c r="Z314" s="62" t="str">
        <f t="shared" si="33"/>
        <v/>
      </c>
      <c r="AA314" s="48" t="str">
        <f t="shared" si="34"/>
        <v>N</v>
      </c>
      <c r="AB314" s="48" t="s">
        <v>55</v>
      </c>
      <c r="AC314" s="53" t="s">
        <v>55</v>
      </c>
      <c r="AD314" s="52">
        <v>0</v>
      </c>
      <c r="AE314" s="48"/>
      <c r="AF314" s="48"/>
    </row>
    <row r="315" spans="1:32" ht="15.5" x14ac:dyDescent="0.35">
      <c r="A315" s="26"/>
      <c r="B315" s="48">
        <v>919</v>
      </c>
      <c r="C315" s="48" t="s">
        <v>45</v>
      </c>
      <c r="D315" s="48" t="s">
        <v>46</v>
      </c>
      <c r="E315" s="48" t="s">
        <v>47</v>
      </c>
      <c r="F315" s="48" t="s">
        <v>408</v>
      </c>
      <c r="G315" s="48">
        <v>492</v>
      </c>
      <c r="H315" s="48" t="s">
        <v>403</v>
      </c>
      <c r="I315" s="48" t="s">
        <v>47</v>
      </c>
      <c r="J315" s="48" t="s">
        <v>404</v>
      </c>
      <c r="K315" s="48" t="s">
        <v>409</v>
      </c>
      <c r="L315" s="48" t="s">
        <v>72</v>
      </c>
      <c r="M315" s="48" t="s">
        <v>53</v>
      </c>
      <c r="N315" s="48" t="s">
        <v>53</v>
      </c>
      <c r="O315" s="48" t="s">
        <v>97</v>
      </c>
      <c r="P315" s="48"/>
      <c r="Q315" s="48" t="s">
        <v>54</v>
      </c>
      <c r="R315" s="48" t="s">
        <v>54</v>
      </c>
      <c r="S315" s="48" t="s">
        <v>54</v>
      </c>
      <c r="T315" s="48" t="s">
        <v>54</v>
      </c>
      <c r="U315" s="48" t="s">
        <v>54</v>
      </c>
      <c r="V315" s="62" t="str">
        <f t="shared" si="29"/>
        <v/>
      </c>
      <c r="W315" s="62" t="str">
        <f t="shared" si="30"/>
        <v/>
      </c>
      <c r="X315" s="62" t="str">
        <f t="shared" si="31"/>
        <v/>
      </c>
      <c r="Y315" s="62" t="str">
        <f t="shared" si="32"/>
        <v/>
      </c>
      <c r="Z315" s="62" t="str">
        <f t="shared" si="33"/>
        <v/>
      </c>
      <c r="AA315" s="48" t="str">
        <f t="shared" si="34"/>
        <v>N</v>
      </c>
      <c r="AB315" s="48" t="s">
        <v>55</v>
      </c>
      <c r="AC315" s="53" t="s">
        <v>55</v>
      </c>
      <c r="AD315" s="52">
        <v>0</v>
      </c>
      <c r="AE315" s="48"/>
      <c r="AF315" s="48"/>
    </row>
    <row r="316" spans="1:32" ht="15.5" x14ac:dyDescent="0.35">
      <c r="A316" s="26"/>
      <c r="B316" s="48">
        <v>920</v>
      </c>
      <c r="C316" s="48" t="s">
        <v>45</v>
      </c>
      <c r="D316" s="48" t="s">
        <v>46</v>
      </c>
      <c r="E316" s="48" t="s">
        <v>47</v>
      </c>
      <c r="F316" s="48" t="s">
        <v>112</v>
      </c>
      <c r="G316" s="48">
        <v>514</v>
      </c>
      <c r="H316" s="48" t="s">
        <v>403</v>
      </c>
      <c r="I316" s="48" t="s">
        <v>47</v>
      </c>
      <c r="J316" s="48" t="s">
        <v>404</v>
      </c>
      <c r="K316" s="48" t="s">
        <v>410</v>
      </c>
      <c r="L316" s="48" t="s">
        <v>72</v>
      </c>
      <c r="M316" s="48" t="s">
        <v>53</v>
      </c>
      <c r="N316" s="48" t="s">
        <v>53</v>
      </c>
      <c r="O316" s="48" t="s">
        <v>97</v>
      </c>
      <c r="P316" s="48"/>
      <c r="Q316" s="48" t="s">
        <v>54</v>
      </c>
      <c r="R316" s="48" t="s">
        <v>54</v>
      </c>
      <c r="S316" s="48" t="s">
        <v>54</v>
      </c>
      <c r="T316" s="48" t="s">
        <v>54</v>
      </c>
      <c r="U316" s="48" t="s">
        <v>54</v>
      </c>
      <c r="V316" s="62" t="str">
        <f t="shared" si="29"/>
        <v/>
      </c>
      <c r="W316" s="62" t="str">
        <f t="shared" si="30"/>
        <v/>
      </c>
      <c r="X316" s="62" t="str">
        <f t="shared" si="31"/>
        <v/>
      </c>
      <c r="Y316" s="62" t="str">
        <f t="shared" si="32"/>
        <v/>
      </c>
      <c r="Z316" s="62" t="str">
        <f t="shared" si="33"/>
        <v/>
      </c>
      <c r="AA316" s="48" t="str">
        <f t="shared" si="34"/>
        <v>N</v>
      </c>
      <c r="AB316" s="48" t="s">
        <v>55</v>
      </c>
      <c r="AC316" s="53" t="s">
        <v>55</v>
      </c>
      <c r="AD316" s="52">
        <v>0</v>
      </c>
      <c r="AE316" s="52"/>
      <c r="AF316" s="52"/>
    </row>
    <row r="317" spans="1:32" ht="15.5" x14ac:dyDescent="0.35">
      <c r="A317" s="26"/>
      <c r="B317" s="48">
        <v>921</v>
      </c>
      <c r="C317" s="48" t="s">
        <v>45</v>
      </c>
      <c r="D317" s="48" t="s">
        <v>46</v>
      </c>
      <c r="E317" s="48" t="s">
        <v>47</v>
      </c>
      <c r="F317" s="48" t="s">
        <v>411</v>
      </c>
      <c r="G317" s="48">
        <v>53</v>
      </c>
      <c r="H317" s="48" t="s">
        <v>403</v>
      </c>
      <c r="I317" s="48" t="s">
        <v>47</v>
      </c>
      <c r="J317" s="48" t="s">
        <v>404</v>
      </c>
      <c r="K317" s="48" t="s">
        <v>412</v>
      </c>
      <c r="L317" s="48" t="s">
        <v>72</v>
      </c>
      <c r="M317" s="48" t="s">
        <v>53</v>
      </c>
      <c r="N317" s="48" t="s">
        <v>53</v>
      </c>
      <c r="O317" s="48" t="s">
        <v>97</v>
      </c>
      <c r="P317" s="48"/>
      <c r="Q317" s="48" t="s">
        <v>54</v>
      </c>
      <c r="R317" s="48" t="s">
        <v>54</v>
      </c>
      <c r="S317" s="48" t="s">
        <v>54</v>
      </c>
      <c r="T317" s="48" t="s">
        <v>54</v>
      </c>
      <c r="U317" s="48" t="s">
        <v>54</v>
      </c>
      <c r="V317" s="62" t="str">
        <f t="shared" si="29"/>
        <v/>
      </c>
      <c r="W317" s="62" t="str">
        <f t="shared" si="30"/>
        <v/>
      </c>
      <c r="X317" s="62" t="str">
        <f t="shared" si="31"/>
        <v/>
      </c>
      <c r="Y317" s="62" t="str">
        <f t="shared" si="32"/>
        <v/>
      </c>
      <c r="Z317" s="62" t="str">
        <f t="shared" si="33"/>
        <v/>
      </c>
      <c r="AA317" s="48" t="str">
        <f t="shared" si="34"/>
        <v>N</v>
      </c>
      <c r="AB317" s="48" t="s">
        <v>55</v>
      </c>
      <c r="AC317" s="53" t="s">
        <v>55</v>
      </c>
      <c r="AD317" s="52">
        <v>0</v>
      </c>
      <c r="AE317" s="48"/>
      <c r="AF317" s="48"/>
    </row>
    <row r="318" spans="1:32" ht="15.5" x14ac:dyDescent="0.35">
      <c r="A318" s="26"/>
      <c r="B318" s="48">
        <v>922</v>
      </c>
      <c r="C318" s="48" t="s">
        <v>45</v>
      </c>
      <c r="D318" s="48" t="s">
        <v>46</v>
      </c>
      <c r="E318" s="48" t="s">
        <v>47</v>
      </c>
      <c r="F318" s="48" t="s">
        <v>413</v>
      </c>
      <c r="G318" s="48">
        <v>71</v>
      </c>
      <c r="H318" s="48" t="s">
        <v>403</v>
      </c>
      <c r="I318" s="48" t="s">
        <v>47</v>
      </c>
      <c r="J318" s="48" t="s">
        <v>404</v>
      </c>
      <c r="K318" s="48" t="s">
        <v>414</v>
      </c>
      <c r="L318" s="48" t="s">
        <v>72</v>
      </c>
      <c r="M318" s="48" t="s">
        <v>53</v>
      </c>
      <c r="N318" s="48" t="s">
        <v>53</v>
      </c>
      <c r="O318" s="48" t="s">
        <v>97</v>
      </c>
      <c r="P318" s="48"/>
      <c r="Q318" s="48" t="s">
        <v>54</v>
      </c>
      <c r="R318" s="48" t="s">
        <v>54</v>
      </c>
      <c r="S318" s="48" t="s">
        <v>54</v>
      </c>
      <c r="T318" s="48" t="s">
        <v>54</v>
      </c>
      <c r="U318" s="48" t="s">
        <v>54</v>
      </c>
      <c r="V318" s="62" t="str">
        <f t="shared" si="29"/>
        <v/>
      </c>
      <c r="W318" s="62" t="str">
        <f t="shared" si="30"/>
        <v/>
      </c>
      <c r="X318" s="62" t="str">
        <f t="shared" si="31"/>
        <v/>
      </c>
      <c r="Y318" s="62" t="str">
        <f t="shared" si="32"/>
        <v/>
      </c>
      <c r="Z318" s="62" t="str">
        <f t="shared" si="33"/>
        <v/>
      </c>
      <c r="AA318" s="48" t="str">
        <f t="shared" si="34"/>
        <v>N</v>
      </c>
      <c r="AB318" s="48" t="s">
        <v>55</v>
      </c>
      <c r="AC318" s="53" t="s">
        <v>55</v>
      </c>
      <c r="AD318" s="52">
        <v>0</v>
      </c>
      <c r="AE318" s="52"/>
      <c r="AF318" s="52"/>
    </row>
    <row r="319" spans="1:32" ht="15.5" x14ac:dyDescent="0.35">
      <c r="A319" s="26"/>
      <c r="B319" s="48">
        <v>923</v>
      </c>
      <c r="C319" s="48" t="s">
        <v>45</v>
      </c>
      <c r="D319" s="48" t="s">
        <v>98</v>
      </c>
      <c r="E319" s="48" t="s">
        <v>415</v>
      </c>
      <c r="F319" s="48" t="s">
        <v>416</v>
      </c>
      <c r="G319" s="48">
        <v>683</v>
      </c>
      <c r="H319" s="48">
        <v>1</v>
      </c>
      <c r="I319" s="48" t="s">
        <v>417</v>
      </c>
      <c r="J319" s="48" t="s">
        <v>50</v>
      </c>
      <c r="K319" s="48" t="s">
        <v>418</v>
      </c>
      <c r="L319" s="48" t="s">
        <v>419</v>
      </c>
      <c r="M319" s="48" t="s">
        <v>420</v>
      </c>
      <c r="N319" s="48" t="s">
        <v>420</v>
      </c>
      <c r="O319" s="48" t="s">
        <v>97</v>
      </c>
      <c r="P319" s="48">
        <v>1.48434</v>
      </c>
      <c r="Q319" s="48"/>
      <c r="R319" s="48">
        <v>0</v>
      </c>
      <c r="S319" s="48">
        <v>6.1885559999999993</v>
      </c>
      <c r="T319" s="48" t="s">
        <v>54</v>
      </c>
      <c r="U319" s="48">
        <v>6.1958921488353873</v>
      </c>
      <c r="V319" s="62">
        <f t="shared" si="29"/>
        <v>0.23985239852398527</v>
      </c>
      <c r="W319" s="62" t="str">
        <f t="shared" si="30"/>
        <v/>
      </c>
      <c r="X319" s="62">
        <f t="shared" si="31"/>
        <v>0</v>
      </c>
      <c r="Y319" s="62" t="str">
        <f t="shared" si="32"/>
        <v/>
      </c>
      <c r="Z319" s="62" t="str">
        <f t="shared" si="33"/>
        <v/>
      </c>
      <c r="AA319" s="48" t="str">
        <f t="shared" si="34"/>
        <v>N</v>
      </c>
      <c r="AB319" s="48" t="s">
        <v>55</v>
      </c>
      <c r="AC319" s="53" t="s">
        <v>55</v>
      </c>
      <c r="AD319" s="52">
        <v>0</v>
      </c>
      <c r="AE319" s="52"/>
      <c r="AF319" s="52"/>
    </row>
    <row r="320" spans="1:32" ht="15.5" x14ac:dyDescent="0.35">
      <c r="A320" s="26"/>
      <c r="B320" s="48">
        <v>924</v>
      </c>
      <c r="C320" s="48" t="s">
        <v>45</v>
      </c>
      <c r="D320" s="48" t="s">
        <v>98</v>
      </c>
      <c r="E320" s="48" t="s">
        <v>415</v>
      </c>
      <c r="F320" s="48" t="s">
        <v>421</v>
      </c>
      <c r="G320" s="48">
        <v>681</v>
      </c>
      <c r="H320" s="48">
        <v>1</v>
      </c>
      <c r="I320" s="48" t="s">
        <v>417</v>
      </c>
      <c r="J320" s="48" t="s">
        <v>50</v>
      </c>
      <c r="K320" s="48" t="s">
        <v>422</v>
      </c>
      <c r="L320" s="48" t="s">
        <v>419</v>
      </c>
      <c r="M320" s="48" t="s">
        <v>423</v>
      </c>
      <c r="N320" s="48" t="s">
        <v>423</v>
      </c>
      <c r="O320" s="48" t="s">
        <v>423</v>
      </c>
      <c r="P320" s="48"/>
      <c r="Q320" s="48">
        <v>0.99759198312737052</v>
      </c>
      <c r="R320" s="48">
        <v>0.98463624308675535</v>
      </c>
      <c r="S320" s="48" t="s">
        <v>54</v>
      </c>
      <c r="T320" s="48" t="s">
        <v>54</v>
      </c>
      <c r="U320" s="48">
        <v>1.8526708258079738</v>
      </c>
      <c r="V320" s="62" t="str">
        <f t="shared" si="29"/>
        <v/>
      </c>
      <c r="W320" s="62" t="str">
        <f t="shared" si="30"/>
        <v/>
      </c>
      <c r="X320" s="62">
        <f t="shared" si="31"/>
        <v>0.53146853146853146</v>
      </c>
      <c r="Y320" s="62" t="str">
        <f t="shared" si="32"/>
        <v/>
      </c>
      <c r="Z320" s="62" t="str">
        <f t="shared" si="33"/>
        <v/>
      </c>
      <c r="AA320" s="48" t="str">
        <f t="shared" si="34"/>
        <v>N</v>
      </c>
      <c r="AB320" s="48" t="s">
        <v>55</v>
      </c>
      <c r="AC320" s="53" t="s">
        <v>55</v>
      </c>
      <c r="AD320" s="52">
        <v>0</v>
      </c>
      <c r="AE320" s="52"/>
      <c r="AF320" s="52"/>
    </row>
    <row r="321" spans="1:32" ht="15.5" x14ac:dyDescent="0.35">
      <c r="A321" s="26"/>
      <c r="B321" s="48">
        <v>933</v>
      </c>
      <c r="C321" s="48" t="s">
        <v>45</v>
      </c>
      <c r="D321" s="48" t="s">
        <v>98</v>
      </c>
      <c r="E321" s="48" t="s">
        <v>415</v>
      </c>
      <c r="F321" s="48" t="s">
        <v>424</v>
      </c>
      <c r="G321" s="48">
        <v>611</v>
      </c>
      <c r="H321" s="48" t="s">
        <v>50</v>
      </c>
      <c r="I321" s="48" t="s">
        <v>417</v>
      </c>
      <c r="J321" s="48" t="s">
        <v>50</v>
      </c>
      <c r="K321" s="48" t="s">
        <v>425</v>
      </c>
      <c r="L321" s="48" t="s">
        <v>419</v>
      </c>
      <c r="M321" s="48" t="s">
        <v>420</v>
      </c>
      <c r="N321" s="48" t="s">
        <v>420</v>
      </c>
      <c r="O321" s="48" t="s">
        <v>420</v>
      </c>
      <c r="P321" s="48">
        <v>0.52522799999999992</v>
      </c>
      <c r="Q321" s="48">
        <v>0.52585062517791104</v>
      </c>
      <c r="R321" s="48">
        <v>0</v>
      </c>
      <c r="S321" s="48">
        <v>3.8364479999999999</v>
      </c>
      <c r="T321" s="48" t="s">
        <v>54</v>
      </c>
      <c r="U321" s="48">
        <v>3.840995870864742</v>
      </c>
      <c r="V321" s="62">
        <f t="shared" si="29"/>
        <v>0.13690476190476189</v>
      </c>
      <c r="W321" s="62" t="str">
        <f t="shared" si="30"/>
        <v/>
      </c>
      <c r="X321" s="62">
        <f t="shared" si="31"/>
        <v>0</v>
      </c>
      <c r="Y321" s="62" t="str">
        <f t="shared" si="32"/>
        <v/>
      </c>
      <c r="Z321" s="62" t="str">
        <f t="shared" si="33"/>
        <v/>
      </c>
      <c r="AA321" s="48" t="str">
        <f t="shared" si="34"/>
        <v>N</v>
      </c>
      <c r="AB321" s="48" t="s">
        <v>55</v>
      </c>
      <c r="AC321" s="53" t="s">
        <v>55</v>
      </c>
      <c r="AD321" s="52">
        <v>0</v>
      </c>
      <c r="AE321" s="52"/>
      <c r="AF321" s="52"/>
    </row>
    <row r="322" spans="1:32" ht="15.5" x14ac:dyDescent="0.35">
      <c r="A322" s="26"/>
      <c r="B322" s="48">
        <v>934</v>
      </c>
      <c r="C322" s="48" t="s">
        <v>45</v>
      </c>
      <c r="D322" s="48" t="s">
        <v>98</v>
      </c>
      <c r="E322" s="48" t="s">
        <v>415</v>
      </c>
      <c r="F322" s="48" t="s">
        <v>424</v>
      </c>
      <c r="G322" s="48">
        <v>611</v>
      </c>
      <c r="H322" s="48" t="s">
        <v>426</v>
      </c>
      <c r="I322" s="48" t="s">
        <v>417</v>
      </c>
      <c r="J322" s="48" t="s">
        <v>50</v>
      </c>
      <c r="K322" s="48" t="s">
        <v>427</v>
      </c>
      <c r="L322" s="48" t="s">
        <v>419</v>
      </c>
      <c r="M322" s="48" t="s">
        <v>420</v>
      </c>
      <c r="N322" s="48" t="s">
        <v>420</v>
      </c>
      <c r="O322" s="48" t="s">
        <v>420</v>
      </c>
      <c r="P322" s="48">
        <v>1.0504559999999998</v>
      </c>
      <c r="Q322" s="48">
        <v>1.0517012503558221</v>
      </c>
      <c r="R322" s="48">
        <v>1.0517012503558221</v>
      </c>
      <c r="S322" s="48">
        <v>3.8364479999999999</v>
      </c>
      <c r="T322" s="48" t="s">
        <v>54</v>
      </c>
      <c r="U322" s="48">
        <v>3.840995870864742</v>
      </c>
      <c r="V322" s="62">
        <f t="shared" si="29"/>
        <v>0.27380952380952378</v>
      </c>
      <c r="W322" s="62" t="str">
        <f t="shared" si="30"/>
        <v/>
      </c>
      <c r="X322" s="62">
        <f t="shared" si="31"/>
        <v>0.27380952380952378</v>
      </c>
      <c r="Y322" s="62" t="str">
        <f t="shared" si="32"/>
        <v/>
      </c>
      <c r="Z322" s="62" t="str">
        <f t="shared" si="33"/>
        <v/>
      </c>
      <c r="AA322" s="48" t="str">
        <f t="shared" si="34"/>
        <v>N</v>
      </c>
      <c r="AB322" s="48" t="s">
        <v>55</v>
      </c>
      <c r="AC322" s="53" t="s">
        <v>55</v>
      </c>
      <c r="AD322" s="52">
        <v>0</v>
      </c>
      <c r="AE322" s="52"/>
      <c r="AF322" s="52"/>
    </row>
    <row r="323" spans="1:32" ht="15.5" x14ac:dyDescent="0.35">
      <c r="A323" s="26"/>
      <c r="B323" s="48">
        <v>935</v>
      </c>
      <c r="C323" s="48" t="s">
        <v>45</v>
      </c>
      <c r="D323" s="48" t="s">
        <v>98</v>
      </c>
      <c r="E323" s="48" t="s">
        <v>415</v>
      </c>
      <c r="F323" s="48" t="s">
        <v>424</v>
      </c>
      <c r="G323" s="48">
        <v>611</v>
      </c>
      <c r="H323" s="48" t="s">
        <v>426</v>
      </c>
      <c r="I323" s="48" t="s">
        <v>417</v>
      </c>
      <c r="J323" s="48" t="s">
        <v>50</v>
      </c>
      <c r="K323" s="48" t="s">
        <v>428</v>
      </c>
      <c r="L323" s="48" t="s">
        <v>419</v>
      </c>
      <c r="M323" s="48" t="s">
        <v>420</v>
      </c>
      <c r="N323" s="48" t="s">
        <v>420</v>
      </c>
      <c r="O323" s="48" t="s">
        <v>420</v>
      </c>
      <c r="P323" s="48">
        <v>1.37016</v>
      </c>
      <c r="Q323" s="48">
        <v>1.3717842395945505</v>
      </c>
      <c r="R323" s="48">
        <v>0</v>
      </c>
      <c r="S323" s="48">
        <v>3.8364479999999999</v>
      </c>
      <c r="T323" s="48" t="s">
        <v>54</v>
      </c>
      <c r="U323" s="48">
        <v>3.840995870864742</v>
      </c>
      <c r="V323" s="62">
        <f t="shared" ref="V323:V386" si="35">IF(OR(P323="",S323=""),"",P323/S323)</f>
        <v>0.35714285714285715</v>
      </c>
      <c r="W323" s="62" t="str">
        <f t="shared" ref="W323:W386" si="36">IF(OR(Q323="",T323=""),"",Q323/T323)</f>
        <v/>
      </c>
      <c r="X323" s="62">
        <f t="shared" ref="X323:X386" si="37">IF(OR(R323="",U323=""),"",R323/U323)</f>
        <v>0</v>
      </c>
      <c r="Y323" s="62" t="str">
        <f t="shared" ref="Y323:Y386" si="38">IF(OR(V323="",W323="",X323=""),"",AVERAGE(V323,W323,X323))</f>
        <v/>
      </c>
      <c r="Z323" s="62" t="str">
        <f t="shared" ref="Z323:Z386" si="39">IFERROR(Y323,"0")</f>
        <v/>
      </c>
      <c r="AA323" s="48" t="str">
        <f t="shared" ref="AA323:AA386" si="40">IF(OR(Z323="0",Z323=""),"N","Y")</f>
        <v>N</v>
      </c>
      <c r="AB323" s="48" t="s">
        <v>55</v>
      </c>
      <c r="AC323" s="53" t="s">
        <v>55</v>
      </c>
      <c r="AD323" s="52">
        <v>0</v>
      </c>
      <c r="AE323" s="52"/>
      <c r="AF323" s="52"/>
    </row>
    <row r="324" spans="1:32" ht="15.5" x14ac:dyDescent="0.35">
      <c r="A324" s="26"/>
      <c r="B324" s="48">
        <v>936</v>
      </c>
      <c r="C324" s="48" t="s">
        <v>45</v>
      </c>
      <c r="D324" s="48" t="s">
        <v>98</v>
      </c>
      <c r="E324" s="48" t="s">
        <v>415</v>
      </c>
      <c r="F324" s="48" t="s">
        <v>424</v>
      </c>
      <c r="G324" s="48">
        <v>611</v>
      </c>
      <c r="H324" s="48" t="s">
        <v>429</v>
      </c>
      <c r="I324" s="48" t="s">
        <v>417</v>
      </c>
      <c r="J324" s="48" t="s">
        <v>50</v>
      </c>
      <c r="K324" s="48" t="s">
        <v>430</v>
      </c>
      <c r="L324" s="48" t="s">
        <v>419</v>
      </c>
      <c r="M324" s="48" t="s">
        <v>420</v>
      </c>
      <c r="N324" s="48" t="s">
        <v>420</v>
      </c>
      <c r="O324" s="48" t="s">
        <v>420</v>
      </c>
      <c r="P324" s="48">
        <v>1.096128</v>
      </c>
      <c r="Q324" s="48">
        <v>1.0974273916756405</v>
      </c>
      <c r="R324" s="48">
        <v>0</v>
      </c>
      <c r="S324" s="48">
        <v>3.8364479999999999</v>
      </c>
      <c r="T324" s="48" t="s">
        <v>54</v>
      </c>
      <c r="U324" s="48">
        <v>3.840995870864742</v>
      </c>
      <c r="V324" s="62">
        <f t="shared" si="35"/>
        <v>0.2857142857142857</v>
      </c>
      <c r="W324" s="62" t="str">
        <f t="shared" si="36"/>
        <v/>
      </c>
      <c r="X324" s="62">
        <f t="shared" si="37"/>
        <v>0</v>
      </c>
      <c r="Y324" s="62" t="str">
        <f t="shared" si="38"/>
        <v/>
      </c>
      <c r="Z324" s="62" t="str">
        <f t="shared" si="39"/>
        <v/>
      </c>
      <c r="AA324" s="48" t="str">
        <f t="shared" si="40"/>
        <v>N</v>
      </c>
      <c r="AB324" s="48" t="s">
        <v>55</v>
      </c>
      <c r="AC324" s="53" t="s">
        <v>55</v>
      </c>
      <c r="AD324" s="52">
        <v>0</v>
      </c>
      <c r="AE324" s="52"/>
      <c r="AF324" s="52"/>
    </row>
    <row r="325" spans="1:32" ht="15.5" x14ac:dyDescent="0.35">
      <c r="A325" s="26"/>
      <c r="B325" s="48">
        <v>937</v>
      </c>
      <c r="C325" s="48" t="s">
        <v>45</v>
      </c>
      <c r="D325" s="48" t="s">
        <v>98</v>
      </c>
      <c r="E325" s="48" t="s">
        <v>415</v>
      </c>
      <c r="F325" s="48" t="s">
        <v>424</v>
      </c>
      <c r="G325" s="48">
        <v>611</v>
      </c>
      <c r="H325" s="48" t="s">
        <v>426</v>
      </c>
      <c r="I325" s="48" t="s">
        <v>417</v>
      </c>
      <c r="J325" s="48" t="s">
        <v>50</v>
      </c>
      <c r="K325" s="48" t="s">
        <v>431</v>
      </c>
      <c r="L325" s="48" t="s">
        <v>419</v>
      </c>
      <c r="M325" s="48" t="s">
        <v>420</v>
      </c>
      <c r="N325" s="48" t="s">
        <v>420</v>
      </c>
      <c r="O325" s="48" t="s">
        <v>420</v>
      </c>
      <c r="P325" s="48">
        <v>0.89060399999999995</v>
      </c>
      <c r="Q325" s="48">
        <v>0.89165975573645795</v>
      </c>
      <c r="R325" s="48">
        <v>0</v>
      </c>
      <c r="S325" s="48">
        <v>3.8364479999999999</v>
      </c>
      <c r="T325" s="48" t="s">
        <v>54</v>
      </c>
      <c r="U325" s="48">
        <v>3.840995870864742</v>
      </c>
      <c r="V325" s="62">
        <f t="shared" si="35"/>
        <v>0.23214285714285715</v>
      </c>
      <c r="W325" s="62" t="str">
        <f t="shared" si="36"/>
        <v/>
      </c>
      <c r="X325" s="62">
        <f t="shared" si="37"/>
        <v>0</v>
      </c>
      <c r="Y325" s="62" t="str">
        <f t="shared" si="38"/>
        <v/>
      </c>
      <c r="Z325" s="62" t="str">
        <f t="shared" si="39"/>
        <v/>
      </c>
      <c r="AA325" s="48" t="str">
        <f t="shared" si="40"/>
        <v>N</v>
      </c>
      <c r="AB325" s="48" t="s">
        <v>55</v>
      </c>
      <c r="AC325" s="53" t="s">
        <v>55</v>
      </c>
      <c r="AD325" s="52">
        <v>0</v>
      </c>
      <c r="AE325" s="52"/>
      <c r="AF325" s="52"/>
    </row>
    <row r="326" spans="1:32" ht="15.5" x14ac:dyDescent="0.35">
      <c r="A326" s="26"/>
      <c r="B326" s="48">
        <v>938</v>
      </c>
      <c r="C326" s="48" t="s">
        <v>45</v>
      </c>
      <c r="D326" s="48" t="s">
        <v>98</v>
      </c>
      <c r="E326" s="48" t="s">
        <v>415</v>
      </c>
      <c r="F326" s="48" t="s">
        <v>424</v>
      </c>
      <c r="G326" s="48">
        <v>611</v>
      </c>
      <c r="H326" s="48" t="s">
        <v>50</v>
      </c>
      <c r="I326" s="48" t="s">
        <v>417</v>
      </c>
      <c r="J326" s="48" t="s">
        <v>50</v>
      </c>
      <c r="K326" s="48" t="s">
        <v>432</v>
      </c>
      <c r="L326" s="48" t="s">
        <v>419</v>
      </c>
      <c r="M326" s="48" t="s">
        <v>420</v>
      </c>
      <c r="N326" s="48" t="s">
        <v>420</v>
      </c>
      <c r="O326" s="48" t="s">
        <v>420</v>
      </c>
      <c r="P326" s="48">
        <v>6.7366200000000003</v>
      </c>
      <c r="Q326" s="48">
        <v>4.4811618493421985</v>
      </c>
      <c r="R326" s="48">
        <v>4.8241079092408361</v>
      </c>
      <c r="S326" s="48">
        <v>8.0154359999999993</v>
      </c>
      <c r="T326" s="48" t="s">
        <v>54</v>
      </c>
      <c r="U326" s="48">
        <v>8.0249378016281199</v>
      </c>
      <c r="V326" s="62">
        <f t="shared" si="35"/>
        <v>0.84045584045584054</v>
      </c>
      <c r="W326" s="62" t="str">
        <f t="shared" si="36"/>
        <v/>
      </c>
      <c r="X326" s="62">
        <f t="shared" si="37"/>
        <v>0.60113960113960119</v>
      </c>
      <c r="Y326" s="62" t="str">
        <f t="shared" si="38"/>
        <v/>
      </c>
      <c r="Z326" s="62" t="str">
        <f t="shared" si="39"/>
        <v/>
      </c>
      <c r="AA326" s="48" t="str">
        <f t="shared" si="40"/>
        <v>N</v>
      </c>
      <c r="AB326" s="48" t="s">
        <v>55</v>
      </c>
      <c r="AC326" s="53" t="s">
        <v>55</v>
      </c>
      <c r="AD326" s="52">
        <v>0</v>
      </c>
      <c r="AE326" s="52"/>
      <c r="AF326" s="52"/>
    </row>
    <row r="327" spans="1:32" ht="15.5" x14ac:dyDescent="0.35">
      <c r="A327" s="26"/>
      <c r="B327" s="48">
        <v>939</v>
      </c>
      <c r="C327" s="48" t="s">
        <v>45</v>
      </c>
      <c r="D327" s="48" t="s">
        <v>98</v>
      </c>
      <c r="E327" s="48" t="s">
        <v>415</v>
      </c>
      <c r="F327" s="48" t="s">
        <v>424</v>
      </c>
      <c r="G327" s="48">
        <v>611</v>
      </c>
      <c r="H327" s="48" t="s">
        <v>426</v>
      </c>
      <c r="I327" s="48" t="s">
        <v>417</v>
      </c>
      <c r="J327" s="48" t="s">
        <v>50</v>
      </c>
      <c r="K327" s="48" t="s">
        <v>433</v>
      </c>
      <c r="L327" s="48" t="s">
        <v>419</v>
      </c>
      <c r="M327" s="48" t="s">
        <v>420</v>
      </c>
      <c r="N327" s="48" t="s">
        <v>420</v>
      </c>
      <c r="O327" s="48" t="s">
        <v>420</v>
      </c>
      <c r="P327" s="48">
        <v>5.5719839999999996</v>
      </c>
      <c r="Q327" s="48">
        <v>4.0010373654841063</v>
      </c>
      <c r="R327" s="48">
        <v>4.3211203547228338</v>
      </c>
      <c r="S327" s="48">
        <v>8.0154359999999993</v>
      </c>
      <c r="T327" s="48" t="s">
        <v>54</v>
      </c>
      <c r="U327" s="48">
        <v>8.0249378016281199</v>
      </c>
      <c r="V327" s="62">
        <f t="shared" si="35"/>
        <v>0.6951566951566952</v>
      </c>
      <c r="W327" s="62" t="str">
        <f t="shared" si="36"/>
        <v/>
      </c>
      <c r="X327" s="62">
        <f t="shared" si="37"/>
        <v>0.53846153846153844</v>
      </c>
      <c r="Y327" s="62" t="str">
        <f t="shared" si="38"/>
        <v/>
      </c>
      <c r="Z327" s="62" t="str">
        <f t="shared" si="39"/>
        <v/>
      </c>
      <c r="AA327" s="48" t="str">
        <f t="shared" si="40"/>
        <v>N</v>
      </c>
      <c r="AB327" s="48" t="s">
        <v>55</v>
      </c>
      <c r="AC327" s="53" t="s">
        <v>55</v>
      </c>
      <c r="AD327" s="52">
        <v>0</v>
      </c>
      <c r="AE327" s="52"/>
      <c r="AF327" s="52"/>
    </row>
    <row r="328" spans="1:32" ht="15.5" x14ac:dyDescent="0.35">
      <c r="A328" s="26"/>
      <c r="B328" s="48">
        <v>940</v>
      </c>
      <c r="C328" s="48" t="s">
        <v>45</v>
      </c>
      <c r="D328" s="48" t="s">
        <v>98</v>
      </c>
      <c r="E328" s="48" t="s">
        <v>415</v>
      </c>
      <c r="F328" s="48" t="s">
        <v>424</v>
      </c>
      <c r="G328" s="48">
        <v>611</v>
      </c>
      <c r="H328" s="48" t="s">
        <v>426</v>
      </c>
      <c r="I328" s="48" t="s">
        <v>417</v>
      </c>
      <c r="J328" s="48" t="s">
        <v>50</v>
      </c>
      <c r="K328" s="48" t="s">
        <v>434</v>
      </c>
      <c r="L328" s="48" t="s">
        <v>419</v>
      </c>
      <c r="M328" s="48" t="s">
        <v>420</v>
      </c>
      <c r="N328" s="48" t="s">
        <v>420</v>
      </c>
      <c r="O328" s="48" t="s">
        <v>420</v>
      </c>
      <c r="P328" s="48">
        <v>2.192256</v>
      </c>
      <c r="Q328" s="48">
        <v>1.8290456527927341</v>
      </c>
      <c r="R328" s="48">
        <v>1.8290456527927341</v>
      </c>
      <c r="S328" s="48">
        <v>8.0154359999999993</v>
      </c>
      <c r="T328" s="48" t="s">
        <v>54</v>
      </c>
      <c r="U328" s="48">
        <v>8.0249378016281199</v>
      </c>
      <c r="V328" s="62">
        <f t="shared" si="35"/>
        <v>0.27350427350427353</v>
      </c>
      <c r="W328" s="62" t="str">
        <f t="shared" si="36"/>
        <v/>
      </c>
      <c r="X328" s="62">
        <f t="shared" si="37"/>
        <v>0.22792022792022795</v>
      </c>
      <c r="Y328" s="62" t="str">
        <f t="shared" si="38"/>
        <v/>
      </c>
      <c r="Z328" s="62" t="str">
        <f t="shared" si="39"/>
        <v/>
      </c>
      <c r="AA328" s="48" t="str">
        <f t="shared" si="40"/>
        <v>N</v>
      </c>
      <c r="AB328" s="48" t="s">
        <v>55</v>
      </c>
      <c r="AC328" s="53" t="s">
        <v>55</v>
      </c>
      <c r="AD328" s="52">
        <v>0</v>
      </c>
      <c r="AE328" s="52"/>
      <c r="AF328" s="52"/>
    </row>
    <row r="329" spans="1:32" ht="15.5" x14ac:dyDescent="0.35">
      <c r="A329" s="26"/>
      <c r="B329" s="48">
        <v>941</v>
      </c>
      <c r="C329" s="48" t="s">
        <v>45</v>
      </c>
      <c r="D329" s="48" t="s">
        <v>98</v>
      </c>
      <c r="E329" s="48" t="s">
        <v>415</v>
      </c>
      <c r="F329" s="48" t="s">
        <v>424</v>
      </c>
      <c r="G329" s="48">
        <v>611</v>
      </c>
      <c r="H329" s="48" t="s">
        <v>429</v>
      </c>
      <c r="I329" s="48" t="s">
        <v>417</v>
      </c>
      <c r="J329" s="48" t="s">
        <v>50</v>
      </c>
      <c r="K329" s="48" t="s">
        <v>435</v>
      </c>
      <c r="L329" s="48" t="s">
        <v>419</v>
      </c>
      <c r="M329" s="48" t="s">
        <v>420</v>
      </c>
      <c r="N329" s="48" t="s">
        <v>420</v>
      </c>
      <c r="O329" s="48" t="s">
        <v>420</v>
      </c>
      <c r="P329" s="48">
        <v>3.4939079999999998</v>
      </c>
      <c r="Q329" s="48">
        <v>3.7724066588850143</v>
      </c>
      <c r="R329" s="48">
        <v>2.9264730444683744</v>
      </c>
      <c r="S329" s="48">
        <v>8.0154359999999993</v>
      </c>
      <c r="T329" s="48" t="s">
        <v>54</v>
      </c>
      <c r="U329" s="48">
        <v>8.0249378016281199</v>
      </c>
      <c r="V329" s="62">
        <f t="shared" si="35"/>
        <v>0.4358974358974359</v>
      </c>
      <c r="W329" s="62" t="str">
        <f t="shared" si="36"/>
        <v/>
      </c>
      <c r="X329" s="62">
        <f t="shared" si="37"/>
        <v>0.36467236467236469</v>
      </c>
      <c r="Y329" s="62" t="str">
        <f t="shared" si="38"/>
        <v/>
      </c>
      <c r="Z329" s="62" t="str">
        <f t="shared" si="39"/>
        <v/>
      </c>
      <c r="AA329" s="48" t="str">
        <f t="shared" si="40"/>
        <v>N</v>
      </c>
      <c r="AB329" s="48" t="s">
        <v>55</v>
      </c>
      <c r="AC329" s="53" t="s">
        <v>55</v>
      </c>
      <c r="AD329" s="52">
        <v>0</v>
      </c>
      <c r="AE329" s="52"/>
      <c r="AF329" s="52"/>
    </row>
    <row r="330" spans="1:32" ht="15.5" x14ac:dyDescent="0.35">
      <c r="A330" s="26"/>
      <c r="B330" s="48">
        <v>942</v>
      </c>
      <c r="C330" s="48" t="s">
        <v>45</v>
      </c>
      <c r="D330" s="48" t="s">
        <v>98</v>
      </c>
      <c r="E330" s="48" t="s">
        <v>415</v>
      </c>
      <c r="F330" s="48" t="s">
        <v>424</v>
      </c>
      <c r="G330" s="48">
        <v>611</v>
      </c>
      <c r="H330" s="48" t="s">
        <v>50</v>
      </c>
      <c r="I330" s="48" t="s">
        <v>417</v>
      </c>
      <c r="J330" s="48" t="s">
        <v>50</v>
      </c>
      <c r="K330" s="48" t="s">
        <v>436</v>
      </c>
      <c r="L330" s="48" t="s">
        <v>419</v>
      </c>
      <c r="M330" s="48" t="s">
        <v>420</v>
      </c>
      <c r="N330" s="48" t="s">
        <v>420</v>
      </c>
      <c r="O330" s="48" t="s">
        <v>420</v>
      </c>
      <c r="P330" s="48">
        <v>3.2427119999999996</v>
      </c>
      <c r="Q330" s="48">
        <v>2.9721991857881931</v>
      </c>
      <c r="R330" s="48">
        <v>3.2008298923872847</v>
      </c>
      <c r="S330" s="48">
        <v>8.0154359999999993</v>
      </c>
      <c r="T330" s="48" t="s">
        <v>54</v>
      </c>
      <c r="U330" s="48">
        <v>8.0249378016281199</v>
      </c>
      <c r="V330" s="62">
        <f t="shared" si="35"/>
        <v>0.40455840455840453</v>
      </c>
      <c r="W330" s="62" t="str">
        <f t="shared" si="36"/>
        <v/>
      </c>
      <c r="X330" s="62">
        <f t="shared" si="37"/>
        <v>0.39886039886039892</v>
      </c>
      <c r="Y330" s="62" t="str">
        <f t="shared" si="38"/>
        <v/>
      </c>
      <c r="Z330" s="62" t="str">
        <f t="shared" si="39"/>
        <v/>
      </c>
      <c r="AA330" s="48" t="str">
        <f t="shared" si="40"/>
        <v>N</v>
      </c>
      <c r="AB330" s="48" t="s">
        <v>55</v>
      </c>
      <c r="AC330" s="53" t="s">
        <v>55</v>
      </c>
      <c r="AD330" s="52">
        <v>0</v>
      </c>
      <c r="AE330" s="52"/>
      <c r="AF330" s="52"/>
    </row>
    <row r="331" spans="1:32" ht="15.5" x14ac:dyDescent="0.35">
      <c r="A331" s="26"/>
      <c r="B331" s="48">
        <v>943</v>
      </c>
      <c r="C331" s="48" t="s">
        <v>45</v>
      </c>
      <c r="D331" s="48" t="s">
        <v>98</v>
      </c>
      <c r="E331" s="48" t="s">
        <v>415</v>
      </c>
      <c r="F331" s="48" t="s">
        <v>424</v>
      </c>
      <c r="G331" s="48">
        <v>611</v>
      </c>
      <c r="H331" s="48" t="s">
        <v>426</v>
      </c>
      <c r="I331" s="48" t="s">
        <v>417</v>
      </c>
      <c r="J331" s="48" t="s">
        <v>50</v>
      </c>
      <c r="K331" s="48" t="s">
        <v>437</v>
      </c>
      <c r="L331" s="48" t="s">
        <v>419</v>
      </c>
      <c r="M331" s="48" t="s">
        <v>420</v>
      </c>
      <c r="N331" s="48" t="s">
        <v>420</v>
      </c>
      <c r="O331" s="48" t="s">
        <v>420</v>
      </c>
      <c r="P331" s="48">
        <v>1.5985199999999999</v>
      </c>
      <c r="Q331" s="48">
        <v>1.6004149461936423</v>
      </c>
      <c r="R331" s="48">
        <v>0</v>
      </c>
      <c r="S331" s="48">
        <v>3.8364479999999999</v>
      </c>
      <c r="T331" s="48" t="s">
        <v>54</v>
      </c>
      <c r="U331" s="48">
        <v>3.840995870864742</v>
      </c>
      <c r="V331" s="62">
        <f t="shared" si="35"/>
        <v>0.41666666666666669</v>
      </c>
      <c r="W331" s="62" t="str">
        <f t="shared" si="36"/>
        <v/>
      </c>
      <c r="X331" s="62">
        <f t="shared" si="37"/>
        <v>0</v>
      </c>
      <c r="Y331" s="62" t="str">
        <f t="shared" si="38"/>
        <v/>
      </c>
      <c r="Z331" s="62" t="str">
        <f t="shared" si="39"/>
        <v/>
      </c>
      <c r="AA331" s="48" t="str">
        <f t="shared" si="40"/>
        <v>N</v>
      </c>
      <c r="AB331" s="48" t="s">
        <v>55</v>
      </c>
      <c r="AC331" s="53" t="s">
        <v>55</v>
      </c>
      <c r="AD331" s="52">
        <v>0</v>
      </c>
      <c r="AE331" s="52"/>
      <c r="AF331" s="52"/>
    </row>
    <row r="332" spans="1:32" ht="15.5" x14ac:dyDescent="0.35">
      <c r="A332" s="26"/>
      <c r="B332" s="48">
        <v>944</v>
      </c>
      <c r="C332" s="48" t="s">
        <v>45</v>
      </c>
      <c r="D332" s="48" t="s">
        <v>98</v>
      </c>
      <c r="E332" s="48" t="s">
        <v>415</v>
      </c>
      <c r="F332" s="48" t="s">
        <v>424</v>
      </c>
      <c r="G332" s="48">
        <v>611</v>
      </c>
      <c r="H332" s="48" t="s">
        <v>50</v>
      </c>
      <c r="I332" s="48" t="s">
        <v>417</v>
      </c>
      <c r="J332" s="48" t="s">
        <v>50</v>
      </c>
      <c r="K332" s="48" t="s">
        <v>438</v>
      </c>
      <c r="L332" s="48" t="s">
        <v>419</v>
      </c>
      <c r="M332" s="48" t="s">
        <v>420</v>
      </c>
      <c r="N332" s="48" t="s">
        <v>420</v>
      </c>
      <c r="O332" s="48" t="s">
        <v>420</v>
      </c>
      <c r="P332" s="48">
        <v>1.2559800000000001</v>
      </c>
      <c r="Q332" s="48">
        <v>1.2574688862950048</v>
      </c>
      <c r="R332" s="48">
        <v>0</v>
      </c>
      <c r="S332" s="48">
        <v>3.8364479999999999</v>
      </c>
      <c r="T332" s="48" t="s">
        <v>54</v>
      </c>
      <c r="U332" s="48">
        <v>3.840995870864742</v>
      </c>
      <c r="V332" s="62">
        <f t="shared" si="35"/>
        <v>0.32738095238095244</v>
      </c>
      <c r="W332" s="62" t="str">
        <f t="shared" si="36"/>
        <v/>
      </c>
      <c r="X332" s="62">
        <f t="shared" si="37"/>
        <v>0</v>
      </c>
      <c r="Y332" s="62" t="str">
        <f t="shared" si="38"/>
        <v/>
      </c>
      <c r="Z332" s="62" t="str">
        <f t="shared" si="39"/>
        <v/>
      </c>
      <c r="AA332" s="48" t="str">
        <f t="shared" si="40"/>
        <v>N</v>
      </c>
      <c r="AB332" s="48" t="s">
        <v>55</v>
      </c>
      <c r="AC332" s="53" t="s">
        <v>55</v>
      </c>
      <c r="AD332" s="52">
        <v>0</v>
      </c>
      <c r="AE332" s="52"/>
      <c r="AF332" s="52"/>
    </row>
    <row r="333" spans="1:32" ht="15.5" x14ac:dyDescent="0.35">
      <c r="A333" s="26"/>
      <c r="B333" s="48">
        <v>946</v>
      </c>
      <c r="C333" s="48" t="s">
        <v>45</v>
      </c>
      <c r="D333" s="48" t="s">
        <v>98</v>
      </c>
      <c r="E333" s="48" t="s">
        <v>415</v>
      </c>
      <c r="F333" s="48" t="s">
        <v>439</v>
      </c>
      <c r="G333" s="48">
        <v>699</v>
      </c>
      <c r="H333" s="48">
        <v>1</v>
      </c>
      <c r="I333" s="48" t="s">
        <v>417</v>
      </c>
      <c r="J333" s="48" t="s">
        <v>50</v>
      </c>
      <c r="K333" s="48" t="s">
        <v>440</v>
      </c>
      <c r="L333" s="48" t="s">
        <v>419</v>
      </c>
      <c r="M333" s="48" t="s">
        <v>420</v>
      </c>
      <c r="N333" s="48" t="s">
        <v>420</v>
      </c>
      <c r="O333" s="48" t="s">
        <v>420</v>
      </c>
      <c r="P333" s="48">
        <v>0.50239199999999995</v>
      </c>
      <c r="Q333" s="48">
        <v>0.50298755451800192</v>
      </c>
      <c r="R333" s="48">
        <v>0</v>
      </c>
      <c r="S333" s="48">
        <v>3.8364479999999999</v>
      </c>
      <c r="T333" s="48" t="s">
        <v>54</v>
      </c>
      <c r="U333" s="48">
        <v>3.840995870864742</v>
      </c>
      <c r="V333" s="62">
        <f t="shared" si="35"/>
        <v>0.13095238095238093</v>
      </c>
      <c r="W333" s="62" t="str">
        <f t="shared" si="36"/>
        <v/>
      </c>
      <c r="X333" s="62">
        <f t="shared" si="37"/>
        <v>0</v>
      </c>
      <c r="Y333" s="62" t="str">
        <f t="shared" si="38"/>
        <v/>
      </c>
      <c r="Z333" s="62" t="str">
        <f t="shared" si="39"/>
        <v/>
      </c>
      <c r="AA333" s="48" t="str">
        <f t="shared" si="40"/>
        <v>N</v>
      </c>
      <c r="AB333" s="48" t="s">
        <v>55</v>
      </c>
      <c r="AC333" s="53" t="s">
        <v>55</v>
      </c>
      <c r="AD333" s="52">
        <v>0</v>
      </c>
      <c r="AE333" s="52"/>
      <c r="AF333" s="52"/>
    </row>
    <row r="334" spans="1:32" ht="15.5" x14ac:dyDescent="0.35">
      <c r="A334" s="26"/>
      <c r="B334" s="48">
        <v>948</v>
      </c>
      <c r="C334" s="48" t="s">
        <v>45</v>
      </c>
      <c r="D334" s="48" t="s">
        <v>98</v>
      </c>
      <c r="E334" s="48" t="s">
        <v>415</v>
      </c>
      <c r="F334" s="48" t="s">
        <v>424</v>
      </c>
      <c r="G334" s="48">
        <v>611</v>
      </c>
      <c r="H334" s="48" t="s">
        <v>50</v>
      </c>
      <c r="I334" s="48" t="s">
        <v>417</v>
      </c>
      <c r="J334" s="48" t="s">
        <v>50</v>
      </c>
      <c r="K334" s="48" t="s">
        <v>441</v>
      </c>
      <c r="L334" s="48" t="s">
        <v>419</v>
      </c>
      <c r="M334" s="48" t="s">
        <v>420</v>
      </c>
      <c r="N334" s="48" t="s">
        <v>420</v>
      </c>
      <c r="O334" s="48" t="s">
        <v>97</v>
      </c>
      <c r="P334" s="48">
        <v>0</v>
      </c>
      <c r="Q334" s="48" t="s">
        <v>54</v>
      </c>
      <c r="R334" s="48" t="s">
        <v>54</v>
      </c>
      <c r="S334" s="48">
        <v>3.8364479999999999</v>
      </c>
      <c r="T334" s="48" t="s">
        <v>54</v>
      </c>
      <c r="U334" s="48" t="s">
        <v>54</v>
      </c>
      <c r="V334" s="62">
        <f t="shared" si="35"/>
        <v>0</v>
      </c>
      <c r="W334" s="62" t="str">
        <f t="shared" si="36"/>
        <v/>
      </c>
      <c r="X334" s="62" t="str">
        <f t="shared" si="37"/>
        <v/>
      </c>
      <c r="Y334" s="62" t="str">
        <f t="shared" si="38"/>
        <v/>
      </c>
      <c r="Z334" s="62" t="str">
        <f t="shared" si="39"/>
        <v/>
      </c>
      <c r="AA334" s="48" t="str">
        <f t="shared" si="40"/>
        <v>N</v>
      </c>
      <c r="AB334" s="48" t="s">
        <v>55</v>
      </c>
      <c r="AC334" s="53" t="s">
        <v>55</v>
      </c>
      <c r="AD334" s="52">
        <v>0</v>
      </c>
      <c r="AE334" s="48"/>
      <c r="AF334" s="48"/>
    </row>
    <row r="335" spans="1:32" ht="15.5" x14ac:dyDescent="0.35">
      <c r="A335" s="26"/>
      <c r="B335" s="48">
        <v>950</v>
      </c>
      <c r="C335" s="48" t="s">
        <v>45</v>
      </c>
      <c r="D335" s="48" t="s">
        <v>98</v>
      </c>
      <c r="E335" s="48" t="s">
        <v>415</v>
      </c>
      <c r="F335" s="48" t="s">
        <v>424</v>
      </c>
      <c r="G335" s="48">
        <v>611</v>
      </c>
      <c r="H335" s="48" t="s">
        <v>426</v>
      </c>
      <c r="I335" s="48" t="s">
        <v>417</v>
      </c>
      <c r="J335" s="48" t="s">
        <v>50</v>
      </c>
      <c r="K335" s="48" t="s">
        <v>442</v>
      </c>
      <c r="L335" s="48" t="s">
        <v>419</v>
      </c>
      <c r="M335" s="48" t="s">
        <v>420</v>
      </c>
      <c r="N335" s="48" t="s">
        <v>420</v>
      </c>
      <c r="O335" s="48" t="s">
        <v>420</v>
      </c>
      <c r="P335" s="48">
        <v>0.57089999999999996</v>
      </c>
      <c r="Q335" s="48">
        <v>0.57157676649772937</v>
      </c>
      <c r="R335" s="48">
        <v>0</v>
      </c>
      <c r="S335" s="48">
        <v>9.0202200000000001</v>
      </c>
      <c r="T335" s="48" t="s">
        <v>54</v>
      </c>
      <c r="U335" s="48">
        <v>9.0309129106641244</v>
      </c>
      <c r="V335" s="62">
        <f t="shared" si="35"/>
        <v>6.3291139240506319E-2</v>
      </c>
      <c r="W335" s="62" t="str">
        <f t="shared" si="36"/>
        <v/>
      </c>
      <c r="X335" s="62">
        <f t="shared" si="37"/>
        <v>0</v>
      </c>
      <c r="Y335" s="62" t="str">
        <f t="shared" si="38"/>
        <v/>
      </c>
      <c r="Z335" s="62" t="str">
        <f t="shared" si="39"/>
        <v/>
      </c>
      <c r="AA335" s="48" t="str">
        <f t="shared" si="40"/>
        <v>N</v>
      </c>
      <c r="AB335" s="48" t="s">
        <v>55</v>
      </c>
      <c r="AC335" s="53" t="s">
        <v>55</v>
      </c>
      <c r="AD335" s="52">
        <v>0</v>
      </c>
      <c r="AE335" s="52"/>
      <c r="AF335" s="52"/>
    </row>
    <row r="336" spans="1:32" ht="15.5" x14ac:dyDescent="0.35">
      <c r="A336" s="26"/>
      <c r="B336" s="48">
        <v>954</v>
      </c>
      <c r="C336" s="48" t="s">
        <v>45</v>
      </c>
      <c r="D336" s="48" t="s">
        <v>98</v>
      </c>
      <c r="E336" s="48" t="s">
        <v>415</v>
      </c>
      <c r="F336" s="48" t="s">
        <v>424</v>
      </c>
      <c r="G336" s="48">
        <v>611</v>
      </c>
      <c r="H336" s="48" t="s">
        <v>50</v>
      </c>
      <c r="I336" s="48" t="s">
        <v>417</v>
      </c>
      <c r="J336" s="48" t="s">
        <v>50</v>
      </c>
      <c r="K336" s="48" t="s">
        <v>443</v>
      </c>
      <c r="L336" s="48" t="s">
        <v>419</v>
      </c>
      <c r="M336" s="48" t="s">
        <v>420</v>
      </c>
      <c r="N336" s="48" t="s">
        <v>420</v>
      </c>
      <c r="O336" s="48" t="s">
        <v>420</v>
      </c>
      <c r="P336" s="48">
        <v>1.5756839999999999</v>
      </c>
      <c r="Q336" s="48">
        <v>1.5775518755337332</v>
      </c>
      <c r="R336" s="48">
        <v>0</v>
      </c>
      <c r="S336" s="48">
        <v>3.8364479999999999</v>
      </c>
      <c r="T336" s="48" t="s">
        <v>54</v>
      </c>
      <c r="U336" s="48">
        <v>3.840995870864742</v>
      </c>
      <c r="V336" s="62">
        <f t="shared" si="35"/>
        <v>0.4107142857142857</v>
      </c>
      <c r="W336" s="62" t="str">
        <f t="shared" si="36"/>
        <v/>
      </c>
      <c r="X336" s="62">
        <f t="shared" si="37"/>
        <v>0</v>
      </c>
      <c r="Y336" s="62" t="str">
        <f t="shared" si="38"/>
        <v/>
      </c>
      <c r="Z336" s="62" t="str">
        <f t="shared" si="39"/>
        <v/>
      </c>
      <c r="AA336" s="48" t="str">
        <f t="shared" si="40"/>
        <v>N</v>
      </c>
      <c r="AB336" s="48" t="s">
        <v>55</v>
      </c>
      <c r="AC336" s="53" t="s">
        <v>55</v>
      </c>
      <c r="AD336" s="52">
        <v>0</v>
      </c>
      <c r="AE336" s="52"/>
      <c r="AF336" s="52"/>
    </row>
    <row r="337" spans="1:32" ht="15.5" x14ac:dyDescent="0.35">
      <c r="A337" s="26"/>
      <c r="B337" s="48">
        <v>956</v>
      </c>
      <c r="C337" s="48" t="s">
        <v>45</v>
      </c>
      <c r="D337" s="48" t="s">
        <v>98</v>
      </c>
      <c r="E337" s="48" t="s">
        <v>415</v>
      </c>
      <c r="F337" s="48" t="s">
        <v>424</v>
      </c>
      <c r="G337" s="48">
        <v>611</v>
      </c>
      <c r="H337" s="48" t="s">
        <v>429</v>
      </c>
      <c r="I337" s="48" t="s">
        <v>417</v>
      </c>
      <c r="J337" s="48" t="s">
        <v>50</v>
      </c>
      <c r="K337" s="48" t="s">
        <v>444</v>
      </c>
      <c r="L337" s="48" t="s">
        <v>419</v>
      </c>
      <c r="M337" s="48" t="s">
        <v>420</v>
      </c>
      <c r="N337" s="48" t="s">
        <v>420</v>
      </c>
      <c r="O337" s="48" t="s">
        <v>420</v>
      </c>
      <c r="P337" s="48">
        <v>6.0515400000000001</v>
      </c>
      <c r="Q337" s="48">
        <v>6.1501660075155691</v>
      </c>
      <c r="R337" s="48">
        <v>6.0587137248759317</v>
      </c>
      <c r="S337" s="48">
        <v>8.0154359999999993</v>
      </c>
      <c r="T337" s="48" t="s">
        <v>54</v>
      </c>
      <c r="U337" s="48">
        <v>8.0249378016281199</v>
      </c>
      <c r="V337" s="62">
        <f t="shared" si="35"/>
        <v>0.75498575498575504</v>
      </c>
      <c r="W337" s="62" t="str">
        <f t="shared" si="36"/>
        <v/>
      </c>
      <c r="X337" s="62">
        <f t="shared" si="37"/>
        <v>0.75498575498575504</v>
      </c>
      <c r="Y337" s="62" t="str">
        <f t="shared" si="38"/>
        <v/>
      </c>
      <c r="Z337" s="62" t="str">
        <f t="shared" si="39"/>
        <v/>
      </c>
      <c r="AA337" s="48" t="str">
        <f t="shared" si="40"/>
        <v>N</v>
      </c>
      <c r="AB337" s="48" t="s">
        <v>55</v>
      </c>
      <c r="AC337" s="53" t="s">
        <v>55</v>
      </c>
      <c r="AD337" s="52">
        <v>0</v>
      </c>
      <c r="AE337" s="52"/>
      <c r="AF337" s="52"/>
    </row>
    <row r="338" spans="1:32" ht="15.5" x14ac:dyDescent="0.35">
      <c r="A338" s="26"/>
      <c r="B338" s="48">
        <v>957</v>
      </c>
      <c r="C338" s="48" t="s">
        <v>45</v>
      </c>
      <c r="D338" s="48" t="s">
        <v>98</v>
      </c>
      <c r="E338" s="48" t="s">
        <v>415</v>
      </c>
      <c r="F338" s="48" t="s">
        <v>424</v>
      </c>
      <c r="G338" s="48">
        <v>611</v>
      </c>
      <c r="H338" s="48" t="s">
        <v>426</v>
      </c>
      <c r="I338" s="48" t="s">
        <v>417</v>
      </c>
      <c r="J338" s="48" t="s">
        <v>50</v>
      </c>
      <c r="K338" s="48" t="s">
        <v>445</v>
      </c>
      <c r="L338" s="48" t="s">
        <v>419</v>
      </c>
      <c r="M338" s="48" t="s">
        <v>420</v>
      </c>
      <c r="N338" s="48" t="s">
        <v>420</v>
      </c>
      <c r="O338" s="48" t="s">
        <v>97</v>
      </c>
      <c r="P338" s="48"/>
      <c r="Q338" s="48" t="s">
        <v>54</v>
      </c>
      <c r="R338" s="48" t="s">
        <v>54</v>
      </c>
      <c r="S338" s="48" t="s">
        <v>54</v>
      </c>
      <c r="T338" s="48" t="s">
        <v>54</v>
      </c>
      <c r="U338" s="48" t="s">
        <v>54</v>
      </c>
      <c r="V338" s="62" t="str">
        <f t="shared" si="35"/>
        <v/>
      </c>
      <c r="W338" s="62" t="str">
        <f t="shared" si="36"/>
        <v/>
      </c>
      <c r="X338" s="62" t="str">
        <f t="shared" si="37"/>
        <v/>
      </c>
      <c r="Y338" s="62" t="str">
        <f t="shared" si="38"/>
        <v/>
      </c>
      <c r="Z338" s="62" t="str">
        <f t="shared" si="39"/>
        <v/>
      </c>
      <c r="AA338" s="48" t="str">
        <f t="shared" si="40"/>
        <v>N</v>
      </c>
      <c r="AB338" s="48" t="s">
        <v>55</v>
      </c>
      <c r="AC338" s="53" t="s">
        <v>55</v>
      </c>
      <c r="AD338" s="52">
        <v>0</v>
      </c>
      <c r="AE338" s="48"/>
      <c r="AF338" s="48"/>
    </row>
    <row r="339" spans="1:32" ht="15.5" x14ac:dyDescent="0.35">
      <c r="A339" s="26"/>
      <c r="B339" s="52">
        <v>958</v>
      </c>
      <c r="C339" s="52" t="s">
        <v>45</v>
      </c>
      <c r="D339" s="52" t="s">
        <v>98</v>
      </c>
      <c r="E339" s="52" t="s">
        <v>415</v>
      </c>
      <c r="F339" s="52" t="s">
        <v>424</v>
      </c>
      <c r="G339" s="52">
        <v>611</v>
      </c>
      <c r="H339" s="52" t="s">
        <v>446</v>
      </c>
      <c r="I339" s="52" t="s">
        <v>417</v>
      </c>
      <c r="J339" s="52" t="s">
        <v>50</v>
      </c>
      <c r="K339" s="52" t="s">
        <v>447</v>
      </c>
      <c r="L339" s="52" t="s">
        <v>419</v>
      </c>
      <c r="M339" s="52" t="s">
        <v>420</v>
      </c>
      <c r="N339" s="52" t="s">
        <v>420</v>
      </c>
      <c r="O339" s="52" t="s">
        <v>97</v>
      </c>
      <c r="P339" s="52">
        <v>6.3940799999999998</v>
      </c>
      <c r="Q339" s="52" t="s">
        <v>54</v>
      </c>
      <c r="R339" s="52" t="s">
        <v>54</v>
      </c>
      <c r="S339" s="52">
        <v>3.8364479999999999</v>
      </c>
      <c r="T339" s="52" t="s">
        <v>54</v>
      </c>
      <c r="U339" s="52" t="s">
        <v>54</v>
      </c>
      <c r="V339" s="62">
        <f t="shared" si="35"/>
        <v>1.6666666666666667</v>
      </c>
      <c r="W339" s="62" t="str">
        <f t="shared" si="36"/>
        <v/>
      </c>
      <c r="X339" s="62" t="str">
        <f t="shared" si="37"/>
        <v/>
      </c>
      <c r="Y339" s="62" t="str">
        <f t="shared" si="38"/>
        <v/>
      </c>
      <c r="Z339" s="62" t="str">
        <f t="shared" si="39"/>
        <v/>
      </c>
      <c r="AA339" s="48" t="str">
        <f t="shared" si="40"/>
        <v>N</v>
      </c>
      <c r="AB339" s="48" t="s">
        <v>55</v>
      </c>
      <c r="AC339" s="53" t="s">
        <v>55</v>
      </c>
      <c r="AD339" s="52">
        <v>0</v>
      </c>
      <c r="AE339" s="26"/>
      <c r="AF339" s="26"/>
    </row>
    <row r="340" spans="1:32" ht="15.5" x14ac:dyDescent="0.35">
      <c r="A340" s="26"/>
      <c r="B340" s="48">
        <v>959</v>
      </c>
      <c r="C340" s="48" t="s">
        <v>45</v>
      </c>
      <c r="D340" s="48" t="s">
        <v>98</v>
      </c>
      <c r="E340" s="48" t="s">
        <v>415</v>
      </c>
      <c r="F340" s="48" t="s">
        <v>424</v>
      </c>
      <c r="G340" s="48">
        <v>611</v>
      </c>
      <c r="H340" s="48" t="s">
        <v>50</v>
      </c>
      <c r="I340" s="48" t="s">
        <v>417</v>
      </c>
      <c r="J340" s="48" t="s">
        <v>50</v>
      </c>
      <c r="K340" s="48" t="s">
        <v>448</v>
      </c>
      <c r="L340" s="48" t="s">
        <v>419</v>
      </c>
      <c r="M340" s="48" t="s">
        <v>420</v>
      </c>
      <c r="N340" s="48" t="s">
        <v>420</v>
      </c>
      <c r="O340" s="48" t="s">
        <v>97</v>
      </c>
      <c r="P340" s="48">
        <v>0</v>
      </c>
      <c r="Q340" s="48" t="s">
        <v>54</v>
      </c>
      <c r="R340" s="48" t="s">
        <v>54</v>
      </c>
      <c r="S340" s="48">
        <v>9.0202200000000001</v>
      </c>
      <c r="T340" s="48" t="s">
        <v>54</v>
      </c>
      <c r="U340" s="48" t="s">
        <v>54</v>
      </c>
      <c r="V340" s="62">
        <f t="shared" si="35"/>
        <v>0</v>
      </c>
      <c r="W340" s="62" t="str">
        <f t="shared" si="36"/>
        <v/>
      </c>
      <c r="X340" s="62" t="str">
        <f t="shared" si="37"/>
        <v/>
      </c>
      <c r="Y340" s="62" t="str">
        <f t="shared" si="38"/>
        <v/>
      </c>
      <c r="Z340" s="62" t="str">
        <f t="shared" si="39"/>
        <v/>
      </c>
      <c r="AA340" s="48" t="str">
        <f t="shared" si="40"/>
        <v>N</v>
      </c>
      <c r="AB340" s="48" t="s">
        <v>55</v>
      </c>
      <c r="AC340" s="53" t="s">
        <v>55</v>
      </c>
      <c r="AD340" s="52">
        <v>0</v>
      </c>
      <c r="AE340" s="52"/>
      <c r="AF340" s="52"/>
    </row>
    <row r="341" spans="1:32" ht="15.5" x14ac:dyDescent="0.35">
      <c r="A341" s="26"/>
      <c r="B341" s="48">
        <v>960</v>
      </c>
      <c r="C341" s="48" t="s">
        <v>45</v>
      </c>
      <c r="D341" s="48" t="s">
        <v>98</v>
      </c>
      <c r="E341" s="48" t="s">
        <v>415</v>
      </c>
      <c r="F341" s="48" t="s">
        <v>424</v>
      </c>
      <c r="G341" s="48">
        <v>611</v>
      </c>
      <c r="H341" s="48" t="s">
        <v>446</v>
      </c>
      <c r="I341" s="48" t="s">
        <v>417</v>
      </c>
      <c r="J341" s="48" t="s">
        <v>50</v>
      </c>
      <c r="K341" s="48" t="s">
        <v>449</v>
      </c>
      <c r="L341" s="48" t="s">
        <v>419</v>
      </c>
      <c r="M341" s="48" t="s">
        <v>420</v>
      </c>
      <c r="N341" s="48" t="s">
        <v>420</v>
      </c>
      <c r="O341" s="48" t="s">
        <v>420</v>
      </c>
      <c r="P341" s="48">
        <v>0.77642399999999989</v>
      </c>
      <c r="Q341" s="48">
        <v>0.93738589705627628</v>
      </c>
      <c r="R341" s="48">
        <v>0.77734440243691194</v>
      </c>
      <c r="S341" s="48">
        <v>8.0154359999999993</v>
      </c>
      <c r="T341" s="48" t="s">
        <v>54</v>
      </c>
      <c r="U341" s="48">
        <v>8.0249378016281199</v>
      </c>
      <c r="V341" s="62">
        <f t="shared" si="35"/>
        <v>9.686609686609686E-2</v>
      </c>
      <c r="W341" s="62" t="str">
        <f t="shared" si="36"/>
        <v/>
      </c>
      <c r="X341" s="62">
        <f t="shared" si="37"/>
        <v>9.6866096866096874E-2</v>
      </c>
      <c r="Y341" s="62" t="str">
        <f t="shared" si="38"/>
        <v/>
      </c>
      <c r="Z341" s="62" t="str">
        <f t="shared" si="39"/>
        <v/>
      </c>
      <c r="AA341" s="48" t="str">
        <f t="shared" si="40"/>
        <v>N</v>
      </c>
      <c r="AB341" s="48" t="s">
        <v>55</v>
      </c>
      <c r="AC341" s="53" t="s">
        <v>55</v>
      </c>
      <c r="AD341" s="52">
        <v>0</v>
      </c>
      <c r="AE341" s="52"/>
      <c r="AF341" s="52"/>
    </row>
    <row r="342" spans="1:32" ht="15.5" x14ac:dyDescent="0.35">
      <c r="A342" s="26"/>
      <c r="B342" s="48">
        <v>961</v>
      </c>
      <c r="C342" s="48" t="s">
        <v>45</v>
      </c>
      <c r="D342" s="48" t="s">
        <v>98</v>
      </c>
      <c r="E342" s="48" t="s">
        <v>99</v>
      </c>
      <c r="F342" s="48" t="s">
        <v>450</v>
      </c>
      <c r="G342" s="48">
        <v>739</v>
      </c>
      <c r="H342" s="48">
        <v>1</v>
      </c>
      <c r="I342" s="48" t="s">
        <v>451</v>
      </c>
      <c r="J342" s="48" t="s">
        <v>50</v>
      </c>
      <c r="K342" s="48" t="s">
        <v>452</v>
      </c>
      <c r="L342" s="48" t="s">
        <v>453</v>
      </c>
      <c r="M342" s="48" t="s">
        <v>103</v>
      </c>
      <c r="N342" s="48" t="s">
        <v>103</v>
      </c>
      <c r="O342" s="48" t="s">
        <v>97</v>
      </c>
      <c r="P342" s="48"/>
      <c r="Q342" s="48" t="s">
        <v>54</v>
      </c>
      <c r="R342" s="48" t="s">
        <v>54</v>
      </c>
      <c r="S342" s="48" t="s">
        <v>54</v>
      </c>
      <c r="T342" s="48" t="s">
        <v>54</v>
      </c>
      <c r="U342" s="48" t="s">
        <v>54</v>
      </c>
      <c r="V342" s="62" t="str">
        <f t="shared" si="35"/>
        <v/>
      </c>
      <c r="W342" s="62" t="str">
        <f t="shared" si="36"/>
        <v/>
      </c>
      <c r="X342" s="62" t="str">
        <f t="shared" si="37"/>
        <v/>
      </c>
      <c r="Y342" s="62" t="str">
        <f t="shared" si="38"/>
        <v/>
      </c>
      <c r="Z342" s="62" t="str">
        <f t="shared" si="39"/>
        <v/>
      </c>
      <c r="AA342" s="48" t="str">
        <f t="shared" si="40"/>
        <v>N</v>
      </c>
      <c r="AB342" s="48" t="s">
        <v>55</v>
      </c>
      <c r="AC342" s="53" t="s">
        <v>55</v>
      </c>
      <c r="AD342" s="52">
        <v>0</v>
      </c>
      <c r="AE342" s="52"/>
      <c r="AF342" s="52"/>
    </row>
    <row r="343" spans="1:32" ht="15.5" x14ac:dyDescent="0.35">
      <c r="A343" s="26"/>
      <c r="B343" s="48">
        <v>962</v>
      </c>
      <c r="C343" s="48" t="s">
        <v>45</v>
      </c>
      <c r="D343" s="48" t="s">
        <v>98</v>
      </c>
      <c r="E343" s="48" t="s">
        <v>415</v>
      </c>
      <c r="F343" s="48" t="s">
        <v>424</v>
      </c>
      <c r="G343" s="48">
        <v>611</v>
      </c>
      <c r="H343" s="48" t="s">
        <v>426</v>
      </c>
      <c r="I343" s="48" t="s">
        <v>417</v>
      </c>
      <c r="J343" s="48" t="s">
        <v>50</v>
      </c>
      <c r="K343" s="48" t="s">
        <v>454</v>
      </c>
      <c r="L343" s="48" t="s">
        <v>419</v>
      </c>
      <c r="M343" s="48" t="s">
        <v>420</v>
      </c>
      <c r="N343" s="48" t="s">
        <v>420</v>
      </c>
      <c r="O343" s="48" t="s">
        <v>420</v>
      </c>
      <c r="P343" s="48">
        <v>2.1694200000000001</v>
      </c>
      <c r="Q343" s="48">
        <v>2.1719917126913719</v>
      </c>
      <c r="R343" s="48">
        <v>0</v>
      </c>
      <c r="S343" s="48">
        <v>3.8364479999999999</v>
      </c>
      <c r="T343" s="48" t="s">
        <v>54</v>
      </c>
      <c r="U343" s="48">
        <v>3.840995870864742</v>
      </c>
      <c r="V343" s="62">
        <f t="shared" si="35"/>
        <v>0.56547619047619058</v>
      </c>
      <c r="W343" s="62" t="str">
        <f t="shared" si="36"/>
        <v/>
      </c>
      <c r="X343" s="62">
        <f t="shared" si="37"/>
        <v>0</v>
      </c>
      <c r="Y343" s="62" t="str">
        <f t="shared" si="38"/>
        <v/>
      </c>
      <c r="Z343" s="62" t="str">
        <f t="shared" si="39"/>
        <v/>
      </c>
      <c r="AA343" s="48" t="str">
        <f t="shared" si="40"/>
        <v>N</v>
      </c>
      <c r="AB343" s="48" t="s">
        <v>55</v>
      </c>
      <c r="AC343" s="53" t="s">
        <v>55</v>
      </c>
      <c r="AD343" s="52">
        <v>0</v>
      </c>
      <c r="AE343" s="52"/>
      <c r="AF343" s="52"/>
    </row>
    <row r="344" spans="1:32" ht="15.5" x14ac:dyDescent="0.35">
      <c r="A344" s="26"/>
      <c r="B344" s="48">
        <v>964</v>
      </c>
      <c r="C344" s="48" t="s">
        <v>45</v>
      </c>
      <c r="D344" s="48" t="s">
        <v>98</v>
      </c>
      <c r="E344" s="48" t="s">
        <v>415</v>
      </c>
      <c r="F344" s="48" t="s">
        <v>424</v>
      </c>
      <c r="G344" s="48">
        <v>611</v>
      </c>
      <c r="H344" s="48" t="s">
        <v>50</v>
      </c>
      <c r="I344" s="48" t="s">
        <v>417</v>
      </c>
      <c r="J344" s="48" t="s">
        <v>50</v>
      </c>
      <c r="K344" s="48" t="s">
        <v>455</v>
      </c>
      <c r="L344" s="48" t="s">
        <v>419</v>
      </c>
      <c r="M344" s="48" t="s">
        <v>420</v>
      </c>
      <c r="N344" s="48" t="s">
        <v>420</v>
      </c>
      <c r="O344" s="48" t="s">
        <v>420</v>
      </c>
      <c r="P344" s="48">
        <v>2.39778</v>
      </c>
      <c r="Q344" s="48">
        <v>2.3320332073107362</v>
      </c>
      <c r="R344" s="48">
        <v>2.4692116312701908</v>
      </c>
      <c r="S344" s="48">
        <v>8.0154359999999993</v>
      </c>
      <c r="T344" s="48" t="s">
        <v>54</v>
      </c>
      <c r="U344" s="48">
        <v>8.0249378016281199</v>
      </c>
      <c r="V344" s="62">
        <f t="shared" si="35"/>
        <v>0.29914529914529919</v>
      </c>
      <c r="W344" s="62" t="str">
        <f t="shared" si="36"/>
        <v/>
      </c>
      <c r="X344" s="62">
        <f t="shared" si="37"/>
        <v>0.30769230769230771</v>
      </c>
      <c r="Y344" s="62" t="str">
        <f t="shared" si="38"/>
        <v/>
      </c>
      <c r="Z344" s="62" t="str">
        <f t="shared" si="39"/>
        <v/>
      </c>
      <c r="AA344" s="48" t="str">
        <f t="shared" si="40"/>
        <v>N</v>
      </c>
      <c r="AB344" s="48" t="s">
        <v>55</v>
      </c>
      <c r="AC344" s="53" t="s">
        <v>55</v>
      </c>
      <c r="AD344" s="52">
        <v>0</v>
      </c>
      <c r="AE344" s="52"/>
      <c r="AF344" s="52"/>
    </row>
    <row r="345" spans="1:32" ht="15.5" x14ac:dyDescent="0.35">
      <c r="A345" s="26"/>
      <c r="B345" s="48">
        <v>966</v>
      </c>
      <c r="C345" s="48" t="s">
        <v>45</v>
      </c>
      <c r="D345" s="48" t="s">
        <v>98</v>
      </c>
      <c r="E345" s="48" t="s">
        <v>415</v>
      </c>
      <c r="F345" s="48" t="s">
        <v>424</v>
      </c>
      <c r="G345" s="48">
        <v>611</v>
      </c>
      <c r="H345" s="48" t="s">
        <v>426</v>
      </c>
      <c r="I345" s="48" t="s">
        <v>417</v>
      </c>
      <c r="J345" s="48" t="s">
        <v>50</v>
      </c>
      <c r="K345" s="48" t="s">
        <v>456</v>
      </c>
      <c r="L345" s="48" t="s">
        <v>419</v>
      </c>
      <c r="M345" s="48" t="s">
        <v>420</v>
      </c>
      <c r="N345" s="48" t="s">
        <v>420</v>
      </c>
      <c r="O345" s="48" t="s">
        <v>420</v>
      </c>
      <c r="P345" s="48">
        <v>4.2018239999999993</v>
      </c>
      <c r="Q345" s="48">
        <v>3.3837344576665584</v>
      </c>
      <c r="R345" s="48">
        <v>3.61236516426565</v>
      </c>
      <c r="S345" s="48">
        <v>8.0154359999999993</v>
      </c>
      <c r="T345" s="48" t="s">
        <v>54</v>
      </c>
      <c r="U345" s="48">
        <v>8.0249378016281199</v>
      </c>
      <c r="V345" s="62">
        <f t="shared" si="35"/>
        <v>0.5242165242165242</v>
      </c>
      <c r="W345" s="62" t="str">
        <f t="shared" si="36"/>
        <v/>
      </c>
      <c r="X345" s="62">
        <f t="shared" si="37"/>
        <v>0.45014245014245025</v>
      </c>
      <c r="Y345" s="62" t="str">
        <f t="shared" si="38"/>
        <v/>
      </c>
      <c r="Z345" s="62" t="str">
        <f t="shared" si="39"/>
        <v/>
      </c>
      <c r="AA345" s="48" t="str">
        <f t="shared" si="40"/>
        <v>N</v>
      </c>
      <c r="AB345" s="48" t="s">
        <v>55</v>
      </c>
      <c r="AC345" s="53" t="s">
        <v>55</v>
      </c>
      <c r="AD345" s="52">
        <v>0</v>
      </c>
      <c r="AE345" s="52"/>
      <c r="AF345" s="52"/>
    </row>
    <row r="346" spans="1:32" ht="15.5" x14ac:dyDescent="0.35">
      <c r="A346" s="26"/>
      <c r="B346" s="48">
        <v>967</v>
      </c>
      <c r="C346" s="48" t="s">
        <v>45</v>
      </c>
      <c r="D346" s="48" t="s">
        <v>98</v>
      </c>
      <c r="E346" s="48" t="s">
        <v>99</v>
      </c>
      <c r="F346" s="48" t="s">
        <v>457</v>
      </c>
      <c r="G346" s="48">
        <v>738</v>
      </c>
      <c r="H346" s="48">
        <v>1</v>
      </c>
      <c r="I346" s="48" t="s">
        <v>458</v>
      </c>
      <c r="J346" s="48" t="s">
        <v>50</v>
      </c>
      <c r="K346" s="48" t="s">
        <v>459</v>
      </c>
      <c r="L346" s="48" t="s">
        <v>460</v>
      </c>
      <c r="M346" s="48" t="s">
        <v>103</v>
      </c>
      <c r="N346" s="48" t="s">
        <v>103</v>
      </c>
      <c r="O346" s="48" t="s">
        <v>97</v>
      </c>
      <c r="P346" s="48"/>
      <c r="Q346" s="48" t="s">
        <v>54</v>
      </c>
      <c r="R346" s="48" t="s">
        <v>54</v>
      </c>
      <c r="S346" s="48" t="s">
        <v>54</v>
      </c>
      <c r="T346" s="48" t="s">
        <v>54</v>
      </c>
      <c r="U346" s="48" t="s">
        <v>54</v>
      </c>
      <c r="V346" s="62" t="str">
        <f t="shared" si="35"/>
        <v/>
      </c>
      <c r="W346" s="62" t="str">
        <f t="shared" si="36"/>
        <v/>
      </c>
      <c r="X346" s="62" t="str">
        <f t="shared" si="37"/>
        <v/>
      </c>
      <c r="Y346" s="62" t="str">
        <f t="shared" si="38"/>
        <v/>
      </c>
      <c r="Z346" s="62" t="str">
        <f t="shared" si="39"/>
        <v/>
      </c>
      <c r="AA346" s="48" t="str">
        <f t="shared" si="40"/>
        <v>N</v>
      </c>
      <c r="AB346" s="48" t="s">
        <v>55</v>
      </c>
      <c r="AC346" s="53" t="s">
        <v>55</v>
      </c>
      <c r="AD346" s="52">
        <v>0</v>
      </c>
      <c r="AE346" s="52"/>
      <c r="AF346" s="52"/>
    </row>
    <row r="347" spans="1:32" ht="15.5" x14ac:dyDescent="0.35">
      <c r="A347" s="26"/>
      <c r="B347" s="48">
        <v>968</v>
      </c>
      <c r="C347" s="48" t="s">
        <v>45</v>
      </c>
      <c r="D347" s="48" t="s">
        <v>98</v>
      </c>
      <c r="E347" s="48" t="s">
        <v>415</v>
      </c>
      <c r="F347" s="48" t="s">
        <v>424</v>
      </c>
      <c r="G347" s="48">
        <v>611</v>
      </c>
      <c r="H347" s="48" t="s">
        <v>50</v>
      </c>
      <c r="I347" s="48" t="s">
        <v>417</v>
      </c>
      <c r="J347" s="48" t="s">
        <v>50</v>
      </c>
      <c r="K347" s="48" t="s">
        <v>461</v>
      </c>
      <c r="L347" s="48" t="s">
        <v>419</v>
      </c>
      <c r="M347" s="48" t="s">
        <v>420</v>
      </c>
      <c r="N347" s="48" t="s">
        <v>420</v>
      </c>
      <c r="O347" s="48" t="s">
        <v>420</v>
      </c>
      <c r="P347" s="48">
        <v>2.96868</v>
      </c>
      <c r="Q347" s="48">
        <v>3.1093776097476478</v>
      </c>
      <c r="R347" s="48">
        <v>3.498049810966104</v>
      </c>
      <c r="S347" s="48">
        <v>8.0154359999999993</v>
      </c>
      <c r="T347" s="48" t="s">
        <v>54</v>
      </c>
      <c r="U347" s="48">
        <v>8.0249378016281199</v>
      </c>
      <c r="V347" s="62">
        <f t="shared" si="35"/>
        <v>0.37037037037037041</v>
      </c>
      <c r="W347" s="62" t="str">
        <f t="shared" si="36"/>
        <v/>
      </c>
      <c r="X347" s="62">
        <f t="shared" si="37"/>
        <v>0.43589743589743596</v>
      </c>
      <c r="Y347" s="62" t="str">
        <f t="shared" si="38"/>
        <v/>
      </c>
      <c r="Z347" s="62" t="str">
        <f t="shared" si="39"/>
        <v/>
      </c>
      <c r="AA347" s="48" t="str">
        <f t="shared" si="40"/>
        <v>N</v>
      </c>
      <c r="AB347" s="48" t="s">
        <v>55</v>
      </c>
      <c r="AC347" s="53" t="s">
        <v>55</v>
      </c>
      <c r="AD347" s="52">
        <v>0</v>
      </c>
      <c r="AE347" s="52"/>
      <c r="AF347" s="52"/>
    </row>
    <row r="348" spans="1:32" ht="15.5" x14ac:dyDescent="0.35">
      <c r="A348" s="26"/>
      <c r="B348" s="48">
        <v>971</v>
      </c>
      <c r="C348" s="48" t="s">
        <v>45</v>
      </c>
      <c r="D348" s="48" t="s">
        <v>98</v>
      </c>
      <c r="E348" s="48" t="s">
        <v>415</v>
      </c>
      <c r="F348" s="48" t="s">
        <v>424</v>
      </c>
      <c r="G348" s="48">
        <v>611</v>
      </c>
      <c r="H348" s="48" t="s">
        <v>426</v>
      </c>
      <c r="I348" s="48" t="s">
        <v>417</v>
      </c>
      <c r="J348" s="48" t="s">
        <v>50</v>
      </c>
      <c r="K348" s="48" t="s">
        <v>462</v>
      </c>
      <c r="L348" s="48" t="s">
        <v>419</v>
      </c>
      <c r="M348" s="48" t="s">
        <v>420</v>
      </c>
      <c r="N348" s="48" t="s">
        <v>420</v>
      </c>
      <c r="O348" s="48" t="s">
        <v>420</v>
      </c>
      <c r="P348" s="48">
        <v>0.45671999999999996</v>
      </c>
      <c r="Q348" s="48">
        <v>0.50298755451800192</v>
      </c>
      <c r="R348" s="48">
        <v>0.50298755451800192</v>
      </c>
      <c r="S348" s="48">
        <v>8.0154359999999993</v>
      </c>
      <c r="T348" s="48" t="s">
        <v>54</v>
      </c>
      <c r="U348" s="48">
        <v>8.0249378016281199</v>
      </c>
      <c r="V348" s="62">
        <f t="shared" si="35"/>
        <v>5.6980056980056981E-2</v>
      </c>
      <c r="W348" s="62" t="str">
        <f t="shared" si="36"/>
        <v/>
      </c>
      <c r="X348" s="62">
        <f t="shared" si="37"/>
        <v>6.2678062678062696E-2</v>
      </c>
      <c r="Y348" s="62" t="str">
        <f t="shared" si="38"/>
        <v/>
      </c>
      <c r="Z348" s="62" t="str">
        <f t="shared" si="39"/>
        <v/>
      </c>
      <c r="AA348" s="48" t="str">
        <f t="shared" si="40"/>
        <v>N</v>
      </c>
      <c r="AB348" s="48" t="s">
        <v>55</v>
      </c>
      <c r="AC348" s="53" t="s">
        <v>55</v>
      </c>
      <c r="AD348" s="52">
        <v>0</v>
      </c>
      <c r="AE348" s="52"/>
      <c r="AF348" s="52"/>
    </row>
    <row r="349" spans="1:32" ht="15.5" x14ac:dyDescent="0.35">
      <c r="A349" s="26"/>
      <c r="B349" s="48">
        <v>973</v>
      </c>
      <c r="C349" s="48" t="s">
        <v>45</v>
      </c>
      <c r="D349" s="48" t="s">
        <v>98</v>
      </c>
      <c r="E349" s="48" t="s">
        <v>415</v>
      </c>
      <c r="F349" s="48" t="s">
        <v>424</v>
      </c>
      <c r="G349" s="48">
        <v>611</v>
      </c>
      <c r="H349" s="48" t="s">
        <v>50</v>
      </c>
      <c r="I349" s="48" t="s">
        <v>417</v>
      </c>
      <c r="J349" s="48" t="s">
        <v>50</v>
      </c>
      <c r="K349" s="48" t="s">
        <v>463</v>
      </c>
      <c r="L349" s="48" t="s">
        <v>419</v>
      </c>
      <c r="M349" s="48" t="s">
        <v>420</v>
      </c>
      <c r="N349" s="48" t="s">
        <v>420</v>
      </c>
      <c r="O349" s="48" t="s">
        <v>420</v>
      </c>
      <c r="P349" s="48">
        <v>0.68508000000000002</v>
      </c>
      <c r="Q349" s="48">
        <v>0.68589211979727527</v>
      </c>
      <c r="R349" s="48">
        <v>0.68589211979727527</v>
      </c>
      <c r="S349" s="48">
        <v>3.8364479999999999</v>
      </c>
      <c r="T349" s="48" t="s">
        <v>54</v>
      </c>
      <c r="U349" s="48">
        <v>3.840995870864742</v>
      </c>
      <c r="V349" s="62">
        <f t="shared" si="35"/>
        <v>0.17857142857142858</v>
      </c>
      <c r="W349" s="62" t="str">
        <f t="shared" si="36"/>
        <v/>
      </c>
      <c r="X349" s="62">
        <f t="shared" si="37"/>
        <v>0.17857142857142855</v>
      </c>
      <c r="Y349" s="62" t="str">
        <f t="shared" si="38"/>
        <v/>
      </c>
      <c r="Z349" s="62" t="str">
        <f t="shared" si="39"/>
        <v/>
      </c>
      <c r="AA349" s="48" t="str">
        <f t="shared" si="40"/>
        <v>N</v>
      </c>
      <c r="AB349" s="48" t="s">
        <v>55</v>
      </c>
      <c r="AC349" s="53" t="s">
        <v>55</v>
      </c>
      <c r="AD349" s="52">
        <v>0</v>
      </c>
      <c r="AE349" s="52"/>
      <c r="AF349" s="52"/>
    </row>
    <row r="350" spans="1:32" ht="15.5" x14ac:dyDescent="0.35">
      <c r="A350" s="26"/>
      <c r="B350" s="48">
        <v>976</v>
      </c>
      <c r="C350" s="48" t="s">
        <v>45</v>
      </c>
      <c r="D350" s="48" t="s">
        <v>98</v>
      </c>
      <c r="E350" s="48" t="s">
        <v>415</v>
      </c>
      <c r="F350" s="48" t="s">
        <v>464</v>
      </c>
      <c r="G350" s="48">
        <v>636</v>
      </c>
      <c r="H350" s="48">
        <v>111</v>
      </c>
      <c r="I350" s="48" t="s">
        <v>417</v>
      </c>
      <c r="J350" s="48" t="s">
        <v>50</v>
      </c>
      <c r="K350" s="48" t="s">
        <v>465</v>
      </c>
      <c r="L350" s="48" t="s">
        <v>466</v>
      </c>
      <c r="M350" s="48" t="s">
        <v>420</v>
      </c>
      <c r="N350" s="48" t="s">
        <v>420</v>
      </c>
      <c r="O350" s="48" t="s">
        <v>97</v>
      </c>
      <c r="P350" s="48">
        <v>1.48434</v>
      </c>
      <c r="Q350" s="48" t="s">
        <v>54</v>
      </c>
      <c r="R350" s="48" t="s">
        <v>54</v>
      </c>
      <c r="S350" s="48">
        <v>11.760539999999999</v>
      </c>
      <c r="T350" s="48" t="s">
        <v>54</v>
      </c>
      <c r="U350" s="48" t="s">
        <v>54</v>
      </c>
      <c r="V350" s="62">
        <f t="shared" si="35"/>
        <v>0.12621359223300971</v>
      </c>
      <c r="W350" s="62" t="str">
        <f t="shared" si="36"/>
        <v/>
      </c>
      <c r="X350" s="62" t="str">
        <f t="shared" si="37"/>
        <v/>
      </c>
      <c r="Y350" s="62" t="str">
        <f t="shared" si="38"/>
        <v/>
      </c>
      <c r="Z350" s="62" t="str">
        <f t="shared" si="39"/>
        <v/>
      </c>
      <c r="AA350" s="48" t="str">
        <f t="shared" si="40"/>
        <v>N</v>
      </c>
      <c r="AB350" s="48" t="s">
        <v>55</v>
      </c>
      <c r="AC350" s="53" t="s">
        <v>55</v>
      </c>
      <c r="AD350" s="52">
        <v>0</v>
      </c>
      <c r="AE350" s="52"/>
      <c r="AF350" s="52"/>
    </row>
    <row r="351" spans="1:32" ht="15.5" x14ac:dyDescent="0.35">
      <c r="A351" s="26"/>
      <c r="B351" s="48">
        <v>977</v>
      </c>
      <c r="C351" s="48" t="s">
        <v>45</v>
      </c>
      <c r="D351" s="48" t="s">
        <v>98</v>
      </c>
      <c r="E351" s="48" t="s">
        <v>415</v>
      </c>
      <c r="F351" s="48" t="s">
        <v>464</v>
      </c>
      <c r="G351" s="48">
        <v>636</v>
      </c>
      <c r="H351" s="48">
        <v>111</v>
      </c>
      <c r="I351" s="48" t="s">
        <v>417</v>
      </c>
      <c r="J351" s="48" t="s">
        <v>50</v>
      </c>
      <c r="K351" s="48" t="s">
        <v>467</v>
      </c>
      <c r="L351" s="48" t="s">
        <v>468</v>
      </c>
      <c r="M351" s="48" t="s">
        <v>420</v>
      </c>
      <c r="N351" s="48" t="s">
        <v>420</v>
      </c>
      <c r="O351" s="48" t="s">
        <v>97</v>
      </c>
      <c r="P351" s="48"/>
      <c r="Q351" s="48" t="s">
        <v>54</v>
      </c>
      <c r="R351" s="48" t="s">
        <v>54</v>
      </c>
      <c r="S351" s="48" t="s">
        <v>54</v>
      </c>
      <c r="T351" s="48" t="s">
        <v>54</v>
      </c>
      <c r="U351" s="48" t="s">
        <v>54</v>
      </c>
      <c r="V351" s="62" t="str">
        <f t="shared" si="35"/>
        <v/>
      </c>
      <c r="W351" s="62" t="str">
        <f t="shared" si="36"/>
        <v/>
      </c>
      <c r="X351" s="62" t="str">
        <f t="shared" si="37"/>
        <v/>
      </c>
      <c r="Y351" s="62" t="str">
        <f t="shared" si="38"/>
        <v/>
      </c>
      <c r="Z351" s="62" t="str">
        <f t="shared" si="39"/>
        <v/>
      </c>
      <c r="AA351" s="48" t="str">
        <f t="shared" si="40"/>
        <v>N</v>
      </c>
      <c r="AB351" s="48" t="s">
        <v>55</v>
      </c>
      <c r="AC351" s="53" t="s">
        <v>55</v>
      </c>
      <c r="AD351" s="52">
        <v>0</v>
      </c>
      <c r="AE351" s="52"/>
      <c r="AF351" s="52"/>
    </row>
    <row r="352" spans="1:32" ht="15.5" x14ac:dyDescent="0.35">
      <c r="A352" s="26"/>
      <c r="B352" s="48">
        <v>978</v>
      </c>
      <c r="C352" s="48" t="s">
        <v>45</v>
      </c>
      <c r="D352" s="48" t="s">
        <v>98</v>
      </c>
      <c r="E352" s="48" t="s">
        <v>415</v>
      </c>
      <c r="F352" s="48" t="s">
        <v>464</v>
      </c>
      <c r="G352" s="48">
        <v>636</v>
      </c>
      <c r="H352" s="48">
        <v>111</v>
      </c>
      <c r="I352" s="48" t="s">
        <v>417</v>
      </c>
      <c r="J352" s="48" t="s">
        <v>50</v>
      </c>
      <c r="K352" s="48" t="s">
        <v>469</v>
      </c>
      <c r="L352" s="48" t="s">
        <v>466</v>
      </c>
      <c r="M352" s="48" t="s">
        <v>420</v>
      </c>
      <c r="N352" s="48" t="s">
        <v>420</v>
      </c>
      <c r="O352" s="48" t="s">
        <v>97</v>
      </c>
      <c r="P352" s="48">
        <v>9.2485800000000005</v>
      </c>
      <c r="Q352" s="48" t="s">
        <v>54</v>
      </c>
      <c r="R352" s="48" t="s">
        <v>54</v>
      </c>
      <c r="S352" s="48">
        <v>5.2522799999999998</v>
      </c>
      <c r="T352" s="48" t="s">
        <v>54</v>
      </c>
      <c r="U352" s="48" t="s">
        <v>54</v>
      </c>
      <c r="V352" s="62">
        <f t="shared" si="35"/>
        <v>1.7608695652173914</v>
      </c>
      <c r="W352" s="62" t="str">
        <f t="shared" si="36"/>
        <v/>
      </c>
      <c r="X352" s="62" t="str">
        <f t="shared" si="37"/>
        <v/>
      </c>
      <c r="Y352" s="62" t="str">
        <f t="shared" si="38"/>
        <v/>
      </c>
      <c r="Z352" s="62" t="str">
        <f t="shared" si="39"/>
        <v/>
      </c>
      <c r="AA352" s="48" t="str">
        <f t="shared" si="40"/>
        <v>N</v>
      </c>
      <c r="AB352" s="48" t="s">
        <v>55</v>
      </c>
      <c r="AC352" s="53" t="s">
        <v>55</v>
      </c>
      <c r="AD352" s="52">
        <v>0</v>
      </c>
      <c r="AE352" s="52"/>
      <c r="AF352" s="52"/>
    </row>
    <row r="353" spans="1:32" ht="15.5" x14ac:dyDescent="0.35">
      <c r="A353" s="26"/>
      <c r="B353" s="48">
        <v>989</v>
      </c>
      <c r="C353" s="48" t="s">
        <v>45</v>
      </c>
      <c r="D353" s="48" t="s">
        <v>98</v>
      </c>
      <c r="E353" s="48" t="s">
        <v>415</v>
      </c>
      <c r="F353" s="48" t="s">
        <v>424</v>
      </c>
      <c r="G353" s="48">
        <v>611</v>
      </c>
      <c r="H353" s="48" t="s">
        <v>446</v>
      </c>
      <c r="I353" s="48" t="s">
        <v>417</v>
      </c>
      <c r="J353" s="48" t="s">
        <v>50</v>
      </c>
      <c r="K353" s="48" t="s">
        <v>470</v>
      </c>
      <c r="L353" s="48" t="s">
        <v>419</v>
      </c>
      <c r="M353" s="48" t="s">
        <v>420</v>
      </c>
      <c r="N353" s="48" t="s">
        <v>420</v>
      </c>
      <c r="O353" s="48" t="s">
        <v>420</v>
      </c>
      <c r="P353" s="48">
        <v>1.164636</v>
      </c>
      <c r="Q353" s="48">
        <v>2.0576763593918259</v>
      </c>
      <c r="R353" s="48">
        <v>4.4811618493421985</v>
      </c>
      <c r="S353" s="48">
        <v>8.0154359999999993</v>
      </c>
      <c r="T353" s="48" t="s">
        <v>54</v>
      </c>
      <c r="U353" s="48">
        <v>8.0249378016281199</v>
      </c>
      <c r="V353" s="62">
        <f t="shared" si="35"/>
        <v>0.14529914529914531</v>
      </c>
      <c r="W353" s="62" t="str">
        <f t="shared" si="36"/>
        <v/>
      </c>
      <c r="X353" s="62">
        <f t="shared" si="37"/>
        <v>0.55840455840455849</v>
      </c>
      <c r="Y353" s="62" t="str">
        <f t="shared" si="38"/>
        <v/>
      </c>
      <c r="Z353" s="62" t="str">
        <f t="shared" si="39"/>
        <v/>
      </c>
      <c r="AA353" s="48" t="str">
        <f t="shared" si="40"/>
        <v>N</v>
      </c>
      <c r="AB353" s="48" t="s">
        <v>55</v>
      </c>
      <c r="AC353" s="53" t="s">
        <v>55</v>
      </c>
      <c r="AD353" s="52">
        <v>0</v>
      </c>
      <c r="AE353" s="52"/>
      <c r="AF353" s="52"/>
    </row>
    <row r="354" spans="1:32" ht="15.5" x14ac:dyDescent="0.35">
      <c r="A354" s="26"/>
      <c r="B354" s="48">
        <v>990</v>
      </c>
      <c r="C354" s="48" t="s">
        <v>45</v>
      </c>
      <c r="D354" s="48" t="s">
        <v>98</v>
      </c>
      <c r="E354" s="48" t="s">
        <v>415</v>
      </c>
      <c r="F354" s="48" t="s">
        <v>424</v>
      </c>
      <c r="G354" s="48">
        <v>611</v>
      </c>
      <c r="H354" s="48" t="s">
        <v>446</v>
      </c>
      <c r="I354" s="48" t="s">
        <v>417</v>
      </c>
      <c r="J354" s="48" t="s">
        <v>50</v>
      </c>
      <c r="K354" s="48" t="s">
        <v>471</v>
      </c>
      <c r="L354" s="48" t="s">
        <v>419</v>
      </c>
      <c r="M354" s="48" t="s">
        <v>420</v>
      </c>
      <c r="N354" s="48" t="s">
        <v>420</v>
      </c>
      <c r="O354" s="48" t="s">
        <v>420</v>
      </c>
      <c r="P354" s="48">
        <v>0.548064</v>
      </c>
      <c r="Q354" s="48">
        <v>0.54871369583782026</v>
      </c>
      <c r="R354" s="48">
        <v>0</v>
      </c>
      <c r="S354" s="48">
        <v>3.8364479999999999</v>
      </c>
      <c r="T354" s="48" t="s">
        <v>54</v>
      </c>
      <c r="U354" s="48">
        <v>3.840995870864742</v>
      </c>
      <c r="V354" s="62">
        <f t="shared" si="35"/>
        <v>0.14285714285714285</v>
      </c>
      <c r="W354" s="62" t="str">
        <f t="shared" si="36"/>
        <v/>
      </c>
      <c r="X354" s="62">
        <f t="shared" si="37"/>
        <v>0</v>
      </c>
      <c r="Y354" s="62" t="str">
        <f t="shared" si="38"/>
        <v/>
      </c>
      <c r="Z354" s="62" t="str">
        <f t="shared" si="39"/>
        <v/>
      </c>
      <c r="AA354" s="48" t="str">
        <f t="shared" si="40"/>
        <v>N</v>
      </c>
      <c r="AB354" s="48" t="s">
        <v>55</v>
      </c>
      <c r="AC354" s="53" t="s">
        <v>55</v>
      </c>
      <c r="AD354" s="52">
        <v>0</v>
      </c>
      <c r="AE354" s="48"/>
      <c r="AF354" s="48"/>
    </row>
    <row r="355" spans="1:32" ht="15.5" x14ac:dyDescent="0.35">
      <c r="A355" s="26"/>
      <c r="B355" s="48">
        <v>991</v>
      </c>
      <c r="C355" s="48" t="s">
        <v>45</v>
      </c>
      <c r="D355" s="48" t="s">
        <v>98</v>
      </c>
      <c r="E355" s="48" t="s">
        <v>415</v>
      </c>
      <c r="F355" s="48" t="s">
        <v>424</v>
      </c>
      <c r="G355" s="48">
        <v>611</v>
      </c>
      <c r="H355" s="48" t="s">
        <v>446</v>
      </c>
      <c r="I355" s="48" t="s">
        <v>417</v>
      </c>
      <c r="J355" s="48" t="s">
        <v>50</v>
      </c>
      <c r="K355" s="48" t="s">
        <v>472</v>
      </c>
      <c r="L355" s="48" t="s">
        <v>419</v>
      </c>
      <c r="M355" s="48" t="s">
        <v>420</v>
      </c>
      <c r="N355" s="48" t="s">
        <v>420</v>
      </c>
      <c r="O355" s="48" t="s">
        <v>420</v>
      </c>
      <c r="P355" s="48">
        <v>9.1343999999999995E-2</v>
      </c>
      <c r="Q355" s="48">
        <v>9.1452282639636701E-2</v>
      </c>
      <c r="R355" s="48">
        <v>0</v>
      </c>
      <c r="S355" s="48">
        <v>9.0202200000000001</v>
      </c>
      <c r="T355" s="48" t="s">
        <v>54</v>
      </c>
      <c r="U355" s="48">
        <v>9.0309129106641244</v>
      </c>
      <c r="V355" s="62">
        <f t="shared" si="35"/>
        <v>1.0126582278481011E-2</v>
      </c>
      <c r="W355" s="62" t="str">
        <f t="shared" si="36"/>
        <v/>
      </c>
      <c r="X355" s="62">
        <f t="shared" si="37"/>
        <v>0</v>
      </c>
      <c r="Y355" s="62" t="str">
        <f t="shared" si="38"/>
        <v/>
      </c>
      <c r="Z355" s="62" t="str">
        <f t="shared" si="39"/>
        <v/>
      </c>
      <c r="AA355" s="48" t="str">
        <f t="shared" si="40"/>
        <v>N</v>
      </c>
      <c r="AB355" s="48" t="s">
        <v>55</v>
      </c>
      <c r="AC355" s="53" t="s">
        <v>55</v>
      </c>
      <c r="AD355" s="52">
        <v>0</v>
      </c>
      <c r="AE355" s="52"/>
      <c r="AF355" s="52"/>
    </row>
    <row r="356" spans="1:32" ht="15.5" x14ac:dyDescent="0.35">
      <c r="A356" s="26"/>
      <c r="B356" s="48">
        <v>992</v>
      </c>
      <c r="C356" s="48" t="s">
        <v>45</v>
      </c>
      <c r="D356" s="48" t="s">
        <v>98</v>
      </c>
      <c r="E356" s="48" t="s">
        <v>415</v>
      </c>
      <c r="F356" s="48" t="s">
        <v>473</v>
      </c>
      <c r="G356" s="48">
        <v>680</v>
      </c>
      <c r="H356" s="48">
        <v>1</v>
      </c>
      <c r="I356" s="48" t="s">
        <v>417</v>
      </c>
      <c r="J356" s="48" t="s">
        <v>50</v>
      </c>
      <c r="K356" s="48" t="s">
        <v>474</v>
      </c>
      <c r="L356" s="48" t="s">
        <v>419</v>
      </c>
      <c r="M356" s="48" t="e">
        <v>#N/A</v>
      </c>
      <c r="N356" s="48" t="e">
        <v>#N/A</v>
      </c>
      <c r="O356" s="48" t="s">
        <v>97</v>
      </c>
      <c r="P356" s="48"/>
      <c r="Q356" s="48" t="s">
        <v>54</v>
      </c>
      <c r="R356" s="48" t="s">
        <v>54</v>
      </c>
      <c r="S356" s="48" t="s">
        <v>54</v>
      </c>
      <c r="T356" s="48" t="s">
        <v>54</v>
      </c>
      <c r="U356" s="48" t="s">
        <v>54</v>
      </c>
      <c r="V356" s="62" t="str">
        <f t="shared" si="35"/>
        <v/>
      </c>
      <c r="W356" s="62" t="str">
        <f t="shared" si="36"/>
        <v/>
      </c>
      <c r="X356" s="62" t="str">
        <f t="shared" si="37"/>
        <v/>
      </c>
      <c r="Y356" s="62" t="str">
        <f t="shared" si="38"/>
        <v/>
      </c>
      <c r="Z356" s="62" t="str">
        <f t="shared" si="39"/>
        <v/>
      </c>
      <c r="AA356" s="48" t="str">
        <f t="shared" si="40"/>
        <v>N</v>
      </c>
      <c r="AB356" s="48" t="s">
        <v>55</v>
      </c>
      <c r="AC356" s="53" t="s">
        <v>55</v>
      </c>
      <c r="AD356" s="52">
        <v>0</v>
      </c>
      <c r="AE356" s="52"/>
      <c r="AF356" s="52"/>
    </row>
    <row r="357" spans="1:32" ht="15.5" x14ac:dyDescent="0.35">
      <c r="A357" s="26"/>
      <c r="B357" s="48">
        <v>993</v>
      </c>
      <c r="C357" s="48" t="s">
        <v>45</v>
      </c>
      <c r="D357" s="48" t="s">
        <v>98</v>
      </c>
      <c r="E357" s="48" t="s">
        <v>415</v>
      </c>
      <c r="F357" s="48" t="s">
        <v>473</v>
      </c>
      <c r="G357" s="48">
        <v>680</v>
      </c>
      <c r="H357" s="48">
        <v>1</v>
      </c>
      <c r="I357" s="48" t="s">
        <v>417</v>
      </c>
      <c r="J357" s="48" t="s">
        <v>50</v>
      </c>
      <c r="K357" s="48" t="s">
        <v>475</v>
      </c>
      <c r="L357" s="48" t="s">
        <v>419</v>
      </c>
      <c r="M357" s="48" t="s">
        <v>423</v>
      </c>
      <c r="N357" s="48" t="s">
        <v>423</v>
      </c>
      <c r="O357" s="48" t="s">
        <v>97</v>
      </c>
      <c r="P357" s="48">
        <v>0</v>
      </c>
      <c r="Q357" s="48" t="s">
        <v>54</v>
      </c>
      <c r="R357" s="48" t="s">
        <v>54</v>
      </c>
      <c r="S357" s="48">
        <v>1.8504772000000003</v>
      </c>
      <c r="T357" s="48" t="s">
        <v>54</v>
      </c>
      <c r="U357" s="48" t="s">
        <v>54</v>
      </c>
      <c r="V357" s="62">
        <f t="shared" si="35"/>
        <v>0</v>
      </c>
      <c r="W357" s="62" t="str">
        <f t="shared" si="36"/>
        <v/>
      </c>
      <c r="X357" s="62" t="str">
        <f t="shared" si="37"/>
        <v/>
      </c>
      <c r="Y357" s="62" t="str">
        <f t="shared" si="38"/>
        <v/>
      </c>
      <c r="Z357" s="62" t="str">
        <f t="shared" si="39"/>
        <v/>
      </c>
      <c r="AA357" s="48" t="str">
        <f t="shared" si="40"/>
        <v>N</v>
      </c>
      <c r="AB357" s="48" t="s">
        <v>55</v>
      </c>
      <c r="AC357" s="53" t="s">
        <v>55</v>
      </c>
      <c r="AD357" s="52">
        <v>0</v>
      </c>
      <c r="AE357" s="52"/>
      <c r="AF357" s="52"/>
    </row>
    <row r="358" spans="1:32" ht="15.5" x14ac:dyDescent="0.35">
      <c r="A358" s="26"/>
      <c r="B358" s="48">
        <v>994</v>
      </c>
      <c r="C358" s="48" t="s">
        <v>45</v>
      </c>
      <c r="D358" s="48" t="s">
        <v>98</v>
      </c>
      <c r="E358" s="48" t="s">
        <v>415</v>
      </c>
      <c r="F358" s="48" t="s">
        <v>476</v>
      </c>
      <c r="G358" s="48">
        <v>617</v>
      </c>
      <c r="H358" s="48" t="s">
        <v>477</v>
      </c>
      <c r="I358" s="48" t="s">
        <v>417</v>
      </c>
      <c r="J358" s="48" t="s">
        <v>50</v>
      </c>
      <c r="K358" s="48" t="s">
        <v>478</v>
      </c>
      <c r="L358" s="48" t="s">
        <v>419</v>
      </c>
      <c r="M358" s="48" t="s">
        <v>423</v>
      </c>
      <c r="N358" s="48" t="s">
        <v>423</v>
      </c>
      <c r="O358" s="48" t="s">
        <v>97</v>
      </c>
      <c r="P358" s="48">
        <v>0</v>
      </c>
      <c r="Q358" s="48" t="s">
        <v>54</v>
      </c>
      <c r="R358" s="48" t="s">
        <v>54</v>
      </c>
      <c r="S358" s="48">
        <v>1.8504772000000003</v>
      </c>
      <c r="T358" s="48" t="s">
        <v>54</v>
      </c>
      <c r="U358" s="48" t="s">
        <v>54</v>
      </c>
      <c r="V358" s="62">
        <f t="shared" si="35"/>
        <v>0</v>
      </c>
      <c r="W358" s="62" t="str">
        <f t="shared" si="36"/>
        <v/>
      </c>
      <c r="X358" s="62" t="str">
        <f t="shared" si="37"/>
        <v/>
      </c>
      <c r="Y358" s="62" t="str">
        <f t="shared" si="38"/>
        <v/>
      </c>
      <c r="Z358" s="62" t="str">
        <f t="shared" si="39"/>
        <v/>
      </c>
      <c r="AA358" s="48" t="str">
        <f t="shared" si="40"/>
        <v>N</v>
      </c>
      <c r="AB358" s="48" t="s">
        <v>55</v>
      </c>
      <c r="AC358" s="53" t="s">
        <v>55</v>
      </c>
      <c r="AD358" s="52">
        <v>0</v>
      </c>
      <c r="AE358" s="52"/>
      <c r="AF358" s="52"/>
    </row>
    <row r="359" spans="1:32" ht="15.5" x14ac:dyDescent="0.35">
      <c r="A359" s="26"/>
      <c r="B359" s="48">
        <v>995</v>
      </c>
      <c r="C359" s="48" t="s">
        <v>45</v>
      </c>
      <c r="D359" s="48" t="s">
        <v>98</v>
      </c>
      <c r="E359" s="48" t="s">
        <v>415</v>
      </c>
      <c r="F359" s="48" t="s">
        <v>473</v>
      </c>
      <c r="G359" s="48">
        <v>680</v>
      </c>
      <c r="H359" s="48">
        <v>1</v>
      </c>
      <c r="I359" s="48" t="s">
        <v>417</v>
      </c>
      <c r="J359" s="48" t="s">
        <v>50</v>
      </c>
      <c r="K359" s="48" t="s">
        <v>479</v>
      </c>
      <c r="L359" s="48" t="s">
        <v>419</v>
      </c>
      <c r="M359" s="48" t="s">
        <v>423</v>
      </c>
      <c r="N359" s="48" t="s">
        <v>423</v>
      </c>
      <c r="O359" s="48" t="s">
        <v>97</v>
      </c>
      <c r="P359" s="48">
        <v>0</v>
      </c>
      <c r="Q359" s="48" t="s">
        <v>54</v>
      </c>
      <c r="R359" s="48" t="s">
        <v>54</v>
      </c>
      <c r="S359" s="48">
        <v>1.8504772000000003</v>
      </c>
      <c r="T359" s="48" t="s">
        <v>54</v>
      </c>
      <c r="U359" s="48" t="s">
        <v>54</v>
      </c>
      <c r="V359" s="62">
        <f t="shared" si="35"/>
        <v>0</v>
      </c>
      <c r="W359" s="62" t="str">
        <f t="shared" si="36"/>
        <v/>
      </c>
      <c r="X359" s="62" t="str">
        <f t="shared" si="37"/>
        <v/>
      </c>
      <c r="Y359" s="62" t="str">
        <f t="shared" si="38"/>
        <v/>
      </c>
      <c r="Z359" s="62" t="str">
        <f t="shared" si="39"/>
        <v/>
      </c>
      <c r="AA359" s="48" t="str">
        <f t="shared" si="40"/>
        <v>N</v>
      </c>
      <c r="AB359" s="48" t="s">
        <v>55</v>
      </c>
      <c r="AC359" s="53" t="s">
        <v>55</v>
      </c>
      <c r="AD359" s="52">
        <v>0</v>
      </c>
      <c r="AE359" s="48"/>
      <c r="AF359" s="48"/>
    </row>
    <row r="360" spans="1:32" ht="15.5" x14ac:dyDescent="0.35">
      <c r="A360" s="26"/>
      <c r="B360" s="48">
        <v>996</v>
      </c>
      <c r="C360" s="48" t="s">
        <v>45</v>
      </c>
      <c r="D360" s="48" t="s">
        <v>98</v>
      </c>
      <c r="E360" s="48" t="s">
        <v>415</v>
      </c>
      <c r="F360" s="48" t="s">
        <v>476</v>
      </c>
      <c r="G360" s="48">
        <v>617</v>
      </c>
      <c r="H360" s="48" t="s">
        <v>477</v>
      </c>
      <c r="I360" s="48" t="s">
        <v>417</v>
      </c>
      <c r="J360" s="48" t="s">
        <v>50</v>
      </c>
      <c r="K360" s="48" t="s">
        <v>480</v>
      </c>
      <c r="L360" s="48" t="s">
        <v>419</v>
      </c>
      <c r="M360" s="48" t="e">
        <v>#N/A</v>
      </c>
      <c r="N360" s="48" t="e">
        <v>#N/A</v>
      </c>
      <c r="O360" s="48" t="s">
        <v>97</v>
      </c>
      <c r="P360" s="48"/>
      <c r="Q360" s="48" t="s">
        <v>54</v>
      </c>
      <c r="R360" s="48" t="s">
        <v>54</v>
      </c>
      <c r="S360" s="48" t="s">
        <v>54</v>
      </c>
      <c r="T360" s="48" t="s">
        <v>54</v>
      </c>
      <c r="U360" s="48" t="s">
        <v>54</v>
      </c>
      <c r="V360" s="62" t="str">
        <f t="shared" si="35"/>
        <v/>
      </c>
      <c r="W360" s="62" t="str">
        <f t="shared" si="36"/>
        <v/>
      </c>
      <c r="X360" s="62" t="str">
        <f t="shared" si="37"/>
        <v/>
      </c>
      <c r="Y360" s="62" t="str">
        <f t="shared" si="38"/>
        <v/>
      </c>
      <c r="Z360" s="62" t="str">
        <f t="shared" si="39"/>
        <v/>
      </c>
      <c r="AA360" s="48" t="str">
        <f t="shared" si="40"/>
        <v>N</v>
      </c>
      <c r="AB360" s="48" t="s">
        <v>55</v>
      </c>
      <c r="AC360" s="53" t="s">
        <v>55</v>
      </c>
      <c r="AD360" s="52">
        <v>0</v>
      </c>
      <c r="AE360" s="52"/>
      <c r="AF360" s="52"/>
    </row>
    <row r="361" spans="1:32" ht="15.5" x14ac:dyDescent="0.35">
      <c r="A361" s="26"/>
      <c r="B361" s="48">
        <v>997</v>
      </c>
      <c r="C361" s="48" t="s">
        <v>45</v>
      </c>
      <c r="D361" s="48" t="s">
        <v>98</v>
      </c>
      <c r="E361" s="48" t="s">
        <v>415</v>
      </c>
      <c r="F361" s="48" t="s">
        <v>481</v>
      </c>
      <c r="G361" s="48">
        <v>695</v>
      </c>
      <c r="H361" s="48">
        <v>1</v>
      </c>
      <c r="I361" s="48" t="s">
        <v>417</v>
      </c>
      <c r="J361" s="48" t="s">
        <v>50</v>
      </c>
      <c r="K361" s="48" t="s">
        <v>482</v>
      </c>
      <c r="L361" s="48" t="s">
        <v>419</v>
      </c>
      <c r="M361" s="48" t="e">
        <v>#N/A</v>
      </c>
      <c r="N361" s="48" t="e">
        <v>#N/A</v>
      </c>
      <c r="O361" s="48" t="s">
        <v>97</v>
      </c>
      <c r="P361" s="48"/>
      <c r="Q361" s="48" t="s">
        <v>54</v>
      </c>
      <c r="R361" s="48" t="s">
        <v>54</v>
      </c>
      <c r="S361" s="48" t="s">
        <v>54</v>
      </c>
      <c r="T361" s="48" t="s">
        <v>54</v>
      </c>
      <c r="U361" s="48" t="s">
        <v>54</v>
      </c>
      <c r="V361" s="62" t="str">
        <f t="shared" si="35"/>
        <v/>
      </c>
      <c r="W361" s="62" t="str">
        <f t="shared" si="36"/>
        <v/>
      </c>
      <c r="X361" s="62" t="str">
        <f t="shared" si="37"/>
        <v/>
      </c>
      <c r="Y361" s="62" t="str">
        <f t="shared" si="38"/>
        <v/>
      </c>
      <c r="Z361" s="62" t="str">
        <f t="shared" si="39"/>
        <v/>
      </c>
      <c r="AA361" s="48" t="str">
        <f t="shared" si="40"/>
        <v>N</v>
      </c>
      <c r="AB361" s="48" t="s">
        <v>55</v>
      </c>
      <c r="AC361" s="53" t="s">
        <v>55</v>
      </c>
      <c r="AD361" s="52">
        <v>0</v>
      </c>
      <c r="AE361" s="52"/>
      <c r="AF361" s="52"/>
    </row>
    <row r="362" spans="1:32" ht="15.5" x14ac:dyDescent="0.35">
      <c r="A362" s="26"/>
      <c r="B362" s="48">
        <v>998</v>
      </c>
      <c r="C362" s="48" t="s">
        <v>45</v>
      </c>
      <c r="D362" s="48" t="s">
        <v>98</v>
      </c>
      <c r="E362" s="48" t="s">
        <v>415</v>
      </c>
      <c r="F362" s="48" t="s">
        <v>476</v>
      </c>
      <c r="G362" s="48">
        <v>617</v>
      </c>
      <c r="H362" s="48" t="s">
        <v>55</v>
      </c>
      <c r="I362" s="48" t="s">
        <v>417</v>
      </c>
      <c r="J362" s="48" t="s">
        <v>50</v>
      </c>
      <c r="K362" s="48" t="s">
        <v>483</v>
      </c>
      <c r="L362" s="48" t="s">
        <v>419</v>
      </c>
      <c r="M362" s="48" t="s">
        <v>423</v>
      </c>
      <c r="N362" s="48" t="s">
        <v>423</v>
      </c>
      <c r="O362" s="48" t="s">
        <v>97</v>
      </c>
      <c r="P362" s="48">
        <v>0</v>
      </c>
      <c r="Q362" s="48" t="s">
        <v>54</v>
      </c>
      <c r="R362" s="48" t="s">
        <v>54</v>
      </c>
      <c r="S362" s="48">
        <v>1.8504772000000003</v>
      </c>
      <c r="T362" s="48" t="s">
        <v>54</v>
      </c>
      <c r="U362" s="48" t="s">
        <v>54</v>
      </c>
      <c r="V362" s="62">
        <f t="shared" si="35"/>
        <v>0</v>
      </c>
      <c r="W362" s="62" t="str">
        <f t="shared" si="36"/>
        <v/>
      </c>
      <c r="X362" s="62" t="str">
        <f t="shared" si="37"/>
        <v/>
      </c>
      <c r="Y362" s="62" t="str">
        <f t="shared" si="38"/>
        <v/>
      </c>
      <c r="Z362" s="62" t="str">
        <f t="shared" si="39"/>
        <v/>
      </c>
      <c r="AA362" s="48" t="str">
        <f t="shared" si="40"/>
        <v>N</v>
      </c>
      <c r="AB362" s="48" t="s">
        <v>55</v>
      </c>
      <c r="AC362" s="53" t="s">
        <v>55</v>
      </c>
      <c r="AD362" s="52">
        <v>0</v>
      </c>
      <c r="AE362" s="52"/>
      <c r="AF362" s="52"/>
    </row>
    <row r="363" spans="1:32" ht="15.5" x14ac:dyDescent="0.35">
      <c r="A363" s="26"/>
      <c r="B363" s="48">
        <v>1002</v>
      </c>
      <c r="C363" s="48" t="s">
        <v>45</v>
      </c>
      <c r="D363" s="48" t="s">
        <v>98</v>
      </c>
      <c r="E363" s="48" t="s">
        <v>415</v>
      </c>
      <c r="F363" s="48" t="s">
        <v>484</v>
      </c>
      <c r="G363" s="48">
        <v>654</v>
      </c>
      <c r="H363" s="48">
        <v>1</v>
      </c>
      <c r="I363" s="48" t="s">
        <v>485</v>
      </c>
      <c r="J363" s="48" t="s">
        <v>50</v>
      </c>
      <c r="K363" s="48" t="s">
        <v>486</v>
      </c>
      <c r="L363" s="48" t="s">
        <v>487</v>
      </c>
      <c r="M363" s="48" t="s">
        <v>420</v>
      </c>
      <c r="N363" s="48" t="s">
        <v>420</v>
      </c>
      <c r="O363" s="48" t="s">
        <v>97</v>
      </c>
      <c r="P363" s="48">
        <v>3.5167439999999996</v>
      </c>
      <c r="Q363" s="48"/>
      <c r="R363" s="48">
        <v>0</v>
      </c>
      <c r="S363" s="48">
        <v>5.7089999999999996</v>
      </c>
      <c r="T363" s="48" t="s">
        <v>54</v>
      </c>
      <c r="U363" s="48">
        <v>5.7157676649772942</v>
      </c>
      <c r="V363" s="62">
        <f t="shared" si="35"/>
        <v>0.61599999999999999</v>
      </c>
      <c r="W363" s="62" t="str">
        <f t="shared" si="36"/>
        <v/>
      </c>
      <c r="X363" s="62">
        <f t="shared" si="37"/>
        <v>0</v>
      </c>
      <c r="Y363" s="62" t="str">
        <f t="shared" si="38"/>
        <v/>
      </c>
      <c r="Z363" s="62" t="str">
        <f t="shared" si="39"/>
        <v/>
      </c>
      <c r="AA363" s="48" t="str">
        <f t="shared" si="40"/>
        <v>N</v>
      </c>
      <c r="AB363" s="48" t="s">
        <v>55</v>
      </c>
      <c r="AC363" s="53" t="s">
        <v>55</v>
      </c>
      <c r="AD363" s="52">
        <v>0</v>
      </c>
      <c r="AE363" s="52"/>
      <c r="AF363" s="52"/>
    </row>
    <row r="364" spans="1:32" ht="15.5" x14ac:dyDescent="0.35">
      <c r="A364" s="26"/>
      <c r="B364" s="48">
        <v>1004</v>
      </c>
      <c r="C364" s="48" t="s">
        <v>45</v>
      </c>
      <c r="D364" s="48" t="s">
        <v>98</v>
      </c>
      <c r="E364" s="48" t="s">
        <v>415</v>
      </c>
      <c r="F364" s="48" t="s">
        <v>484</v>
      </c>
      <c r="G364" s="48">
        <v>654</v>
      </c>
      <c r="H364" s="48" t="s">
        <v>488</v>
      </c>
      <c r="I364" s="48" t="s">
        <v>485</v>
      </c>
      <c r="J364" s="48" t="s">
        <v>50</v>
      </c>
      <c r="K364" s="48" t="s">
        <v>489</v>
      </c>
      <c r="L364" s="48" t="s">
        <v>487</v>
      </c>
      <c r="M364" s="48" t="s">
        <v>420</v>
      </c>
      <c r="N364" s="48" t="s">
        <v>420</v>
      </c>
      <c r="O364" s="48" t="s">
        <v>97</v>
      </c>
      <c r="P364" s="48">
        <v>0</v>
      </c>
      <c r="Q364" s="48" t="s">
        <v>54</v>
      </c>
      <c r="R364" s="48" t="s">
        <v>54</v>
      </c>
      <c r="S364" s="48">
        <v>5.7089999999999996</v>
      </c>
      <c r="T364" s="48" t="s">
        <v>54</v>
      </c>
      <c r="U364" s="48" t="s">
        <v>54</v>
      </c>
      <c r="V364" s="62">
        <f t="shared" si="35"/>
        <v>0</v>
      </c>
      <c r="W364" s="62" t="str">
        <f t="shared" si="36"/>
        <v/>
      </c>
      <c r="X364" s="62" t="str">
        <f t="shared" si="37"/>
        <v/>
      </c>
      <c r="Y364" s="62" t="str">
        <f t="shared" si="38"/>
        <v/>
      </c>
      <c r="Z364" s="62" t="str">
        <f t="shared" si="39"/>
        <v/>
      </c>
      <c r="AA364" s="48" t="str">
        <f t="shared" si="40"/>
        <v>N</v>
      </c>
      <c r="AB364" s="48" t="s">
        <v>55</v>
      </c>
      <c r="AC364" s="53" t="s">
        <v>55</v>
      </c>
      <c r="AD364" s="52">
        <v>0</v>
      </c>
      <c r="AE364" s="52"/>
      <c r="AF364" s="52"/>
    </row>
    <row r="365" spans="1:32" ht="15.5" x14ac:dyDescent="0.35">
      <c r="A365" s="26"/>
      <c r="B365" s="48">
        <v>1007</v>
      </c>
      <c r="C365" s="48" t="s">
        <v>45</v>
      </c>
      <c r="D365" s="48" t="s">
        <v>98</v>
      </c>
      <c r="E365" s="48" t="s">
        <v>415</v>
      </c>
      <c r="F365" s="48" t="s">
        <v>490</v>
      </c>
      <c r="G365" s="48">
        <v>612</v>
      </c>
      <c r="H365" s="48" t="s">
        <v>477</v>
      </c>
      <c r="I365" s="48" t="s">
        <v>490</v>
      </c>
      <c r="J365" s="48" t="s">
        <v>50</v>
      </c>
      <c r="K365" s="48" t="s">
        <v>491</v>
      </c>
      <c r="L365" s="48" t="s">
        <v>492</v>
      </c>
      <c r="M365" s="48" t="s">
        <v>420</v>
      </c>
      <c r="N365" s="48" t="s">
        <v>420</v>
      </c>
      <c r="O365" s="48" t="s">
        <v>420</v>
      </c>
      <c r="P365" s="48">
        <v>3.88212</v>
      </c>
      <c r="Q365" s="48">
        <v>4.5497510613219267</v>
      </c>
      <c r="R365" s="48">
        <v>4.2525311427431074</v>
      </c>
      <c r="S365" s="48">
        <v>8.0154359999999993</v>
      </c>
      <c r="T365" s="48" t="s">
        <v>54</v>
      </c>
      <c r="U365" s="48">
        <v>8.0249378016281199</v>
      </c>
      <c r="V365" s="62">
        <f t="shared" si="35"/>
        <v>0.48433048433048437</v>
      </c>
      <c r="W365" s="62" t="str">
        <f t="shared" si="36"/>
        <v/>
      </c>
      <c r="X365" s="62">
        <f t="shared" si="37"/>
        <v>0.52991452991453003</v>
      </c>
      <c r="Y365" s="62" t="str">
        <f t="shared" si="38"/>
        <v/>
      </c>
      <c r="Z365" s="62" t="str">
        <f t="shared" si="39"/>
        <v/>
      </c>
      <c r="AA365" s="48" t="str">
        <f t="shared" si="40"/>
        <v>N</v>
      </c>
      <c r="AB365" s="48" t="s">
        <v>55</v>
      </c>
      <c r="AC365" s="53" t="s">
        <v>55</v>
      </c>
      <c r="AD365" s="52">
        <v>0</v>
      </c>
      <c r="AE365" s="48"/>
      <c r="AF365" s="48"/>
    </row>
    <row r="366" spans="1:32" ht="15.5" x14ac:dyDescent="0.35">
      <c r="A366" s="26"/>
      <c r="B366" s="48">
        <v>1008</v>
      </c>
      <c r="C366" s="48" t="s">
        <v>45</v>
      </c>
      <c r="D366" s="48" t="s">
        <v>98</v>
      </c>
      <c r="E366" s="48" t="s">
        <v>415</v>
      </c>
      <c r="F366" s="48" t="s">
        <v>490</v>
      </c>
      <c r="G366" s="48">
        <v>612</v>
      </c>
      <c r="H366" s="48" t="s">
        <v>55</v>
      </c>
      <c r="I366" s="48" t="s">
        <v>490</v>
      </c>
      <c r="J366" s="48" t="s">
        <v>50</v>
      </c>
      <c r="K366" s="48" t="s">
        <v>493</v>
      </c>
      <c r="L366" s="48" t="s">
        <v>492</v>
      </c>
      <c r="M366" s="48" t="s">
        <v>420</v>
      </c>
      <c r="N366" s="48" t="s">
        <v>420</v>
      </c>
      <c r="O366" s="48" t="s">
        <v>420</v>
      </c>
      <c r="P366" s="48">
        <v>1.4615039999999999</v>
      </c>
      <c r="Q366" s="48">
        <v>1.4175103809143688</v>
      </c>
      <c r="R366" s="48">
        <v>1.5318257342139148</v>
      </c>
      <c r="S366" s="48">
        <v>8.0154359999999993</v>
      </c>
      <c r="T366" s="48" t="s">
        <v>54</v>
      </c>
      <c r="U366" s="48">
        <v>8.0249378016281199</v>
      </c>
      <c r="V366" s="62">
        <f t="shared" si="35"/>
        <v>0.18233618233618235</v>
      </c>
      <c r="W366" s="62" t="str">
        <f t="shared" si="36"/>
        <v/>
      </c>
      <c r="X366" s="62">
        <f t="shared" si="37"/>
        <v>0.19088319088319089</v>
      </c>
      <c r="Y366" s="62" t="str">
        <f t="shared" si="38"/>
        <v/>
      </c>
      <c r="Z366" s="62" t="str">
        <f t="shared" si="39"/>
        <v/>
      </c>
      <c r="AA366" s="48" t="str">
        <f t="shared" si="40"/>
        <v>N</v>
      </c>
      <c r="AB366" s="48" t="s">
        <v>55</v>
      </c>
      <c r="AC366" s="53" t="s">
        <v>55</v>
      </c>
      <c r="AD366" s="52">
        <v>0</v>
      </c>
      <c r="AE366" s="52"/>
      <c r="AF366" s="52"/>
    </row>
    <row r="367" spans="1:32" ht="15.5" x14ac:dyDescent="0.35">
      <c r="A367" s="26"/>
      <c r="B367" s="48">
        <v>1012</v>
      </c>
      <c r="C367" s="48" t="s">
        <v>45</v>
      </c>
      <c r="D367" s="48" t="s">
        <v>98</v>
      </c>
      <c r="E367" s="48" t="s">
        <v>415</v>
      </c>
      <c r="F367" s="48" t="s">
        <v>494</v>
      </c>
      <c r="G367" s="48">
        <v>624</v>
      </c>
      <c r="H367" s="48">
        <v>1</v>
      </c>
      <c r="I367" s="48" t="s">
        <v>490</v>
      </c>
      <c r="J367" s="48" t="s">
        <v>50</v>
      </c>
      <c r="K367" s="48" t="s">
        <v>495</v>
      </c>
      <c r="L367" s="48" t="s">
        <v>487</v>
      </c>
      <c r="M367" s="48" t="s">
        <v>420</v>
      </c>
      <c r="N367" s="48" t="s">
        <v>420</v>
      </c>
      <c r="O367" s="48" t="s">
        <v>97</v>
      </c>
      <c r="P367" s="48">
        <v>0</v>
      </c>
      <c r="Q367" s="48" t="s">
        <v>54</v>
      </c>
      <c r="R367" s="48" t="s">
        <v>54</v>
      </c>
      <c r="S367" s="48">
        <v>5.7089999999999996</v>
      </c>
      <c r="T367" s="48" t="s">
        <v>54</v>
      </c>
      <c r="U367" s="48" t="s">
        <v>54</v>
      </c>
      <c r="V367" s="62">
        <f t="shared" si="35"/>
        <v>0</v>
      </c>
      <c r="W367" s="62" t="str">
        <f t="shared" si="36"/>
        <v/>
      </c>
      <c r="X367" s="62" t="str">
        <f t="shared" si="37"/>
        <v/>
      </c>
      <c r="Y367" s="62" t="str">
        <f t="shared" si="38"/>
        <v/>
      </c>
      <c r="Z367" s="62" t="str">
        <f t="shared" si="39"/>
        <v/>
      </c>
      <c r="AA367" s="48" t="str">
        <f t="shared" si="40"/>
        <v>N</v>
      </c>
      <c r="AB367" s="48" t="s">
        <v>55</v>
      </c>
      <c r="AC367" s="53" t="s">
        <v>55</v>
      </c>
      <c r="AD367" s="52">
        <v>0</v>
      </c>
      <c r="AE367" s="52"/>
      <c r="AF367" s="52"/>
    </row>
    <row r="368" spans="1:32" ht="15.5" x14ac:dyDescent="0.35">
      <c r="A368" s="26"/>
      <c r="B368" s="48">
        <v>1016</v>
      </c>
      <c r="C368" s="48" t="s">
        <v>45</v>
      </c>
      <c r="D368" s="48" t="s">
        <v>98</v>
      </c>
      <c r="E368" s="48" t="s">
        <v>415</v>
      </c>
      <c r="F368" s="48" t="s">
        <v>439</v>
      </c>
      <c r="G368" s="48">
        <v>699</v>
      </c>
      <c r="H368" s="48" t="s">
        <v>426</v>
      </c>
      <c r="I368" s="48" t="s">
        <v>417</v>
      </c>
      <c r="J368" s="48" t="s">
        <v>50</v>
      </c>
      <c r="K368" s="48" t="s">
        <v>496</v>
      </c>
      <c r="L368" s="48" t="s">
        <v>419</v>
      </c>
      <c r="M368" s="48" t="s">
        <v>420</v>
      </c>
      <c r="N368" s="48" t="s">
        <v>420</v>
      </c>
      <c r="O368" s="48" t="s">
        <v>420</v>
      </c>
      <c r="P368" s="48">
        <v>2.6946479999999995</v>
      </c>
      <c r="Q368" s="48">
        <v>1.4860995928940965</v>
      </c>
      <c r="R368" s="48">
        <v>1.8519087234526432</v>
      </c>
      <c r="S368" s="48">
        <v>9.0202200000000001</v>
      </c>
      <c r="T368" s="48" t="s">
        <v>54</v>
      </c>
      <c r="U368" s="48">
        <v>9.0309129106641244</v>
      </c>
      <c r="V368" s="62">
        <f t="shared" si="35"/>
        <v>0.2987341772151898</v>
      </c>
      <c r="W368" s="62" t="str">
        <f t="shared" si="36"/>
        <v/>
      </c>
      <c r="X368" s="62">
        <f t="shared" si="37"/>
        <v>0.20506329113924052</v>
      </c>
      <c r="Y368" s="62" t="str">
        <f t="shared" si="38"/>
        <v/>
      </c>
      <c r="Z368" s="62" t="str">
        <f t="shared" si="39"/>
        <v/>
      </c>
      <c r="AA368" s="48" t="str">
        <f t="shared" si="40"/>
        <v>N</v>
      </c>
      <c r="AB368" s="48" t="s">
        <v>55</v>
      </c>
      <c r="AC368" s="53" t="s">
        <v>55</v>
      </c>
      <c r="AD368" s="52">
        <v>0</v>
      </c>
      <c r="AE368" s="52"/>
      <c r="AF368" s="52"/>
    </row>
    <row r="369" spans="1:32" ht="15.5" x14ac:dyDescent="0.35">
      <c r="A369" s="26"/>
      <c r="B369" s="48">
        <v>1018</v>
      </c>
      <c r="C369" s="48" t="s">
        <v>45</v>
      </c>
      <c r="D369" s="48" t="s">
        <v>98</v>
      </c>
      <c r="E369" s="48" t="s">
        <v>415</v>
      </c>
      <c r="F369" s="48" t="s">
        <v>497</v>
      </c>
      <c r="G369" s="48">
        <v>675</v>
      </c>
      <c r="H369" s="48">
        <v>1</v>
      </c>
      <c r="I369" s="48" t="s">
        <v>498</v>
      </c>
      <c r="J369" s="48" t="s">
        <v>50</v>
      </c>
      <c r="K369" s="48" t="s">
        <v>499</v>
      </c>
      <c r="L369" s="48" t="s">
        <v>500</v>
      </c>
      <c r="M369" s="48" t="s">
        <v>420</v>
      </c>
      <c r="N369" s="48" t="s">
        <v>420</v>
      </c>
      <c r="O369" s="48" t="s">
        <v>420</v>
      </c>
      <c r="P369" s="48">
        <v>3.9734639999999994</v>
      </c>
      <c r="Q369" s="48">
        <v>4.2982572840629256</v>
      </c>
      <c r="R369" s="48">
        <v>4.5268879906620167</v>
      </c>
      <c r="S369" s="48">
        <v>8.3351399999999991</v>
      </c>
      <c r="T369" s="48" t="s">
        <v>54</v>
      </c>
      <c r="U369" s="48">
        <v>8.3450207908668492</v>
      </c>
      <c r="V369" s="62">
        <f t="shared" si="35"/>
        <v>0.47671232876712327</v>
      </c>
      <c r="W369" s="62" t="str">
        <f t="shared" si="36"/>
        <v/>
      </c>
      <c r="X369" s="62">
        <f t="shared" si="37"/>
        <v>0.54246575342465753</v>
      </c>
      <c r="Y369" s="62" t="str">
        <f t="shared" si="38"/>
        <v/>
      </c>
      <c r="Z369" s="62" t="str">
        <f t="shared" si="39"/>
        <v/>
      </c>
      <c r="AA369" s="48" t="str">
        <f t="shared" si="40"/>
        <v>N</v>
      </c>
      <c r="AB369" s="48" t="s">
        <v>55</v>
      </c>
      <c r="AC369" s="53" t="s">
        <v>55</v>
      </c>
      <c r="AD369" s="52">
        <v>0</v>
      </c>
      <c r="AE369" s="52"/>
      <c r="AF369" s="52"/>
    </row>
    <row r="370" spans="1:32" ht="15.5" x14ac:dyDescent="0.35">
      <c r="A370" s="26"/>
      <c r="B370" s="48">
        <v>1024</v>
      </c>
      <c r="C370" s="48" t="s">
        <v>45</v>
      </c>
      <c r="D370" s="48" t="s">
        <v>98</v>
      </c>
      <c r="E370" s="48" t="s">
        <v>415</v>
      </c>
      <c r="F370" s="48" t="s">
        <v>501</v>
      </c>
      <c r="G370" s="48">
        <v>681</v>
      </c>
      <c r="H370" s="48">
        <v>1</v>
      </c>
      <c r="I370" s="48" t="s">
        <v>417</v>
      </c>
      <c r="J370" s="48" t="s">
        <v>50</v>
      </c>
      <c r="K370" s="48" t="s">
        <v>502</v>
      </c>
      <c r="L370" s="48" t="s">
        <v>419</v>
      </c>
      <c r="M370" s="48" t="e">
        <v>#N/A</v>
      </c>
      <c r="N370" s="48" t="e">
        <v>#N/A</v>
      </c>
      <c r="O370" s="48" t="s">
        <v>97</v>
      </c>
      <c r="P370" s="48"/>
      <c r="Q370" s="48" t="s">
        <v>54</v>
      </c>
      <c r="R370" s="48" t="s">
        <v>54</v>
      </c>
      <c r="S370" s="48" t="s">
        <v>54</v>
      </c>
      <c r="T370" s="48" t="s">
        <v>54</v>
      </c>
      <c r="U370" s="48" t="s">
        <v>54</v>
      </c>
      <c r="V370" s="62" t="str">
        <f t="shared" si="35"/>
        <v/>
      </c>
      <c r="W370" s="62" t="str">
        <f t="shared" si="36"/>
        <v/>
      </c>
      <c r="X370" s="62" t="str">
        <f t="shared" si="37"/>
        <v/>
      </c>
      <c r="Y370" s="62" t="str">
        <f t="shared" si="38"/>
        <v/>
      </c>
      <c r="Z370" s="62" t="str">
        <f t="shared" si="39"/>
        <v/>
      </c>
      <c r="AA370" s="48" t="str">
        <f t="shared" si="40"/>
        <v>N</v>
      </c>
      <c r="AB370" s="48" t="s">
        <v>55</v>
      </c>
      <c r="AC370" s="53" t="s">
        <v>55</v>
      </c>
      <c r="AD370" s="52">
        <v>0</v>
      </c>
      <c r="AE370" s="52"/>
      <c r="AF370" s="52"/>
    </row>
    <row r="371" spans="1:32" ht="15.5" x14ac:dyDescent="0.35">
      <c r="A371" s="26"/>
      <c r="B371" s="48">
        <v>1025</v>
      </c>
      <c r="C371" s="48" t="s">
        <v>45</v>
      </c>
      <c r="D371" s="48" t="s">
        <v>98</v>
      </c>
      <c r="E371" s="48" t="s">
        <v>415</v>
      </c>
      <c r="F371" s="48" t="s">
        <v>503</v>
      </c>
      <c r="G371" s="48">
        <v>693</v>
      </c>
      <c r="H371" s="48">
        <v>1</v>
      </c>
      <c r="I371" s="48" t="s">
        <v>417</v>
      </c>
      <c r="J371" s="48" t="s">
        <v>50</v>
      </c>
      <c r="K371" s="48" t="s">
        <v>504</v>
      </c>
      <c r="L371" s="48" t="s">
        <v>419</v>
      </c>
      <c r="M371" s="48" t="s">
        <v>423</v>
      </c>
      <c r="N371" s="48" t="s">
        <v>423</v>
      </c>
      <c r="O371" s="48" t="s">
        <v>97</v>
      </c>
      <c r="P371" s="48">
        <v>0</v>
      </c>
      <c r="Q371" s="48" t="s">
        <v>54</v>
      </c>
      <c r="R371" s="48" t="s">
        <v>54</v>
      </c>
      <c r="S371" s="48">
        <v>1.8504772000000003</v>
      </c>
      <c r="T371" s="48" t="s">
        <v>54</v>
      </c>
      <c r="U371" s="48" t="s">
        <v>54</v>
      </c>
      <c r="V371" s="62">
        <f t="shared" si="35"/>
        <v>0</v>
      </c>
      <c r="W371" s="62" t="str">
        <f t="shared" si="36"/>
        <v/>
      </c>
      <c r="X371" s="62" t="str">
        <f t="shared" si="37"/>
        <v/>
      </c>
      <c r="Y371" s="62" t="str">
        <f t="shared" si="38"/>
        <v/>
      </c>
      <c r="Z371" s="62" t="str">
        <f t="shared" si="39"/>
        <v/>
      </c>
      <c r="AA371" s="48" t="str">
        <f t="shared" si="40"/>
        <v>N</v>
      </c>
      <c r="AB371" s="48" t="s">
        <v>55</v>
      </c>
      <c r="AC371" s="53" t="s">
        <v>55</v>
      </c>
      <c r="AD371" s="52">
        <v>0</v>
      </c>
      <c r="AE371" s="52"/>
      <c r="AF371" s="52"/>
    </row>
    <row r="372" spans="1:32" ht="15.5" x14ac:dyDescent="0.35">
      <c r="A372" s="26"/>
      <c r="B372" s="48">
        <v>1026</v>
      </c>
      <c r="C372" s="48" t="s">
        <v>45</v>
      </c>
      <c r="D372" s="48" t="s">
        <v>98</v>
      </c>
      <c r="E372" s="48" t="s">
        <v>415</v>
      </c>
      <c r="F372" s="48" t="s">
        <v>505</v>
      </c>
      <c r="G372" s="48">
        <v>686</v>
      </c>
      <c r="H372" s="48">
        <v>1</v>
      </c>
      <c r="I372" s="48" t="s">
        <v>417</v>
      </c>
      <c r="J372" s="48" t="s">
        <v>50</v>
      </c>
      <c r="K372" s="63" t="s">
        <v>506</v>
      </c>
      <c r="L372" s="48" t="s">
        <v>419</v>
      </c>
      <c r="M372" s="48" t="s">
        <v>423</v>
      </c>
      <c r="N372" s="48" t="s">
        <v>423</v>
      </c>
      <c r="O372" s="48" t="s">
        <v>97</v>
      </c>
      <c r="P372" s="48">
        <v>0</v>
      </c>
      <c r="Q372" s="48" t="s">
        <v>54</v>
      </c>
      <c r="R372" s="48" t="s">
        <v>54</v>
      </c>
      <c r="S372" s="48">
        <v>2.2710401999999998</v>
      </c>
      <c r="T372" s="48" t="s">
        <v>54</v>
      </c>
      <c r="U372" s="48" t="s">
        <v>54</v>
      </c>
      <c r="V372" s="62">
        <f t="shared" si="35"/>
        <v>0</v>
      </c>
      <c r="W372" s="62" t="str">
        <f t="shared" si="36"/>
        <v/>
      </c>
      <c r="X372" s="62" t="str">
        <f t="shared" si="37"/>
        <v/>
      </c>
      <c r="Y372" s="62" t="str">
        <f t="shared" si="38"/>
        <v/>
      </c>
      <c r="Z372" s="62" t="str">
        <f t="shared" si="39"/>
        <v/>
      </c>
      <c r="AA372" s="48" t="str">
        <f t="shared" si="40"/>
        <v>N</v>
      </c>
      <c r="AB372" s="48" t="s">
        <v>55</v>
      </c>
      <c r="AC372" s="53" t="s">
        <v>55</v>
      </c>
      <c r="AD372" s="52">
        <v>0</v>
      </c>
      <c r="AE372" s="52"/>
      <c r="AF372" s="52"/>
    </row>
    <row r="373" spans="1:32" ht="15.5" x14ac:dyDescent="0.35">
      <c r="A373" s="26"/>
      <c r="B373" s="48">
        <v>1027</v>
      </c>
      <c r="C373" s="48" t="s">
        <v>45</v>
      </c>
      <c r="D373" s="48" t="s">
        <v>98</v>
      </c>
      <c r="E373" s="48" t="s">
        <v>415</v>
      </c>
      <c r="F373" s="48" t="s">
        <v>507</v>
      </c>
      <c r="G373" s="48">
        <v>682</v>
      </c>
      <c r="H373" s="48">
        <v>1</v>
      </c>
      <c r="I373" s="48" t="s">
        <v>417</v>
      </c>
      <c r="J373" s="48" t="s">
        <v>50</v>
      </c>
      <c r="K373" s="48" t="s">
        <v>508</v>
      </c>
      <c r="L373" s="48" t="s">
        <v>419</v>
      </c>
      <c r="M373" s="48" t="s">
        <v>423</v>
      </c>
      <c r="N373" s="48" t="s">
        <v>423</v>
      </c>
      <c r="O373" s="48" t="s">
        <v>97</v>
      </c>
      <c r="P373" s="48"/>
      <c r="Q373" s="48" t="s">
        <v>54</v>
      </c>
      <c r="R373" s="48" t="s">
        <v>54</v>
      </c>
      <c r="S373" s="48" t="s">
        <v>54</v>
      </c>
      <c r="T373" s="48" t="s">
        <v>54</v>
      </c>
      <c r="U373" s="48" t="s">
        <v>54</v>
      </c>
      <c r="V373" s="62" t="str">
        <f t="shared" si="35"/>
        <v/>
      </c>
      <c r="W373" s="62" t="str">
        <f t="shared" si="36"/>
        <v/>
      </c>
      <c r="X373" s="62" t="str">
        <f t="shared" si="37"/>
        <v/>
      </c>
      <c r="Y373" s="62" t="str">
        <f t="shared" si="38"/>
        <v/>
      </c>
      <c r="Z373" s="62" t="str">
        <f t="shared" si="39"/>
        <v/>
      </c>
      <c r="AA373" s="48" t="str">
        <f t="shared" si="40"/>
        <v>N</v>
      </c>
      <c r="AB373" s="48" t="s">
        <v>55</v>
      </c>
      <c r="AC373" s="53" t="s">
        <v>55</v>
      </c>
      <c r="AD373" s="52">
        <v>0</v>
      </c>
      <c r="AE373" s="52"/>
      <c r="AF373" s="52"/>
    </row>
    <row r="374" spans="1:32" ht="15.5" x14ac:dyDescent="0.35">
      <c r="A374" s="26"/>
      <c r="B374" s="48">
        <v>1028</v>
      </c>
      <c r="C374" s="48" t="s">
        <v>45</v>
      </c>
      <c r="D374" s="48" t="s">
        <v>98</v>
      </c>
      <c r="E374" s="48" t="s">
        <v>415</v>
      </c>
      <c r="F374" s="48" t="s">
        <v>509</v>
      </c>
      <c r="G374" s="48">
        <v>685</v>
      </c>
      <c r="H374" s="48">
        <v>1</v>
      </c>
      <c r="I374" s="48" t="s">
        <v>417</v>
      </c>
      <c r="J374" s="48" t="s">
        <v>50</v>
      </c>
      <c r="K374" s="48" t="s">
        <v>510</v>
      </c>
      <c r="L374" s="48" t="s">
        <v>419</v>
      </c>
      <c r="M374" s="48" t="s">
        <v>423</v>
      </c>
      <c r="N374" s="48" t="s">
        <v>423</v>
      </c>
      <c r="O374" s="48" t="s">
        <v>97</v>
      </c>
      <c r="P374" s="48">
        <v>0</v>
      </c>
      <c r="Q374" s="48" t="s">
        <v>54</v>
      </c>
      <c r="R374" s="48" t="s">
        <v>54</v>
      </c>
      <c r="S374" s="48">
        <v>1.8504772000000003</v>
      </c>
      <c r="T374" s="48" t="s">
        <v>54</v>
      </c>
      <c r="U374" s="48" t="s">
        <v>54</v>
      </c>
      <c r="V374" s="62">
        <f t="shared" si="35"/>
        <v>0</v>
      </c>
      <c r="W374" s="62" t="str">
        <f t="shared" si="36"/>
        <v/>
      </c>
      <c r="X374" s="62" t="str">
        <f t="shared" si="37"/>
        <v/>
      </c>
      <c r="Y374" s="62" t="str">
        <f t="shared" si="38"/>
        <v/>
      </c>
      <c r="Z374" s="62" t="str">
        <f t="shared" si="39"/>
        <v/>
      </c>
      <c r="AA374" s="48" t="str">
        <f t="shared" si="40"/>
        <v>N</v>
      </c>
      <c r="AB374" s="48" t="s">
        <v>55</v>
      </c>
      <c r="AC374" s="53" t="s">
        <v>55</v>
      </c>
      <c r="AD374" s="52">
        <v>0</v>
      </c>
      <c r="AE374" s="52"/>
      <c r="AF374" s="52"/>
    </row>
    <row r="375" spans="1:32" ht="15.5" x14ac:dyDescent="0.35">
      <c r="A375" s="26"/>
      <c r="B375" s="48">
        <v>1029</v>
      </c>
      <c r="C375" s="48" t="s">
        <v>45</v>
      </c>
      <c r="D375" s="48" t="s">
        <v>98</v>
      </c>
      <c r="E375" s="48" t="s">
        <v>415</v>
      </c>
      <c r="F375" s="48" t="s">
        <v>507</v>
      </c>
      <c r="G375" s="48">
        <v>682</v>
      </c>
      <c r="H375" s="48">
        <v>1</v>
      </c>
      <c r="I375" s="48" t="s">
        <v>417</v>
      </c>
      <c r="J375" s="48" t="s">
        <v>50</v>
      </c>
      <c r="K375" s="48" t="s">
        <v>511</v>
      </c>
      <c r="L375" s="48" t="s">
        <v>419</v>
      </c>
      <c r="M375" s="48" t="e">
        <v>#N/A</v>
      </c>
      <c r="N375" s="48" t="e">
        <v>#N/A</v>
      </c>
      <c r="O375" s="48" t="s">
        <v>97</v>
      </c>
      <c r="P375" s="48"/>
      <c r="Q375" s="48" t="s">
        <v>54</v>
      </c>
      <c r="R375" s="48" t="s">
        <v>54</v>
      </c>
      <c r="S375" s="48" t="s">
        <v>54</v>
      </c>
      <c r="T375" s="48" t="s">
        <v>54</v>
      </c>
      <c r="U375" s="48" t="s">
        <v>54</v>
      </c>
      <c r="V375" s="62" t="str">
        <f t="shared" si="35"/>
        <v/>
      </c>
      <c r="W375" s="62" t="str">
        <f t="shared" si="36"/>
        <v/>
      </c>
      <c r="X375" s="62" t="str">
        <f t="shared" si="37"/>
        <v/>
      </c>
      <c r="Y375" s="62" t="str">
        <f t="shared" si="38"/>
        <v/>
      </c>
      <c r="Z375" s="62" t="str">
        <f t="shared" si="39"/>
        <v/>
      </c>
      <c r="AA375" s="48" t="str">
        <f t="shared" si="40"/>
        <v>N</v>
      </c>
      <c r="AB375" s="48" t="s">
        <v>55</v>
      </c>
      <c r="AC375" s="53" t="s">
        <v>55</v>
      </c>
      <c r="AD375" s="52">
        <v>0</v>
      </c>
      <c r="AE375" s="52"/>
      <c r="AF375" s="52"/>
    </row>
    <row r="376" spans="1:32" ht="15.5" x14ac:dyDescent="0.35">
      <c r="A376" s="26"/>
      <c r="B376" s="48">
        <v>1030</v>
      </c>
      <c r="C376" s="48" t="s">
        <v>45</v>
      </c>
      <c r="D376" s="48" t="s">
        <v>98</v>
      </c>
      <c r="E376" s="48" t="s">
        <v>415</v>
      </c>
      <c r="F376" s="48" t="s">
        <v>509</v>
      </c>
      <c r="G376" s="48">
        <v>685</v>
      </c>
      <c r="H376" s="48">
        <v>1</v>
      </c>
      <c r="I376" s="48" t="s">
        <v>417</v>
      </c>
      <c r="J376" s="48" t="s">
        <v>50</v>
      </c>
      <c r="K376" s="48" t="s">
        <v>512</v>
      </c>
      <c r="L376" s="48" t="s">
        <v>419</v>
      </c>
      <c r="M376" s="48" t="s">
        <v>423</v>
      </c>
      <c r="N376" s="48" t="s">
        <v>423</v>
      </c>
      <c r="O376" s="48" t="s">
        <v>97</v>
      </c>
      <c r="P376" s="48">
        <v>0</v>
      </c>
      <c r="Q376" s="48" t="s">
        <v>54</v>
      </c>
      <c r="R376" s="48" t="s">
        <v>54</v>
      </c>
      <c r="S376" s="48">
        <v>1.8504772000000003</v>
      </c>
      <c r="T376" s="48" t="s">
        <v>54</v>
      </c>
      <c r="U376" s="48" t="s">
        <v>54</v>
      </c>
      <c r="V376" s="62">
        <f t="shared" si="35"/>
        <v>0</v>
      </c>
      <c r="W376" s="62" t="str">
        <f t="shared" si="36"/>
        <v/>
      </c>
      <c r="X376" s="62" t="str">
        <f t="shared" si="37"/>
        <v/>
      </c>
      <c r="Y376" s="62" t="str">
        <f t="shared" si="38"/>
        <v/>
      </c>
      <c r="Z376" s="62" t="str">
        <f t="shared" si="39"/>
        <v/>
      </c>
      <c r="AA376" s="48" t="str">
        <f t="shared" si="40"/>
        <v>N</v>
      </c>
      <c r="AB376" s="48" t="s">
        <v>55</v>
      </c>
      <c r="AC376" s="53" t="s">
        <v>55</v>
      </c>
      <c r="AD376" s="52">
        <v>0</v>
      </c>
      <c r="AE376" s="52"/>
      <c r="AF376" s="52"/>
    </row>
    <row r="377" spans="1:32" ht="15.5" x14ac:dyDescent="0.35">
      <c r="A377" s="26"/>
      <c r="B377" s="48">
        <v>1031</v>
      </c>
      <c r="C377" s="48" t="s">
        <v>45</v>
      </c>
      <c r="D377" s="48" t="s">
        <v>98</v>
      </c>
      <c r="E377" s="48" t="s">
        <v>415</v>
      </c>
      <c r="F377" s="48" t="s">
        <v>513</v>
      </c>
      <c r="G377" s="48">
        <v>615</v>
      </c>
      <c r="H377" s="48" t="s">
        <v>514</v>
      </c>
      <c r="I377" s="48" t="s">
        <v>417</v>
      </c>
      <c r="J377" s="48" t="s">
        <v>50</v>
      </c>
      <c r="K377" s="48" t="s">
        <v>515</v>
      </c>
      <c r="L377" s="48" t="s">
        <v>419</v>
      </c>
      <c r="M377" s="48" t="s">
        <v>423</v>
      </c>
      <c r="N377" s="48" t="s">
        <v>423</v>
      </c>
      <c r="O377" s="48" t="s">
        <v>97</v>
      </c>
      <c r="P377" s="48">
        <v>0</v>
      </c>
      <c r="Q377" s="48" t="s">
        <v>54</v>
      </c>
      <c r="R377" s="48" t="s">
        <v>54</v>
      </c>
      <c r="S377" s="48">
        <v>1.8504772000000003</v>
      </c>
      <c r="T377" s="48" t="s">
        <v>54</v>
      </c>
      <c r="U377" s="48" t="s">
        <v>54</v>
      </c>
      <c r="V377" s="62">
        <f t="shared" si="35"/>
        <v>0</v>
      </c>
      <c r="W377" s="62" t="str">
        <f t="shared" si="36"/>
        <v/>
      </c>
      <c r="X377" s="62" t="str">
        <f t="shared" si="37"/>
        <v/>
      </c>
      <c r="Y377" s="62" t="str">
        <f t="shared" si="38"/>
        <v/>
      </c>
      <c r="Z377" s="62" t="str">
        <f t="shared" si="39"/>
        <v/>
      </c>
      <c r="AA377" s="48" t="str">
        <f t="shared" si="40"/>
        <v>N</v>
      </c>
      <c r="AB377" s="48" t="s">
        <v>55</v>
      </c>
      <c r="AC377" s="53" t="s">
        <v>55</v>
      </c>
      <c r="AD377" s="52">
        <v>0</v>
      </c>
      <c r="AE377" s="48"/>
      <c r="AF377" s="48"/>
    </row>
    <row r="378" spans="1:32" ht="15.5" x14ac:dyDescent="0.35">
      <c r="A378" s="26"/>
      <c r="B378" s="48">
        <v>1032</v>
      </c>
      <c r="C378" s="48" t="s">
        <v>45</v>
      </c>
      <c r="D378" s="48" t="s">
        <v>98</v>
      </c>
      <c r="E378" s="48" t="s">
        <v>415</v>
      </c>
      <c r="F378" s="48" t="s">
        <v>507</v>
      </c>
      <c r="G378" s="48">
        <v>682</v>
      </c>
      <c r="H378" s="48">
        <v>1</v>
      </c>
      <c r="I378" s="48" t="s">
        <v>417</v>
      </c>
      <c r="J378" s="48" t="s">
        <v>50</v>
      </c>
      <c r="K378" s="48" t="s">
        <v>516</v>
      </c>
      <c r="L378" s="48" t="s">
        <v>419</v>
      </c>
      <c r="M378" s="48" t="s">
        <v>423</v>
      </c>
      <c r="N378" s="48" t="s">
        <v>423</v>
      </c>
      <c r="O378" s="48" t="s">
        <v>97</v>
      </c>
      <c r="P378" s="48"/>
      <c r="Q378" s="48" t="s">
        <v>54</v>
      </c>
      <c r="R378" s="48" t="s">
        <v>54</v>
      </c>
      <c r="S378" s="48" t="s">
        <v>54</v>
      </c>
      <c r="T378" s="48" t="s">
        <v>54</v>
      </c>
      <c r="U378" s="48" t="s">
        <v>54</v>
      </c>
      <c r="V378" s="62" t="str">
        <f t="shared" si="35"/>
        <v/>
      </c>
      <c r="W378" s="62" t="str">
        <f t="shared" si="36"/>
        <v/>
      </c>
      <c r="X378" s="62" t="str">
        <f t="shared" si="37"/>
        <v/>
      </c>
      <c r="Y378" s="62" t="str">
        <f t="shared" si="38"/>
        <v/>
      </c>
      <c r="Z378" s="62" t="str">
        <f t="shared" si="39"/>
        <v/>
      </c>
      <c r="AA378" s="48" t="str">
        <f t="shared" si="40"/>
        <v>N</v>
      </c>
      <c r="AB378" s="48" t="s">
        <v>55</v>
      </c>
      <c r="AC378" s="53" t="s">
        <v>55</v>
      </c>
      <c r="AD378" s="52">
        <v>0</v>
      </c>
      <c r="AE378" s="48"/>
      <c r="AF378" s="48"/>
    </row>
    <row r="379" spans="1:32" ht="15.5" x14ac:dyDescent="0.35">
      <c r="A379" s="26"/>
      <c r="B379" s="48">
        <v>1033</v>
      </c>
      <c r="C379" s="48" t="s">
        <v>45</v>
      </c>
      <c r="D379" s="48" t="s">
        <v>98</v>
      </c>
      <c r="E379" s="48" t="s">
        <v>415</v>
      </c>
      <c r="F379" s="48" t="s">
        <v>503</v>
      </c>
      <c r="G379" s="48">
        <v>693</v>
      </c>
      <c r="H379" s="48">
        <v>1</v>
      </c>
      <c r="I379" s="48" t="s">
        <v>415</v>
      </c>
      <c r="J379" s="48" t="s">
        <v>50</v>
      </c>
      <c r="K379" s="48" t="s">
        <v>517</v>
      </c>
      <c r="L379" s="48" t="s">
        <v>419</v>
      </c>
      <c r="M379" s="48" t="s">
        <v>423</v>
      </c>
      <c r="N379" s="48" t="s">
        <v>423</v>
      </c>
      <c r="O379" s="48" t="s">
        <v>97</v>
      </c>
      <c r="P379" s="48">
        <v>0</v>
      </c>
      <c r="Q379" s="48" t="s">
        <v>54</v>
      </c>
      <c r="R379" s="48" t="s">
        <v>54</v>
      </c>
      <c r="S379" s="48">
        <v>1.8504772000000003</v>
      </c>
      <c r="T379" s="48" t="s">
        <v>54</v>
      </c>
      <c r="U379" s="48" t="s">
        <v>54</v>
      </c>
      <c r="V379" s="62">
        <f t="shared" si="35"/>
        <v>0</v>
      </c>
      <c r="W379" s="62" t="str">
        <f t="shared" si="36"/>
        <v/>
      </c>
      <c r="X379" s="62" t="str">
        <f t="shared" si="37"/>
        <v/>
      </c>
      <c r="Y379" s="62" t="str">
        <f t="shared" si="38"/>
        <v/>
      </c>
      <c r="Z379" s="62" t="str">
        <f t="shared" si="39"/>
        <v/>
      </c>
      <c r="AA379" s="48" t="str">
        <f t="shared" si="40"/>
        <v>N</v>
      </c>
      <c r="AB379" s="48" t="s">
        <v>55</v>
      </c>
      <c r="AC379" s="53" t="s">
        <v>55</v>
      </c>
      <c r="AD379" s="52">
        <v>0</v>
      </c>
      <c r="AE379" s="48"/>
      <c r="AF379" s="48"/>
    </row>
    <row r="380" spans="1:32" ht="15.5" x14ac:dyDescent="0.35">
      <c r="A380" s="26"/>
      <c r="B380" s="48">
        <v>1034</v>
      </c>
      <c r="C380" s="48" t="s">
        <v>45</v>
      </c>
      <c r="D380" s="48" t="s">
        <v>98</v>
      </c>
      <c r="E380" s="48" t="s">
        <v>415</v>
      </c>
      <c r="F380" s="48" t="s">
        <v>513</v>
      </c>
      <c r="G380" s="48">
        <v>615</v>
      </c>
      <c r="H380" s="48" t="s">
        <v>514</v>
      </c>
      <c r="I380" s="48" t="s">
        <v>417</v>
      </c>
      <c r="J380" s="48" t="s">
        <v>50</v>
      </c>
      <c r="K380" s="48" t="s">
        <v>518</v>
      </c>
      <c r="L380" s="48" t="s">
        <v>419</v>
      </c>
      <c r="M380" s="48" t="s">
        <v>423</v>
      </c>
      <c r="N380" s="48" t="s">
        <v>423</v>
      </c>
      <c r="O380" s="48" t="s">
        <v>97</v>
      </c>
      <c r="P380" s="48">
        <v>0</v>
      </c>
      <c r="Q380" s="48" t="s">
        <v>54</v>
      </c>
      <c r="R380" s="48" t="s">
        <v>54</v>
      </c>
      <c r="S380" s="48">
        <v>1.8504772000000003</v>
      </c>
      <c r="T380" s="48" t="s">
        <v>54</v>
      </c>
      <c r="U380" s="48" t="s">
        <v>54</v>
      </c>
      <c r="V380" s="62">
        <f t="shared" si="35"/>
        <v>0</v>
      </c>
      <c r="W380" s="62" t="str">
        <f t="shared" si="36"/>
        <v/>
      </c>
      <c r="X380" s="62" t="str">
        <f t="shared" si="37"/>
        <v/>
      </c>
      <c r="Y380" s="62" t="str">
        <f t="shared" si="38"/>
        <v/>
      </c>
      <c r="Z380" s="62" t="str">
        <f t="shared" si="39"/>
        <v/>
      </c>
      <c r="AA380" s="48" t="str">
        <f t="shared" si="40"/>
        <v>N</v>
      </c>
      <c r="AB380" s="48" t="s">
        <v>55</v>
      </c>
      <c r="AC380" s="53" t="s">
        <v>55</v>
      </c>
      <c r="AD380" s="52">
        <v>0</v>
      </c>
      <c r="AE380" s="52"/>
      <c r="AF380" s="52"/>
    </row>
    <row r="381" spans="1:32" ht="15.5" x14ac:dyDescent="0.35">
      <c r="A381" s="26"/>
      <c r="B381" s="48">
        <v>1046</v>
      </c>
      <c r="C381" s="48" t="s">
        <v>45</v>
      </c>
      <c r="D381" s="48" t="s">
        <v>98</v>
      </c>
      <c r="E381" s="48" t="s">
        <v>415</v>
      </c>
      <c r="F381" s="48" t="s">
        <v>507</v>
      </c>
      <c r="G381" s="48">
        <v>682</v>
      </c>
      <c r="H381" s="48" t="s">
        <v>426</v>
      </c>
      <c r="I381" s="48" t="s">
        <v>417</v>
      </c>
      <c r="J381" s="48" t="s">
        <v>50</v>
      </c>
      <c r="K381" s="48" t="s">
        <v>519</v>
      </c>
      <c r="L381" s="48" t="s">
        <v>419</v>
      </c>
      <c r="M381" s="48" t="s">
        <v>420</v>
      </c>
      <c r="N381" s="48" t="s">
        <v>420</v>
      </c>
      <c r="O381" s="48" t="s">
        <v>420</v>
      </c>
      <c r="P381" s="48">
        <v>3.6765959999999995</v>
      </c>
      <c r="Q381" s="48">
        <v>3.498049810966104</v>
      </c>
      <c r="R381" s="48">
        <v>4.0239004361440154</v>
      </c>
      <c r="S381" s="48">
        <v>6.1885559999999993</v>
      </c>
      <c r="T381" s="48" t="s">
        <v>54</v>
      </c>
      <c r="U381" s="48">
        <v>6.1958921488353873</v>
      </c>
      <c r="V381" s="62">
        <f t="shared" si="35"/>
        <v>0.59409594095940954</v>
      </c>
      <c r="W381" s="62" t="str">
        <f t="shared" si="36"/>
        <v/>
      </c>
      <c r="X381" s="62">
        <f t="shared" si="37"/>
        <v>0.64944649446494462</v>
      </c>
      <c r="Y381" s="62" t="str">
        <f t="shared" si="38"/>
        <v/>
      </c>
      <c r="Z381" s="62" t="str">
        <f t="shared" si="39"/>
        <v/>
      </c>
      <c r="AA381" s="48" t="str">
        <f t="shared" si="40"/>
        <v>N</v>
      </c>
      <c r="AB381" s="48" t="s">
        <v>55</v>
      </c>
      <c r="AC381" s="53" t="s">
        <v>55</v>
      </c>
      <c r="AD381" s="52">
        <v>0</v>
      </c>
      <c r="AE381" s="52"/>
      <c r="AF381" s="52"/>
    </row>
    <row r="382" spans="1:32" ht="15.5" x14ac:dyDescent="0.35">
      <c r="A382" s="26"/>
      <c r="B382" s="48">
        <v>1048</v>
      </c>
      <c r="C382" s="48" t="s">
        <v>45</v>
      </c>
      <c r="D382" s="48" t="s">
        <v>98</v>
      </c>
      <c r="E382" s="48" t="s">
        <v>415</v>
      </c>
      <c r="F382" s="48" t="s">
        <v>520</v>
      </c>
      <c r="G382" s="48">
        <v>651</v>
      </c>
      <c r="H382" s="48">
        <v>109</v>
      </c>
      <c r="I382" s="48" t="s">
        <v>498</v>
      </c>
      <c r="J382" s="48" t="s">
        <v>50</v>
      </c>
      <c r="K382" s="48" t="s">
        <v>521</v>
      </c>
      <c r="L382" s="48" t="s">
        <v>500</v>
      </c>
      <c r="M382" s="48" t="s">
        <v>420</v>
      </c>
      <c r="N382" s="48" t="s">
        <v>420</v>
      </c>
      <c r="O382" s="48" t="s">
        <v>97</v>
      </c>
      <c r="P382" s="48">
        <v>6.3712439999999999</v>
      </c>
      <c r="Q382" s="48" t="s">
        <v>54</v>
      </c>
      <c r="R382" s="48" t="s">
        <v>54</v>
      </c>
      <c r="S382" s="48">
        <v>12.78816</v>
      </c>
      <c r="T382" s="48" t="s">
        <v>54</v>
      </c>
      <c r="U382" s="48" t="s">
        <v>54</v>
      </c>
      <c r="V382" s="62">
        <f t="shared" si="35"/>
        <v>0.49821428571428572</v>
      </c>
      <c r="W382" s="62" t="str">
        <f t="shared" si="36"/>
        <v/>
      </c>
      <c r="X382" s="62" t="str">
        <f t="shared" si="37"/>
        <v/>
      </c>
      <c r="Y382" s="62" t="str">
        <f t="shared" si="38"/>
        <v/>
      </c>
      <c r="Z382" s="62" t="str">
        <f t="shared" si="39"/>
        <v/>
      </c>
      <c r="AA382" s="48" t="str">
        <f t="shared" si="40"/>
        <v>N</v>
      </c>
      <c r="AB382" s="48" t="s">
        <v>55</v>
      </c>
      <c r="AC382" s="53" t="s">
        <v>55</v>
      </c>
      <c r="AD382" s="52">
        <v>0</v>
      </c>
      <c r="AE382" s="52"/>
      <c r="AF382" s="52"/>
    </row>
    <row r="383" spans="1:32" ht="15.5" x14ac:dyDescent="0.35">
      <c r="A383" s="26"/>
      <c r="B383" s="48">
        <v>1052</v>
      </c>
      <c r="C383" s="48" t="s">
        <v>45</v>
      </c>
      <c r="D383" s="48" t="s">
        <v>98</v>
      </c>
      <c r="E383" s="48" t="s">
        <v>415</v>
      </c>
      <c r="F383" s="48" t="s">
        <v>424</v>
      </c>
      <c r="G383" s="48">
        <v>611</v>
      </c>
      <c r="H383" s="48" t="s">
        <v>429</v>
      </c>
      <c r="I383" s="48" t="s">
        <v>417</v>
      </c>
      <c r="J383" s="48" t="s">
        <v>50</v>
      </c>
      <c r="K383" s="48" t="s">
        <v>522</v>
      </c>
      <c r="L383" s="48" t="s">
        <v>419</v>
      </c>
      <c r="M383" s="48" t="s">
        <v>420</v>
      </c>
      <c r="N383" s="48" t="s">
        <v>420</v>
      </c>
      <c r="O383" s="48" t="s">
        <v>420</v>
      </c>
      <c r="P383" s="48">
        <v>2.05524</v>
      </c>
      <c r="Q383" s="48">
        <v>2.6749792672093737</v>
      </c>
      <c r="R383" s="48">
        <v>2.9264730444683744</v>
      </c>
      <c r="S383" s="48">
        <v>5.1152639999999989</v>
      </c>
      <c r="T383" s="48" t="s">
        <v>54</v>
      </c>
      <c r="U383" s="48">
        <v>5.1213278278196555</v>
      </c>
      <c r="V383" s="62">
        <f t="shared" si="35"/>
        <v>0.40178571428571436</v>
      </c>
      <c r="W383" s="62" t="str">
        <f t="shared" si="36"/>
        <v/>
      </c>
      <c r="X383" s="62">
        <f t="shared" si="37"/>
        <v>0.5714285714285714</v>
      </c>
      <c r="Y383" s="62" t="str">
        <f t="shared" si="38"/>
        <v/>
      </c>
      <c r="Z383" s="62" t="str">
        <f t="shared" si="39"/>
        <v/>
      </c>
      <c r="AA383" s="48" t="str">
        <f t="shared" si="40"/>
        <v>N</v>
      </c>
      <c r="AB383" s="48" t="s">
        <v>55</v>
      </c>
      <c r="AC383" s="53" t="s">
        <v>55</v>
      </c>
      <c r="AD383" s="52">
        <v>0</v>
      </c>
      <c r="AE383" s="52"/>
      <c r="AF383" s="52"/>
    </row>
    <row r="384" spans="1:32" ht="15.5" x14ac:dyDescent="0.35">
      <c r="A384" s="26"/>
      <c r="B384" s="48">
        <v>1053</v>
      </c>
      <c r="C384" s="48" t="s">
        <v>45</v>
      </c>
      <c r="D384" s="48" t="s">
        <v>98</v>
      </c>
      <c r="E384" s="48" t="s">
        <v>415</v>
      </c>
      <c r="F384" s="48" t="s">
        <v>424</v>
      </c>
      <c r="G384" s="48">
        <v>611</v>
      </c>
      <c r="H384" s="48" t="s">
        <v>429</v>
      </c>
      <c r="I384" s="48" t="s">
        <v>417</v>
      </c>
      <c r="J384" s="48" t="s">
        <v>50</v>
      </c>
      <c r="K384" s="48" t="s">
        <v>523</v>
      </c>
      <c r="L384" s="48" t="s">
        <v>419</v>
      </c>
      <c r="M384" s="48" t="s">
        <v>420</v>
      </c>
      <c r="N384" s="48" t="s">
        <v>420</v>
      </c>
      <c r="O384" s="48" t="s">
        <v>420</v>
      </c>
      <c r="P384" s="48">
        <v>0.57089999999999996</v>
      </c>
      <c r="Q384" s="48">
        <v>0.57157676649772937</v>
      </c>
      <c r="R384" s="48">
        <v>0</v>
      </c>
      <c r="S384" s="48">
        <v>3.8364479999999999</v>
      </c>
      <c r="T384" s="48" t="s">
        <v>54</v>
      </c>
      <c r="U384" s="48">
        <v>3.840995870864742</v>
      </c>
      <c r="V384" s="62">
        <f t="shared" si="35"/>
        <v>0.14880952380952381</v>
      </c>
      <c r="W384" s="62" t="str">
        <f t="shared" si="36"/>
        <v/>
      </c>
      <c r="X384" s="62">
        <f t="shared" si="37"/>
        <v>0</v>
      </c>
      <c r="Y384" s="62" t="str">
        <f t="shared" si="38"/>
        <v/>
      </c>
      <c r="Z384" s="62" t="str">
        <f t="shared" si="39"/>
        <v/>
      </c>
      <c r="AA384" s="48" t="str">
        <f t="shared" si="40"/>
        <v>N</v>
      </c>
      <c r="AB384" s="48" t="s">
        <v>55</v>
      </c>
      <c r="AC384" s="53" t="s">
        <v>55</v>
      </c>
      <c r="AD384" s="52">
        <v>0</v>
      </c>
      <c r="AE384" s="52"/>
      <c r="AF384" s="52"/>
    </row>
    <row r="385" spans="1:32" ht="15.5" x14ac:dyDescent="0.35">
      <c r="A385" s="26"/>
      <c r="B385" s="48">
        <v>1055</v>
      </c>
      <c r="C385" s="48" t="s">
        <v>45</v>
      </c>
      <c r="D385" s="48" t="s">
        <v>98</v>
      </c>
      <c r="E385" s="48" t="s">
        <v>415</v>
      </c>
      <c r="F385" s="48" t="s">
        <v>424</v>
      </c>
      <c r="G385" s="48">
        <v>611</v>
      </c>
      <c r="H385" s="48" t="s">
        <v>429</v>
      </c>
      <c r="I385" s="48" t="s">
        <v>417</v>
      </c>
      <c r="J385" s="48" t="s">
        <v>50</v>
      </c>
      <c r="K385" s="48" t="s">
        <v>524</v>
      </c>
      <c r="L385" s="48" t="s">
        <v>419</v>
      </c>
      <c r="M385" s="48" t="s">
        <v>420</v>
      </c>
      <c r="N385" s="48" t="s">
        <v>420</v>
      </c>
      <c r="O385" s="48" t="s">
        <v>420</v>
      </c>
      <c r="P385" s="48">
        <v>1.415832</v>
      </c>
      <c r="Q385" s="48">
        <v>1.4403734515742781</v>
      </c>
      <c r="R385" s="48">
        <v>0</v>
      </c>
      <c r="S385" s="48">
        <v>3.8364479999999999</v>
      </c>
      <c r="T385" s="48" t="s">
        <v>54</v>
      </c>
      <c r="U385" s="48">
        <v>3.840995870864742</v>
      </c>
      <c r="V385" s="62">
        <f t="shared" si="35"/>
        <v>0.36904761904761907</v>
      </c>
      <c r="W385" s="62" t="str">
        <f t="shared" si="36"/>
        <v/>
      </c>
      <c r="X385" s="62">
        <f t="shared" si="37"/>
        <v>0</v>
      </c>
      <c r="Y385" s="62" t="str">
        <f t="shared" si="38"/>
        <v/>
      </c>
      <c r="Z385" s="62" t="str">
        <f t="shared" si="39"/>
        <v/>
      </c>
      <c r="AA385" s="48" t="str">
        <f t="shared" si="40"/>
        <v>N</v>
      </c>
      <c r="AB385" s="48" t="s">
        <v>55</v>
      </c>
      <c r="AC385" s="53" t="s">
        <v>55</v>
      </c>
      <c r="AD385" s="52">
        <v>0</v>
      </c>
      <c r="AE385" s="52"/>
      <c r="AF385" s="52"/>
    </row>
    <row r="386" spans="1:32" ht="15.5" x14ac:dyDescent="0.35">
      <c r="A386" s="26"/>
      <c r="B386" s="48">
        <v>1057</v>
      </c>
      <c r="C386" s="48" t="s">
        <v>45</v>
      </c>
      <c r="D386" s="48" t="s">
        <v>98</v>
      </c>
      <c r="E386" s="48" t="s">
        <v>415</v>
      </c>
      <c r="F386" s="48" t="s">
        <v>424</v>
      </c>
      <c r="G386" s="48">
        <v>611</v>
      </c>
      <c r="H386" s="48" t="s">
        <v>429</v>
      </c>
      <c r="I386" s="48" t="s">
        <v>417</v>
      </c>
      <c r="J386" s="48" t="s">
        <v>50</v>
      </c>
      <c r="K386" s="48" t="s">
        <v>525</v>
      </c>
      <c r="L386" s="48" t="s">
        <v>419</v>
      </c>
      <c r="M386" s="48" t="s">
        <v>420</v>
      </c>
      <c r="N386" s="48" t="s">
        <v>420</v>
      </c>
      <c r="O386" s="48" t="s">
        <v>420</v>
      </c>
      <c r="P386" s="48">
        <v>3.8592839999999997</v>
      </c>
      <c r="Q386" s="48">
        <v>3.1093776097476478</v>
      </c>
      <c r="R386" s="48">
        <v>3.3837344576665584</v>
      </c>
      <c r="S386" s="48">
        <v>8.0154359999999993</v>
      </c>
      <c r="T386" s="48" t="s">
        <v>54</v>
      </c>
      <c r="U386" s="48">
        <v>8.0249378016281199</v>
      </c>
      <c r="V386" s="62">
        <f t="shared" si="35"/>
        <v>0.48148148148148151</v>
      </c>
      <c r="W386" s="62" t="str">
        <f t="shared" si="36"/>
        <v/>
      </c>
      <c r="X386" s="62">
        <f t="shared" si="37"/>
        <v>0.42165242165242173</v>
      </c>
      <c r="Y386" s="62" t="str">
        <f t="shared" si="38"/>
        <v/>
      </c>
      <c r="Z386" s="62" t="str">
        <f t="shared" si="39"/>
        <v/>
      </c>
      <c r="AA386" s="48" t="str">
        <f t="shared" si="40"/>
        <v>N</v>
      </c>
      <c r="AB386" s="48" t="s">
        <v>55</v>
      </c>
      <c r="AC386" s="53" t="s">
        <v>55</v>
      </c>
      <c r="AD386" s="52">
        <v>0</v>
      </c>
      <c r="AE386" s="48"/>
      <c r="AF386" s="48"/>
    </row>
    <row r="387" spans="1:32" ht="15.5" x14ac:dyDescent="0.35">
      <c r="A387" s="26"/>
      <c r="B387" s="48">
        <v>1058</v>
      </c>
      <c r="C387" s="48" t="s">
        <v>45</v>
      </c>
      <c r="D387" s="48" t="s">
        <v>98</v>
      </c>
      <c r="E387" s="48" t="s">
        <v>415</v>
      </c>
      <c r="F387" s="48" t="s">
        <v>424</v>
      </c>
      <c r="G387" s="48">
        <v>611</v>
      </c>
      <c r="H387" s="48" t="s">
        <v>50</v>
      </c>
      <c r="I387" s="48" t="s">
        <v>417</v>
      </c>
      <c r="J387" s="48" t="s">
        <v>50</v>
      </c>
      <c r="K387" s="48" t="s">
        <v>526</v>
      </c>
      <c r="L387" s="48" t="s">
        <v>419</v>
      </c>
      <c r="M387" s="48" t="s">
        <v>420</v>
      </c>
      <c r="N387" s="48" t="s">
        <v>420</v>
      </c>
      <c r="O387" s="48" t="s">
        <v>420</v>
      </c>
      <c r="P387" s="48">
        <v>1.48434</v>
      </c>
      <c r="Q387" s="48">
        <v>1.4860995928940965</v>
      </c>
      <c r="R387" s="48">
        <v>0</v>
      </c>
      <c r="S387" s="48">
        <v>3.8364479999999999</v>
      </c>
      <c r="T387" s="48" t="s">
        <v>54</v>
      </c>
      <c r="U387" s="48">
        <v>3.840995870864742</v>
      </c>
      <c r="V387" s="62">
        <f t="shared" ref="V387:V450" si="41">IF(OR(P387="",S387=""),"",P387/S387)</f>
        <v>0.38690476190476192</v>
      </c>
      <c r="W387" s="62" t="str">
        <f t="shared" ref="W387:W450" si="42">IF(OR(Q387="",T387=""),"",Q387/T387)</f>
        <v/>
      </c>
      <c r="X387" s="62">
        <f t="shared" ref="X387:X450" si="43">IF(OR(R387="",U387=""),"",R387/U387)</f>
        <v>0</v>
      </c>
      <c r="Y387" s="62" t="str">
        <f t="shared" ref="Y387:Y450" si="44">IF(OR(V387="",W387="",X387=""),"",AVERAGE(V387,W387,X387))</f>
        <v/>
      </c>
      <c r="Z387" s="62" t="str">
        <f t="shared" ref="Z387:Z450" si="45">IFERROR(Y387,"0")</f>
        <v/>
      </c>
      <c r="AA387" s="48" t="str">
        <f t="shared" ref="AA387:AA450" si="46">IF(OR(Z387="0",Z387=""),"N","Y")</f>
        <v>N</v>
      </c>
      <c r="AB387" s="48" t="s">
        <v>55</v>
      </c>
      <c r="AC387" s="53" t="s">
        <v>55</v>
      </c>
      <c r="AD387" s="52">
        <v>0</v>
      </c>
      <c r="AE387" s="52"/>
      <c r="AF387" s="52"/>
    </row>
    <row r="388" spans="1:32" ht="15.5" x14ac:dyDescent="0.35">
      <c r="A388" s="26"/>
      <c r="B388" s="48">
        <v>1061</v>
      </c>
      <c r="C388" s="48" t="s">
        <v>45</v>
      </c>
      <c r="D388" s="48" t="s">
        <v>98</v>
      </c>
      <c r="E388" s="48" t="s">
        <v>415</v>
      </c>
      <c r="F388" s="48" t="s">
        <v>424</v>
      </c>
      <c r="G388" s="48">
        <v>611</v>
      </c>
      <c r="H388" s="48" t="s">
        <v>50</v>
      </c>
      <c r="I388" s="48" t="s">
        <v>417</v>
      </c>
      <c r="J388" s="48" t="s">
        <v>50</v>
      </c>
      <c r="K388" s="48" t="s">
        <v>527</v>
      </c>
      <c r="L388" s="48" t="s">
        <v>419</v>
      </c>
      <c r="M388" s="48" t="s">
        <v>420</v>
      </c>
      <c r="N388" s="48" t="s">
        <v>420</v>
      </c>
      <c r="O388" s="48" t="s">
        <v>420</v>
      </c>
      <c r="P388" s="48">
        <v>5.93736</v>
      </c>
      <c r="Q388" s="48">
        <v>5.2585062517791101</v>
      </c>
      <c r="R388" s="48">
        <v>6.1730290781754773</v>
      </c>
      <c r="S388" s="48">
        <v>8.0154359999999993</v>
      </c>
      <c r="T388" s="48" t="s">
        <v>54</v>
      </c>
      <c r="U388" s="48">
        <v>8.0249378016281199</v>
      </c>
      <c r="V388" s="62">
        <f t="shared" si="41"/>
        <v>0.74074074074074081</v>
      </c>
      <c r="W388" s="62" t="str">
        <f t="shared" si="42"/>
        <v/>
      </c>
      <c r="X388" s="62">
        <f t="shared" si="43"/>
        <v>0.76923076923076927</v>
      </c>
      <c r="Y388" s="62" t="str">
        <f t="shared" si="44"/>
        <v/>
      </c>
      <c r="Z388" s="62" t="str">
        <f t="shared" si="45"/>
        <v/>
      </c>
      <c r="AA388" s="48" t="str">
        <f t="shared" si="46"/>
        <v>N</v>
      </c>
      <c r="AB388" s="48" t="s">
        <v>55</v>
      </c>
      <c r="AC388" s="53" t="s">
        <v>55</v>
      </c>
      <c r="AD388" s="52">
        <v>0</v>
      </c>
      <c r="AE388" s="52"/>
      <c r="AF388" s="52"/>
    </row>
    <row r="389" spans="1:32" ht="15.5" x14ac:dyDescent="0.35">
      <c r="A389" s="26"/>
      <c r="B389" s="48">
        <v>1062</v>
      </c>
      <c r="C389" s="48" t="s">
        <v>45</v>
      </c>
      <c r="D389" s="48" t="s">
        <v>98</v>
      </c>
      <c r="E389" s="48" t="s">
        <v>415</v>
      </c>
      <c r="F389" s="48" t="s">
        <v>424</v>
      </c>
      <c r="G389" s="48">
        <v>611</v>
      </c>
      <c r="H389" s="48" t="s">
        <v>50</v>
      </c>
      <c r="I389" s="48" t="s">
        <v>417</v>
      </c>
      <c r="J389" s="48" t="s">
        <v>50</v>
      </c>
      <c r="K389" s="48" t="s">
        <v>528</v>
      </c>
      <c r="L389" s="48" t="s">
        <v>419</v>
      </c>
      <c r="M389" s="48" t="s">
        <v>420</v>
      </c>
      <c r="N389" s="48" t="s">
        <v>420</v>
      </c>
      <c r="O389" s="48" t="s">
        <v>420</v>
      </c>
      <c r="P389" s="48">
        <v>1.0504559999999998</v>
      </c>
      <c r="Q389" s="48">
        <v>1.0517012503558221</v>
      </c>
      <c r="R389" s="48">
        <v>0</v>
      </c>
      <c r="S389" s="48">
        <v>3.8364479999999999</v>
      </c>
      <c r="T389" s="48" t="s">
        <v>54</v>
      </c>
      <c r="U389" s="48">
        <v>3.840995870864742</v>
      </c>
      <c r="V389" s="62">
        <f t="shared" si="41"/>
        <v>0.27380952380952378</v>
      </c>
      <c r="W389" s="62" t="str">
        <f t="shared" si="42"/>
        <v/>
      </c>
      <c r="X389" s="62">
        <f t="shared" si="43"/>
        <v>0</v>
      </c>
      <c r="Y389" s="62" t="str">
        <f t="shared" si="44"/>
        <v/>
      </c>
      <c r="Z389" s="62" t="str">
        <f t="shared" si="45"/>
        <v/>
      </c>
      <c r="AA389" s="48" t="str">
        <f t="shared" si="46"/>
        <v>N</v>
      </c>
      <c r="AB389" s="48" t="s">
        <v>55</v>
      </c>
      <c r="AC389" s="53" t="s">
        <v>55</v>
      </c>
      <c r="AD389" s="52">
        <v>0</v>
      </c>
      <c r="AE389" s="52"/>
      <c r="AF389" s="52"/>
    </row>
    <row r="390" spans="1:32" ht="15.5" x14ac:dyDescent="0.35">
      <c r="A390" s="26"/>
      <c r="B390" s="48">
        <v>1063</v>
      </c>
      <c r="C390" s="48" t="s">
        <v>45</v>
      </c>
      <c r="D390" s="48" t="s">
        <v>98</v>
      </c>
      <c r="E390" s="48" t="s">
        <v>415</v>
      </c>
      <c r="F390" s="48" t="s">
        <v>424</v>
      </c>
      <c r="G390" s="48">
        <v>611</v>
      </c>
      <c r="H390" s="48" t="s">
        <v>446</v>
      </c>
      <c r="I390" s="48" t="s">
        <v>417</v>
      </c>
      <c r="J390" s="48" t="s">
        <v>50</v>
      </c>
      <c r="K390" s="48" t="s">
        <v>529</v>
      </c>
      <c r="L390" s="48" t="s">
        <v>419</v>
      </c>
      <c r="M390" s="48" t="s">
        <v>420</v>
      </c>
      <c r="N390" s="48" t="s">
        <v>420</v>
      </c>
      <c r="O390" s="48" t="s">
        <v>420</v>
      </c>
      <c r="P390" s="48">
        <v>0.86776799999999987</v>
      </c>
      <c r="Q390" s="48">
        <v>0.86879668507654872</v>
      </c>
      <c r="R390" s="48">
        <v>0</v>
      </c>
      <c r="S390" s="48">
        <v>3.8364479999999999</v>
      </c>
      <c r="T390" s="48" t="s">
        <v>54</v>
      </c>
      <c r="U390" s="48">
        <v>3.840995870864742</v>
      </c>
      <c r="V390" s="62">
        <f t="shared" si="41"/>
        <v>0.22619047619047616</v>
      </c>
      <c r="W390" s="62" t="str">
        <f t="shared" si="42"/>
        <v/>
      </c>
      <c r="X390" s="62">
        <f t="shared" si="43"/>
        <v>0</v>
      </c>
      <c r="Y390" s="62" t="str">
        <f t="shared" si="44"/>
        <v/>
      </c>
      <c r="Z390" s="62" t="str">
        <f t="shared" si="45"/>
        <v/>
      </c>
      <c r="AA390" s="48" t="str">
        <f t="shared" si="46"/>
        <v>N</v>
      </c>
      <c r="AB390" s="48" t="s">
        <v>55</v>
      </c>
      <c r="AC390" s="53" t="s">
        <v>55</v>
      </c>
      <c r="AD390" s="52">
        <v>0</v>
      </c>
      <c r="AE390" s="52"/>
      <c r="AF390" s="52"/>
    </row>
    <row r="391" spans="1:32" ht="15.5" x14ac:dyDescent="0.35">
      <c r="A391" s="26"/>
      <c r="B391" s="48">
        <v>1067</v>
      </c>
      <c r="C391" s="48" t="s">
        <v>45</v>
      </c>
      <c r="D391" s="48" t="s">
        <v>98</v>
      </c>
      <c r="E391" s="48" t="s">
        <v>415</v>
      </c>
      <c r="F391" s="48" t="s">
        <v>424</v>
      </c>
      <c r="G391" s="48">
        <v>611</v>
      </c>
      <c r="H391" s="48" t="s">
        <v>446</v>
      </c>
      <c r="I391" s="48" t="s">
        <v>417</v>
      </c>
      <c r="J391" s="48" t="s">
        <v>50</v>
      </c>
      <c r="K391" s="48" t="s">
        <v>530</v>
      </c>
      <c r="L391" s="48" t="s">
        <v>419</v>
      </c>
      <c r="M391" s="48" t="s">
        <v>420</v>
      </c>
      <c r="N391" s="48" t="s">
        <v>420</v>
      </c>
      <c r="O391" s="48" t="s">
        <v>420</v>
      </c>
      <c r="P391" s="48">
        <v>4.5900360000000004</v>
      </c>
      <c r="Q391" s="48">
        <v>5.0984647571597463</v>
      </c>
      <c r="R391" s="48">
        <v>5.1899170397993828</v>
      </c>
      <c r="S391" s="48">
        <v>8.0154359999999993</v>
      </c>
      <c r="T391" s="48" t="s">
        <v>54</v>
      </c>
      <c r="U391" s="48">
        <v>8.0249378016281199</v>
      </c>
      <c r="V391" s="62">
        <f t="shared" si="41"/>
        <v>0.57264957264957272</v>
      </c>
      <c r="W391" s="62" t="str">
        <f t="shared" si="42"/>
        <v/>
      </c>
      <c r="X391" s="62">
        <f t="shared" si="43"/>
        <v>0.64672364672364679</v>
      </c>
      <c r="Y391" s="62" t="str">
        <f t="shared" si="44"/>
        <v/>
      </c>
      <c r="Z391" s="62" t="str">
        <f t="shared" si="45"/>
        <v/>
      </c>
      <c r="AA391" s="48" t="str">
        <f t="shared" si="46"/>
        <v>N</v>
      </c>
      <c r="AB391" s="48" t="s">
        <v>55</v>
      </c>
      <c r="AC391" s="53" t="s">
        <v>55</v>
      </c>
      <c r="AD391" s="52">
        <v>0</v>
      </c>
      <c r="AE391" s="52"/>
      <c r="AF391" s="52"/>
    </row>
    <row r="392" spans="1:32" ht="15.5" x14ac:dyDescent="0.35">
      <c r="A392" s="26"/>
      <c r="B392" s="48">
        <v>1068</v>
      </c>
      <c r="C392" s="48" t="s">
        <v>45</v>
      </c>
      <c r="D392" s="48" t="s">
        <v>98</v>
      </c>
      <c r="E392" s="48" t="s">
        <v>415</v>
      </c>
      <c r="F392" s="48" t="s">
        <v>424</v>
      </c>
      <c r="G392" s="48">
        <v>611</v>
      </c>
      <c r="H392" s="48" t="s">
        <v>446</v>
      </c>
      <c r="I392" s="48" t="s">
        <v>417</v>
      </c>
      <c r="J392" s="48" t="s">
        <v>50</v>
      </c>
      <c r="K392" s="48" t="s">
        <v>531</v>
      </c>
      <c r="L392" s="48" t="s">
        <v>419</v>
      </c>
      <c r="M392" s="48" t="s">
        <v>420</v>
      </c>
      <c r="N392" s="48" t="s">
        <v>420</v>
      </c>
      <c r="O392" s="48" t="s">
        <v>420</v>
      </c>
      <c r="P392" s="48">
        <v>2.2835999999999999</v>
      </c>
      <c r="Q392" s="48">
        <v>2.7892946205089197</v>
      </c>
      <c r="R392" s="48">
        <v>3.3380083163467398</v>
      </c>
      <c r="S392" s="48">
        <v>7.4902079999999991</v>
      </c>
      <c r="T392" s="48" t="s">
        <v>54</v>
      </c>
      <c r="U392" s="48">
        <v>7.4990871764502103</v>
      </c>
      <c r="V392" s="62">
        <f t="shared" si="41"/>
        <v>0.3048780487804878</v>
      </c>
      <c r="W392" s="62" t="str">
        <f t="shared" si="42"/>
        <v/>
      </c>
      <c r="X392" s="62">
        <f t="shared" si="43"/>
        <v>0.44512195121951215</v>
      </c>
      <c r="Y392" s="62" t="str">
        <f t="shared" si="44"/>
        <v/>
      </c>
      <c r="Z392" s="62" t="str">
        <f t="shared" si="45"/>
        <v/>
      </c>
      <c r="AA392" s="48" t="str">
        <f t="shared" si="46"/>
        <v>N</v>
      </c>
      <c r="AB392" s="48" t="s">
        <v>55</v>
      </c>
      <c r="AC392" s="53" t="s">
        <v>55</v>
      </c>
      <c r="AD392" s="52">
        <v>0</v>
      </c>
      <c r="AE392" s="52"/>
      <c r="AF392" s="52"/>
    </row>
    <row r="393" spans="1:32" ht="15.5" x14ac:dyDescent="0.35">
      <c r="A393" s="26"/>
      <c r="B393" s="48">
        <v>1071</v>
      </c>
      <c r="C393" s="48" t="s">
        <v>45</v>
      </c>
      <c r="D393" s="48" t="s">
        <v>98</v>
      </c>
      <c r="E393" s="48" t="s">
        <v>415</v>
      </c>
      <c r="F393" s="48" t="s">
        <v>424</v>
      </c>
      <c r="G393" s="48">
        <v>611</v>
      </c>
      <c r="H393" s="48" t="s">
        <v>429</v>
      </c>
      <c r="I393" s="48" t="s">
        <v>417</v>
      </c>
      <c r="J393" s="48" t="s">
        <v>50</v>
      </c>
      <c r="K393" s="48" t="s">
        <v>532</v>
      </c>
      <c r="L393" s="48" t="s">
        <v>419</v>
      </c>
      <c r="M393" s="48" t="s">
        <v>420</v>
      </c>
      <c r="N393" s="48" t="s">
        <v>420</v>
      </c>
      <c r="O393" s="48" t="s">
        <v>420</v>
      </c>
      <c r="P393" s="48">
        <v>1.5528479999999998</v>
      </c>
      <c r="Q393" s="48">
        <v>1.5546888048738239</v>
      </c>
      <c r="R393" s="48">
        <v>0</v>
      </c>
      <c r="S393" s="48">
        <v>3.8364479999999999</v>
      </c>
      <c r="T393" s="48" t="s">
        <v>54</v>
      </c>
      <c r="U393" s="48">
        <v>3.840995870864742</v>
      </c>
      <c r="V393" s="62">
        <f t="shared" si="41"/>
        <v>0.40476190476190471</v>
      </c>
      <c r="W393" s="62" t="str">
        <f t="shared" si="42"/>
        <v/>
      </c>
      <c r="X393" s="62">
        <f t="shared" si="43"/>
        <v>0</v>
      </c>
      <c r="Y393" s="62" t="str">
        <f t="shared" si="44"/>
        <v/>
      </c>
      <c r="Z393" s="62" t="str">
        <f t="shared" si="45"/>
        <v/>
      </c>
      <c r="AA393" s="48" t="str">
        <f t="shared" si="46"/>
        <v>N</v>
      </c>
      <c r="AB393" s="48" t="s">
        <v>55</v>
      </c>
      <c r="AC393" s="53" t="s">
        <v>55</v>
      </c>
      <c r="AD393" s="52">
        <v>0</v>
      </c>
      <c r="AE393" s="52"/>
      <c r="AF393" s="52"/>
    </row>
    <row r="394" spans="1:32" ht="15.5" x14ac:dyDescent="0.35">
      <c r="A394" s="26"/>
      <c r="B394" s="48">
        <v>1072</v>
      </c>
      <c r="C394" s="48" t="s">
        <v>45</v>
      </c>
      <c r="D394" s="48" t="s">
        <v>98</v>
      </c>
      <c r="E394" s="48" t="s">
        <v>415</v>
      </c>
      <c r="F394" s="48" t="s">
        <v>424</v>
      </c>
      <c r="G394" s="48">
        <v>611</v>
      </c>
      <c r="H394" s="48" t="s">
        <v>429</v>
      </c>
      <c r="I394" s="48" t="s">
        <v>417</v>
      </c>
      <c r="J394" s="48" t="s">
        <v>50</v>
      </c>
      <c r="K394" s="48" t="s">
        <v>533</v>
      </c>
      <c r="L394" s="48" t="s">
        <v>419</v>
      </c>
      <c r="M394" s="48" t="s">
        <v>420</v>
      </c>
      <c r="N394" s="48" t="s">
        <v>420</v>
      </c>
      <c r="O394" s="48" t="s">
        <v>420</v>
      </c>
      <c r="P394" s="48">
        <v>0.73075199999999996</v>
      </c>
      <c r="Q394" s="48">
        <v>0.7316182611170936</v>
      </c>
      <c r="R394" s="48">
        <v>0.7316182611170936</v>
      </c>
      <c r="S394" s="48">
        <v>3.8364479999999999</v>
      </c>
      <c r="T394" s="48" t="s">
        <v>54</v>
      </c>
      <c r="U394" s="48">
        <v>3.840995870864742</v>
      </c>
      <c r="V394" s="62">
        <f t="shared" si="41"/>
        <v>0.19047619047619047</v>
      </c>
      <c r="W394" s="62" t="str">
        <f t="shared" si="42"/>
        <v/>
      </c>
      <c r="X394" s="62">
        <f t="shared" si="43"/>
        <v>0.19047619047619044</v>
      </c>
      <c r="Y394" s="62" t="str">
        <f t="shared" si="44"/>
        <v/>
      </c>
      <c r="Z394" s="62" t="str">
        <f t="shared" si="45"/>
        <v/>
      </c>
      <c r="AA394" s="48" t="str">
        <f t="shared" si="46"/>
        <v>N</v>
      </c>
      <c r="AB394" s="48" t="s">
        <v>55</v>
      </c>
      <c r="AC394" s="53" t="s">
        <v>55</v>
      </c>
      <c r="AD394" s="52">
        <v>0</v>
      </c>
      <c r="AE394" s="52"/>
      <c r="AF394" s="52"/>
    </row>
    <row r="395" spans="1:32" ht="15.5" x14ac:dyDescent="0.35">
      <c r="A395" s="26"/>
      <c r="B395" s="48">
        <v>1073</v>
      </c>
      <c r="C395" s="48" t="s">
        <v>45</v>
      </c>
      <c r="D395" s="48" t="s">
        <v>98</v>
      </c>
      <c r="E395" s="48" t="s">
        <v>415</v>
      </c>
      <c r="F395" s="48" t="s">
        <v>424</v>
      </c>
      <c r="G395" s="48">
        <v>611</v>
      </c>
      <c r="H395" s="48" t="s">
        <v>429</v>
      </c>
      <c r="I395" s="48" t="s">
        <v>417</v>
      </c>
      <c r="J395" s="48" t="s">
        <v>50</v>
      </c>
      <c r="K395" s="48" t="s">
        <v>534</v>
      </c>
      <c r="L395" s="48" t="s">
        <v>419</v>
      </c>
      <c r="M395" s="48" t="s">
        <v>420</v>
      </c>
      <c r="N395" s="48" t="s">
        <v>420</v>
      </c>
      <c r="O395" s="48" t="s">
        <v>420</v>
      </c>
      <c r="P395" s="48">
        <v>3.6309239999999994</v>
      </c>
      <c r="Q395" s="48">
        <v>2.4234854899503726</v>
      </c>
      <c r="R395" s="48">
        <v>2.5378008432499186</v>
      </c>
      <c r="S395" s="48">
        <v>8.0154359999999993</v>
      </c>
      <c r="T395" s="48" t="s">
        <v>54</v>
      </c>
      <c r="U395" s="48">
        <v>8.0249378016281199</v>
      </c>
      <c r="V395" s="62">
        <f t="shared" si="41"/>
        <v>0.45299145299145294</v>
      </c>
      <c r="W395" s="62" t="str">
        <f t="shared" si="42"/>
        <v/>
      </c>
      <c r="X395" s="62">
        <f t="shared" si="43"/>
        <v>0.31623931623931628</v>
      </c>
      <c r="Y395" s="62" t="str">
        <f t="shared" si="44"/>
        <v/>
      </c>
      <c r="Z395" s="62" t="str">
        <f t="shared" si="45"/>
        <v/>
      </c>
      <c r="AA395" s="48" t="str">
        <f t="shared" si="46"/>
        <v>N</v>
      </c>
      <c r="AB395" s="48" t="s">
        <v>55</v>
      </c>
      <c r="AC395" s="53" t="s">
        <v>55</v>
      </c>
      <c r="AD395" s="52">
        <v>0</v>
      </c>
      <c r="AE395" s="52"/>
      <c r="AF395" s="52"/>
    </row>
    <row r="396" spans="1:32" ht="15.5" x14ac:dyDescent="0.35">
      <c r="A396" s="26"/>
      <c r="B396" s="48">
        <v>1075</v>
      </c>
      <c r="C396" s="48" t="s">
        <v>45</v>
      </c>
      <c r="D396" s="48" t="s">
        <v>98</v>
      </c>
      <c r="E396" s="48" t="s">
        <v>415</v>
      </c>
      <c r="F396" s="48" t="s">
        <v>424</v>
      </c>
      <c r="G396" s="48">
        <v>611</v>
      </c>
      <c r="H396" s="48" t="s">
        <v>426</v>
      </c>
      <c r="I396" s="48" t="s">
        <v>417</v>
      </c>
      <c r="J396" s="48" t="s">
        <v>50</v>
      </c>
      <c r="K396" s="48" t="s">
        <v>535</v>
      </c>
      <c r="L396" s="48" t="s">
        <v>419</v>
      </c>
      <c r="M396" s="48" t="s">
        <v>420</v>
      </c>
      <c r="N396" s="48" t="s">
        <v>420</v>
      </c>
      <c r="O396" s="48" t="s">
        <v>97</v>
      </c>
      <c r="P396" s="48">
        <v>0</v>
      </c>
      <c r="Q396" s="48" t="s">
        <v>54</v>
      </c>
      <c r="R396" s="48" t="s">
        <v>54</v>
      </c>
      <c r="S396" s="48">
        <v>3.8364479999999999</v>
      </c>
      <c r="T396" s="48" t="s">
        <v>54</v>
      </c>
      <c r="U396" s="48" t="s">
        <v>54</v>
      </c>
      <c r="V396" s="62">
        <f t="shared" si="41"/>
        <v>0</v>
      </c>
      <c r="W396" s="62" t="str">
        <f t="shared" si="42"/>
        <v/>
      </c>
      <c r="X396" s="62" t="str">
        <f t="shared" si="43"/>
        <v/>
      </c>
      <c r="Y396" s="62" t="str">
        <f t="shared" si="44"/>
        <v/>
      </c>
      <c r="Z396" s="62" t="str">
        <f t="shared" si="45"/>
        <v/>
      </c>
      <c r="AA396" s="48" t="str">
        <f t="shared" si="46"/>
        <v>N</v>
      </c>
      <c r="AB396" s="48" t="s">
        <v>55</v>
      </c>
      <c r="AC396" s="53" t="s">
        <v>55</v>
      </c>
      <c r="AD396" s="52">
        <v>0</v>
      </c>
      <c r="AE396" s="52"/>
      <c r="AF396" s="52"/>
    </row>
    <row r="397" spans="1:32" ht="15.5" x14ac:dyDescent="0.35">
      <c r="A397" s="26"/>
      <c r="B397" s="48">
        <v>1076</v>
      </c>
      <c r="C397" s="48" t="s">
        <v>45</v>
      </c>
      <c r="D397" s="48" t="s">
        <v>98</v>
      </c>
      <c r="E397" s="48" t="s">
        <v>415</v>
      </c>
      <c r="F397" s="48" t="s">
        <v>424</v>
      </c>
      <c r="G397" s="48">
        <v>611</v>
      </c>
      <c r="H397" s="48" t="s">
        <v>426</v>
      </c>
      <c r="I397" s="48" t="s">
        <v>417</v>
      </c>
      <c r="J397" s="48" t="s">
        <v>50</v>
      </c>
      <c r="K397" s="48" t="s">
        <v>536</v>
      </c>
      <c r="L397" s="48" t="s">
        <v>419</v>
      </c>
      <c r="M397" s="48" t="s">
        <v>420</v>
      </c>
      <c r="N397" s="48" t="s">
        <v>420</v>
      </c>
      <c r="O397" s="48" t="s">
        <v>420</v>
      </c>
      <c r="P397" s="48">
        <v>2.3064359999999997</v>
      </c>
      <c r="Q397" s="48">
        <v>2.4234854899503726</v>
      </c>
      <c r="R397" s="48">
        <v>2.6292531258895551</v>
      </c>
      <c r="S397" s="48">
        <v>8.0154359999999993</v>
      </c>
      <c r="T397" s="48" t="s">
        <v>54</v>
      </c>
      <c r="U397" s="48">
        <v>8.0249378016281199</v>
      </c>
      <c r="V397" s="62">
        <f t="shared" si="41"/>
        <v>0.28774928774928776</v>
      </c>
      <c r="W397" s="62" t="str">
        <f t="shared" si="42"/>
        <v/>
      </c>
      <c r="X397" s="62">
        <f t="shared" si="43"/>
        <v>0.32763532763532766</v>
      </c>
      <c r="Y397" s="62" t="str">
        <f t="shared" si="44"/>
        <v/>
      </c>
      <c r="Z397" s="62" t="str">
        <f t="shared" si="45"/>
        <v/>
      </c>
      <c r="AA397" s="48" t="str">
        <f t="shared" si="46"/>
        <v>N</v>
      </c>
      <c r="AB397" s="48" t="s">
        <v>55</v>
      </c>
      <c r="AC397" s="53" t="s">
        <v>55</v>
      </c>
      <c r="AD397" s="52">
        <v>0</v>
      </c>
      <c r="AE397" s="52"/>
      <c r="AF397" s="52"/>
    </row>
    <row r="398" spans="1:32" ht="15.5" x14ac:dyDescent="0.35">
      <c r="A398" s="26"/>
      <c r="B398" s="48">
        <v>1077</v>
      </c>
      <c r="C398" s="48" t="s">
        <v>45</v>
      </c>
      <c r="D398" s="48" t="s">
        <v>98</v>
      </c>
      <c r="E398" s="48" t="s">
        <v>415</v>
      </c>
      <c r="F398" s="48" t="s">
        <v>424</v>
      </c>
      <c r="G398" s="48">
        <v>611</v>
      </c>
      <c r="H398" s="48" t="s">
        <v>446</v>
      </c>
      <c r="I398" s="48" t="s">
        <v>417</v>
      </c>
      <c r="J398" s="48" t="s">
        <v>50</v>
      </c>
      <c r="K398" s="48" t="s">
        <v>537</v>
      </c>
      <c r="L398" s="48" t="s">
        <v>419</v>
      </c>
      <c r="M398" s="48" t="s">
        <v>420</v>
      </c>
      <c r="N398" s="48" t="s">
        <v>420</v>
      </c>
      <c r="O398" s="48" t="s">
        <v>420</v>
      </c>
      <c r="P398" s="48">
        <v>0.84493199999999991</v>
      </c>
      <c r="Q398" s="48">
        <v>0.84593361441663961</v>
      </c>
      <c r="R398" s="48">
        <v>0</v>
      </c>
      <c r="S398" s="48">
        <v>3.8364479999999999</v>
      </c>
      <c r="T398" s="48" t="s">
        <v>54</v>
      </c>
      <c r="U398" s="48">
        <v>3.840995870864742</v>
      </c>
      <c r="V398" s="62">
        <f t="shared" si="41"/>
        <v>0.22023809523809523</v>
      </c>
      <c r="W398" s="62" t="str">
        <f t="shared" si="42"/>
        <v/>
      </c>
      <c r="X398" s="62">
        <f t="shared" si="43"/>
        <v>0</v>
      </c>
      <c r="Y398" s="62" t="str">
        <f t="shared" si="44"/>
        <v/>
      </c>
      <c r="Z398" s="62" t="str">
        <f t="shared" si="45"/>
        <v/>
      </c>
      <c r="AA398" s="48" t="str">
        <f t="shared" si="46"/>
        <v>N</v>
      </c>
      <c r="AB398" s="48" t="s">
        <v>55</v>
      </c>
      <c r="AC398" s="53" t="s">
        <v>55</v>
      </c>
      <c r="AD398" s="52">
        <v>0</v>
      </c>
      <c r="AE398" s="52"/>
      <c r="AF398" s="52"/>
    </row>
    <row r="399" spans="1:32" ht="15.5" x14ac:dyDescent="0.35">
      <c r="A399" s="26"/>
      <c r="B399" s="48">
        <v>1078</v>
      </c>
      <c r="C399" s="48" t="s">
        <v>45</v>
      </c>
      <c r="D399" s="48" t="s">
        <v>98</v>
      </c>
      <c r="E399" s="48" t="s">
        <v>415</v>
      </c>
      <c r="F399" s="48" t="s">
        <v>424</v>
      </c>
      <c r="G399" s="48">
        <v>611</v>
      </c>
      <c r="H399" s="48" t="s">
        <v>446</v>
      </c>
      <c r="I399" s="48" t="s">
        <v>417</v>
      </c>
      <c r="J399" s="48" t="s">
        <v>50</v>
      </c>
      <c r="K399" s="48" t="s">
        <v>538</v>
      </c>
      <c r="L399" s="48" t="s">
        <v>419</v>
      </c>
      <c r="M399" s="48" t="s">
        <v>420</v>
      </c>
      <c r="N399" s="48" t="s">
        <v>420</v>
      </c>
      <c r="O399" s="48" t="s">
        <v>420</v>
      </c>
      <c r="P399" s="48">
        <v>0.52522799999999992</v>
      </c>
      <c r="Q399" s="48">
        <v>0.52585062517791104</v>
      </c>
      <c r="R399" s="48">
        <v>0</v>
      </c>
      <c r="S399" s="48">
        <v>3.8364479999999999</v>
      </c>
      <c r="T399" s="48" t="s">
        <v>54</v>
      </c>
      <c r="U399" s="48">
        <v>3.840995870864742</v>
      </c>
      <c r="V399" s="62">
        <f t="shared" si="41"/>
        <v>0.13690476190476189</v>
      </c>
      <c r="W399" s="62" t="str">
        <f t="shared" si="42"/>
        <v/>
      </c>
      <c r="X399" s="62">
        <f t="shared" si="43"/>
        <v>0</v>
      </c>
      <c r="Y399" s="62" t="str">
        <f t="shared" si="44"/>
        <v/>
      </c>
      <c r="Z399" s="62" t="str">
        <f t="shared" si="45"/>
        <v/>
      </c>
      <c r="AA399" s="48" t="str">
        <f t="shared" si="46"/>
        <v>N</v>
      </c>
      <c r="AB399" s="48" t="s">
        <v>55</v>
      </c>
      <c r="AC399" s="53" t="s">
        <v>55</v>
      </c>
      <c r="AD399" s="52">
        <v>0</v>
      </c>
      <c r="AE399" s="52"/>
      <c r="AF399" s="52"/>
    </row>
    <row r="400" spans="1:32" ht="15.5" x14ac:dyDescent="0.35">
      <c r="A400" s="26"/>
      <c r="B400" s="48">
        <v>1081</v>
      </c>
      <c r="C400" s="48" t="s">
        <v>45</v>
      </c>
      <c r="D400" s="48" t="s">
        <v>98</v>
      </c>
      <c r="E400" s="48" t="s">
        <v>415</v>
      </c>
      <c r="F400" s="48" t="s">
        <v>424</v>
      </c>
      <c r="G400" s="48">
        <v>611</v>
      </c>
      <c r="H400" s="48" t="s">
        <v>446</v>
      </c>
      <c r="I400" s="48" t="s">
        <v>417</v>
      </c>
      <c r="J400" s="48" t="s">
        <v>50</v>
      </c>
      <c r="K400" s="48" t="s">
        <v>539</v>
      </c>
      <c r="L400" s="48" t="s">
        <v>419</v>
      </c>
      <c r="M400" s="48" t="s">
        <v>420</v>
      </c>
      <c r="N400" s="48" t="s">
        <v>420</v>
      </c>
      <c r="O400" s="48" t="s">
        <v>420</v>
      </c>
      <c r="P400" s="48">
        <v>6.1885559999999993</v>
      </c>
      <c r="Q400" s="48">
        <v>4.8012448385809279</v>
      </c>
      <c r="R400" s="48">
        <v>4.9384232625403817</v>
      </c>
      <c r="S400" s="48">
        <v>8.0154359999999993</v>
      </c>
      <c r="T400" s="48" t="s">
        <v>54</v>
      </c>
      <c r="U400" s="48">
        <v>8.0249378016281199</v>
      </c>
      <c r="V400" s="62">
        <f t="shared" si="41"/>
        <v>0.77207977207977208</v>
      </c>
      <c r="W400" s="62" t="str">
        <f t="shared" si="42"/>
        <v/>
      </c>
      <c r="X400" s="62">
        <f t="shared" si="43"/>
        <v>0.61538461538461542</v>
      </c>
      <c r="Y400" s="62" t="str">
        <f t="shared" si="44"/>
        <v/>
      </c>
      <c r="Z400" s="62" t="str">
        <f t="shared" si="45"/>
        <v/>
      </c>
      <c r="AA400" s="48" t="str">
        <f t="shared" si="46"/>
        <v>N</v>
      </c>
      <c r="AB400" s="48" t="s">
        <v>55</v>
      </c>
      <c r="AC400" s="53" t="s">
        <v>55</v>
      </c>
      <c r="AD400" s="52">
        <v>0</v>
      </c>
      <c r="AE400" s="52"/>
      <c r="AF400" s="52"/>
    </row>
    <row r="401" spans="1:32" ht="15.5" x14ac:dyDescent="0.35">
      <c r="A401" s="26"/>
      <c r="B401" s="48">
        <v>1082</v>
      </c>
      <c r="C401" s="48" t="s">
        <v>45</v>
      </c>
      <c r="D401" s="48" t="s">
        <v>98</v>
      </c>
      <c r="E401" s="48" t="s">
        <v>415</v>
      </c>
      <c r="F401" s="48" t="s">
        <v>424</v>
      </c>
      <c r="G401" s="48">
        <v>611</v>
      </c>
      <c r="H401" s="48" t="s">
        <v>446</v>
      </c>
      <c r="I401" s="48" t="s">
        <v>417</v>
      </c>
      <c r="J401" s="48" t="s">
        <v>50</v>
      </c>
      <c r="K401" s="48" t="s">
        <v>540</v>
      </c>
      <c r="L401" s="48" t="s">
        <v>419</v>
      </c>
      <c r="M401" s="48" t="s">
        <v>420</v>
      </c>
      <c r="N401" s="48" t="s">
        <v>420</v>
      </c>
      <c r="O401" s="48" t="s">
        <v>97</v>
      </c>
      <c r="P401" s="48"/>
      <c r="Q401" s="48" t="s">
        <v>54</v>
      </c>
      <c r="R401" s="48" t="s">
        <v>54</v>
      </c>
      <c r="S401" s="48" t="s">
        <v>54</v>
      </c>
      <c r="T401" s="48" t="s">
        <v>54</v>
      </c>
      <c r="U401" s="48" t="s">
        <v>54</v>
      </c>
      <c r="V401" s="62" t="str">
        <f t="shared" si="41"/>
        <v/>
      </c>
      <c r="W401" s="62" t="str">
        <f t="shared" si="42"/>
        <v/>
      </c>
      <c r="X401" s="62" t="str">
        <f t="shared" si="43"/>
        <v/>
      </c>
      <c r="Y401" s="62" t="str">
        <f t="shared" si="44"/>
        <v/>
      </c>
      <c r="Z401" s="62" t="str">
        <f t="shared" si="45"/>
        <v/>
      </c>
      <c r="AA401" s="48" t="str">
        <f t="shared" si="46"/>
        <v>N</v>
      </c>
      <c r="AB401" s="48" t="s">
        <v>55</v>
      </c>
      <c r="AC401" s="53" t="s">
        <v>55</v>
      </c>
      <c r="AD401" s="52">
        <v>0</v>
      </c>
      <c r="AE401" s="52"/>
      <c r="AF401" s="52"/>
    </row>
    <row r="402" spans="1:32" ht="15.5" x14ac:dyDescent="0.35">
      <c r="A402" s="26"/>
      <c r="B402" s="48">
        <v>1083</v>
      </c>
      <c r="C402" s="48" t="s">
        <v>45</v>
      </c>
      <c r="D402" s="48" t="s">
        <v>98</v>
      </c>
      <c r="E402" s="48" t="s">
        <v>415</v>
      </c>
      <c r="F402" s="48" t="s">
        <v>424</v>
      </c>
      <c r="G402" s="48">
        <v>611</v>
      </c>
      <c r="H402" s="48" t="s">
        <v>446</v>
      </c>
      <c r="I402" s="48" t="s">
        <v>417</v>
      </c>
      <c r="J402" s="48" t="s">
        <v>50</v>
      </c>
      <c r="K402" s="63" t="s">
        <v>541</v>
      </c>
      <c r="L402" s="48" t="s">
        <v>419</v>
      </c>
      <c r="M402" s="48" t="s">
        <v>420</v>
      </c>
      <c r="N402" s="48" t="s">
        <v>420</v>
      </c>
      <c r="O402" s="48" t="s">
        <v>97</v>
      </c>
      <c r="P402" s="48"/>
      <c r="Q402" s="48" t="s">
        <v>54</v>
      </c>
      <c r="R402" s="48" t="s">
        <v>54</v>
      </c>
      <c r="S402" s="48" t="s">
        <v>54</v>
      </c>
      <c r="T402" s="48" t="s">
        <v>54</v>
      </c>
      <c r="U402" s="48" t="s">
        <v>54</v>
      </c>
      <c r="V402" s="62" t="str">
        <f t="shared" si="41"/>
        <v/>
      </c>
      <c r="W402" s="62" t="str">
        <f t="shared" si="42"/>
        <v/>
      </c>
      <c r="X402" s="62" t="str">
        <f t="shared" si="43"/>
        <v/>
      </c>
      <c r="Y402" s="62" t="str">
        <f t="shared" si="44"/>
        <v/>
      </c>
      <c r="Z402" s="62" t="str">
        <f t="shared" si="45"/>
        <v/>
      </c>
      <c r="AA402" s="48" t="str">
        <f t="shared" si="46"/>
        <v>N</v>
      </c>
      <c r="AB402" s="48" t="s">
        <v>55</v>
      </c>
      <c r="AC402" s="53" t="s">
        <v>55</v>
      </c>
      <c r="AD402" s="52">
        <v>0</v>
      </c>
      <c r="AE402" s="52"/>
      <c r="AF402" s="52"/>
    </row>
    <row r="403" spans="1:32" ht="15.5" x14ac:dyDescent="0.35">
      <c r="A403" s="26"/>
      <c r="B403" s="48">
        <v>1084</v>
      </c>
      <c r="C403" s="48" t="s">
        <v>45</v>
      </c>
      <c r="D403" s="48" t="s">
        <v>98</v>
      </c>
      <c r="E403" s="48" t="s">
        <v>415</v>
      </c>
      <c r="F403" s="48" t="s">
        <v>424</v>
      </c>
      <c r="G403" s="48">
        <v>611</v>
      </c>
      <c r="H403" s="48" t="s">
        <v>446</v>
      </c>
      <c r="I403" s="48" t="s">
        <v>417</v>
      </c>
      <c r="J403" s="48" t="s">
        <v>50</v>
      </c>
      <c r="K403" s="48" t="s">
        <v>542</v>
      </c>
      <c r="L403" s="48" t="s">
        <v>419</v>
      </c>
      <c r="M403" s="48" t="s">
        <v>420</v>
      </c>
      <c r="N403" s="48" t="s">
        <v>420</v>
      </c>
      <c r="O403" s="48" t="s">
        <v>97</v>
      </c>
      <c r="P403" s="48"/>
      <c r="Q403" s="48" t="s">
        <v>54</v>
      </c>
      <c r="R403" s="48" t="s">
        <v>54</v>
      </c>
      <c r="S403" s="48" t="s">
        <v>54</v>
      </c>
      <c r="T403" s="48" t="s">
        <v>54</v>
      </c>
      <c r="U403" s="48" t="s">
        <v>54</v>
      </c>
      <c r="V403" s="62" t="str">
        <f t="shared" si="41"/>
        <v/>
      </c>
      <c r="W403" s="62" t="str">
        <f t="shared" si="42"/>
        <v/>
      </c>
      <c r="X403" s="62" t="str">
        <f t="shared" si="43"/>
        <v/>
      </c>
      <c r="Y403" s="62" t="str">
        <f t="shared" si="44"/>
        <v/>
      </c>
      <c r="Z403" s="62" t="str">
        <f t="shared" si="45"/>
        <v/>
      </c>
      <c r="AA403" s="48" t="str">
        <f t="shared" si="46"/>
        <v>N</v>
      </c>
      <c r="AB403" s="48" t="s">
        <v>55</v>
      </c>
      <c r="AC403" s="53" t="s">
        <v>55</v>
      </c>
      <c r="AD403" s="52">
        <v>0</v>
      </c>
      <c r="AE403" s="52"/>
      <c r="AF403" s="52"/>
    </row>
    <row r="404" spans="1:32" ht="15.5" x14ac:dyDescent="0.35">
      <c r="A404" s="26"/>
      <c r="B404" s="48">
        <v>1085</v>
      </c>
      <c r="C404" s="48" t="s">
        <v>45</v>
      </c>
      <c r="D404" s="48" t="s">
        <v>98</v>
      </c>
      <c r="E404" s="48" t="s">
        <v>415</v>
      </c>
      <c r="F404" s="48" t="s">
        <v>424</v>
      </c>
      <c r="G404" s="48">
        <v>611</v>
      </c>
      <c r="H404" s="48" t="s">
        <v>446</v>
      </c>
      <c r="I404" s="48" t="s">
        <v>417</v>
      </c>
      <c r="J404" s="48" t="s">
        <v>50</v>
      </c>
      <c r="K404" s="48" t="s">
        <v>543</v>
      </c>
      <c r="L404" s="48" t="s">
        <v>419</v>
      </c>
      <c r="M404" s="48" t="s">
        <v>420</v>
      </c>
      <c r="N404" s="48" t="s">
        <v>420</v>
      </c>
      <c r="O404" s="48" t="s">
        <v>420</v>
      </c>
      <c r="P404" s="48">
        <v>5.0695919999999992</v>
      </c>
      <c r="Q404" s="48">
        <v>5.4871369583782021</v>
      </c>
      <c r="R404" s="48">
        <v>5.4414108170583839</v>
      </c>
      <c r="S404" s="48">
        <v>8.0154359999999993</v>
      </c>
      <c r="T404" s="48" t="s">
        <v>54</v>
      </c>
      <c r="U404" s="48">
        <v>8.0249378016281199</v>
      </c>
      <c r="V404" s="62">
        <f t="shared" si="41"/>
        <v>0.63247863247863245</v>
      </c>
      <c r="W404" s="62" t="str">
        <f t="shared" si="42"/>
        <v/>
      </c>
      <c r="X404" s="62">
        <f t="shared" si="43"/>
        <v>0.67806267806267817</v>
      </c>
      <c r="Y404" s="62" t="str">
        <f t="shared" si="44"/>
        <v/>
      </c>
      <c r="Z404" s="62" t="str">
        <f t="shared" si="45"/>
        <v/>
      </c>
      <c r="AA404" s="48" t="str">
        <f t="shared" si="46"/>
        <v>N</v>
      </c>
      <c r="AB404" s="48" t="s">
        <v>55</v>
      </c>
      <c r="AC404" s="53" t="s">
        <v>55</v>
      </c>
      <c r="AD404" s="52">
        <v>0</v>
      </c>
      <c r="AE404" s="52"/>
      <c r="AF404" s="52"/>
    </row>
    <row r="405" spans="1:32" ht="15.5" x14ac:dyDescent="0.35">
      <c r="A405" s="26"/>
      <c r="B405" s="48">
        <v>1086</v>
      </c>
      <c r="C405" s="48" t="s">
        <v>45</v>
      </c>
      <c r="D405" s="48" t="s">
        <v>98</v>
      </c>
      <c r="E405" s="48" t="s">
        <v>415</v>
      </c>
      <c r="F405" s="48" t="s">
        <v>544</v>
      </c>
      <c r="G405" s="48">
        <v>673</v>
      </c>
      <c r="H405" s="48">
        <v>1</v>
      </c>
      <c r="I405" s="48" t="s">
        <v>498</v>
      </c>
      <c r="J405" s="48" t="s">
        <v>50</v>
      </c>
      <c r="K405" s="48" t="s">
        <v>545</v>
      </c>
      <c r="L405" s="48" t="s">
        <v>500</v>
      </c>
      <c r="M405" s="48" t="s">
        <v>420</v>
      </c>
      <c r="N405" s="48" t="s">
        <v>420</v>
      </c>
      <c r="O405" s="48" t="s">
        <v>420</v>
      </c>
      <c r="P405" s="48">
        <v>2.329272</v>
      </c>
      <c r="Q405" s="48">
        <v>2.4692116312701908</v>
      </c>
      <c r="R405" s="48">
        <v>2.4920747019301004</v>
      </c>
      <c r="S405" s="48">
        <v>8.3351399999999991</v>
      </c>
      <c r="T405" s="48" t="s">
        <v>54</v>
      </c>
      <c r="U405" s="48">
        <v>8.3450207908668492</v>
      </c>
      <c r="V405" s="62">
        <f t="shared" si="41"/>
        <v>0.27945205479452057</v>
      </c>
      <c r="W405" s="62" t="str">
        <f t="shared" si="42"/>
        <v/>
      </c>
      <c r="X405" s="62">
        <f t="shared" si="43"/>
        <v>0.29863013698630142</v>
      </c>
      <c r="Y405" s="62" t="str">
        <f t="shared" si="44"/>
        <v/>
      </c>
      <c r="Z405" s="62" t="str">
        <f t="shared" si="45"/>
        <v/>
      </c>
      <c r="AA405" s="48" t="str">
        <f t="shared" si="46"/>
        <v>N</v>
      </c>
      <c r="AB405" s="48" t="s">
        <v>55</v>
      </c>
      <c r="AC405" s="53" t="s">
        <v>55</v>
      </c>
      <c r="AD405" s="52">
        <v>0</v>
      </c>
      <c r="AE405" s="52"/>
      <c r="AF405" s="52"/>
    </row>
    <row r="406" spans="1:32" ht="15.5" x14ac:dyDescent="0.35">
      <c r="A406" s="26"/>
      <c r="B406" s="48">
        <v>1087</v>
      </c>
      <c r="C406" s="48" t="s">
        <v>45</v>
      </c>
      <c r="D406" s="48" t="s">
        <v>98</v>
      </c>
      <c r="E406" s="48" t="s">
        <v>415</v>
      </c>
      <c r="F406" s="48" t="s">
        <v>544</v>
      </c>
      <c r="G406" s="48">
        <v>673</v>
      </c>
      <c r="H406" s="48">
        <v>1</v>
      </c>
      <c r="I406" s="48" t="s">
        <v>498</v>
      </c>
      <c r="J406" s="48" t="s">
        <v>50</v>
      </c>
      <c r="K406" s="48" t="s">
        <v>546</v>
      </c>
      <c r="L406" s="48" t="s">
        <v>500</v>
      </c>
      <c r="M406" s="48" t="s">
        <v>420</v>
      </c>
      <c r="N406" s="48" t="s">
        <v>420</v>
      </c>
      <c r="O406" s="48" t="s">
        <v>420</v>
      </c>
      <c r="P406" s="48">
        <v>3.1970399999999999</v>
      </c>
      <c r="Q406" s="48">
        <v>3.2465560337071029</v>
      </c>
      <c r="R406" s="48">
        <v>3.5437759522859222</v>
      </c>
      <c r="S406" s="48">
        <v>8.3351399999999991</v>
      </c>
      <c r="T406" s="48" t="s">
        <v>54</v>
      </c>
      <c r="U406" s="48">
        <v>8.3450207908668492</v>
      </c>
      <c r="V406" s="62">
        <f t="shared" si="41"/>
        <v>0.38356164383561647</v>
      </c>
      <c r="W406" s="62" t="str">
        <f t="shared" si="42"/>
        <v/>
      </c>
      <c r="X406" s="62">
        <f t="shared" si="43"/>
        <v>0.42465753424657532</v>
      </c>
      <c r="Y406" s="62" t="str">
        <f t="shared" si="44"/>
        <v/>
      </c>
      <c r="Z406" s="62" t="str">
        <f t="shared" si="45"/>
        <v/>
      </c>
      <c r="AA406" s="48" t="str">
        <f t="shared" si="46"/>
        <v>N</v>
      </c>
      <c r="AB406" s="48" t="s">
        <v>55</v>
      </c>
      <c r="AC406" s="53" t="s">
        <v>55</v>
      </c>
      <c r="AD406" s="52">
        <v>0</v>
      </c>
      <c r="AE406" s="52"/>
      <c r="AF406" s="52"/>
    </row>
    <row r="407" spans="1:32" ht="15.5" x14ac:dyDescent="0.35">
      <c r="A407" s="26"/>
      <c r="B407" s="48">
        <v>1088</v>
      </c>
      <c r="C407" s="48" t="s">
        <v>45</v>
      </c>
      <c r="D407" s="48" t="s">
        <v>98</v>
      </c>
      <c r="E407" s="48" t="s">
        <v>415</v>
      </c>
      <c r="F407" s="48" t="s">
        <v>424</v>
      </c>
      <c r="G407" s="48">
        <v>611</v>
      </c>
      <c r="H407" s="48" t="s">
        <v>50</v>
      </c>
      <c r="I407" s="48" t="s">
        <v>417</v>
      </c>
      <c r="J407" s="48" t="s">
        <v>50</v>
      </c>
      <c r="K407" s="48" t="s">
        <v>547</v>
      </c>
      <c r="L407" s="48" t="s">
        <v>419</v>
      </c>
      <c r="M407" s="48" t="s">
        <v>420</v>
      </c>
      <c r="N407" s="48" t="s">
        <v>420</v>
      </c>
      <c r="O407" s="48" t="s">
        <v>420</v>
      </c>
      <c r="P407" s="48">
        <v>5.7546719999999993</v>
      </c>
      <c r="Q407" s="48">
        <v>5.8072199476169306</v>
      </c>
      <c r="R407" s="48">
        <v>6.1501660075155691</v>
      </c>
      <c r="S407" s="48">
        <v>8.0154359999999993</v>
      </c>
      <c r="T407" s="48" t="s">
        <v>54</v>
      </c>
      <c r="U407" s="48">
        <v>8.0249378016281199</v>
      </c>
      <c r="V407" s="62">
        <f t="shared" si="41"/>
        <v>0.71794871794871795</v>
      </c>
      <c r="W407" s="62" t="str">
        <f t="shared" si="42"/>
        <v/>
      </c>
      <c r="X407" s="62">
        <f t="shared" si="43"/>
        <v>0.76638176638176658</v>
      </c>
      <c r="Y407" s="62" t="str">
        <f t="shared" si="44"/>
        <v/>
      </c>
      <c r="Z407" s="62" t="str">
        <f t="shared" si="45"/>
        <v/>
      </c>
      <c r="AA407" s="48" t="str">
        <f t="shared" si="46"/>
        <v>N</v>
      </c>
      <c r="AB407" s="48" t="s">
        <v>55</v>
      </c>
      <c r="AC407" s="53" t="s">
        <v>55</v>
      </c>
      <c r="AD407" s="52">
        <v>0</v>
      </c>
      <c r="AE407" s="52"/>
      <c r="AF407" s="52"/>
    </row>
    <row r="408" spans="1:32" ht="15.5" x14ac:dyDescent="0.35">
      <c r="A408" s="26"/>
      <c r="B408" s="48">
        <v>1089</v>
      </c>
      <c r="C408" s="48" t="s">
        <v>45</v>
      </c>
      <c r="D408" s="48" t="s">
        <v>98</v>
      </c>
      <c r="E408" s="48" t="s">
        <v>415</v>
      </c>
      <c r="F408" s="48" t="s">
        <v>424</v>
      </c>
      <c r="G408" s="48">
        <v>611</v>
      </c>
      <c r="H408" s="48" t="s">
        <v>429</v>
      </c>
      <c r="I408" s="48" t="s">
        <v>417</v>
      </c>
      <c r="J408" s="48" t="s">
        <v>50</v>
      </c>
      <c r="K408" s="48" t="s">
        <v>548</v>
      </c>
      <c r="L408" s="48" t="s">
        <v>419</v>
      </c>
      <c r="M408" s="48" t="s">
        <v>420</v>
      </c>
      <c r="N408" s="48" t="s">
        <v>420</v>
      </c>
      <c r="O408" s="48" t="s">
        <v>420</v>
      </c>
      <c r="P408" s="48">
        <v>0.29686800000000002</v>
      </c>
      <c r="Q408" s="48">
        <v>2.9721991857881931</v>
      </c>
      <c r="R408" s="48">
        <v>3.3608713870066489</v>
      </c>
      <c r="S408" s="48">
        <v>8.0154359999999993</v>
      </c>
      <c r="T408" s="48" t="s">
        <v>54</v>
      </c>
      <c r="U408" s="48">
        <v>8.0249378016281199</v>
      </c>
      <c r="V408" s="62">
        <f t="shared" si="41"/>
        <v>3.7037037037037042E-2</v>
      </c>
      <c r="W408" s="62" t="str">
        <f t="shared" si="42"/>
        <v/>
      </c>
      <c r="X408" s="62">
        <f t="shared" si="43"/>
        <v>0.41880341880341887</v>
      </c>
      <c r="Y408" s="62" t="str">
        <f t="shared" si="44"/>
        <v/>
      </c>
      <c r="Z408" s="62" t="str">
        <f t="shared" si="45"/>
        <v/>
      </c>
      <c r="AA408" s="48" t="str">
        <f t="shared" si="46"/>
        <v>N</v>
      </c>
      <c r="AB408" s="48" t="s">
        <v>55</v>
      </c>
      <c r="AC408" s="53" t="s">
        <v>55</v>
      </c>
      <c r="AD408" s="52">
        <v>0</v>
      </c>
      <c r="AE408" s="52"/>
      <c r="AF408" s="52"/>
    </row>
    <row r="409" spans="1:32" ht="15.5" x14ac:dyDescent="0.35">
      <c r="A409" s="26"/>
      <c r="B409" s="48">
        <v>1090</v>
      </c>
      <c r="C409" s="48" t="s">
        <v>45</v>
      </c>
      <c r="D409" s="48" t="s">
        <v>98</v>
      </c>
      <c r="E409" s="48" t="s">
        <v>415</v>
      </c>
      <c r="F409" s="48" t="s">
        <v>503</v>
      </c>
      <c r="G409" s="48">
        <v>693</v>
      </c>
      <c r="H409" s="48">
        <v>1</v>
      </c>
      <c r="I409" s="48" t="s">
        <v>417</v>
      </c>
      <c r="J409" s="48" t="s">
        <v>50</v>
      </c>
      <c r="K409" s="48" t="s">
        <v>549</v>
      </c>
      <c r="L409" s="48" t="s">
        <v>419</v>
      </c>
      <c r="M409" s="48" t="s">
        <v>420</v>
      </c>
      <c r="N409" s="48" t="s">
        <v>420</v>
      </c>
      <c r="O409" s="48" t="s">
        <v>420</v>
      </c>
      <c r="P409" s="48">
        <v>3.4254000000000002</v>
      </c>
      <c r="Q409" s="48">
        <v>3.498049810966104</v>
      </c>
      <c r="R409" s="48">
        <v>3.8181328002048325</v>
      </c>
      <c r="S409" s="48">
        <v>6.5310959999999998</v>
      </c>
      <c r="T409" s="48" t="s">
        <v>54</v>
      </c>
      <c r="U409" s="48">
        <v>6.538838208734024</v>
      </c>
      <c r="V409" s="62">
        <f t="shared" si="41"/>
        <v>0.52447552447552448</v>
      </c>
      <c r="W409" s="62" t="str">
        <f t="shared" si="42"/>
        <v/>
      </c>
      <c r="X409" s="62">
        <f t="shared" si="43"/>
        <v>0.58391608391608396</v>
      </c>
      <c r="Y409" s="62" t="str">
        <f t="shared" si="44"/>
        <v/>
      </c>
      <c r="Z409" s="62" t="str">
        <f t="shared" si="45"/>
        <v/>
      </c>
      <c r="AA409" s="48" t="str">
        <f t="shared" si="46"/>
        <v>N</v>
      </c>
      <c r="AB409" s="48" t="s">
        <v>55</v>
      </c>
      <c r="AC409" s="53" t="s">
        <v>55</v>
      </c>
      <c r="AD409" s="52">
        <v>0</v>
      </c>
      <c r="AE409" s="52"/>
      <c r="AF409" s="52"/>
    </row>
    <row r="410" spans="1:32" ht="15.5" x14ac:dyDescent="0.35">
      <c r="A410" s="26"/>
      <c r="B410" s="48">
        <v>1091</v>
      </c>
      <c r="C410" s="48" t="s">
        <v>45</v>
      </c>
      <c r="D410" s="48" t="s">
        <v>98</v>
      </c>
      <c r="E410" s="48" t="s">
        <v>415</v>
      </c>
      <c r="F410" s="48" t="s">
        <v>424</v>
      </c>
      <c r="G410" s="48">
        <v>611</v>
      </c>
      <c r="H410" s="48" t="s">
        <v>446</v>
      </c>
      <c r="I410" s="48" t="s">
        <v>415</v>
      </c>
      <c r="J410" s="48" t="s">
        <v>50</v>
      </c>
      <c r="K410" s="63" t="s">
        <v>550</v>
      </c>
      <c r="L410" s="48" t="s">
        <v>419</v>
      </c>
      <c r="M410" s="48" t="s">
        <v>420</v>
      </c>
      <c r="N410" s="48" t="s">
        <v>420</v>
      </c>
      <c r="O410" s="48" t="s">
        <v>420</v>
      </c>
      <c r="P410" s="48">
        <v>0.91343999999999992</v>
      </c>
      <c r="Q410" s="48">
        <v>0.91452282639636706</v>
      </c>
      <c r="R410" s="48">
        <v>0</v>
      </c>
      <c r="S410" s="48">
        <v>3.8364479999999999</v>
      </c>
      <c r="T410" s="48" t="s">
        <v>54</v>
      </c>
      <c r="U410" s="48">
        <v>3.840995870864742</v>
      </c>
      <c r="V410" s="62">
        <f t="shared" si="41"/>
        <v>0.23809523809523808</v>
      </c>
      <c r="W410" s="62" t="str">
        <f t="shared" si="42"/>
        <v/>
      </c>
      <c r="X410" s="62">
        <f t="shared" si="43"/>
        <v>0</v>
      </c>
      <c r="Y410" s="62" t="str">
        <f t="shared" si="44"/>
        <v/>
      </c>
      <c r="Z410" s="62" t="str">
        <f t="shared" si="45"/>
        <v/>
      </c>
      <c r="AA410" s="48" t="str">
        <f t="shared" si="46"/>
        <v>N</v>
      </c>
      <c r="AB410" s="48" t="s">
        <v>55</v>
      </c>
      <c r="AC410" s="53" t="s">
        <v>55</v>
      </c>
      <c r="AD410" s="52">
        <v>0</v>
      </c>
      <c r="AE410" s="52"/>
      <c r="AF410" s="52"/>
    </row>
    <row r="411" spans="1:32" ht="15.5" x14ac:dyDescent="0.35">
      <c r="A411" s="26"/>
      <c r="B411" s="48">
        <v>1093</v>
      </c>
      <c r="C411" s="48" t="s">
        <v>45</v>
      </c>
      <c r="D411" s="48" t="s">
        <v>98</v>
      </c>
      <c r="E411" s="48" t="s">
        <v>415</v>
      </c>
      <c r="F411" s="48" t="s">
        <v>424</v>
      </c>
      <c r="G411" s="48">
        <v>611</v>
      </c>
      <c r="H411" s="48" t="s">
        <v>446</v>
      </c>
      <c r="I411" s="48" t="s">
        <v>417</v>
      </c>
      <c r="J411" s="48" t="s">
        <v>50</v>
      </c>
      <c r="K411" s="48" t="s">
        <v>551</v>
      </c>
      <c r="L411" s="48" t="s">
        <v>419</v>
      </c>
      <c r="M411" s="48" t="s">
        <v>420</v>
      </c>
      <c r="N411" s="48" t="s">
        <v>420</v>
      </c>
      <c r="O411" s="48" t="s">
        <v>420</v>
      </c>
      <c r="P411" s="48">
        <v>0.52522799999999992</v>
      </c>
      <c r="Q411" s="48">
        <v>0.52585062517791104</v>
      </c>
      <c r="R411" s="48">
        <v>0</v>
      </c>
      <c r="S411" s="48">
        <v>3.8364479999999999</v>
      </c>
      <c r="T411" s="48" t="s">
        <v>54</v>
      </c>
      <c r="U411" s="48">
        <v>3.840995870864742</v>
      </c>
      <c r="V411" s="62">
        <f t="shared" si="41"/>
        <v>0.13690476190476189</v>
      </c>
      <c r="W411" s="62" t="str">
        <f t="shared" si="42"/>
        <v/>
      </c>
      <c r="X411" s="62">
        <f t="shared" si="43"/>
        <v>0</v>
      </c>
      <c r="Y411" s="62" t="str">
        <f t="shared" si="44"/>
        <v/>
      </c>
      <c r="Z411" s="62" t="str">
        <f t="shared" si="45"/>
        <v/>
      </c>
      <c r="AA411" s="48" t="str">
        <f t="shared" si="46"/>
        <v>N</v>
      </c>
      <c r="AB411" s="48" t="s">
        <v>55</v>
      </c>
      <c r="AC411" s="53" t="s">
        <v>55</v>
      </c>
      <c r="AD411" s="52">
        <v>0</v>
      </c>
      <c r="AE411" s="52"/>
      <c r="AF411" s="52"/>
    </row>
    <row r="412" spans="1:32" ht="15.5" x14ac:dyDescent="0.35">
      <c r="A412" s="26"/>
      <c r="B412" s="48">
        <v>1095</v>
      </c>
      <c r="C412" s="48" t="s">
        <v>45</v>
      </c>
      <c r="D412" s="48" t="s">
        <v>98</v>
      </c>
      <c r="E412" s="48" t="s">
        <v>415</v>
      </c>
      <c r="F412" s="48" t="s">
        <v>424</v>
      </c>
      <c r="G412" s="48">
        <v>611</v>
      </c>
      <c r="H412" s="48" t="s">
        <v>446</v>
      </c>
      <c r="I412" s="48" t="s">
        <v>417</v>
      </c>
      <c r="J412" s="48" t="s">
        <v>50</v>
      </c>
      <c r="K412" s="48" t="s">
        <v>552</v>
      </c>
      <c r="L412" s="48" t="s">
        <v>419</v>
      </c>
      <c r="M412" s="48" t="s">
        <v>420</v>
      </c>
      <c r="N412" s="48" t="s">
        <v>420</v>
      </c>
      <c r="O412" s="48" t="s">
        <v>420</v>
      </c>
      <c r="P412" s="48">
        <v>3.2883840000000002</v>
      </c>
      <c r="Q412" s="48">
        <v>3.0865145390877387</v>
      </c>
      <c r="R412" s="48">
        <v>3.1551037510674664</v>
      </c>
      <c r="S412" s="48">
        <v>9.4084319999999995</v>
      </c>
      <c r="T412" s="48" t="s">
        <v>54</v>
      </c>
      <c r="U412" s="48">
        <v>9.4195851118825811</v>
      </c>
      <c r="V412" s="62">
        <f t="shared" si="41"/>
        <v>0.34951456310679618</v>
      </c>
      <c r="W412" s="62" t="str">
        <f t="shared" si="42"/>
        <v/>
      </c>
      <c r="X412" s="62">
        <f t="shared" si="43"/>
        <v>0.33495145631067963</v>
      </c>
      <c r="Y412" s="62" t="str">
        <f t="shared" si="44"/>
        <v/>
      </c>
      <c r="Z412" s="62" t="str">
        <f t="shared" si="45"/>
        <v/>
      </c>
      <c r="AA412" s="48" t="str">
        <f t="shared" si="46"/>
        <v>N</v>
      </c>
      <c r="AB412" s="48" t="s">
        <v>55</v>
      </c>
      <c r="AC412" s="53" t="s">
        <v>55</v>
      </c>
      <c r="AD412" s="52">
        <v>0</v>
      </c>
      <c r="AE412" s="52"/>
      <c r="AF412" s="52"/>
    </row>
    <row r="413" spans="1:32" ht="15.5" x14ac:dyDescent="0.35">
      <c r="A413" s="26"/>
      <c r="B413" s="48">
        <v>1096</v>
      </c>
      <c r="C413" s="48" t="s">
        <v>45</v>
      </c>
      <c r="D413" s="48" t="s">
        <v>98</v>
      </c>
      <c r="E413" s="48" t="s">
        <v>415</v>
      </c>
      <c r="F413" s="48" t="s">
        <v>424</v>
      </c>
      <c r="G413" s="48">
        <v>611</v>
      </c>
      <c r="H413" s="48" t="s">
        <v>446</v>
      </c>
      <c r="I413" s="48" t="s">
        <v>417</v>
      </c>
      <c r="J413" s="48" t="s">
        <v>50</v>
      </c>
      <c r="K413" s="48" t="s">
        <v>553</v>
      </c>
      <c r="L413" s="48" t="s">
        <v>419</v>
      </c>
      <c r="M413" s="48" t="s">
        <v>420</v>
      </c>
      <c r="N413" s="48" t="s">
        <v>420</v>
      </c>
      <c r="O413" s="48" t="s">
        <v>420</v>
      </c>
      <c r="P413" s="48">
        <v>1.096128</v>
      </c>
      <c r="Q413" s="48">
        <v>1.0974273916756405</v>
      </c>
      <c r="R413" s="48">
        <v>0</v>
      </c>
      <c r="S413" s="48">
        <v>3.8364479999999999</v>
      </c>
      <c r="T413" s="48" t="s">
        <v>54</v>
      </c>
      <c r="U413" s="48">
        <v>3.840995870864742</v>
      </c>
      <c r="V413" s="62">
        <f t="shared" si="41"/>
        <v>0.2857142857142857</v>
      </c>
      <c r="W413" s="62" t="str">
        <f t="shared" si="42"/>
        <v/>
      </c>
      <c r="X413" s="62">
        <f t="shared" si="43"/>
        <v>0</v>
      </c>
      <c r="Y413" s="62" t="str">
        <f t="shared" si="44"/>
        <v/>
      </c>
      <c r="Z413" s="62" t="str">
        <f t="shared" si="45"/>
        <v/>
      </c>
      <c r="AA413" s="48" t="str">
        <f t="shared" si="46"/>
        <v>N</v>
      </c>
      <c r="AB413" s="48" t="s">
        <v>55</v>
      </c>
      <c r="AC413" s="53" t="s">
        <v>55</v>
      </c>
      <c r="AD413" s="52">
        <v>0</v>
      </c>
      <c r="AE413" s="52"/>
      <c r="AF413" s="52"/>
    </row>
    <row r="414" spans="1:32" ht="15.5" x14ac:dyDescent="0.35">
      <c r="A414" s="26"/>
      <c r="B414" s="48">
        <v>1097</v>
      </c>
      <c r="C414" s="48" t="s">
        <v>45</v>
      </c>
      <c r="D414" s="48" t="s">
        <v>98</v>
      </c>
      <c r="E414" s="48" t="s">
        <v>415</v>
      </c>
      <c r="F414" s="48" t="s">
        <v>490</v>
      </c>
      <c r="G414" s="48">
        <v>612</v>
      </c>
      <c r="H414" s="48" t="s">
        <v>55</v>
      </c>
      <c r="I414" s="48" t="s">
        <v>490</v>
      </c>
      <c r="J414" s="48" t="s">
        <v>50</v>
      </c>
      <c r="K414" s="48" t="s">
        <v>554</v>
      </c>
      <c r="L414" s="48" t="s">
        <v>419</v>
      </c>
      <c r="M414" s="48" t="s">
        <v>420</v>
      </c>
      <c r="N414" s="48" t="s">
        <v>420</v>
      </c>
      <c r="O414" s="48" t="s">
        <v>420</v>
      </c>
      <c r="P414" s="48">
        <v>3.2655479999999999</v>
      </c>
      <c r="Q414" s="48">
        <v>3.5895020936057409</v>
      </c>
      <c r="R414" s="48">
        <v>3.6352282349255591</v>
      </c>
      <c r="S414" s="48">
        <v>8.3351399999999991</v>
      </c>
      <c r="T414" s="48" t="s">
        <v>54</v>
      </c>
      <c r="U414" s="48">
        <v>8.3450207908668492</v>
      </c>
      <c r="V414" s="62">
        <f t="shared" si="41"/>
        <v>0.39178082191780828</v>
      </c>
      <c r="W414" s="62" t="str">
        <f t="shared" si="42"/>
        <v/>
      </c>
      <c r="X414" s="62">
        <f t="shared" si="43"/>
        <v>0.43561643835616443</v>
      </c>
      <c r="Y414" s="62" t="str">
        <f t="shared" si="44"/>
        <v/>
      </c>
      <c r="Z414" s="62" t="str">
        <f t="shared" si="45"/>
        <v/>
      </c>
      <c r="AA414" s="48" t="str">
        <f t="shared" si="46"/>
        <v>N</v>
      </c>
      <c r="AB414" s="48" t="s">
        <v>55</v>
      </c>
      <c r="AC414" s="53" t="s">
        <v>55</v>
      </c>
      <c r="AD414" s="52">
        <v>0</v>
      </c>
      <c r="AE414" s="52"/>
      <c r="AF414" s="52"/>
    </row>
    <row r="415" spans="1:32" ht="15.5" x14ac:dyDescent="0.35">
      <c r="A415" s="26"/>
      <c r="B415" s="48">
        <v>1098</v>
      </c>
      <c r="C415" s="48" t="s">
        <v>45</v>
      </c>
      <c r="D415" s="48" t="s">
        <v>98</v>
      </c>
      <c r="E415" s="48" t="s">
        <v>415</v>
      </c>
      <c r="F415" s="48" t="s">
        <v>490</v>
      </c>
      <c r="G415" s="48">
        <v>612</v>
      </c>
      <c r="H415" s="48" t="s">
        <v>55</v>
      </c>
      <c r="I415" s="48" t="s">
        <v>490</v>
      </c>
      <c r="J415" s="48" t="s">
        <v>50</v>
      </c>
      <c r="K415" s="48" t="s">
        <v>555</v>
      </c>
      <c r="L415" s="48" t="s">
        <v>419</v>
      </c>
      <c r="M415" s="48" t="s">
        <v>420</v>
      </c>
      <c r="N415" s="48" t="s">
        <v>420</v>
      </c>
      <c r="O415" s="48" t="s">
        <v>420</v>
      </c>
      <c r="P415" s="48">
        <v>3.9277919999999997</v>
      </c>
      <c r="Q415" s="48">
        <v>4.366846496042653</v>
      </c>
      <c r="R415" s="48">
        <v>3.7266805175651956</v>
      </c>
      <c r="S415" s="48">
        <v>12.78816</v>
      </c>
      <c r="T415" s="48" t="s">
        <v>54</v>
      </c>
      <c r="U415" s="48">
        <v>12.803319569549139</v>
      </c>
      <c r="V415" s="62">
        <f t="shared" si="41"/>
        <v>0.30714285714285711</v>
      </c>
      <c r="W415" s="62" t="str">
        <f t="shared" si="42"/>
        <v/>
      </c>
      <c r="X415" s="62">
        <f t="shared" si="43"/>
        <v>0.29107142857142854</v>
      </c>
      <c r="Y415" s="62" t="str">
        <f t="shared" si="44"/>
        <v/>
      </c>
      <c r="Z415" s="62" t="str">
        <f t="shared" si="45"/>
        <v/>
      </c>
      <c r="AA415" s="48" t="str">
        <f t="shared" si="46"/>
        <v>N</v>
      </c>
      <c r="AB415" s="48" t="s">
        <v>55</v>
      </c>
      <c r="AC415" s="53" t="s">
        <v>55</v>
      </c>
      <c r="AD415" s="52">
        <v>0</v>
      </c>
      <c r="AE415" s="52"/>
      <c r="AF415" s="52"/>
    </row>
    <row r="416" spans="1:32" ht="15.5" x14ac:dyDescent="0.35">
      <c r="A416" s="26"/>
      <c r="B416" s="48">
        <v>1101</v>
      </c>
      <c r="C416" s="48" t="s">
        <v>45</v>
      </c>
      <c r="D416" s="48" t="s">
        <v>98</v>
      </c>
      <c r="E416" s="48" t="s">
        <v>415</v>
      </c>
      <c r="F416" s="48" t="s">
        <v>490</v>
      </c>
      <c r="G416" s="48">
        <v>612</v>
      </c>
      <c r="H416" s="48" t="s">
        <v>477</v>
      </c>
      <c r="I416" s="48" t="s">
        <v>490</v>
      </c>
      <c r="J416" s="48" t="s">
        <v>50</v>
      </c>
      <c r="K416" s="48" t="s">
        <v>556</v>
      </c>
      <c r="L416" s="48" t="s">
        <v>419</v>
      </c>
      <c r="M416" s="48" t="s">
        <v>420</v>
      </c>
      <c r="N416" s="48" t="s">
        <v>420</v>
      </c>
      <c r="O416" s="48" t="s">
        <v>420</v>
      </c>
      <c r="P416" s="48">
        <v>1.415832</v>
      </c>
      <c r="Q416" s="48">
        <v>1.4860995928940965</v>
      </c>
      <c r="R416" s="48">
        <v>1.5089626635540057</v>
      </c>
      <c r="S416" s="48">
        <v>8.0154359999999993</v>
      </c>
      <c r="T416" s="48" t="s">
        <v>54</v>
      </c>
      <c r="U416" s="48">
        <v>8.0249378016281199</v>
      </c>
      <c r="V416" s="62">
        <f t="shared" si="41"/>
        <v>0.17663817663817666</v>
      </c>
      <c r="W416" s="62" t="str">
        <f t="shared" si="42"/>
        <v/>
      </c>
      <c r="X416" s="62">
        <f t="shared" si="43"/>
        <v>0.18803418803418806</v>
      </c>
      <c r="Y416" s="62" t="str">
        <f t="shared" si="44"/>
        <v/>
      </c>
      <c r="Z416" s="62" t="str">
        <f t="shared" si="45"/>
        <v/>
      </c>
      <c r="AA416" s="48" t="str">
        <f t="shared" si="46"/>
        <v>N</v>
      </c>
      <c r="AB416" s="48" t="s">
        <v>55</v>
      </c>
      <c r="AC416" s="53" t="s">
        <v>55</v>
      </c>
      <c r="AD416" s="52">
        <v>0</v>
      </c>
      <c r="AE416" s="52"/>
      <c r="AF416" s="52"/>
    </row>
    <row r="417" spans="1:32" ht="15.5" x14ac:dyDescent="0.35">
      <c r="A417" s="26"/>
      <c r="B417" s="48">
        <v>1102</v>
      </c>
      <c r="C417" s="48" t="s">
        <v>45</v>
      </c>
      <c r="D417" s="48" t="s">
        <v>98</v>
      </c>
      <c r="E417" s="48" t="s">
        <v>415</v>
      </c>
      <c r="F417" s="48" t="s">
        <v>490</v>
      </c>
      <c r="G417" s="48">
        <v>612</v>
      </c>
      <c r="H417" s="48" t="s">
        <v>477</v>
      </c>
      <c r="I417" s="48" t="s">
        <v>490</v>
      </c>
      <c r="J417" s="48" t="s">
        <v>50</v>
      </c>
      <c r="K417" s="48" t="s">
        <v>557</v>
      </c>
      <c r="L417" s="48" t="s">
        <v>419</v>
      </c>
      <c r="M417" s="48" t="s">
        <v>420</v>
      </c>
      <c r="N417" s="48" t="s">
        <v>420</v>
      </c>
      <c r="O417" s="48" t="s">
        <v>420</v>
      </c>
      <c r="P417" s="48">
        <v>0.68508000000000002</v>
      </c>
      <c r="Q417" s="48">
        <v>0.68589211979727527</v>
      </c>
      <c r="R417" s="48">
        <v>0.68589211979727527</v>
      </c>
      <c r="S417" s="48">
        <v>4.521528</v>
      </c>
      <c r="T417" s="48" t="s">
        <v>54</v>
      </c>
      <c r="U417" s="48">
        <v>4.5268879906620167</v>
      </c>
      <c r="V417" s="62">
        <f t="shared" si="41"/>
        <v>0.15151515151515152</v>
      </c>
      <c r="W417" s="62" t="str">
        <f t="shared" si="42"/>
        <v/>
      </c>
      <c r="X417" s="62">
        <f t="shared" si="43"/>
        <v>0.15151515151515152</v>
      </c>
      <c r="Y417" s="62" t="str">
        <f t="shared" si="44"/>
        <v/>
      </c>
      <c r="Z417" s="62" t="str">
        <f t="shared" si="45"/>
        <v/>
      </c>
      <c r="AA417" s="48" t="str">
        <f t="shared" si="46"/>
        <v>N</v>
      </c>
      <c r="AB417" s="48" t="s">
        <v>55</v>
      </c>
      <c r="AC417" s="53" t="s">
        <v>55</v>
      </c>
      <c r="AD417" s="52">
        <v>0</v>
      </c>
      <c r="AE417" s="52"/>
      <c r="AF417" s="52"/>
    </row>
    <row r="418" spans="1:32" ht="15.5" x14ac:dyDescent="0.35">
      <c r="A418" s="26"/>
      <c r="B418" s="48">
        <v>1103</v>
      </c>
      <c r="C418" s="48" t="s">
        <v>45</v>
      </c>
      <c r="D418" s="48" t="s">
        <v>98</v>
      </c>
      <c r="E418" s="48" t="s">
        <v>415</v>
      </c>
      <c r="F418" s="48" t="s">
        <v>490</v>
      </c>
      <c r="G418" s="48">
        <v>612</v>
      </c>
      <c r="H418" s="48" t="s">
        <v>477</v>
      </c>
      <c r="I418" s="48" t="s">
        <v>490</v>
      </c>
      <c r="J418" s="48" t="s">
        <v>50</v>
      </c>
      <c r="K418" s="48" t="s">
        <v>558</v>
      </c>
      <c r="L418" s="48" t="s">
        <v>419</v>
      </c>
      <c r="M418" s="48" t="s">
        <v>420</v>
      </c>
      <c r="N418" s="48" t="s">
        <v>420</v>
      </c>
      <c r="O418" s="48" t="s">
        <v>420</v>
      </c>
      <c r="P418" s="48">
        <v>0.91343999999999992</v>
      </c>
      <c r="Q418" s="48">
        <v>0.93738589705627628</v>
      </c>
      <c r="R418" s="48">
        <v>0.96024896771618551</v>
      </c>
      <c r="S418" s="48">
        <v>8.0154359999999993</v>
      </c>
      <c r="T418" s="48" t="s">
        <v>54</v>
      </c>
      <c r="U418" s="48">
        <v>8.0249378016281199</v>
      </c>
      <c r="V418" s="62">
        <f t="shared" si="41"/>
        <v>0.11396011396011396</v>
      </c>
      <c r="W418" s="62" t="str">
        <f t="shared" si="42"/>
        <v/>
      </c>
      <c r="X418" s="62">
        <f t="shared" si="43"/>
        <v>0.11965811965811969</v>
      </c>
      <c r="Y418" s="62" t="str">
        <f t="shared" si="44"/>
        <v/>
      </c>
      <c r="Z418" s="62" t="str">
        <f t="shared" si="45"/>
        <v/>
      </c>
      <c r="AA418" s="48" t="str">
        <f t="shared" si="46"/>
        <v>N</v>
      </c>
      <c r="AB418" s="48" t="s">
        <v>55</v>
      </c>
      <c r="AC418" s="53" t="s">
        <v>55</v>
      </c>
      <c r="AD418" s="52">
        <v>0</v>
      </c>
      <c r="AE418" s="52"/>
      <c r="AF418" s="52"/>
    </row>
    <row r="419" spans="1:32" ht="15.5" x14ac:dyDescent="0.35">
      <c r="A419" s="26"/>
      <c r="B419" s="48">
        <v>1104</v>
      </c>
      <c r="C419" s="48" t="s">
        <v>45</v>
      </c>
      <c r="D419" s="48" t="s">
        <v>98</v>
      </c>
      <c r="E419" s="48" t="s">
        <v>415</v>
      </c>
      <c r="F419" s="48" t="s">
        <v>490</v>
      </c>
      <c r="G419" s="48">
        <v>612</v>
      </c>
      <c r="H419" s="48" t="s">
        <v>477</v>
      </c>
      <c r="I419" s="48" t="s">
        <v>490</v>
      </c>
      <c r="J419" s="48" t="s">
        <v>50</v>
      </c>
      <c r="K419" s="48" t="s">
        <v>559</v>
      </c>
      <c r="L419" s="48" t="s">
        <v>419</v>
      </c>
      <c r="M419" s="48" t="s">
        <v>420</v>
      </c>
      <c r="N419" s="48" t="s">
        <v>420</v>
      </c>
      <c r="O419" s="48" t="s">
        <v>420</v>
      </c>
      <c r="P419" s="48">
        <v>1.02762</v>
      </c>
      <c r="Q419" s="48">
        <v>1.028838179695913</v>
      </c>
      <c r="R419" s="48">
        <v>0</v>
      </c>
      <c r="S419" s="48">
        <v>3.8364479999999999</v>
      </c>
      <c r="T419" s="48" t="s">
        <v>54</v>
      </c>
      <c r="U419" s="48">
        <v>3.840995870864742</v>
      </c>
      <c r="V419" s="62">
        <f t="shared" si="41"/>
        <v>0.26785714285714285</v>
      </c>
      <c r="W419" s="62" t="str">
        <f t="shared" si="42"/>
        <v/>
      </c>
      <c r="X419" s="62">
        <f t="shared" si="43"/>
        <v>0</v>
      </c>
      <c r="Y419" s="62" t="str">
        <f t="shared" si="44"/>
        <v/>
      </c>
      <c r="Z419" s="62" t="str">
        <f t="shared" si="45"/>
        <v/>
      </c>
      <c r="AA419" s="48" t="str">
        <f t="shared" si="46"/>
        <v>N</v>
      </c>
      <c r="AB419" s="48" t="s">
        <v>55</v>
      </c>
      <c r="AC419" s="53" t="s">
        <v>55</v>
      </c>
      <c r="AD419" s="52">
        <v>0</v>
      </c>
      <c r="AE419" s="48"/>
      <c r="AF419" s="48"/>
    </row>
    <row r="420" spans="1:32" ht="15.5" x14ac:dyDescent="0.35">
      <c r="A420" s="26"/>
      <c r="B420" s="48">
        <v>1105</v>
      </c>
      <c r="C420" s="48" t="s">
        <v>45</v>
      </c>
      <c r="D420" s="48" t="s">
        <v>98</v>
      </c>
      <c r="E420" s="48" t="s">
        <v>415</v>
      </c>
      <c r="F420" s="48" t="s">
        <v>490</v>
      </c>
      <c r="G420" s="48">
        <v>612</v>
      </c>
      <c r="H420" s="48" t="s">
        <v>477</v>
      </c>
      <c r="I420" s="48" t="s">
        <v>490</v>
      </c>
      <c r="J420" s="48" t="s">
        <v>50</v>
      </c>
      <c r="K420" s="48" t="s">
        <v>560</v>
      </c>
      <c r="L420" s="48" t="s">
        <v>419</v>
      </c>
      <c r="M420" s="48" t="s">
        <v>420</v>
      </c>
      <c r="N420" s="48" t="s">
        <v>420</v>
      </c>
      <c r="O420" s="48" t="s">
        <v>420</v>
      </c>
      <c r="P420" s="48">
        <v>0.47955599999999998</v>
      </c>
      <c r="Q420" s="48">
        <v>0.48012448385809275</v>
      </c>
      <c r="R420" s="48">
        <v>0</v>
      </c>
      <c r="S420" s="48">
        <v>3.8364479999999999</v>
      </c>
      <c r="T420" s="48" t="s">
        <v>54</v>
      </c>
      <c r="U420" s="48">
        <v>3.840995870864742</v>
      </c>
      <c r="V420" s="62">
        <f t="shared" si="41"/>
        <v>0.125</v>
      </c>
      <c r="W420" s="62" t="str">
        <f t="shared" si="42"/>
        <v/>
      </c>
      <c r="X420" s="62">
        <f t="shared" si="43"/>
        <v>0</v>
      </c>
      <c r="Y420" s="62" t="str">
        <f t="shared" si="44"/>
        <v/>
      </c>
      <c r="Z420" s="62" t="str">
        <f t="shared" si="45"/>
        <v/>
      </c>
      <c r="AA420" s="48" t="str">
        <f t="shared" si="46"/>
        <v>N</v>
      </c>
      <c r="AB420" s="48" t="s">
        <v>55</v>
      </c>
      <c r="AC420" s="53" t="s">
        <v>55</v>
      </c>
      <c r="AD420" s="52">
        <v>0</v>
      </c>
      <c r="AE420" s="52"/>
      <c r="AF420" s="52"/>
    </row>
    <row r="421" spans="1:32" ht="15.5" x14ac:dyDescent="0.35">
      <c r="A421" s="26"/>
      <c r="B421" s="48">
        <v>1106</v>
      </c>
      <c r="C421" s="48" t="s">
        <v>45</v>
      </c>
      <c r="D421" s="48" t="s">
        <v>98</v>
      </c>
      <c r="E421" s="48" t="s">
        <v>415</v>
      </c>
      <c r="F421" s="48" t="s">
        <v>490</v>
      </c>
      <c r="G421" s="48">
        <v>612</v>
      </c>
      <c r="H421" s="48" t="s">
        <v>477</v>
      </c>
      <c r="I421" s="48" t="s">
        <v>490</v>
      </c>
      <c r="J421" s="48" t="s">
        <v>50</v>
      </c>
      <c r="K421" s="48" t="s">
        <v>561</v>
      </c>
      <c r="L421" s="48" t="s">
        <v>419</v>
      </c>
      <c r="M421" s="48" t="s">
        <v>420</v>
      </c>
      <c r="N421" s="48" t="s">
        <v>420</v>
      </c>
      <c r="O421" s="48" t="s">
        <v>420</v>
      </c>
      <c r="P421" s="48">
        <v>0.95911199999999996</v>
      </c>
      <c r="Q421" s="48">
        <v>0.96024896771618551</v>
      </c>
      <c r="R421" s="48">
        <v>0</v>
      </c>
      <c r="S421" s="48">
        <v>3.8364479999999999</v>
      </c>
      <c r="T421" s="48" t="s">
        <v>54</v>
      </c>
      <c r="U421" s="48">
        <v>3.840995870864742</v>
      </c>
      <c r="V421" s="62">
        <f t="shared" si="41"/>
        <v>0.25</v>
      </c>
      <c r="W421" s="62" t="str">
        <f t="shared" si="42"/>
        <v/>
      </c>
      <c r="X421" s="62">
        <f t="shared" si="43"/>
        <v>0</v>
      </c>
      <c r="Y421" s="62" t="str">
        <f t="shared" si="44"/>
        <v/>
      </c>
      <c r="Z421" s="62" t="str">
        <f t="shared" si="45"/>
        <v/>
      </c>
      <c r="AA421" s="48" t="str">
        <f t="shared" si="46"/>
        <v>N</v>
      </c>
      <c r="AB421" s="48" t="s">
        <v>55</v>
      </c>
      <c r="AC421" s="53" t="s">
        <v>55</v>
      </c>
      <c r="AD421" s="52">
        <v>0</v>
      </c>
      <c r="AE421" s="52"/>
      <c r="AF421" s="52"/>
    </row>
    <row r="422" spans="1:32" ht="15.5" x14ac:dyDescent="0.35">
      <c r="A422" s="26"/>
      <c r="B422" s="48">
        <v>1107</v>
      </c>
      <c r="C422" s="48" t="s">
        <v>45</v>
      </c>
      <c r="D422" s="48" t="s">
        <v>98</v>
      </c>
      <c r="E422" s="48" t="s">
        <v>415</v>
      </c>
      <c r="F422" s="48" t="s">
        <v>490</v>
      </c>
      <c r="G422" s="48">
        <v>612</v>
      </c>
      <c r="H422" s="48" t="s">
        <v>477</v>
      </c>
      <c r="I422" s="48" t="s">
        <v>490</v>
      </c>
      <c r="J422" s="48" t="s">
        <v>50</v>
      </c>
      <c r="K422" s="48" t="s">
        <v>562</v>
      </c>
      <c r="L422" s="48" t="s">
        <v>419</v>
      </c>
      <c r="M422" s="48" t="s">
        <v>420</v>
      </c>
      <c r="N422" s="48" t="s">
        <v>420</v>
      </c>
      <c r="O422" s="48" t="s">
        <v>420</v>
      </c>
      <c r="P422" s="48">
        <v>4.6813799999999999</v>
      </c>
      <c r="Q422" s="48">
        <v>5.029875545180019</v>
      </c>
      <c r="R422" s="48">
        <v>5.2585062517791101</v>
      </c>
      <c r="S422" s="48">
        <v>8.0154359999999993</v>
      </c>
      <c r="T422" s="48" t="s">
        <v>54</v>
      </c>
      <c r="U422" s="48">
        <v>8.0249378016281199</v>
      </c>
      <c r="V422" s="62">
        <f t="shared" si="41"/>
        <v>0.58404558404558404</v>
      </c>
      <c r="W422" s="62" t="str">
        <f t="shared" si="42"/>
        <v/>
      </c>
      <c r="X422" s="62">
        <f t="shared" si="43"/>
        <v>0.65527065527065531</v>
      </c>
      <c r="Y422" s="62" t="str">
        <f t="shared" si="44"/>
        <v/>
      </c>
      <c r="Z422" s="62" t="str">
        <f t="shared" si="45"/>
        <v/>
      </c>
      <c r="AA422" s="48" t="str">
        <f t="shared" si="46"/>
        <v>N</v>
      </c>
      <c r="AB422" s="48" t="s">
        <v>55</v>
      </c>
      <c r="AC422" s="53" t="s">
        <v>55</v>
      </c>
      <c r="AD422" s="52">
        <v>0</v>
      </c>
      <c r="AE422" s="52"/>
      <c r="AF422" s="52"/>
    </row>
    <row r="423" spans="1:32" ht="15.5" x14ac:dyDescent="0.35">
      <c r="A423" s="26"/>
      <c r="B423" s="48">
        <v>1108</v>
      </c>
      <c r="C423" s="48" t="s">
        <v>45</v>
      </c>
      <c r="D423" s="48" t="s">
        <v>98</v>
      </c>
      <c r="E423" s="48" t="s">
        <v>415</v>
      </c>
      <c r="F423" s="48" t="s">
        <v>563</v>
      </c>
      <c r="G423" s="48">
        <v>688</v>
      </c>
      <c r="H423" s="48">
        <v>1</v>
      </c>
      <c r="I423" s="48" t="s">
        <v>417</v>
      </c>
      <c r="J423" s="48" t="s">
        <v>50</v>
      </c>
      <c r="K423" s="48" t="s">
        <v>564</v>
      </c>
      <c r="L423" s="48" t="s">
        <v>419</v>
      </c>
      <c r="M423" s="48" t="s">
        <v>420</v>
      </c>
      <c r="N423" s="48" t="s">
        <v>420</v>
      </c>
      <c r="O423" s="48" t="s">
        <v>420</v>
      </c>
      <c r="P423" s="48">
        <v>2.7859919999999998</v>
      </c>
      <c r="Q423" s="48">
        <v>2.7664315498490106</v>
      </c>
      <c r="R423" s="48">
        <v>2.9721991857881931</v>
      </c>
      <c r="S423" s="48">
        <v>7.1933400000000001</v>
      </c>
      <c r="T423" s="48" t="s">
        <v>54</v>
      </c>
      <c r="U423" s="48">
        <v>7.20186725787139</v>
      </c>
      <c r="V423" s="62">
        <f t="shared" si="41"/>
        <v>0.38730158730158726</v>
      </c>
      <c r="W423" s="62" t="str">
        <f t="shared" si="42"/>
        <v/>
      </c>
      <c r="X423" s="62">
        <f t="shared" si="43"/>
        <v>0.41269841269841273</v>
      </c>
      <c r="Y423" s="62" t="str">
        <f t="shared" si="44"/>
        <v/>
      </c>
      <c r="Z423" s="62" t="str">
        <f t="shared" si="45"/>
        <v/>
      </c>
      <c r="AA423" s="48" t="str">
        <f t="shared" si="46"/>
        <v>N</v>
      </c>
      <c r="AB423" s="48" t="s">
        <v>55</v>
      </c>
      <c r="AC423" s="53" t="s">
        <v>55</v>
      </c>
      <c r="AD423" s="52">
        <v>0</v>
      </c>
      <c r="AE423" s="52"/>
      <c r="AF423" s="52"/>
    </row>
    <row r="424" spans="1:32" ht="15.5" x14ac:dyDescent="0.35">
      <c r="A424" s="26"/>
      <c r="B424" s="48">
        <v>1109</v>
      </c>
      <c r="C424" s="48" t="s">
        <v>45</v>
      </c>
      <c r="D424" s="48" t="s">
        <v>98</v>
      </c>
      <c r="E424" s="48" t="s">
        <v>415</v>
      </c>
      <c r="F424" s="48" t="s">
        <v>490</v>
      </c>
      <c r="G424" s="48">
        <v>612</v>
      </c>
      <c r="H424" s="48" t="s">
        <v>55</v>
      </c>
      <c r="I424" s="48" t="s">
        <v>490</v>
      </c>
      <c r="J424" s="48" t="s">
        <v>50</v>
      </c>
      <c r="K424" s="48" t="s">
        <v>565</v>
      </c>
      <c r="L424" s="48" t="s">
        <v>419</v>
      </c>
      <c r="M424" s="48" t="s">
        <v>420</v>
      </c>
      <c r="N424" s="48" t="s">
        <v>420</v>
      </c>
      <c r="O424" s="48" t="s">
        <v>420</v>
      </c>
      <c r="P424" s="48">
        <v>2.8544999999999998</v>
      </c>
      <c r="Q424" s="48">
        <v>2.6978423378692828</v>
      </c>
      <c r="R424" s="48">
        <v>3.2008298923872847</v>
      </c>
      <c r="S424" s="48">
        <v>8.0154359999999993</v>
      </c>
      <c r="T424" s="48" t="s">
        <v>54</v>
      </c>
      <c r="U424" s="48">
        <v>8.0249378016281199</v>
      </c>
      <c r="V424" s="62">
        <f t="shared" si="41"/>
        <v>0.35612535612535612</v>
      </c>
      <c r="W424" s="62" t="str">
        <f t="shared" si="42"/>
        <v/>
      </c>
      <c r="X424" s="62">
        <f t="shared" si="43"/>
        <v>0.39886039886039892</v>
      </c>
      <c r="Y424" s="62" t="str">
        <f t="shared" si="44"/>
        <v/>
      </c>
      <c r="Z424" s="62" t="str">
        <f t="shared" si="45"/>
        <v/>
      </c>
      <c r="AA424" s="48" t="str">
        <f t="shared" si="46"/>
        <v>N</v>
      </c>
      <c r="AB424" s="48" t="s">
        <v>55</v>
      </c>
      <c r="AC424" s="53" t="s">
        <v>55</v>
      </c>
      <c r="AD424" s="52">
        <v>0</v>
      </c>
      <c r="AE424" s="52"/>
      <c r="AF424" s="52"/>
    </row>
    <row r="425" spans="1:32" ht="15.5" x14ac:dyDescent="0.35">
      <c r="A425" s="26"/>
      <c r="B425" s="48">
        <v>1110</v>
      </c>
      <c r="C425" s="48" t="s">
        <v>45</v>
      </c>
      <c r="D425" s="48" t="s">
        <v>98</v>
      </c>
      <c r="E425" s="48" t="s">
        <v>415</v>
      </c>
      <c r="F425" s="48" t="s">
        <v>473</v>
      </c>
      <c r="G425" s="48">
        <v>680</v>
      </c>
      <c r="H425" s="48">
        <v>1</v>
      </c>
      <c r="I425" s="48" t="s">
        <v>415</v>
      </c>
      <c r="J425" s="48" t="s">
        <v>50</v>
      </c>
      <c r="K425" s="48" t="s">
        <v>566</v>
      </c>
      <c r="L425" s="48" t="s">
        <v>419</v>
      </c>
      <c r="M425" s="48" t="s">
        <v>423</v>
      </c>
      <c r="N425" s="48" t="s">
        <v>423</v>
      </c>
      <c r="O425" s="48" t="s">
        <v>97</v>
      </c>
      <c r="P425" s="48">
        <v>0.87347700000000006</v>
      </c>
      <c r="Q425" s="48"/>
      <c r="R425" s="48">
        <v>0</v>
      </c>
      <c r="S425" s="48">
        <v>1.8504772000000003</v>
      </c>
      <c r="T425" s="48" t="s">
        <v>54</v>
      </c>
      <c r="U425" s="48">
        <v>1.8526708258079738</v>
      </c>
      <c r="V425" s="62">
        <f t="shared" si="41"/>
        <v>0.47202797202797198</v>
      </c>
      <c r="W425" s="62" t="str">
        <f t="shared" si="42"/>
        <v/>
      </c>
      <c r="X425" s="62">
        <f t="shared" si="43"/>
        <v>0</v>
      </c>
      <c r="Y425" s="62" t="str">
        <f t="shared" si="44"/>
        <v/>
      </c>
      <c r="Z425" s="62" t="str">
        <f t="shared" si="45"/>
        <v/>
      </c>
      <c r="AA425" s="48" t="str">
        <f t="shared" si="46"/>
        <v>N</v>
      </c>
      <c r="AB425" s="48" t="s">
        <v>55</v>
      </c>
      <c r="AC425" s="53" t="s">
        <v>55</v>
      </c>
      <c r="AD425" s="52">
        <v>0</v>
      </c>
      <c r="AE425" s="52"/>
      <c r="AF425" s="52"/>
    </row>
    <row r="426" spans="1:32" ht="15.5" x14ac:dyDescent="0.35">
      <c r="A426" s="26"/>
      <c r="B426" s="48">
        <v>1113</v>
      </c>
      <c r="C426" s="48" t="s">
        <v>45</v>
      </c>
      <c r="D426" s="48" t="s">
        <v>98</v>
      </c>
      <c r="E426" s="48" t="s">
        <v>415</v>
      </c>
      <c r="F426" s="48" t="s">
        <v>490</v>
      </c>
      <c r="G426" s="48">
        <v>612</v>
      </c>
      <c r="H426" s="48" t="s">
        <v>55</v>
      </c>
      <c r="I426" s="48" t="s">
        <v>490</v>
      </c>
      <c r="J426" s="48" t="s">
        <v>50</v>
      </c>
      <c r="K426" s="48" t="s">
        <v>567</v>
      </c>
      <c r="L426" s="48" t="s">
        <v>419</v>
      </c>
      <c r="M426" s="48" t="s">
        <v>420</v>
      </c>
      <c r="N426" s="48" t="s">
        <v>420</v>
      </c>
      <c r="O426" s="48" t="s">
        <v>420</v>
      </c>
      <c r="P426" s="48">
        <v>0.57089999999999996</v>
      </c>
      <c r="Q426" s="48">
        <v>0.57157676649772937</v>
      </c>
      <c r="R426" s="48">
        <v>0</v>
      </c>
      <c r="S426" s="48">
        <v>3.8364479999999999</v>
      </c>
      <c r="T426" s="48" t="s">
        <v>54</v>
      </c>
      <c r="U426" s="48">
        <v>3.840995870864742</v>
      </c>
      <c r="V426" s="62">
        <f t="shared" si="41"/>
        <v>0.14880952380952381</v>
      </c>
      <c r="W426" s="62" t="str">
        <f t="shared" si="42"/>
        <v/>
      </c>
      <c r="X426" s="62">
        <f t="shared" si="43"/>
        <v>0</v>
      </c>
      <c r="Y426" s="62" t="str">
        <f t="shared" si="44"/>
        <v/>
      </c>
      <c r="Z426" s="62" t="str">
        <f t="shared" si="45"/>
        <v/>
      </c>
      <c r="AA426" s="48" t="str">
        <f t="shared" si="46"/>
        <v>N</v>
      </c>
      <c r="AB426" s="48" t="s">
        <v>55</v>
      </c>
      <c r="AC426" s="53" t="s">
        <v>55</v>
      </c>
      <c r="AD426" s="52">
        <v>0</v>
      </c>
      <c r="AE426" s="52"/>
      <c r="AF426" s="52"/>
    </row>
    <row r="427" spans="1:32" ht="15.5" x14ac:dyDescent="0.35">
      <c r="A427" s="26"/>
      <c r="B427" s="48">
        <v>1114</v>
      </c>
      <c r="C427" s="48" t="s">
        <v>45</v>
      </c>
      <c r="D427" s="48" t="s">
        <v>98</v>
      </c>
      <c r="E427" s="48" t="s">
        <v>415</v>
      </c>
      <c r="F427" s="48" t="s">
        <v>490</v>
      </c>
      <c r="G427" s="48">
        <v>612</v>
      </c>
      <c r="H427" s="48" t="s">
        <v>55</v>
      </c>
      <c r="I427" s="48" t="s">
        <v>490</v>
      </c>
      <c r="J427" s="48" t="s">
        <v>50</v>
      </c>
      <c r="K427" s="48" t="s">
        <v>568</v>
      </c>
      <c r="L427" s="48" t="s">
        <v>419</v>
      </c>
      <c r="M427" s="48" t="s">
        <v>420</v>
      </c>
      <c r="N427" s="48" t="s">
        <v>420</v>
      </c>
      <c r="O427" s="48" t="s">
        <v>420</v>
      </c>
      <c r="P427" s="48">
        <v>0.79925999999999997</v>
      </c>
      <c r="Q427" s="48">
        <v>0.80020747309682116</v>
      </c>
      <c r="R427" s="48">
        <v>0</v>
      </c>
      <c r="S427" s="48">
        <v>9.0202200000000001</v>
      </c>
      <c r="T427" s="48" t="s">
        <v>54</v>
      </c>
      <c r="U427" s="48">
        <v>9.0309129106641244</v>
      </c>
      <c r="V427" s="62">
        <f t="shared" si="41"/>
        <v>8.8607594936708861E-2</v>
      </c>
      <c r="W427" s="62" t="str">
        <f t="shared" si="42"/>
        <v/>
      </c>
      <c r="X427" s="62">
        <f t="shared" si="43"/>
        <v>0</v>
      </c>
      <c r="Y427" s="62" t="str">
        <f t="shared" si="44"/>
        <v/>
      </c>
      <c r="Z427" s="62" t="str">
        <f t="shared" si="45"/>
        <v/>
      </c>
      <c r="AA427" s="48" t="str">
        <f t="shared" si="46"/>
        <v>N</v>
      </c>
      <c r="AB427" s="48" t="s">
        <v>55</v>
      </c>
      <c r="AC427" s="53" t="s">
        <v>55</v>
      </c>
      <c r="AD427" s="52">
        <v>0</v>
      </c>
      <c r="AE427" s="52"/>
      <c r="AF427" s="52"/>
    </row>
    <row r="428" spans="1:32" ht="15.5" x14ac:dyDescent="0.35">
      <c r="A428" s="26"/>
      <c r="B428" s="48">
        <v>1115</v>
      </c>
      <c r="C428" s="48" t="s">
        <v>45</v>
      </c>
      <c r="D428" s="48" t="s">
        <v>98</v>
      </c>
      <c r="E428" s="48" t="s">
        <v>415</v>
      </c>
      <c r="F428" s="48" t="s">
        <v>490</v>
      </c>
      <c r="G428" s="48">
        <v>612</v>
      </c>
      <c r="H428" s="48" t="s">
        <v>55</v>
      </c>
      <c r="I428" s="48" t="s">
        <v>490</v>
      </c>
      <c r="J428" s="48" t="s">
        <v>50</v>
      </c>
      <c r="K428" s="48" t="s">
        <v>569</v>
      </c>
      <c r="L428" s="48" t="s">
        <v>419</v>
      </c>
      <c r="M428" s="48" t="s">
        <v>420</v>
      </c>
      <c r="N428" s="48" t="s">
        <v>420</v>
      </c>
      <c r="O428" s="48" t="s">
        <v>420</v>
      </c>
      <c r="P428" s="48">
        <v>4.2474959999999999</v>
      </c>
      <c r="Q428" s="48">
        <v>4.2296680720831974</v>
      </c>
      <c r="R428" s="48">
        <v>3.7038174469052865</v>
      </c>
      <c r="S428" s="48">
        <v>8.0154359999999993</v>
      </c>
      <c r="T428" s="48" t="s">
        <v>54</v>
      </c>
      <c r="U428" s="48">
        <v>8.0249378016281199</v>
      </c>
      <c r="V428" s="62">
        <f t="shared" si="41"/>
        <v>0.52991452991452992</v>
      </c>
      <c r="W428" s="62" t="str">
        <f t="shared" si="42"/>
        <v/>
      </c>
      <c r="X428" s="62">
        <f t="shared" si="43"/>
        <v>0.46153846153846156</v>
      </c>
      <c r="Y428" s="62" t="str">
        <f t="shared" si="44"/>
        <v/>
      </c>
      <c r="Z428" s="62" t="str">
        <f t="shared" si="45"/>
        <v/>
      </c>
      <c r="AA428" s="48" t="str">
        <f t="shared" si="46"/>
        <v>N</v>
      </c>
      <c r="AB428" s="48" t="s">
        <v>55</v>
      </c>
      <c r="AC428" s="53" t="s">
        <v>55</v>
      </c>
      <c r="AD428" s="52">
        <v>0</v>
      </c>
      <c r="AE428" s="52"/>
      <c r="AF428" s="52"/>
    </row>
    <row r="429" spans="1:32" ht="15.5" x14ac:dyDescent="0.35">
      <c r="A429" s="26"/>
      <c r="B429" s="48">
        <v>1119</v>
      </c>
      <c r="C429" s="48" t="s">
        <v>45</v>
      </c>
      <c r="D429" s="48" t="s">
        <v>98</v>
      </c>
      <c r="E429" s="48" t="s">
        <v>415</v>
      </c>
      <c r="F429" s="48" t="s">
        <v>490</v>
      </c>
      <c r="G429" s="48">
        <v>612</v>
      </c>
      <c r="H429" s="48" t="s">
        <v>55</v>
      </c>
      <c r="I429" s="48" t="s">
        <v>490</v>
      </c>
      <c r="J429" s="48" t="s">
        <v>50</v>
      </c>
      <c r="K429" s="48" t="s">
        <v>570</v>
      </c>
      <c r="L429" s="48" t="s">
        <v>419</v>
      </c>
      <c r="M429" s="48" t="s">
        <v>420</v>
      </c>
      <c r="N429" s="48" t="s">
        <v>420</v>
      </c>
      <c r="O429" s="48" t="s">
        <v>420</v>
      </c>
      <c r="P429" s="48">
        <v>1.0047839999999999</v>
      </c>
      <c r="Q429" s="48">
        <v>1.0059751090360038</v>
      </c>
      <c r="R429" s="48">
        <v>0</v>
      </c>
      <c r="S429" s="48">
        <v>3.8364479999999999</v>
      </c>
      <c r="T429" s="48" t="s">
        <v>54</v>
      </c>
      <c r="U429" s="48">
        <v>3.840995870864742</v>
      </c>
      <c r="V429" s="62">
        <f t="shared" si="41"/>
        <v>0.26190476190476186</v>
      </c>
      <c r="W429" s="62" t="str">
        <f t="shared" si="42"/>
        <v/>
      </c>
      <c r="X429" s="62">
        <f t="shared" si="43"/>
        <v>0</v>
      </c>
      <c r="Y429" s="62" t="str">
        <f t="shared" si="44"/>
        <v/>
      </c>
      <c r="Z429" s="62" t="str">
        <f t="shared" si="45"/>
        <v/>
      </c>
      <c r="AA429" s="48" t="str">
        <f t="shared" si="46"/>
        <v>N</v>
      </c>
      <c r="AB429" s="48" t="s">
        <v>55</v>
      </c>
      <c r="AC429" s="53" t="s">
        <v>55</v>
      </c>
      <c r="AD429" s="52">
        <v>0</v>
      </c>
      <c r="AE429" s="52"/>
      <c r="AF429" s="52"/>
    </row>
    <row r="430" spans="1:32" ht="15.5" x14ac:dyDescent="0.35">
      <c r="A430" s="26"/>
      <c r="B430" s="48">
        <v>1120</v>
      </c>
      <c r="C430" s="48" t="s">
        <v>45</v>
      </c>
      <c r="D430" s="48" t="s">
        <v>98</v>
      </c>
      <c r="E430" s="48" t="s">
        <v>415</v>
      </c>
      <c r="F430" s="48" t="s">
        <v>490</v>
      </c>
      <c r="G430" s="48">
        <v>612</v>
      </c>
      <c r="H430" s="48" t="s">
        <v>477</v>
      </c>
      <c r="I430" s="48" t="s">
        <v>490</v>
      </c>
      <c r="J430" s="48" t="s">
        <v>50</v>
      </c>
      <c r="K430" s="48" t="s">
        <v>571</v>
      </c>
      <c r="L430" s="48" t="s">
        <v>419</v>
      </c>
      <c r="M430" s="48" t="s">
        <v>420</v>
      </c>
      <c r="N430" s="48" t="s">
        <v>420</v>
      </c>
      <c r="O430" s="48" t="s">
        <v>420</v>
      </c>
      <c r="P430" s="48">
        <v>0.77642399999999989</v>
      </c>
      <c r="Q430" s="48">
        <v>0.77734440243691194</v>
      </c>
      <c r="R430" s="48">
        <v>0.80020747309682116</v>
      </c>
      <c r="S430" s="48">
        <v>8.0154359999999993</v>
      </c>
      <c r="T430" s="48" t="s">
        <v>54</v>
      </c>
      <c r="U430" s="48">
        <v>8.0249378016281199</v>
      </c>
      <c r="V430" s="62">
        <f t="shared" si="41"/>
        <v>9.686609686609686E-2</v>
      </c>
      <c r="W430" s="62" t="str">
        <f t="shared" si="42"/>
        <v/>
      </c>
      <c r="X430" s="62">
        <f t="shared" si="43"/>
        <v>9.9715099715099731E-2</v>
      </c>
      <c r="Y430" s="62" t="str">
        <f t="shared" si="44"/>
        <v/>
      </c>
      <c r="Z430" s="62" t="str">
        <f t="shared" si="45"/>
        <v/>
      </c>
      <c r="AA430" s="48" t="str">
        <f t="shared" si="46"/>
        <v>N</v>
      </c>
      <c r="AB430" s="48" t="s">
        <v>55</v>
      </c>
      <c r="AC430" s="53" t="s">
        <v>55</v>
      </c>
      <c r="AD430" s="52">
        <v>0</v>
      </c>
      <c r="AE430" s="52"/>
      <c r="AF430" s="52"/>
    </row>
    <row r="431" spans="1:32" ht="15.5" x14ac:dyDescent="0.35">
      <c r="A431" s="26"/>
      <c r="B431" s="48">
        <v>1126</v>
      </c>
      <c r="C431" s="48" t="s">
        <v>45</v>
      </c>
      <c r="D431" s="48" t="s">
        <v>98</v>
      </c>
      <c r="E431" s="48" t="s">
        <v>415</v>
      </c>
      <c r="F431" s="48" t="s">
        <v>490</v>
      </c>
      <c r="G431" s="48">
        <v>612</v>
      </c>
      <c r="H431" s="48" t="s">
        <v>55</v>
      </c>
      <c r="I431" s="48" t="s">
        <v>490</v>
      </c>
      <c r="J431" s="48" t="s">
        <v>50</v>
      </c>
      <c r="K431" s="48" t="s">
        <v>572</v>
      </c>
      <c r="L431" s="48" t="s">
        <v>419</v>
      </c>
      <c r="M431" s="48" t="s">
        <v>420</v>
      </c>
      <c r="N431" s="48" t="s">
        <v>420</v>
      </c>
      <c r="O431" s="48" t="s">
        <v>420</v>
      </c>
      <c r="P431" s="48">
        <v>5.36646</v>
      </c>
      <c r="Q431" s="48">
        <v>5.6014523116777486</v>
      </c>
      <c r="R431" s="48">
        <v>5.2585062517791101</v>
      </c>
      <c r="S431" s="48">
        <v>8.0154359999999993</v>
      </c>
      <c r="T431" s="48" t="s">
        <v>54</v>
      </c>
      <c r="U431" s="48">
        <v>8.0249378016281199</v>
      </c>
      <c r="V431" s="62">
        <f t="shared" si="41"/>
        <v>0.66951566951566954</v>
      </c>
      <c r="W431" s="62" t="str">
        <f t="shared" si="42"/>
        <v/>
      </c>
      <c r="X431" s="62">
        <f t="shared" si="43"/>
        <v>0.65527065527065531</v>
      </c>
      <c r="Y431" s="62" t="str">
        <f t="shared" si="44"/>
        <v/>
      </c>
      <c r="Z431" s="62" t="str">
        <f t="shared" si="45"/>
        <v/>
      </c>
      <c r="AA431" s="48" t="str">
        <f t="shared" si="46"/>
        <v>N</v>
      </c>
      <c r="AB431" s="48" t="s">
        <v>55</v>
      </c>
      <c r="AC431" s="53" t="s">
        <v>55</v>
      </c>
      <c r="AD431" s="52">
        <v>0</v>
      </c>
      <c r="AE431" s="52"/>
      <c r="AF431" s="52"/>
    </row>
    <row r="432" spans="1:32" ht="15.5" x14ac:dyDescent="0.35">
      <c r="A432" s="26"/>
      <c r="B432" s="48">
        <v>1131</v>
      </c>
      <c r="C432" s="48" t="s">
        <v>45</v>
      </c>
      <c r="D432" s="48" t="s">
        <v>98</v>
      </c>
      <c r="E432" s="48" t="s">
        <v>415</v>
      </c>
      <c r="F432" s="48" t="s">
        <v>490</v>
      </c>
      <c r="G432" s="48">
        <v>612</v>
      </c>
      <c r="H432" s="48" t="s">
        <v>55</v>
      </c>
      <c r="I432" s="48" t="s">
        <v>490</v>
      </c>
      <c r="J432" s="48" t="s">
        <v>50</v>
      </c>
      <c r="K432" s="48" t="s">
        <v>573</v>
      </c>
      <c r="L432" s="48" t="s">
        <v>419</v>
      </c>
      <c r="M432" s="48" t="s">
        <v>420</v>
      </c>
      <c r="N432" s="48" t="s">
        <v>420</v>
      </c>
      <c r="O432" s="48" t="s">
        <v>420</v>
      </c>
      <c r="P432" s="48">
        <v>1.0732919999999999</v>
      </c>
      <c r="Q432" s="48">
        <v>1.0745643210157314</v>
      </c>
      <c r="R432" s="48">
        <v>0</v>
      </c>
      <c r="S432" s="48">
        <v>3.8364479999999999</v>
      </c>
      <c r="T432" s="48" t="s">
        <v>54</v>
      </c>
      <c r="U432" s="48">
        <v>3.840995870864742</v>
      </c>
      <c r="V432" s="62">
        <f t="shared" si="41"/>
        <v>0.27976190476190477</v>
      </c>
      <c r="W432" s="62" t="str">
        <f t="shared" si="42"/>
        <v/>
      </c>
      <c r="X432" s="62">
        <f t="shared" si="43"/>
        <v>0</v>
      </c>
      <c r="Y432" s="62" t="str">
        <f t="shared" si="44"/>
        <v/>
      </c>
      <c r="Z432" s="62" t="str">
        <f t="shared" si="45"/>
        <v/>
      </c>
      <c r="AA432" s="48" t="str">
        <f t="shared" si="46"/>
        <v>N</v>
      </c>
      <c r="AB432" s="48" t="s">
        <v>55</v>
      </c>
      <c r="AC432" s="53" t="s">
        <v>55</v>
      </c>
      <c r="AD432" s="52">
        <v>0</v>
      </c>
      <c r="AE432" s="52"/>
      <c r="AF432" s="52"/>
    </row>
    <row r="433" spans="1:32" ht="15.5" x14ac:dyDescent="0.35">
      <c r="A433" s="26"/>
      <c r="B433" s="48">
        <v>1132</v>
      </c>
      <c r="C433" s="48" t="s">
        <v>45</v>
      </c>
      <c r="D433" s="48" t="s">
        <v>98</v>
      </c>
      <c r="E433" s="48" t="s">
        <v>415</v>
      </c>
      <c r="F433" s="48" t="s">
        <v>490</v>
      </c>
      <c r="G433" s="48">
        <v>612</v>
      </c>
      <c r="H433" s="48" t="s">
        <v>55</v>
      </c>
      <c r="I433" s="48" t="s">
        <v>490</v>
      </c>
      <c r="J433" s="48" t="s">
        <v>50</v>
      </c>
      <c r="K433" s="48" t="s">
        <v>574</v>
      </c>
      <c r="L433" s="48" t="s">
        <v>419</v>
      </c>
      <c r="M433" s="48" t="s">
        <v>420</v>
      </c>
      <c r="N433" s="48" t="s">
        <v>420</v>
      </c>
      <c r="O433" s="48" t="s">
        <v>420</v>
      </c>
      <c r="P433" s="48">
        <v>2.6946479999999995</v>
      </c>
      <c r="Q433" s="48">
        <v>3.4751867403061949</v>
      </c>
      <c r="R433" s="48">
        <v>2.8807469031485562</v>
      </c>
      <c r="S433" s="48">
        <v>8.0154359999999993</v>
      </c>
      <c r="T433" s="48" t="s">
        <v>54</v>
      </c>
      <c r="U433" s="48">
        <v>8.0249378016281199</v>
      </c>
      <c r="V433" s="62">
        <f t="shared" si="41"/>
        <v>0.33618233618233617</v>
      </c>
      <c r="W433" s="62" t="str">
        <f t="shared" si="42"/>
        <v/>
      </c>
      <c r="X433" s="62">
        <f t="shared" si="43"/>
        <v>0.35897435897435903</v>
      </c>
      <c r="Y433" s="62" t="str">
        <f t="shared" si="44"/>
        <v/>
      </c>
      <c r="Z433" s="62" t="str">
        <f t="shared" si="45"/>
        <v/>
      </c>
      <c r="AA433" s="48" t="str">
        <f t="shared" si="46"/>
        <v>N</v>
      </c>
      <c r="AB433" s="48" t="s">
        <v>55</v>
      </c>
      <c r="AC433" s="53" t="s">
        <v>55</v>
      </c>
      <c r="AD433" s="52">
        <v>0</v>
      </c>
      <c r="AE433" s="52"/>
      <c r="AF433" s="52"/>
    </row>
    <row r="434" spans="1:32" ht="15.5" x14ac:dyDescent="0.35">
      <c r="A434" s="26"/>
      <c r="B434" s="48">
        <v>1133</v>
      </c>
      <c r="C434" s="48" t="s">
        <v>45</v>
      </c>
      <c r="D434" s="48" t="s">
        <v>98</v>
      </c>
      <c r="E434" s="48" t="s">
        <v>415</v>
      </c>
      <c r="F434" s="48" t="s">
        <v>424</v>
      </c>
      <c r="G434" s="48">
        <v>611</v>
      </c>
      <c r="H434" s="48" t="s">
        <v>50</v>
      </c>
      <c r="I434" s="48" t="s">
        <v>417</v>
      </c>
      <c r="J434" s="48" t="s">
        <v>50</v>
      </c>
      <c r="K434" s="48" t="s">
        <v>575</v>
      </c>
      <c r="L434" s="48" t="s">
        <v>419</v>
      </c>
      <c r="M434" s="48" t="s">
        <v>420</v>
      </c>
      <c r="N434" s="48" t="s">
        <v>420</v>
      </c>
      <c r="O434" s="48" t="s">
        <v>420</v>
      </c>
      <c r="P434" s="48">
        <v>2.39778</v>
      </c>
      <c r="Q434" s="48">
        <v>0.22863070659909177</v>
      </c>
      <c r="R434" s="48">
        <v>0</v>
      </c>
      <c r="S434" s="48">
        <v>3.8364479999999999</v>
      </c>
      <c r="T434" s="48" t="s">
        <v>54</v>
      </c>
      <c r="U434" s="48">
        <v>3.840995870864742</v>
      </c>
      <c r="V434" s="62">
        <f t="shared" si="41"/>
        <v>0.625</v>
      </c>
      <c r="W434" s="62" t="str">
        <f t="shared" si="42"/>
        <v/>
      </c>
      <c r="X434" s="62">
        <f t="shared" si="43"/>
        <v>0</v>
      </c>
      <c r="Y434" s="62" t="str">
        <f t="shared" si="44"/>
        <v/>
      </c>
      <c r="Z434" s="62" t="str">
        <f t="shared" si="45"/>
        <v/>
      </c>
      <c r="AA434" s="48" t="str">
        <f t="shared" si="46"/>
        <v>N</v>
      </c>
      <c r="AB434" s="48" t="s">
        <v>55</v>
      </c>
      <c r="AC434" s="53" t="s">
        <v>55</v>
      </c>
      <c r="AD434" s="52">
        <v>0</v>
      </c>
      <c r="AE434" s="52"/>
      <c r="AF434" s="52"/>
    </row>
    <row r="435" spans="1:32" ht="15.5" x14ac:dyDescent="0.35">
      <c r="A435" s="26"/>
      <c r="B435" s="48">
        <v>1134</v>
      </c>
      <c r="C435" s="48" t="s">
        <v>45</v>
      </c>
      <c r="D435" s="48" t="s">
        <v>98</v>
      </c>
      <c r="E435" s="48" t="s">
        <v>415</v>
      </c>
      <c r="F435" s="48" t="s">
        <v>424</v>
      </c>
      <c r="G435" s="48">
        <v>611</v>
      </c>
      <c r="H435" s="48" t="s">
        <v>50</v>
      </c>
      <c r="I435" s="48" t="s">
        <v>417</v>
      </c>
      <c r="J435" s="48" t="s">
        <v>50</v>
      </c>
      <c r="K435" s="48" t="s">
        <v>576</v>
      </c>
      <c r="L435" s="48" t="s">
        <v>419</v>
      </c>
      <c r="M435" s="48" t="s">
        <v>420</v>
      </c>
      <c r="N435" s="48" t="s">
        <v>420</v>
      </c>
      <c r="O435" s="48" t="s">
        <v>420</v>
      </c>
      <c r="P435" s="48">
        <v>0.34254000000000001</v>
      </c>
      <c r="Q435" s="48">
        <v>0.34294605989863763</v>
      </c>
      <c r="R435" s="48">
        <v>0</v>
      </c>
      <c r="S435" s="48">
        <v>9.0202200000000001</v>
      </c>
      <c r="T435" s="48" t="s">
        <v>54</v>
      </c>
      <c r="U435" s="48">
        <v>9.0309129106641244</v>
      </c>
      <c r="V435" s="62">
        <f t="shared" si="41"/>
        <v>3.7974683544303799E-2</v>
      </c>
      <c r="W435" s="62" t="str">
        <f t="shared" si="42"/>
        <v/>
      </c>
      <c r="X435" s="62">
        <f t="shared" si="43"/>
        <v>0</v>
      </c>
      <c r="Y435" s="62" t="str">
        <f t="shared" si="44"/>
        <v/>
      </c>
      <c r="Z435" s="62" t="str">
        <f t="shared" si="45"/>
        <v/>
      </c>
      <c r="AA435" s="48" t="str">
        <f t="shared" si="46"/>
        <v>N</v>
      </c>
      <c r="AB435" s="48" t="s">
        <v>55</v>
      </c>
      <c r="AC435" s="53" t="s">
        <v>55</v>
      </c>
      <c r="AD435" s="52">
        <v>0</v>
      </c>
      <c r="AE435" s="52"/>
      <c r="AF435" s="52"/>
    </row>
    <row r="436" spans="1:32" ht="15.5" x14ac:dyDescent="0.35">
      <c r="A436" s="26"/>
      <c r="B436" s="48">
        <v>1135</v>
      </c>
      <c r="C436" s="48" t="s">
        <v>45</v>
      </c>
      <c r="D436" s="48" t="s">
        <v>98</v>
      </c>
      <c r="E436" s="48" t="s">
        <v>415</v>
      </c>
      <c r="F436" s="48" t="s">
        <v>424</v>
      </c>
      <c r="G436" s="48">
        <v>611</v>
      </c>
      <c r="H436" s="48" t="s">
        <v>50</v>
      </c>
      <c r="I436" s="48" t="s">
        <v>417</v>
      </c>
      <c r="J436" s="48" t="s">
        <v>50</v>
      </c>
      <c r="K436" s="48" t="s">
        <v>577</v>
      </c>
      <c r="L436" s="48" t="s">
        <v>419</v>
      </c>
      <c r="M436" s="48" t="s">
        <v>420</v>
      </c>
      <c r="N436" s="48" t="s">
        <v>420</v>
      </c>
      <c r="O436" s="48" t="s">
        <v>420</v>
      </c>
      <c r="P436" s="48">
        <v>1.6441920000000001</v>
      </c>
      <c r="Q436" s="48">
        <v>1.6461410875134606</v>
      </c>
      <c r="R436" s="48">
        <v>0</v>
      </c>
      <c r="S436" s="48">
        <v>3.8364479999999999</v>
      </c>
      <c r="T436" s="48" t="s">
        <v>54</v>
      </c>
      <c r="U436" s="48">
        <v>3.840995870864742</v>
      </c>
      <c r="V436" s="62">
        <f t="shared" si="41"/>
        <v>0.4285714285714286</v>
      </c>
      <c r="W436" s="62" t="str">
        <f t="shared" si="42"/>
        <v/>
      </c>
      <c r="X436" s="62">
        <f t="shared" si="43"/>
        <v>0</v>
      </c>
      <c r="Y436" s="62" t="str">
        <f t="shared" si="44"/>
        <v/>
      </c>
      <c r="Z436" s="62" t="str">
        <f t="shared" si="45"/>
        <v/>
      </c>
      <c r="AA436" s="48" t="str">
        <f t="shared" si="46"/>
        <v>N</v>
      </c>
      <c r="AB436" s="48" t="s">
        <v>55</v>
      </c>
      <c r="AC436" s="53" t="s">
        <v>55</v>
      </c>
      <c r="AD436" s="52">
        <v>0</v>
      </c>
      <c r="AE436" s="52"/>
      <c r="AF436" s="52"/>
    </row>
    <row r="437" spans="1:32" ht="15.5" x14ac:dyDescent="0.35">
      <c r="A437" s="26"/>
      <c r="B437" s="48">
        <v>1136</v>
      </c>
      <c r="C437" s="48" t="s">
        <v>45</v>
      </c>
      <c r="D437" s="48" t="s">
        <v>98</v>
      </c>
      <c r="E437" s="48" t="s">
        <v>415</v>
      </c>
      <c r="F437" s="48" t="s">
        <v>424</v>
      </c>
      <c r="G437" s="48">
        <v>611</v>
      </c>
      <c r="H437" s="48" t="s">
        <v>50</v>
      </c>
      <c r="I437" s="48" t="s">
        <v>417</v>
      </c>
      <c r="J437" s="48" t="s">
        <v>50</v>
      </c>
      <c r="K437" s="48" t="s">
        <v>578</v>
      </c>
      <c r="L437" s="48" t="s">
        <v>419</v>
      </c>
      <c r="M437" s="48" t="s">
        <v>420</v>
      </c>
      <c r="N437" s="48" t="s">
        <v>420</v>
      </c>
      <c r="O437" s="48" t="s">
        <v>420</v>
      </c>
      <c r="P437" s="48">
        <v>1.2559800000000001</v>
      </c>
      <c r="Q437" s="48">
        <v>1.2574688862950048</v>
      </c>
      <c r="R437" s="48">
        <v>1.2574688862950048</v>
      </c>
      <c r="S437" s="48">
        <v>9.0202200000000001</v>
      </c>
      <c r="T437" s="48" t="s">
        <v>54</v>
      </c>
      <c r="U437" s="48">
        <v>9.0309129106641244</v>
      </c>
      <c r="V437" s="62">
        <f t="shared" si="41"/>
        <v>0.13924050632911394</v>
      </c>
      <c r="W437" s="62" t="str">
        <f t="shared" si="42"/>
        <v/>
      </c>
      <c r="X437" s="62">
        <f t="shared" si="43"/>
        <v>0.13924050632911394</v>
      </c>
      <c r="Y437" s="62" t="str">
        <f t="shared" si="44"/>
        <v/>
      </c>
      <c r="Z437" s="62" t="str">
        <f t="shared" si="45"/>
        <v/>
      </c>
      <c r="AA437" s="48" t="str">
        <f t="shared" si="46"/>
        <v>N</v>
      </c>
      <c r="AB437" s="48" t="s">
        <v>55</v>
      </c>
      <c r="AC437" s="53" t="s">
        <v>55</v>
      </c>
      <c r="AD437" s="52">
        <v>0</v>
      </c>
      <c r="AE437" s="52"/>
      <c r="AF437" s="52"/>
    </row>
    <row r="438" spans="1:32" ht="15.5" x14ac:dyDescent="0.35">
      <c r="A438" s="26"/>
      <c r="B438" s="48">
        <v>1137</v>
      </c>
      <c r="C438" s="48" t="s">
        <v>45</v>
      </c>
      <c r="D438" s="48" t="s">
        <v>98</v>
      </c>
      <c r="E438" s="48" t="s">
        <v>415</v>
      </c>
      <c r="F438" s="48" t="s">
        <v>490</v>
      </c>
      <c r="G438" s="48">
        <v>612</v>
      </c>
      <c r="H438" s="48" t="s">
        <v>477</v>
      </c>
      <c r="I438" s="48" t="s">
        <v>490</v>
      </c>
      <c r="J438" s="48" t="s">
        <v>50</v>
      </c>
      <c r="K438" s="48" t="s">
        <v>579</v>
      </c>
      <c r="L438" s="48" t="s">
        <v>419</v>
      </c>
      <c r="M438" s="48" t="e">
        <v>#N/A</v>
      </c>
      <c r="N438" s="48" t="e">
        <v>#N/A</v>
      </c>
      <c r="O438" s="48" t="s">
        <v>97</v>
      </c>
      <c r="P438" s="48"/>
      <c r="Q438" s="48" t="s">
        <v>54</v>
      </c>
      <c r="R438" s="48" t="s">
        <v>54</v>
      </c>
      <c r="S438" s="48" t="s">
        <v>54</v>
      </c>
      <c r="T438" s="48" t="s">
        <v>54</v>
      </c>
      <c r="U438" s="48" t="s">
        <v>54</v>
      </c>
      <c r="V438" s="62" t="str">
        <f t="shared" si="41"/>
        <v/>
      </c>
      <c r="W438" s="62" t="str">
        <f t="shared" si="42"/>
        <v/>
      </c>
      <c r="X438" s="62" t="str">
        <f t="shared" si="43"/>
        <v/>
      </c>
      <c r="Y438" s="62" t="str">
        <f t="shared" si="44"/>
        <v/>
      </c>
      <c r="Z438" s="62" t="str">
        <f t="shared" si="45"/>
        <v/>
      </c>
      <c r="AA438" s="48" t="str">
        <f t="shared" si="46"/>
        <v>N</v>
      </c>
      <c r="AB438" s="48" t="s">
        <v>55</v>
      </c>
      <c r="AC438" s="53" t="s">
        <v>55</v>
      </c>
      <c r="AD438" s="52">
        <v>0</v>
      </c>
      <c r="AE438" s="52"/>
      <c r="AF438" s="52"/>
    </row>
    <row r="439" spans="1:32" ht="15.5" x14ac:dyDescent="0.35">
      <c r="A439" s="26"/>
      <c r="B439" s="48">
        <v>1138</v>
      </c>
      <c r="C439" s="48" t="s">
        <v>45</v>
      </c>
      <c r="D439" s="48" t="s">
        <v>98</v>
      </c>
      <c r="E439" s="48" t="s">
        <v>415</v>
      </c>
      <c r="F439" s="48" t="s">
        <v>424</v>
      </c>
      <c r="G439" s="48">
        <v>611</v>
      </c>
      <c r="H439" s="48" t="s">
        <v>50</v>
      </c>
      <c r="I439" s="48" t="s">
        <v>417</v>
      </c>
      <c r="J439" s="48" t="s">
        <v>50</v>
      </c>
      <c r="K439" s="48" t="s">
        <v>580</v>
      </c>
      <c r="L439" s="48" t="s">
        <v>419</v>
      </c>
      <c r="M439" s="48" t="s">
        <v>420</v>
      </c>
      <c r="N439" s="48" t="s">
        <v>420</v>
      </c>
      <c r="O439" s="48" t="s">
        <v>420</v>
      </c>
      <c r="P439" s="48">
        <v>4.2246600000000001</v>
      </c>
      <c r="Q439" s="48">
        <v>4.1839419307633792</v>
      </c>
      <c r="R439" s="48">
        <v>4.2068050014232883</v>
      </c>
      <c r="S439" s="48">
        <v>8.0154359999999993</v>
      </c>
      <c r="T439" s="48" t="s">
        <v>54</v>
      </c>
      <c r="U439" s="48">
        <v>8.0249378016281199</v>
      </c>
      <c r="V439" s="62">
        <f t="shared" si="41"/>
        <v>0.52706552706552712</v>
      </c>
      <c r="W439" s="62" t="str">
        <f t="shared" si="42"/>
        <v/>
      </c>
      <c r="X439" s="62">
        <f t="shared" si="43"/>
        <v>0.52421652421652432</v>
      </c>
      <c r="Y439" s="62" t="str">
        <f t="shared" si="44"/>
        <v/>
      </c>
      <c r="Z439" s="62" t="str">
        <f t="shared" si="45"/>
        <v/>
      </c>
      <c r="AA439" s="48" t="str">
        <f t="shared" si="46"/>
        <v>N</v>
      </c>
      <c r="AB439" s="48" t="s">
        <v>55</v>
      </c>
      <c r="AC439" s="53" t="s">
        <v>55</v>
      </c>
      <c r="AD439" s="52">
        <v>0</v>
      </c>
      <c r="AE439" s="52"/>
      <c r="AF439" s="52"/>
    </row>
    <row r="440" spans="1:32" ht="15.5" x14ac:dyDescent="0.35">
      <c r="A440" s="26"/>
      <c r="B440" s="48">
        <v>1139</v>
      </c>
      <c r="C440" s="48" t="s">
        <v>45</v>
      </c>
      <c r="D440" s="48" t="s">
        <v>98</v>
      </c>
      <c r="E440" s="48" t="s">
        <v>415</v>
      </c>
      <c r="F440" s="48" t="s">
        <v>424</v>
      </c>
      <c r="G440" s="48">
        <v>611</v>
      </c>
      <c r="H440" s="48" t="s">
        <v>50</v>
      </c>
      <c r="I440" s="48" t="s">
        <v>417</v>
      </c>
      <c r="J440" s="48" t="s">
        <v>50</v>
      </c>
      <c r="K440" s="48" t="s">
        <v>581</v>
      </c>
      <c r="L440" s="48" t="s">
        <v>419</v>
      </c>
      <c r="M440" s="48" t="s">
        <v>420</v>
      </c>
      <c r="N440" s="48" t="s">
        <v>420</v>
      </c>
      <c r="O440" s="48" t="s">
        <v>420</v>
      </c>
      <c r="P440" s="48">
        <v>1.7127000000000001</v>
      </c>
      <c r="Q440" s="48">
        <v>1.7147302994931883</v>
      </c>
      <c r="R440" s="48">
        <v>0</v>
      </c>
      <c r="S440" s="48">
        <v>3.8364479999999999</v>
      </c>
      <c r="T440" s="48" t="s">
        <v>54</v>
      </c>
      <c r="U440" s="48">
        <v>3.840995870864742</v>
      </c>
      <c r="V440" s="62">
        <f t="shared" si="41"/>
        <v>0.44642857142857145</v>
      </c>
      <c r="W440" s="62" t="str">
        <f t="shared" si="42"/>
        <v/>
      </c>
      <c r="X440" s="62">
        <f t="shared" si="43"/>
        <v>0</v>
      </c>
      <c r="Y440" s="62" t="str">
        <f t="shared" si="44"/>
        <v/>
      </c>
      <c r="Z440" s="62" t="str">
        <f t="shared" si="45"/>
        <v/>
      </c>
      <c r="AA440" s="48" t="str">
        <f t="shared" si="46"/>
        <v>N</v>
      </c>
      <c r="AB440" s="48" t="s">
        <v>55</v>
      </c>
      <c r="AC440" s="53" t="s">
        <v>55</v>
      </c>
      <c r="AD440" s="52">
        <v>0</v>
      </c>
      <c r="AE440" s="52"/>
      <c r="AF440" s="52"/>
    </row>
    <row r="441" spans="1:32" ht="15.5" x14ac:dyDescent="0.35">
      <c r="A441" s="26"/>
      <c r="B441" s="48">
        <v>1140</v>
      </c>
      <c r="C441" s="48" t="s">
        <v>45</v>
      </c>
      <c r="D441" s="48" t="s">
        <v>98</v>
      </c>
      <c r="E441" s="48" t="s">
        <v>415</v>
      </c>
      <c r="F441" s="48" t="s">
        <v>424</v>
      </c>
      <c r="G441" s="48">
        <v>611</v>
      </c>
      <c r="H441" s="48" t="s">
        <v>50</v>
      </c>
      <c r="I441" s="48" t="s">
        <v>415</v>
      </c>
      <c r="J441" s="48" t="s">
        <v>50</v>
      </c>
      <c r="K441" s="48" t="s">
        <v>582</v>
      </c>
      <c r="L441" s="48" t="s">
        <v>419</v>
      </c>
      <c r="M441" s="48" t="e">
        <v>#N/A</v>
      </c>
      <c r="N441" s="48" t="e">
        <v>#N/A</v>
      </c>
      <c r="O441" s="48" t="s">
        <v>97</v>
      </c>
      <c r="P441" s="48"/>
      <c r="Q441" s="48" t="s">
        <v>54</v>
      </c>
      <c r="R441" s="48" t="s">
        <v>54</v>
      </c>
      <c r="S441" s="48" t="s">
        <v>54</v>
      </c>
      <c r="T441" s="48" t="s">
        <v>54</v>
      </c>
      <c r="U441" s="48" t="s">
        <v>54</v>
      </c>
      <c r="V441" s="62" t="str">
        <f t="shared" si="41"/>
        <v/>
      </c>
      <c r="W441" s="62" t="str">
        <f t="shared" si="42"/>
        <v/>
      </c>
      <c r="X441" s="62" t="str">
        <f t="shared" si="43"/>
        <v/>
      </c>
      <c r="Y441" s="62" t="str">
        <f t="shared" si="44"/>
        <v/>
      </c>
      <c r="Z441" s="62" t="str">
        <f t="shared" si="45"/>
        <v/>
      </c>
      <c r="AA441" s="48" t="str">
        <f t="shared" si="46"/>
        <v>N</v>
      </c>
      <c r="AB441" s="48" t="s">
        <v>55</v>
      </c>
      <c r="AC441" s="53" t="s">
        <v>55</v>
      </c>
      <c r="AD441" s="52">
        <v>0</v>
      </c>
      <c r="AE441" s="52"/>
      <c r="AF441" s="52"/>
    </row>
    <row r="442" spans="1:32" ht="15.5" x14ac:dyDescent="0.35">
      <c r="A442" s="26"/>
      <c r="B442" s="48">
        <v>1141</v>
      </c>
      <c r="C442" s="48" t="s">
        <v>45</v>
      </c>
      <c r="D442" s="48" t="s">
        <v>98</v>
      </c>
      <c r="E442" s="48" t="s">
        <v>415</v>
      </c>
      <c r="F442" s="48" t="s">
        <v>424</v>
      </c>
      <c r="G442" s="48">
        <v>611</v>
      </c>
      <c r="H442" s="48" t="s">
        <v>50</v>
      </c>
      <c r="I442" s="48" t="s">
        <v>417</v>
      </c>
      <c r="J442" s="48" t="s">
        <v>50</v>
      </c>
      <c r="K442" s="48" t="s">
        <v>583</v>
      </c>
      <c r="L442" s="48" t="s">
        <v>419</v>
      </c>
      <c r="M442" s="48" t="s">
        <v>420</v>
      </c>
      <c r="N442" s="48" t="s">
        <v>420</v>
      </c>
      <c r="O442" s="48" t="s">
        <v>97</v>
      </c>
      <c r="P442" s="48"/>
      <c r="Q442" s="48" t="s">
        <v>54</v>
      </c>
      <c r="R442" s="48" t="s">
        <v>54</v>
      </c>
      <c r="S442" s="48" t="s">
        <v>54</v>
      </c>
      <c r="T442" s="48" t="s">
        <v>54</v>
      </c>
      <c r="U442" s="48" t="s">
        <v>54</v>
      </c>
      <c r="V442" s="62" t="str">
        <f t="shared" si="41"/>
        <v/>
      </c>
      <c r="W442" s="62" t="str">
        <f t="shared" si="42"/>
        <v/>
      </c>
      <c r="X442" s="62" t="str">
        <f t="shared" si="43"/>
        <v/>
      </c>
      <c r="Y442" s="62" t="str">
        <f t="shared" si="44"/>
        <v/>
      </c>
      <c r="Z442" s="62" t="str">
        <f t="shared" si="45"/>
        <v/>
      </c>
      <c r="AA442" s="48" t="str">
        <f t="shared" si="46"/>
        <v>N</v>
      </c>
      <c r="AB442" s="48" t="s">
        <v>55</v>
      </c>
      <c r="AC442" s="53" t="s">
        <v>55</v>
      </c>
      <c r="AD442" s="52">
        <v>0</v>
      </c>
      <c r="AE442" s="52"/>
      <c r="AF442" s="52"/>
    </row>
    <row r="443" spans="1:32" ht="15.5" x14ac:dyDescent="0.35">
      <c r="A443" s="26"/>
      <c r="B443" s="48">
        <v>1142</v>
      </c>
      <c r="C443" s="48" t="s">
        <v>45</v>
      </c>
      <c r="D443" s="48" t="s">
        <v>98</v>
      </c>
      <c r="E443" s="48" t="s">
        <v>415</v>
      </c>
      <c r="F443" s="48" t="s">
        <v>424</v>
      </c>
      <c r="G443" s="48">
        <v>611</v>
      </c>
      <c r="H443" s="48" t="s">
        <v>50</v>
      </c>
      <c r="I443" s="48" t="s">
        <v>415</v>
      </c>
      <c r="J443" s="48" t="s">
        <v>50</v>
      </c>
      <c r="K443" s="48" t="s">
        <v>584</v>
      </c>
      <c r="L443" s="48" t="s">
        <v>419</v>
      </c>
      <c r="M443" s="48" t="e">
        <v>#N/A</v>
      </c>
      <c r="N443" s="48" t="e">
        <v>#N/A</v>
      </c>
      <c r="O443" s="48" t="s">
        <v>97</v>
      </c>
      <c r="P443" s="48"/>
      <c r="Q443" s="48" t="s">
        <v>54</v>
      </c>
      <c r="R443" s="48" t="s">
        <v>54</v>
      </c>
      <c r="S443" s="48" t="s">
        <v>54</v>
      </c>
      <c r="T443" s="48" t="s">
        <v>54</v>
      </c>
      <c r="U443" s="48" t="s">
        <v>54</v>
      </c>
      <c r="V443" s="62" t="str">
        <f t="shared" si="41"/>
        <v/>
      </c>
      <c r="W443" s="62" t="str">
        <f t="shared" si="42"/>
        <v/>
      </c>
      <c r="X443" s="62" t="str">
        <f t="shared" si="43"/>
        <v/>
      </c>
      <c r="Y443" s="62" t="str">
        <f t="shared" si="44"/>
        <v/>
      </c>
      <c r="Z443" s="62" t="str">
        <f t="shared" si="45"/>
        <v/>
      </c>
      <c r="AA443" s="48" t="str">
        <f t="shared" si="46"/>
        <v>N</v>
      </c>
      <c r="AB443" s="48" t="s">
        <v>55</v>
      </c>
      <c r="AC443" s="53" t="s">
        <v>55</v>
      </c>
      <c r="AD443" s="52">
        <v>0</v>
      </c>
      <c r="AE443" s="52"/>
      <c r="AF443" s="52"/>
    </row>
    <row r="444" spans="1:32" ht="15.5" x14ac:dyDescent="0.35">
      <c r="A444" s="26"/>
      <c r="B444" s="48">
        <v>1143</v>
      </c>
      <c r="C444" s="48" t="s">
        <v>45</v>
      </c>
      <c r="D444" s="48" t="s">
        <v>98</v>
      </c>
      <c r="E444" s="48" t="s">
        <v>415</v>
      </c>
      <c r="F444" s="48" t="s">
        <v>424</v>
      </c>
      <c r="G444" s="48">
        <v>611</v>
      </c>
      <c r="H444" s="48" t="s">
        <v>50</v>
      </c>
      <c r="I444" s="48" t="s">
        <v>417</v>
      </c>
      <c r="J444" s="48" t="s">
        <v>50</v>
      </c>
      <c r="K444" s="48" t="s">
        <v>585</v>
      </c>
      <c r="L444" s="48" t="s">
        <v>419</v>
      </c>
      <c r="M444" s="48" t="s">
        <v>420</v>
      </c>
      <c r="N444" s="48" t="s">
        <v>420</v>
      </c>
      <c r="O444" s="48" t="s">
        <v>97</v>
      </c>
      <c r="P444" s="48"/>
      <c r="Q444" s="48" t="s">
        <v>54</v>
      </c>
      <c r="R444" s="48" t="s">
        <v>54</v>
      </c>
      <c r="S444" s="48" t="s">
        <v>54</v>
      </c>
      <c r="T444" s="48" t="s">
        <v>54</v>
      </c>
      <c r="U444" s="48" t="s">
        <v>54</v>
      </c>
      <c r="V444" s="62" t="str">
        <f t="shared" si="41"/>
        <v/>
      </c>
      <c r="W444" s="62" t="str">
        <f t="shared" si="42"/>
        <v/>
      </c>
      <c r="X444" s="62" t="str">
        <f t="shared" si="43"/>
        <v/>
      </c>
      <c r="Y444" s="62" t="str">
        <f t="shared" si="44"/>
        <v/>
      </c>
      <c r="Z444" s="62" t="str">
        <f t="shared" si="45"/>
        <v/>
      </c>
      <c r="AA444" s="48" t="str">
        <f t="shared" si="46"/>
        <v>N</v>
      </c>
      <c r="AB444" s="48" t="s">
        <v>55</v>
      </c>
      <c r="AC444" s="53" t="s">
        <v>55</v>
      </c>
      <c r="AD444" s="52">
        <v>0</v>
      </c>
      <c r="AE444" s="48"/>
      <c r="AF444" s="48"/>
    </row>
    <row r="445" spans="1:32" ht="15.5" x14ac:dyDescent="0.35">
      <c r="A445" s="26"/>
      <c r="B445" s="48">
        <v>1144</v>
      </c>
      <c r="C445" s="48" t="s">
        <v>45</v>
      </c>
      <c r="D445" s="48" t="s">
        <v>98</v>
      </c>
      <c r="E445" s="48" t="s">
        <v>415</v>
      </c>
      <c r="F445" s="48" t="s">
        <v>424</v>
      </c>
      <c r="G445" s="48">
        <v>611</v>
      </c>
      <c r="H445" s="48" t="s">
        <v>50</v>
      </c>
      <c r="I445" s="48" t="s">
        <v>417</v>
      </c>
      <c r="J445" s="48" t="s">
        <v>50</v>
      </c>
      <c r="K445" s="48" t="s">
        <v>586</v>
      </c>
      <c r="L445" s="48" t="s">
        <v>419</v>
      </c>
      <c r="M445" s="48" t="s">
        <v>420</v>
      </c>
      <c r="N445" s="48" t="s">
        <v>420</v>
      </c>
      <c r="O445" s="48" t="s">
        <v>97</v>
      </c>
      <c r="P445" s="48"/>
      <c r="Q445" s="48" t="s">
        <v>54</v>
      </c>
      <c r="R445" s="48" t="s">
        <v>54</v>
      </c>
      <c r="S445" s="48" t="s">
        <v>54</v>
      </c>
      <c r="T445" s="48" t="s">
        <v>54</v>
      </c>
      <c r="U445" s="48" t="s">
        <v>54</v>
      </c>
      <c r="V445" s="62" t="str">
        <f t="shared" si="41"/>
        <v/>
      </c>
      <c r="W445" s="62" t="str">
        <f t="shared" si="42"/>
        <v/>
      </c>
      <c r="X445" s="62" t="str">
        <f t="shared" si="43"/>
        <v/>
      </c>
      <c r="Y445" s="62" t="str">
        <f t="shared" si="44"/>
        <v/>
      </c>
      <c r="Z445" s="62" t="str">
        <f t="shared" si="45"/>
        <v/>
      </c>
      <c r="AA445" s="48" t="str">
        <f t="shared" si="46"/>
        <v>N</v>
      </c>
      <c r="AB445" s="48" t="s">
        <v>55</v>
      </c>
      <c r="AC445" s="53" t="s">
        <v>55</v>
      </c>
      <c r="AD445" s="52">
        <v>0</v>
      </c>
      <c r="AE445" s="52"/>
      <c r="AF445" s="52"/>
    </row>
    <row r="446" spans="1:32" ht="15.5" x14ac:dyDescent="0.35">
      <c r="A446" s="26"/>
      <c r="B446" s="48">
        <v>1145</v>
      </c>
      <c r="C446" s="48" t="s">
        <v>45</v>
      </c>
      <c r="D446" s="48" t="s">
        <v>98</v>
      </c>
      <c r="E446" s="48" t="s">
        <v>415</v>
      </c>
      <c r="F446" s="48" t="s">
        <v>424</v>
      </c>
      <c r="G446" s="48">
        <v>611</v>
      </c>
      <c r="H446" s="48" t="s">
        <v>446</v>
      </c>
      <c r="I446" s="48" t="s">
        <v>417</v>
      </c>
      <c r="J446" s="48" t="s">
        <v>50</v>
      </c>
      <c r="K446" s="48" t="s">
        <v>587</v>
      </c>
      <c r="L446" s="48" t="s">
        <v>419</v>
      </c>
      <c r="M446" s="48" t="s">
        <v>420</v>
      </c>
      <c r="N446" s="48" t="s">
        <v>420</v>
      </c>
      <c r="O446" s="48" t="s">
        <v>420</v>
      </c>
      <c r="P446" s="48">
        <v>0.79925999999999997</v>
      </c>
      <c r="Q446" s="48">
        <v>0.93738589705627628</v>
      </c>
      <c r="R446" s="48">
        <v>0.96024896771618551</v>
      </c>
      <c r="S446" s="48">
        <v>9.4084319999999995</v>
      </c>
      <c r="T446" s="48" t="s">
        <v>54</v>
      </c>
      <c r="U446" s="48">
        <v>9.4195851118825811</v>
      </c>
      <c r="V446" s="62">
        <f t="shared" si="41"/>
        <v>8.4951456310679616E-2</v>
      </c>
      <c r="W446" s="62" t="str">
        <f t="shared" si="42"/>
        <v/>
      </c>
      <c r="X446" s="62">
        <f t="shared" si="43"/>
        <v>0.10194174757281554</v>
      </c>
      <c r="Y446" s="62" t="str">
        <f t="shared" si="44"/>
        <v/>
      </c>
      <c r="Z446" s="62" t="str">
        <f t="shared" si="45"/>
        <v/>
      </c>
      <c r="AA446" s="48" t="str">
        <f t="shared" si="46"/>
        <v>N</v>
      </c>
      <c r="AB446" s="48" t="s">
        <v>55</v>
      </c>
      <c r="AC446" s="53" t="s">
        <v>55</v>
      </c>
      <c r="AD446" s="52">
        <v>0</v>
      </c>
      <c r="AE446" s="52"/>
      <c r="AF446" s="52"/>
    </row>
    <row r="447" spans="1:32" ht="15.5" x14ac:dyDescent="0.35">
      <c r="A447" s="26"/>
      <c r="B447" s="48">
        <v>1146</v>
      </c>
      <c r="C447" s="48" t="s">
        <v>45</v>
      </c>
      <c r="D447" s="48" t="s">
        <v>98</v>
      </c>
      <c r="E447" s="48" t="s">
        <v>415</v>
      </c>
      <c r="F447" s="48" t="s">
        <v>424</v>
      </c>
      <c r="G447" s="48">
        <v>611</v>
      </c>
      <c r="H447" s="48" t="s">
        <v>429</v>
      </c>
      <c r="I447" s="48" t="s">
        <v>417</v>
      </c>
      <c r="J447" s="48" t="s">
        <v>50</v>
      </c>
      <c r="K447" s="48" t="s">
        <v>588</v>
      </c>
      <c r="L447" s="48" t="s">
        <v>419</v>
      </c>
      <c r="M447" s="48" t="s">
        <v>420</v>
      </c>
      <c r="N447" s="48" t="s">
        <v>420</v>
      </c>
      <c r="O447" s="48" t="s">
        <v>420</v>
      </c>
      <c r="P447" s="48">
        <v>2.05524</v>
      </c>
      <c r="Q447" s="48">
        <v>2.080539430051735</v>
      </c>
      <c r="R447" s="48">
        <v>1.8519087234526432</v>
      </c>
      <c r="S447" s="48">
        <v>9.4084319999999995</v>
      </c>
      <c r="T447" s="48" t="s">
        <v>54</v>
      </c>
      <c r="U447" s="48">
        <v>9.4195851118825811</v>
      </c>
      <c r="V447" s="62">
        <f t="shared" si="41"/>
        <v>0.21844660194174759</v>
      </c>
      <c r="W447" s="62" t="str">
        <f t="shared" si="42"/>
        <v/>
      </c>
      <c r="X447" s="62">
        <f t="shared" si="43"/>
        <v>0.19660194174757281</v>
      </c>
      <c r="Y447" s="62" t="str">
        <f t="shared" si="44"/>
        <v/>
      </c>
      <c r="Z447" s="62" t="str">
        <f t="shared" si="45"/>
        <v/>
      </c>
      <c r="AA447" s="48" t="str">
        <f t="shared" si="46"/>
        <v>N</v>
      </c>
      <c r="AB447" s="48" t="s">
        <v>55</v>
      </c>
      <c r="AC447" s="53" t="s">
        <v>55</v>
      </c>
      <c r="AD447" s="52">
        <v>0</v>
      </c>
      <c r="AE447" s="52"/>
      <c r="AF447" s="52"/>
    </row>
    <row r="448" spans="1:32" ht="15.5" x14ac:dyDescent="0.35">
      <c r="A448" s="26"/>
      <c r="B448" s="48">
        <v>1149</v>
      </c>
      <c r="C448" s="48" t="s">
        <v>45</v>
      </c>
      <c r="D448" s="48" t="s">
        <v>98</v>
      </c>
      <c r="E448" s="48" t="s">
        <v>99</v>
      </c>
      <c r="F448" s="48" t="s">
        <v>100</v>
      </c>
      <c r="G448" s="48">
        <v>737</v>
      </c>
      <c r="H448" s="48">
        <v>2</v>
      </c>
      <c r="I448" s="48" t="s">
        <v>99</v>
      </c>
      <c r="J448" s="48" t="s">
        <v>50</v>
      </c>
      <c r="K448" s="48" t="s">
        <v>589</v>
      </c>
      <c r="L448" s="48" t="s">
        <v>590</v>
      </c>
      <c r="M448" s="48" t="s">
        <v>103</v>
      </c>
      <c r="N448" s="48" t="s">
        <v>103</v>
      </c>
      <c r="O448" s="48" t="s">
        <v>97</v>
      </c>
      <c r="P448" s="48"/>
      <c r="Q448" s="48" t="s">
        <v>54</v>
      </c>
      <c r="R448" s="48" t="s">
        <v>54</v>
      </c>
      <c r="S448" s="48" t="s">
        <v>54</v>
      </c>
      <c r="T448" s="48" t="s">
        <v>54</v>
      </c>
      <c r="U448" s="48" t="s">
        <v>54</v>
      </c>
      <c r="V448" s="62" t="str">
        <f t="shared" si="41"/>
        <v/>
      </c>
      <c r="W448" s="62" t="str">
        <f t="shared" si="42"/>
        <v/>
      </c>
      <c r="X448" s="62" t="str">
        <f t="shared" si="43"/>
        <v/>
      </c>
      <c r="Y448" s="62" t="str">
        <f t="shared" si="44"/>
        <v/>
      </c>
      <c r="Z448" s="62" t="str">
        <f t="shared" si="45"/>
        <v/>
      </c>
      <c r="AA448" s="48" t="str">
        <f t="shared" si="46"/>
        <v>N</v>
      </c>
      <c r="AB448" s="48" t="s">
        <v>55</v>
      </c>
      <c r="AC448" s="53" t="s">
        <v>55</v>
      </c>
      <c r="AD448" s="52">
        <v>0</v>
      </c>
      <c r="AE448" s="52"/>
      <c r="AF448" s="52"/>
    </row>
    <row r="449" spans="1:32" ht="15.5" x14ac:dyDescent="0.35">
      <c r="A449" s="26"/>
      <c r="B449" s="48">
        <v>1151</v>
      </c>
      <c r="C449" s="48" t="s">
        <v>45</v>
      </c>
      <c r="D449" s="48" t="s">
        <v>98</v>
      </c>
      <c r="E449" s="48" t="s">
        <v>99</v>
      </c>
      <c r="F449" s="48" t="s">
        <v>591</v>
      </c>
      <c r="G449" s="48">
        <v>736</v>
      </c>
      <c r="H449" s="48">
        <v>1</v>
      </c>
      <c r="I449" s="48" t="s">
        <v>99</v>
      </c>
      <c r="J449" s="48" t="s">
        <v>50</v>
      </c>
      <c r="K449" s="48" t="s">
        <v>592</v>
      </c>
      <c r="L449" s="48" t="s">
        <v>593</v>
      </c>
      <c r="M449" s="48" t="s">
        <v>110</v>
      </c>
      <c r="N449" s="48" t="s">
        <v>110</v>
      </c>
      <c r="O449" s="48" t="s">
        <v>97</v>
      </c>
      <c r="P449" s="48"/>
      <c r="Q449" s="48" t="s">
        <v>54</v>
      </c>
      <c r="R449" s="48" t="s">
        <v>54</v>
      </c>
      <c r="S449" s="48" t="s">
        <v>54</v>
      </c>
      <c r="T449" s="48" t="s">
        <v>54</v>
      </c>
      <c r="U449" s="48" t="s">
        <v>54</v>
      </c>
      <c r="V449" s="62" t="str">
        <f t="shared" si="41"/>
        <v/>
      </c>
      <c r="W449" s="62" t="str">
        <f t="shared" si="42"/>
        <v/>
      </c>
      <c r="X449" s="62" t="str">
        <f t="shared" si="43"/>
        <v/>
      </c>
      <c r="Y449" s="62" t="str">
        <f t="shared" si="44"/>
        <v/>
      </c>
      <c r="Z449" s="62" t="str">
        <f t="shared" si="45"/>
        <v/>
      </c>
      <c r="AA449" s="48" t="str">
        <f t="shared" si="46"/>
        <v>N</v>
      </c>
      <c r="AB449" s="48" t="s">
        <v>55</v>
      </c>
      <c r="AC449" s="53" t="s">
        <v>55</v>
      </c>
      <c r="AD449" s="52">
        <v>0</v>
      </c>
      <c r="AE449" s="52"/>
      <c r="AF449" s="52"/>
    </row>
    <row r="450" spans="1:32" ht="15.5" x14ac:dyDescent="0.35">
      <c r="A450" s="26"/>
      <c r="B450" s="48">
        <v>1153</v>
      </c>
      <c r="C450" s="48" t="s">
        <v>45</v>
      </c>
      <c r="D450" s="48" t="s">
        <v>98</v>
      </c>
      <c r="E450" s="48" t="s">
        <v>99</v>
      </c>
      <c r="F450" s="48" t="s">
        <v>591</v>
      </c>
      <c r="G450" s="48">
        <v>736</v>
      </c>
      <c r="H450" s="48">
        <v>1</v>
      </c>
      <c r="I450" s="48" t="s">
        <v>99</v>
      </c>
      <c r="J450" s="48" t="s">
        <v>50</v>
      </c>
      <c r="K450" s="48" t="s">
        <v>594</v>
      </c>
      <c r="L450" s="48" t="s">
        <v>593</v>
      </c>
      <c r="M450" s="48" t="s">
        <v>110</v>
      </c>
      <c r="N450" s="48" t="s">
        <v>110</v>
      </c>
      <c r="O450" s="48" t="s">
        <v>97</v>
      </c>
      <c r="P450" s="48"/>
      <c r="Q450" s="48" t="s">
        <v>54</v>
      </c>
      <c r="R450" s="48" t="s">
        <v>54</v>
      </c>
      <c r="S450" s="48" t="s">
        <v>54</v>
      </c>
      <c r="T450" s="48" t="s">
        <v>54</v>
      </c>
      <c r="U450" s="48" t="s">
        <v>54</v>
      </c>
      <c r="V450" s="62" t="str">
        <f t="shared" si="41"/>
        <v/>
      </c>
      <c r="W450" s="62" t="str">
        <f t="shared" si="42"/>
        <v/>
      </c>
      <c r="X450" s="62" t="str">
        <f t="shared" si="43"/>
        <v/>
      </c>
      <c r="Y450" s="62" t="str">
        <f t="shared" si="44"/>
        <v/>
      </c>
      <c r="Z450" s="62" t="str">
        <f t="shared" si="45"/>
        <v/>
      </c>
      <c r="AA450" s="48" t="str">
        <f t="shared" si="46"/>
        <v>N</v>
      </c>
      <c r="AB450" s="48" t="s">
        <v>55</v>
      </c>
      <c r="AC450" s="53" t="s">
        <v>55</v>
      </c>
      <c r="AD450" s="52">
        <v>0</v>
      </c>
      <c r="AE450" s="52"/>
      <c r="AF450" s="52"/>
    </row>
    <row r="451" spans="1:32" ht="15.5" x14ac:dyDescent="0.35">
      <c r="A451" s="26"/>
      <c r="B451" s="48">
        <v>1156</v>
      </c>
      <c r="C451" s="48" t="s">
        <v>45</v>
      </c>
      <c r="D451" s="48" t="s">
        <v>98</v>
      </c>
      <c r="E451" s="48" t="s">
        <v>99</v>
      </c>
      <c r="F451" s="48" t="s">
        <v>595</v>
      </c>
      <c r="G451" s="48">
        <v>741</v>
      </c>
      <c r="H451" s="48">
        <v>1</v>
      </c>
      <c r="I451" s="48" t="s">
        <v>99</v>
      </c>
      <c r="J451" s="48" t="s">
        <v>50</v>
      </c>
      <c r="K451" s="48" t="s">
        <v>596</v>
      </c>
      <c r="L451" s="48" t="s">
        <v>593</v>
      </c>
      <c r="M451" s="48" t="s">
        <v>103</v>
      </c>
      <c r="N451" s="48" t="s">
        <v>103</v>
      </c>
      <c r="O451" s="48" t="s">
        <v>97</v>
      </c>
      <c r="P451" s="48">
        <v>2.56386</v>
      </c>
      <c r="Q451" s="48" t="s">
        <v>54</v>
      </c>
      <c r="R451" s="48" t="s">
        <v>54</v>
      </c>
      <c r="S451" s="48">
        <v>7.8887999999999998</v>
      </c>
      <c r="T451" s="48" t="s">
        <v>54</v>
      </c>
      <c r="U451" s="48" t="s">
        <v>54</v>
      </c>
      <c r="V451" s="62">
        <f t="shared" ref="V451:V514" si="47">IF(OR(P451="",S451=""),"",P451/S451)</f>
        <v>0.32500000000000001</v>
      </c>
      <c r="W451" s="62" t="str">
        <f t="shared" ref="W451:W514" si="48">IF(OR(Q451="",T451=""),"",Q451/T451)</f>
        <v/>
      </c>
      <c r="X451" s="62" t="str">
        <f t="shared" ref="X451:X514" si="49">IF(OR(R451="",U451=""),"",R451/U451)</f>
        <v/>
      </c>
      <c r="Y451" s="62" t="str">
        <f t="shared" ref="Y451:Y514" si="50">IF(OR(V451="",W451="",X451=""),"",AVERAGE(V451,W451,X451))</f>
        <v/>
      </c>
      <c r="Z451" s="62" t="str">
        <f t="shared" ref="Z451:Z514" si="51">IFERROR(Y451,"0")</f>
        <v/>
      </c>
      <c r="AA451" s="48" t="str">
        <f t="shared" ref="AA451:AA514" si="52">IF(OR(Z451="0",Z451=""),"N","Y")</f>
        <v>N</v>
      </c>
      <c r="AB451" s="48" t="s">
        <v>55</v>
      </c>
      <c r="AC451" s="53" t="s">
        <v>55</v>
      </c>
      <c r="AD451" s="52">
        <v>0</v>
      </c>
      <c r="AE451" s="52"/>
      <c r="AF451" s="52"/>
    </row>
    <row r="452" spans="1:32" ht="15.5" x14ac:dyDescent="0.35">
      <c r="A452" s="26"/>
      <c r="B452" s="48">
        <v>1164</v>
      </c>
      <c r="C452" s="48" t="s">
        <v>45</v>
      </c>
      <c r="D452" s="48" t="s">
        <v>98</v>
      </c>
      <c r="E452" s="48" t="s">
        <v>99</v>
      </c>
      <c r="F452" s="48" t="s">
        <v>111</v>
      </c>
      <c r="G452" s="48" t="s">
        <v>111</v>
      </c>
      <c r="H452" s="48" t="s">
        <v>111</v>
      </c>
      <c r="I452" s="48" t="s">
        <v>99</v>
      </c>
      <c r="J452" s="48" t="s">
        <v>50</v>
      </c>
      <c r="K452" s="48" t="s">
        <v>597</v>
      </c>
      <c r="L452" s="48" t="s">
        <v>117</v>
      </c>
      <c r="M452" s="48" t="s">
        <v>110</v>
      </c>
      <c r="N452" s="48" t="s">
        <v>110</v>
      </c>
      <c r="O452" s="48" t="s">
        <v>97</v>
      </c>
      <c r="P452" s="48"/>
      <c r="Q452" s="48" t="s">
        <v>54</v>
      </c>
      <c r="R452" s="48" t="s">
        <v>54</v>
      </c>
      <c r="S452" s="48" t="s">
        <v>54</v>
      </c>
      <c r="T452" s="48" t="s">
        <v>54</v>
      </c>
      <c r="U452" s="48" t="s">
        <v>54</v>
      </c>
      <c r="V452" s="62" t="str">
        <f t="shared" si="47"/>
        <v/>
      </c>
      <c r="W452" s="62" t="str">
        <f t="shared" si="48"/>
        <v/>
      </c>
      <c r="X452" s="62" t="str">
        <f t="shared" si="49"/>
        <v/>
      </c>
      <c r="Y452" s="62" t="str">
        <f t="shared" si="50"/>
        <v/>
      </c>
      <c r="Z452" s="62" t="str">
        <f t="shared" si="51"/>
        <v/>
      </c>
      <c r="AA452" s="48" t="str">
        <f t="shared" si="52"/>
        <v>N</v>
      </c>
      <c r="AB452" s="48" t="s">
        <v>55</v>
      </c>
      <c r="AC452" s="53" t="s">
        <v>55</v>
      </c>
      <c r="AD452" s="52">
        <v>0</v>
      </c>
      <c r="AE452" s="52"/>
      <c r="AF452" s="52"/>
    </row>
    <row r="453" spans="1:32" ht="15.5" x14ac:dyDescent="0.35">
      <c r="A453" s="26"/>
      <c r="B453" s="48">
        <v>1165</v>
      </c>
      <c r="C453" s="48" t="s">
        <v>45</v>
      </c>
      <c r="D453" s="48" t="s">
        <v>98</v>
      </c>
      <c r="E453" s="48" t="s">
        <v>99</v>
      </c>
      <c r="F453" s="48" t="s">
        <v>598</v>
      </c>
      <c r="G453" s="48">
        <v>735</v>
      </c>
      <c r="H453" s="48">
        <v>1</v>
      </c>
      <c r="I453" s="48" t="s">
        <v>112</v>
      </c>
      <c r="J453" s="48" t="s">
        <v>50</v>
      </c>
      <c r="K453" s="48" t="s">
        <v>599</v>
      </c>
      <c r="L453" s="48" t="s">
        <v>114</v>
      </c>
      <c r="M453" s="48" t="s">
        <v>103</v>
      </c>
      <c r="N453" s="48" t="s">
        <v>103</v>
      </c>
      <c r="O453" s="48" t="s">
        <v>97</v>
      </c>
      <c r="P453" s="48"/>
      <c r="Q453" s="48" t="s">
        <v>54</v>
      </c>
      <c r="R453" s="48" t="s">
        <v>54</v>
      </c>
      <c r="S453" s="48" t="s">
        <v>54</v>
      </c>
      <c r="T453" s="48" t="s">
        <v>54</v>
      </c>
      <c r="U453" s="48" t="s">
        <v>54</v>
      </c>
      <c r="V453" s="62" t="str">
        <f t="shared" si="47"/>
        <v/>
      </c>
      <c r="W453" s="62" t="str">
        <f t="shared" si="48"/>
        <v/>
      </c>
      <c r="X453" s="62" t="str">
        <f t="shared" si="49"/>
        <v/>
      </c>
      <c r="Y453" s="62" t="str">
        <f t="shared" si="50"/>
        <v/>
      </c>
      <c r="Z453" s="62" t="str">
        <f t="shared" si="51"/>
        <v/>
      </c>
      <c r="AA453" s="48" t="str">
        <f t="shared" si="52"/>
        <v>N</v>
      </c>
      <c r="AB453" s="48" t="s">
        <v>55</v>
      </c>
      <c r="AC453" s="53" t="s">
        <v>55</v>
      </c>
      <c r="AD453" s="52">
        <v>0</v>
      </c>
      <c r="AE453" s="52"/>
      <c r="AF453" s="52"/>
    </row>
    <row r="454" spans="1:32" ht="15.5" x14ac:dyDescent="0.35">
      <c r="A454" s="26"/>
      <c r="B454" s="48">
        <v>1166</v>
      </c>
      <c r="C454" s="48" t="s">
        <v>45</v>
      </c>
      <c r="D454" s="48" t="s">
        <v>98</v>
      </c>
      <c r="E454" s="48" t="s">
        <v>99</v>
      </c>
      <c r="F454" s="48" t="s">
        <v>598</v>
      </c>
      <c r="G454" s="48">
        <v>735</v>
      </c>
      <c r="H454" s="48">
        <v>1</v>
      </c>
      <c r="I454" s="48" t="s">
        <v>112</v>
      </c>
      <c r="J454" s="48" t="s">
        <v>50</v>
      </c>
      <c r="K454" s="48" t="s">
        <v>600</v>
      </c>
      <c r="L454" s="48" t="s">
        <v>114</v>
      </c>
      <c r="M454" s="48" t="s">
        <v>103</v>
      </c>
      <c r="N454" s="48" t="s">
        <v>103</v>
      </c>
      <c r="O454" s="48" t="s">
        <v>97</v>
      </c>
      <c r="P454" s="48"/>
      <c r="Q454" s="48" t="s">
        <v>54</v>
      </c>
      <c r="R454" s="48" t="s">
        <v>54</v>
      </c>
      <c r="S454" s="48" t="s">
        <v>54</v>
      </c>
      <c r="T454" s="48" t="s">
        <v>54</v>
      </c>
      <c r="U454" s="48" t="s">
        <v>54</v>
      </c>
      <c r="V454" s="62" t="str">
        <f t="shared" si="47"/>
        <v/>
      </c>
      <c r="W454" s="62" t="str">
        <f t="shared" si="48"/>
        <v/>
      </c>
      <c r="X454" s="62" t="str">
        <f t="shared" si="49"/>
        <v/>
      </c>
      <c r="Y454" s="62" t="str">
        <f t="shared" si="50"/>
        <v/>
      </c>
      <c r="Z454" s="62" t="str">
        <f t="shared" si="51"/>
        <v/>
      </c>
      <c r="AA454" s="48" t="str">
        <f t="shared" si="52"/>
        <v>N</v>
      </c>
      <c r="AB454" s="48" t="s">
        <v>55</v>
      </c>
      <c r="AC454" s="53" t="s">
        <v>55</v>
      </c>
      <c r="AD454" s="52">
        <v>0</v>
      </c>
      <c r="AE454" s="52"/>
      <c r="AF454" s="52"/>
    </row>
    <row r="455" spans="1:32" ht="15.5" x14ac:dyDescent="0.35">
      <c r="A455" s="26"/>
      <c r="B455" s="48">
        <v>1168</v>
      </c>
      <c r="C455" s="48" t="s">
        <v>45</v>
      </c>
      <c r="D455" s="48" t="s">
        <v>98</v>
      </c>
      <c r="E455" s="48" t="s">
        <v>99</v>
      </c>
      <c r="F455" s="48" t="s">
        <v>598</v>
      </c>
      <c r="G455" s="48">
        <v>735</v>
      </c>
      <c r="H455" s="48">
        <v>2</v>
      </c>
      <c r="I455" s="48" t="s">
        <v>112</v>
      </c>
      <c r="J455" s="48" t="s">
        <v>50</v>
      </c>
      <c r="K455" s="48" t="s">
        <v>601</v>
      </c>
      <c r="L455" s="48" t="s">
        <v>114</v>
      </c>
      <c r="M455" s="48" t="s">
        <v>103</v>
      </c>
      <c r="N455" s="48" t="s">
        <v>103</v>
      </c>
      <c r="O455" s="48" t="s">
        <v>97</v>
      </c>
      <c r="P455" s="48">
        <v>3.1555200000000001</v>
      </c>
      <c r="Q455" s="48" t="s">
        <v>54</v>
      </c>
      <c r="R455" s="48" t="s">
        <v>54</v>
      </c>
      <c r="S455" s="48">
        <v>13.410959999999999</v>
      </c>
      <c r="T455" s="48" t="s">
        <v>54</v>
      </c>
      <c r="U455" s="48" t="s">
        <v>54</v>
      </c>
      <c r="V455" s="62">
        <f t="shared" si="47"/>
        <v>0.23529411764705885</v>
      </c>
      <c r="W455" s="62" t="str">
        <f t="shared" si="48"/>
        <v/>
      </c>
      <c r="X455" s="62" t="str">
        <f t="shared" si="49"/>
        <v/>
      </c>
      <c r="Y455" s="62" t="str">
        <f t="shared" si="50"/>
        <v/>
      </c>
      <c r="Z455" s="62" t="str">
        <f t="shared" si="51"/>
        <v/>
      </c>
      <c r="AA455" s="48" t="str">
        <f t="shared" si="52"/>
        <v>N</v>
      </c>
      <c r="AB455" s="48" t="s">
        <v>55</v>
      </c>
      <c r="AC455" s="53" t="s">
        <v>55</v>
      </c>
      <c r="AD455" s="52">
        <v>0</v>
      </c>
      <c r="AE455" s="52"/>
      <c r="AF455" s="52"/>
    </row>
    <row r="456" spans="1:32" ht="15.5" x14ac:dyDescent="0.35">
      <c r="A456" s="26"/>
      <c r="B456" s="48">
        <v>1169</v>
      </c>
      <c r="C456" s="48" t="s">
        <v>45</v>
      </c>
      <c r="D456" s="48" t="s">
        <v>98</v>
      </c>
      <c r="E456" s="48" t="s">
        <v>99</v>
      </c>
      <c r="F456" s="48" t="s">
        <v>598</v>
      </c>
      <c r="G456" s="48">
        <v>735</v>
      </c>
      <c r="H456" s="48">
        <v>2</v>
      </c>
      <c r="I456" s="48" t="s">
        <v>112</v>
      </c>
      <c r="J456" s="48" t="s">
        <v>50</v>
      </c>
      <c r="K456" s="48" t="s">
        <v>602</v>
      </c>
      <c r="L456" s="48" t="s">
        <v>114</v>
      </c>
      <c r="M456" s="48" t="s">
        <v>103</v>
      </c>
      <c r="N456" s="48" t="s">
        <v>103</v>
      </c>
      <c r="O456" s="48" t="s">
        <v>97</v>
      </c>
      <c r="P456" s="48">
        <v>3.8260679999999998</v>
      </c>
      <c r="Q456" s="48" t="s">
        <v>54</v>
      </c>
      <c r="R456" s="48" t="s">
        <v>54</v>
      </c>
      <c r="S456" s="48">
        <v>13.410959999999999</v>
      </c>
      <c r="T456" s="48" t="s">
        <v>54</v>
      </c>
      <c r="U456" s="48" t="s">
        <v>54</v>
      </c>
      <c r="V456" s="62">
        <f t="shared" si="47"/>
        <v>0.28529411764705881</v>
      </c>
      <c r="W456" s="62" t="str">
        <f t="shared" si="48"/>
        <v/>
      </c>
      <c r="X456" s="62" t="str">
        <f t="shared" si="49"/>
        <v/>
      </c>
      <c r="Y456" s="62" t="str">
        <f t="shared" si="50"/>
        <v/>
      </c>
      <c r="Z456" s="62" t="str">
        <f t="shared" si="51"/>
        <v/>
      </c>
      <c r="AA456" s="48" t="str">
        <f t="shared" si="52"/>
        <v>N</v>
      </c>
      <c r="AB456" s="48" t="s">
        <v>55</v>
      </c>
      <c r="AC456" s="53" t="s">
        <v>55</v>
      </c>
      <c r="AD456" s="52">
        <v>0</v>
      </c>
      <c r="AE456" s="52"/>
      <c r="AF456" s="52"/>
    </row>
    <row r="457" spans="1:32" ht="15.5" x14ac:dyDescent="0.35">
      <c r="A457" s="26"/>
      <c r="B457" s="48">
        <v>1171</v>
      </c>
      <c r="C457" s="48" t="s">
        <v>45</v>
      </c>
      <c r="D457" s="48" t="s">
        <v>98</v>
      </c>
      <c r="E457" s="48" t="s">
        <v>99</v>
      </c>
      <c r="F457" s="48" t="s">
        <v>598</v>
      </c>
      <c r="G457" s="48">
        <v>735</v>
      </c>
      <c r="H457" s="48">
        <v>2</v>
      </c>
      <c r="I457" s="48" t="s">
        <v>112</v>
      </c>
      <c r="J457" s="48" t="s">
        <v>50</v>
      </c>
      <c r="K457" s="48" t="s">
        <v>604</v>
      </c>
      <c r="L457" s="48" t="s">
        <v>114</v>
      </c>
      <c r="M457" s="48" t="s">
        <v>110</v>
      </c>
      <c r="N457" s="48" t="s">
        <v>110</v>
      </c>
      <c r="O457" s="48" t="s">
        <v>97</v>
      </c>
      <c r="P457" s="48">
        <v>1.07952</v>
      </c>
      <c r="Q457" s="48" t="s">
        <v>54</v>
      </c>
      <c r="R457" s="48" t="s">
        <v>54</v>
      </c>
      <c r="S457" s="48">
        <v>2.015104</v>
      </c>
      <c r="T457" s="48" t="s">
        <v>54</v>
      </c>
      <c r="U457" s="48" t="s">
        <v>54</v>
      </c>
      <c r="V457" s="62">
        <f t="shared" si="47"/>
        <v>0.5357142857142857</v>
      </c>
      <c r="W457" s="62" t="str">
        <f t="shared" si="48"/>
        <v/>
      </c>
      <c r="X457" s="62" t="str">
        <f t="shared" si="49"/>
        <v/>
      </c>
      <c r="Y457" s="62" t="str">
        <f t="shared" si="50"/>
        <v/>
      </c>
      <c r="Z457" s="62" t="str">
        <f t="shared" si="51"/>
        <v/>
      </c>
      <c r="AA457" s="48" t="str">
        <f t="shared" si="52"/>
        <v>N</v>
      </c>
      <c r="AB457" s="48" t="s">
        <v>55</v>
      </c>
      <c r="AC457" s="53" t="s">
        <v>55</v>
      </c>
      <c r="AD457" s="52">
        <v>0</v>
      </c>
      <c r="AE457" s="52"/>
      <c r="AF457" s="52"/>
    </row>
    <row r="458" spans="1:32" ht="15.5" x14ac:dyDescent="0.35">
      <c r="A458" s="26"/>
      <c r="B458" s="48">
        <v>1172</v>
      </c>
      <c r="C458" s="48" t="s">
        <v>45</v>
      </c>
      <c r="D458" s="48" t="s">
        <v>98</v>
      </c>
      <c r="E458" s="48" t="s">
        <v>99</v>
      </c>
      <c r="F458" s="48" t="s">
        <v>605</v>
      </c>
      <c r="G458" s="48">
        <v>730</v>
      </c>
      <c r="H458" s="48">
        <v>1</v>
      </c>
      <c r="I458" s="48" t="s">
        <v>451</v>
      </c>
      <c r="J458" s="48" t="s">
        <v>50</v>
      </c>
      <c r="K458" s="48" t="s">
        <v>606</v>
      </c>
      <c r="L458" s="48" t="s">
        <v>607</v>
      </c>
      <c r="M458" s="48" t="s">
        <v>110</v>
      </c>
      <c r="N458" s="48" t="s">
        <v>110</v>
      </c>
      <c r="O458" s="48" t="s">
        <v>97</v>
      </c>
      <c r="P458" s="48"/>
      <c r="Q458" s="48" t="s">
        <v>54</v>
      </c>
      <c r="R458" s="48" t="s">
        <v>54</v>
      </c>
      <c r="S458" s="48" t="s">
        <v>54</v>
      </c>
      <c r="T458" s="48" t="s">
        <v>54</v>
      </c>
      <c r="U458" s="48" t="s">
        <v>54</v>
      </c>
      <c r="V458" s="62" t="str">
        <f t="shared" si="47"/>
        <v/>
      </c>
      <c r="W458" s="62" t="str">
        <f t="shared" si="48"/>
        <v/>
      </c>
      <c r="X458" s="62" t="str">
        <f t="shared" si="49"/>
        <v/>
      </c>
      <c r="Y458" s="62" t="str">
        <f t="shared" si="50"/>
        <v/>
      </c>
      <c r="Z458" s="62" t="str">
        <f t="shared" si="51"/>
        <v/>
      </c>
      <c r="AA458" s="48" t="str">
        <f t="shared" si="52"/>
        <v>N</v>
      </c>
      <c r="AB458" s="48" t="s">
        <v>55</v>
      </c>
      <c r="AC458" s="53" t="s">
        <v>55</v>
      </c>
      <c r="AD458" s="52">
        <v>0</v>
      </c>
      <c r="AE458" s="52"/>
      <c r="AF458" s="52"/>
    </row>
    <row r="459" spans="1:32" ht="15.5" x14ac:dyDescent="0.35">
      <c r="A459" s="26"/>
      <c r="B459" s="48">
        <v>1173</v>
      </c>
      <c r="C459" s="48" t="s">
        <v>45</v>
      </c>
      <c r="D459" s="48" t="s">
        <v>98</v>
      </c>
      <c r="E459" s="48" t="s">
        <v>99</v>
      </c>
      <c r="F459" s="48" t="s">
        <v>605</v>
      </c>
      <c r="G459" s="48">
        <v>730</v>
      </c>
      <c r="H459" s="48">
        <v>1</v>
      </c>
      <c r="I459" s="48" t="s">
        <v>451</v>
      </c>
      <c r="J459" s="48" t="s">
        <v>50</v>
      </c>
      <c r="K459" s="48" t="s">
        <v>608</v>
      </c>
      <c r="L459" s="48" t="s">
        <v>607</v>
      </c>
      <c r="M459" s="48" t="s">
        <v>110</v>
      </c>
      <c r="N459" s="48" t="s">
        <v>110</v>
      </c>
      <c r="O459" s="48" t="s">
        <v>97</v>
      </c>
      <c r="P459" s="48"/>
      <c r="Q459" s="48" t="s">
        <v>54</v>
      </c>
      <c r="R459" s="48" t="s">
        <v>54</v>
      </c>
      <c r="S459" s="48" t="s">
        <v>54</v>
      </c>
      <c r="T459" s="48" t="s">
        <v>54</v>
      </c>
      <c r="U459" s="48" t="s">
        <v>54</v>
      </c>
      <c r="V459" s="62" t="str">
        <f t="shared" si="47"/>
        <v/>
      </c>
      <c r="W459" s="62" t="str">
        <f t="shared" si="48"/>
        <v/>
      </c>
      <c r="X459" s="62" t="str">
        <f t="shared" si="49"/>
        <v/>
      </c>
      <c r="Y459" s="62" t="str">
        <f t="shared" si="50"/>
        <v/>
      </c>
      <c r="Z459" s="62" t="str">
        <f t="shared" si="51"/>
        <v/>
      </c>
      <c r="AA459" s="48" t="str">
        <f t="shared" si="52"/>
        <v>N</v>
      </c>
      <c r="AB459" s="48" t="s">
        <v>55</v>
      </c>
      <c r="AC459" s="53" t="s">
        <v>55</v>
      </c>
      <c r="AD459" s="52">
        <v>0</v>
      </c>
      <c r="AE459" s="52"/>
      <c r="AF459" s="52"/>
    </row>
    <row r="460" spans="1:32" ht="15.5" x14ac:dyDescent="0.35">
      <c r="A460" s="26"/>
      <c r="B460" s="48">
        <v>1174</v>
      </c>
      <c r="C460" s="48" t="s">
        <v>45</v>
      </c>
      <c r="D460" s="48" t="s">
        <v>98</v>
      </c>
      <c r="E460" s="48" t="s">
        <v>99</v>
      </c>
      <c r="F460" s="48" t="s">
        <v>609</v>
      </c>
      <c r="G460" s="48">
        <v>729</v>
      </c>
      <c r="H460" s="48">
        <v>1</v>
      </c>
      <c r="I460" s="48" t="s">
        <v>451</v>
      </c>
      <c r="J460" s="48" t="s">
        <v>50</v>
      </c>
      <c r="K460" s="48" t="s">
        <v>610</v>
      </c>
      <c r="L460" s="48" t="s">
        <v>607</v>
      </c>
      <c r="M460" s="48" t="s">
        <v>110</v>
      </c>
      <c r="N460" s="48" t="s">
        <v>110</v>
      </c>
      <c r="O460" s="48" t="s">
        <v>97</v>
      </c>
      <c r="P460" s="48"/>
      <c r="Q460" s="48" t="s">
        <v>54</v>
      </c>
      <c r="R460" s="48" t="s">
        <v>54</v>
      </c>
      <c r="S460" s="48" t="s">
        <v>54</v>
      </c>
      <c r="T460" s="48" t="s">
        <v>54</v>
      </c>
      <c r="U460" s="48" t="s">
        <v>54</v>
      </c>
      <c r="V460" s="62" t="str">
        <f t="shared" si="47"/>
        <v/>
      </c>
      <c r="W460" s="62" t="str">
        <f t="shared" si="48"/>
        <v/>
      </c>
      <c r="X460" s="62" t="str">
        <f t="shared" si="49"/>
        <v/>
      </c>
      <c r="Y460" s="62" t="str">
        <f t="shared" si="50"/>
        <v/>
      </c>
      <c r="Z460" s="62" t="str">
        <f t="shared" si="51"/>
        <v/>
      </c>
      <c r="AA460" s="48" t="str">
        <f t="shared" si="52"/>
        <v>N</v>
      </c>
      <c r="AB460" s="48" t="s">
        <v>55</v>
      </c>
      <c r="AC460" s="53" t="s">
        <v>55</v>
      </c>
      <c r="AD460" s="52">
        <v>0</v>
      </c>
      <c r="AE460" s="52"/>
      <c r="AF460" s="52"/>
    </row>
    <row r="461" spans="1:32" ht="15.5" x14ac:dyDescent="0.35">
      <c r="A461" s="26"/>
      <c r="B461" s="48">
        <v>1175</v>
      </c>
      <c r="C461" s="48" t="s">
        <v>45</v>
      </c>
      <c r="D461" s="48" t="s">
        <v>98</v>
      </c>
      <c r="E461" s="48" t="s">
        <v>99</v>
      </c>
      <c r="F461" s="48" t="s">
        <v>609</v>
      </c>
      <c r="G461" s="48">
        <v>729</v>
      </c>
      <c r="H461" s="48">
        <v>1</v>
      </c>
      <c r="I461" s="48" t="s">
        <v>451</v>
      </c>
      <c r="J461" s="48" t="s">
        <v>50</v>
      </c>
      <c r="K461" s="48" t="s">
        <v>611</v>
      </c>
      <c r="L461" s="48" t="s">
        <v>607</v>
      </c>
      <c r="M461" s="48" t="s">
        <v>110</v>
      </c>
      <c r="N461" s="48" t="s">
        <v>110</v>
      </c>
      <c r="O461" s="48" t="s">
        <v>97</v>
      </c>
      <c r="P461" s="48"/>
      <c r="Q461" s="48" t="s">
        <v>54</v>
      </c>
      <c r="R461" s="48" t="s">
        <v>54</v>
      </c>
      <c r="S461" s="48" t="s">
        <v>54</v>
      </c>
      <c r="T461" s="48" t="s">
        <v>54</v>
      </c>
      <c r="U461" s="48" t="s">
        <v>54</v>
      </c>
      <c r="V461" s="62" t="str">
        <f t="shared" si="47"/>
        <v/>
      </c>
      <c r="W461" s="62" t="str">
        <f t="shared" si="48"/>
        <v/>
      </c>
      <c r="X461" s="62" t="str">
        <f t="shared" si="49"/>
        <v/>
      </c>
      <c r="Y461" s="62" t="str">
        <f t="shared" si="50"/>
        <v/>
      </c>
      <c r="Z461" s="62" t="str">
        <f t="shared" si="51"/>
        <v/>
      </c>
      <c r="AA461" s="48" t="str">
        <f t="shared" si="52"/>
        <v>N</v>
      </c>
      <c r="AB461" s="48" t="s">
        <v>55</v>
      </c>
      <c r="AC461" s="53" t="s">
        <v>55</v>
      </c>
      <c r="AD461" s="52">
        <v>0</v>
      </c>
      <c r="AE461" s="52"/>
      <c r="AF461" s="52"/>
    </row>
    <row r="462" spans="1:32" ht="15.5" x14ac:dyDescent="0.35">
      <c r="A462" s="26"/>
      <c r="B462" s="48">
        <v>1176</v>
      </c>
      <c r="C462" s="48" t="s">
        <v>45</v>
      </c>
      <c r="D462" s="48" t="s">
        <v>98</v>
      </c>
      <c r="E462" s="48" t="s">
        <v>99</v>
      </c>
      <c r="F462" s="48" t="s">
        <v>450</v>
      </c>
      <c r="G462" s="48">
        <v>739</v>
      </c>
      <c r="H462" s="48">
        <v>1</v>
      </c>
      <c r="I462" s="48" t="s">
        <v>451</v>
      </c>
      <c r="J462" s="48" t="s">
        <v>50</v>
      </c>
      <c r="K462" s="48" t="s">
        <v>612</v>
      </c>
      <c r="L462" s="48" t="s">
        <v>607</v>
      </c>
      <c r="M462" s="48" t="s">
        <v>103</v>
      </c>
      <c r="N462" s="48" t="s">
        <v>103</v>
      </c>
      <c r="O462" s="48" t="s">
        <v>97</v>
      </c>
      <c r="P462" s="48"/>
      <c r="Q462" s="48" t="s">
        <v>54</v>
      </c>
      <c r="R462" s="48" t="s">
        <v>54</v>
      </c>
      <c r="S462" s="48" t="s">
        <v>54</v>
      </c>
      <c r="T462" s="48" t="s">
        <v>54</v>
      </c>
      <c r="U462" s="48" t="s">
        <v>54</v>
      </c>
      <c r="V462" s="62" t="str">
        <f t="shared" si="47"/>
        <v/>
      </c>
      <c r="W462" s="62" t="str">
        <f t="shared" si="48"/>
        <v/>
      </c>
      <c r="X462" s="62" t="str">
        <f t="shared" si="49"/>
        <v/>
      </c>
      <c r="Y462" s="62" t="str">
        <f t="shared" si="50"/>
        <v/>
      </c>
      <c r="Z462" s="62" t="str">
        <f t="shared" si="51"/>
        <v/>
      </c>
      <c r="AA462" s="48" t="str">
        <f t="shared" si="52"/>
        <v>N</v>
      </c>
      <c r="AB462" s="48" t="s">
        <v>55</v>
      </c>
      <c r="AC462" s="53" t="s">
        <v>55</v>
      </c>
      <c r="AD462" s="52">
        <v>0</v>
      </c>
      <c r="AE462" s="52"/>
      <c r="AF462" s="52"/>
    </row>
    <row r="463" spans="1:32" ht="15.5" x14ac:dyDescent="0.35">
      <c r="A463" s="26"/>
      <c r="B463" s="48">
        <v>1177</v>
      </c>
      <c r="C463" s="48" t="s">
        <v>45</v>
      </c>
      <c r="D463" s="48" t="s">
        <v>98</v>
      </c>
      <c r="E463" s="48" t="s">
        <v>99</v>
      </c>
      <c r="F463" s="48" t="s">
        <v>450</v>
      </c>
      <c r="G463" s="48">
        <v>739</v>
      </c>
      <c r="H463" s="48">
        <v>1</v>
      </c>
      <c r="I463" s="48" t="s">
        <v>451</v>
      </c>
      <c r="J463" s="48" t="s">
        <v>50</v>
      </c>
      <c r="K463" s="48" t="s">
        <v>613</v>
      </c>
      <c r="L463" s="48" t="s">
        <v>607</v>
      </c>
      <c r="M463" s="48" t="s">
        <v>103</v>
      </c>
      <c r="N463" s="48" t="s">
        <v>103</v>
      </c>
      <c r="O463" s="48" t="s">
        <v>97</v>
      </c>
      <c r="P463" s="48"/>
      <c r="Q463" s="48" t="s">
        <v>54</v>
      </c>
      <c r="R463" s="48" t="s">
        <v>54</v>
      </c>
      <c r="S463" s="48" t="s">
        <v>54</v>
      </c>
      <c r="T463" s="48" t="s">
        <v>54</v>
      </c>
      <c r="U463" s="48" t="s">
        <v>54</v>
      </c>
      <c r="V463" s="62" t="str">
        <f t="shared" si="47"/>
        <v/>
      </c>
      <c r="W463" s="62" t="str">
        <f t="shared" si="48"/>
        <v/>
      </c>
      <c r="X463" s="62" t="str">
        <f t="shared" si="49"/>
        <v/>
      </c>
      <c r="Y463" s="62" t="str">
        <f t="shared" si="50"/>
        <v/>
      </c>
      <c r="Z463" s="62" t="str">
        <f t="shared" si="51"/>
        <v/>
      </c>
      <c r="AA463" s="48" t="str">
        <f t="shared" si="52"/>
        <v>N</v>
      </c>
      <c r="AB463" s="48" t="s">
        <v>55</v>
      </c>
      <c r="AC463" s="53" t="s">
        <v>55</v>
      </c>
      <c r="AD463" s="52">
        <v>0</v>
      </c>
      <c r="AE463" s="52"/>
      <c r="AF463" s="52"/>
    </row>
    <row r="464" spans="1:32" ht="15.5" x14ac:dyDescent="0.35">
      <c r="A464" s="26"/>
      <c r="B464" s="48">
        <v>1178</v>
      </c>
      <c r="C464" s="48" t="s">
        <v>45</v>
      </c>
      <c r="D464" s="48" t="s">
        <v>98</v>
      </c>
      <c r="E464" s="48" t="s">
        <v>99</v>
      </c>
      <c r="F464" s="48" t="s">
        <v>450</v>
      </c>
      <c r="G464" s="48">
        <v>739</v>
      </c>
      <c r="H464" s="48">
        <v>1</v>
      </c>
      <c r="I464" s="48" t="s">
        <v>451</v>
      </c>
      <c r="J464" s="48" t="s">
        <v>50</v>
      </c>
      <c r="K464" s="48" t="s">
        <v>614</v>
      </c>
      <c r="L464" s="48" t="s">
        <v>607</v>
      </c>
      <c r="M464" s="48" t="s">
        <v>103</v>
      </c>
      <c r="N464" s="48" t="s">
        <v>103</v>
      </c>
      <c r="O464" s="48" t="s">
        <v>97</v>
      </c>
      <c r="P464" s="48"/>
      <c r="Q464" s="48" t="s">
        <v>54</v>
      </c>
      <c r="R464" s="48" t="s">
        <v>54</v>
      </c>
      <c r="S464" s="48" t="s">
        <v>54</v>
      </c>
      <c r="T464" s="48" t="s">
        <v>54</v>
      </c>
      <c r="U464" s="48" t="s">
        <v>54</v>
      </c>
      <c r="V464" s="62" t="str">
        <f t="shared" si="47"/>
        <v/>
      </c>
      <c r="W464" s="62" t="str">
        <f t="shared" si="48"/>
        <v/>
      </c>
      <c r="X464" s="62" t="str">
        <f t="shared" si="49"/>
        <v/>
      </c>
      <c r="Y464" s="62" t="str">
        <f t="shared" si="50"/>
        <v/>
      </c>
      <c r="Z464" s="62" t="str">
        <f t="shared" si="51"/>
        <v/>
      </c>
      <c r="AA464" s="48" t="str">
        <f t="shared" si="52"/>
        <v>N</v>
      </c>
      <c r="AB464" s="48" t="s">
        <v>55</v>
      </c>
      <c r="AC464" s="53" t="s">
        <v>55</v>
      </c>
      <c r="AD464" s="52">
        <v>0</v>
      </c>
      <c r="AE464" s="48"/>
      <c r="AF464" s="48"/>
    </row>
    <row r="465" spans="1:32" ht="15.5" x14ac:dyDescent="0.35">
      <c r="A465" s="26"/>
      <c r="B465" s="48">
        <v>1181</v>
      </c>
      <c r="C465" s="48" t="s">
        <v>45</v>
      </c>
      <c r="D465" s="48" t="s">
        <v>98</v>
      </c>
      <c r="E465" s="48" t="s">
        <v>99</v>
      </c>
      <c r="F465" s="48" t="s">
        <v>450</v>
      </c>
      <c r="G465" s="48">
        <v>739</v>
      </c>
      <c r="H465" s="48">
        <v>1</v>
      </c>
      <c r="I465" s="48" t="s">
        <v>451</v>
      </c>
      <c r="J465" s="48" t="s">
        <v>50</v>
      </c>
      <c r="K465" s="48" t="s">
        <v>615</v>
      </c>
      <c r="L465" s="48" t="s">
        <v>607</v>
      </c>
      <c r="M465" s="48" t="s">
        <v>103</v>
      </c>
      <c r="N465" s="48" t="s">
        <v>103</v>
      </c>
      <c r="O465" s="48" t="s">
        <v>97</v>
      </c>
      <c r="P465" s="48"/>
      <c r="Q465" s="48" t="s">
        <v>54</v>
      </c>
      <c r="R465" s="48" t="s">
        <v>54</v>
      </c>
      <c r="S465" s="48" t="s">
        <v>54</v>
      </c>
      <c r="T465" s="48" t="s">
        <v>54</v>
      </c>
      <c r="U465" s="48" t="s">
        <v>54</v>
      </c>
      <c r="V465" s="62" t="str">
        <f t="shared" si="47"/>
        <v/>
      </c>
      <c r="W465" s="62" t="str">
        <f t="shared" si="48"/>
        <v/>
      </c>
      <c r="X465" s="62" t="str">
        <f t="shared" si="49"/>
        <v/>
      </c>
      <c r="Y465" s="62" t="str">
        <f t="shared" si="50"/>
        <v/>
      </c>
      <c r="Z465" s="62" t="str">
        <f t="shared" si="51"/>
        <v/>
      </c>
      <c r="AA465" s="48" t="str">
        <f t="shared" si="52"/>
        <v>N</v>
      </c>
      <c r="AB465" s="48" t="s">
        <v>55</v>
      </c>
      <c r="AC465" s="53" t="s">
        <v>55</v>
      </c>
      <c r="AD465" s="52">
        <v>0</v>
      </c>
      <c r="AE465" s="52"/>
      <c r="AF465" s="52"/>
    </row>
    <row r="466" spans="1:32" ht="15.5" x14ac:dyDescent="0.35">
      <c r="A466" s="26"/>
      <c r="B466" s="48">
        <v>1183</v>
      </c>
      <c r="C466" s="48" t="s">
        <v>45</v>
      </c>
      <c r="D466" s="48" t="s">
        <v>98</v>
      </c>
      <c r="E466" s="48" t="s">
        <v>99</v>
      </c>
      <c r="F466" s="48" t="s">
        <v>450</v>
      </c>
      <c r="G466" s="48">
        <v>739</v>
      </c>
      <c r="H466" s="48">
        <v>1</v>
      </c>
      <c r="I466" s="48" t="s">
        <v>451</v>
      </c>
      <c r="J466" s="48" t="s">
        <v>50</v>
      </c>
      <c r="K466" s="48" t="s">
        <v>616</v>
      </c>
      <c r="L466" s="48" t="s">
        <v>460</v>
      </c>
      <c r="M466" s="48" t="s">
        <v>103</v>
      </c>
      <c r="N466" s="48" t="s">
        <v>103</v>
      </c>
      <c r="O466" s="48" t="s">
        <v>97</v>
      </c>
      <c r="P466" s="48"/>
      <c r="Q466" s="48" t="s">
        <v>54</v>
      </c>
      <c r="R466" s="48" t="s">
        <v>54</v>
      </c>
      <c r="S466" s="48" t="s">
        <v>54</v>
      </c>
      <c r="T466" s="48" t="s">
        <v>54</v>
      </c>
      <c r="U466" s="48" t="s">
        <v>54</v>
      </c>
      <c r="V466" s="62" t="str">
        <f t="shared" si="47"/>
        <v/>
      </c>
      <c r="W466" s="62" t="str">
        <f t="shared" si="48"/>
        <v/>
      </c>
      <c r="X466" s="62" t="str">
        <f t="shared" si="49"/>
        <v/>
      </c>
      <c r="Y466" s="62" t="str">
        <f t="shared" si="50"/>
        <v/>
      </c>
      <c r="Z466" s="62" t="str">
        <f t="shared" si="51"/>
        <v/>
      </c>
      <c r="AA466" s="48" t="str">
        <f t="shared" si="52"/>
        <v>N</v>
      </c>
      <c r="AB466" s="48" t="s">
        <v>55</v>
      </c>
      <c r="AC466" s="53" t="s">
        <v>55</v>
      </c>
      <c r="AD466" s="52">
        <v>0</v>
      </c>
      <c r="AE466" s="52"/>
      <c r="AF466" s="52"/>
    </row>
    <row r="467" spans="1:32" ht="15.5" x14ac:dyDescent="0.35">
      <c r="A467" s="26"/>
      <c r="B467" s="48">
        <v>1184</v>
      </c>
      <c r="C467" s="48" t="s">
        <v>45</v>
      </c>
      <c r="D467" s="48" t="s">
        <v>98</v>
      </c>
      <c r="E467" s="48" t="s">
        <v>99</v>
      </c>
      <c r="F467" s="48" t="s">
        <v>605</v>
      </c>
      <c r="G467" s="48">
        <v>730</v>
      </c>
      <c r="H467" s="48">
        <v>1</v>
      </c>
      <c r="I467" s="48" t="s">
        <v>451</v>
      </c>
      <c r="J467" s="48" t="s">
        <v>50</v>
      </c>
      <c r="K467" s="48" t="s">
        <v>617</v>
      </c>
      <c r="L467" s="48" t="s">
        <v>607</v>
      </c>
      <c r="M467" s="48" t="e">
        <v>#N/A</v>
      </c>
      <c r="N467" s="48" t="e">
        <v>#N/A</v>
      </c>
      <c r="O467" s="48" t="s">
        <v>97</v>
      </c>
      <c r="P467" s="48"/>
      <c r="Q467" s="48" t="s">
        <v>54</v>
      </c>
      <c r="R467" s="48" t="s">
        <v>54</v>
      </c>
      <c r="S467" s="48" t="s">
        <v>54</v>
      </c>
      <c r="T467" s="48" t="s">
        <v>54</v>
      </c>
      <c r="U467" s="48" t="s">
        <v>54</v>
      </c>
      <c r="V467" s="62" t="str">
        <f t="shared" si="47"/>
        <v/>
      </c>
      <c r="W467" s="62" t="str">
        <f t="shared" si="48"/>
        <v/>
      </c>
      <c r="X467" s="62" t="str">
        <f t="shared" si="49"/>
        <v/>
      </c>
      <c r="Y467" s="62" t="str">
        <f t="shared" si="50"/>
        <v/>
      </c>
      <c r="Z467" s="62" t="str">
        <f t="shared" si="51"/>
        <v/>
      </c>
      <c r="AA467" s="48" t="str">
        <f t="shared" si="52"/>
        <v>N</v>
      </c>
      <c r="AB467" s="48" t="s">
        <v>55</v>
      </c>
      <c r="AC467" s="53" t="s">
        <v>55</v>
      </c>
      <c r="AD467" s="52">
        <v>0</v>
      </c>
      <c r="AE467" s="52"/>
      <c r="AF467" s="52"/>
    </row>
    <row r="468" spans="1:32" ht="15.5" x14ac:dyDescent="0.35">
      <c r="A468" s="26"/>
      <c r="B468" s="48">
        <v>1185</v>
      </c>
      <c r="C468" s="48" t="s">
        <v>45</v>
      </c>
      <c r="D468" s="48" t="s">
        <v>98</v>
      </c>
      <c r="E468" s="48" t="s">
        <v>99</v>
      </c>
      <c r="F468" s="48" t="s">
        <v>605</v>
      </c>
      <c r="G468" s="48">
        <v>730</v>
      </c>
      <c r="H468" s="48">
        <v>1</v>
      </c>
      <c r="I468" s="48" t="s">
        <v>451</v>
      </c>
      <c r="J468" s="48" t="s">
        <v>50</v>
      </c>
      <c r="K468" s="48" t="s">
        <v>618</v>
      </c>
      <c r="L468" s="48" t="s">
        <v>607</v>
      </c>
      <c r="M468" s="48" t="s">
        <v>103</v>
      </c>
      <c r="N468" s="48" t="s">
        <v>103</v>
      </c>
      <c r="O468" s="48" t="s">
        <v>97</v>
      </c>
      <c r="P468" s="48"/>
      <c r="Q468" s="48" t="s">
        <v>54</v>
      </c>
      <c r="R468" s="48" t="s">
        <v>54</v>
      </c>
      <c r="S468" s="48" t="s">
        <v>54</v>
      </c>
      <c r="T468" s="48" t="s">
        <v>54</v>
      </c>
      <c r="U468" s="48" t="s">
        <v>54</v>
      </c>
      <c r="V468" s="62" t="str">
        <f t="shared" si="47"/>
        <v/>
      </c>
      <c r="W468" s="62" t="str">
        <f t="shared" si="48"/>
        <v/>
      </c>
      <c r="X468" s="62" t="str">
        <f t="shared" si="49"/>
        <v/>
      </c>
      <c r="Y468" s="62" t="str">
        <f t="shared" si="50"/>
        <v/>
      </c>
      <c r="Z468" s="62" t="str">
        <f t="shared" si="51"/>
        <v/>
      </c>
      <c r="AA468" s="48" t="str">
        <f t="shared" si="52"/>
        <v>N</v>
      </c>
      <c r="AB468" s="48" t="s">
        <v>55</v>
      </c>
      <c r="AC468" s="53" t="s">
        <v>55</v>
      </c>
      <c r="AD468" s="52">
        <v>0</v>
      </c>
      <c r="AE468" s="52"/>
      <c r="AF468" s="52"/>
    </row>
    <row r="469" spans="1:32" ht="15.5" x14ac:dyDescent="0.35">
      <c r="A469" s="26"/>
      <c r="B469" s="48">
        <v>1186</v>
      </c>
      <c r="C469" s="48" t="s">
        <v>45</v>
      </c>
      <c r="D469" s="48" t="s">
        <v>98</v>
      </c>
      <c r="E469" s="48" t="s">
        <v>99</v>
      </c>
      <c r="F469" s="48" t="s">
        <v>609</v>
      </c>
      <c r="G469" s="48">
        <v>729</v>
      </c>
      <c r="H469" s="48">
        <v>1</v>
      </c>
      <c r="I469" s="48" t="s">
        <v>451</v>
      </c>
      <c r="J469" s="48" t="s">
        <v>50</v>
      </c>
      <c r="K469" s="48" t="s">
        <v>619</v>
      </c>
      <c r="L469" s="48" t="s">
        <v>607</v>
      </c>
      <c r="M469" s="48" t="s">
        <v>103</v>
      </c>
      <c r="N469" s="48" t="s">
        <v>103</v>
      </c>
      <c r="O469" s="48" t="s">
        <v>97</v>
      </c>
      <c r="P469" s="48"/>
      <c r="Q469" s="48" t="s">
        <v>54</v>
      </c>
      <c r="R469" s="48" t="s">
        <v>54</v>
      </c>
      <c r="S469" s="48" t="s">
        <v>54</v>
      </c>
      <c r="T469" s="48" t="s">
        <v>54</v>
      </c>
      <c r="U469" s="48" t="s">
        <v>54</v>
      </c>
      <c r="V469" s="62" t="str">
        <f t="shared" si="47"/>
        <v/>
      </c>
      <c r="W469" s="62" t="str">
        <f t="shared" si="48"/>
        <v/>
      </c>
      <c r="X469" s="62" t="str">
        <f t="shared" si="49"/>
        <v/>
      </c>
      <c r="Y469" s="62" t="str">
        <f t="shared" si="50"/>
        <v/>
      </c>
      <c r="Z469" s="62" t="str">
        <f t="shared" si="51"/>
        <v/>
      </c>
      <c r="AA469" s="48" t="str">
        <f t="shared" si="52"/>
        <v>N</v>
      </c>
      <c r="AB469" s="48" t="s">
        <v>55</v>
      </c>
      <c r="AC469" s="53" t="s">
        <v>55</v>
      </c>
      <c r="AD469" s="52">
        <v>0</v>
      </c>
      <c r="AE469" s="52"/>
      <c r="AF469" s="52"/>
    </row>
    <row r="470" spans="1:32" ht="15.5" x14ac:dyDescent="0.35">
      <c r="A470" s="26"/>
      <c r="B470" s="48">
        <v>1187</v>
      </c>
      <c r="C470" s="48" t="s">
        <v>45</v>
      </c>
      <c r="D470" s="48" t="s">
        <v>98</v>
      </c>
      <c r="E470" s="48" t="s">
        <v>99</v>
      </c>
      <c r="F470" s="48" t="s">
        <v>457</v>
      </c>
      <c r="G470" s="48">
        <v>738</v>
      </c>
      <c r="H470" s="48">
        <v>1</v>
      </c>
      <c r="I470" s="48" t="s">
        <v>458</v>
      </c>
      <c r="J470" s="48" t="s">
        <v>50</v>
      </c>
      <c r="K470" s="48" t="s">
        <v>620</v>
      </c>
      <c r="L470" s="48" t="s">
        <v>460</v>
      </c>
      <c r="M470" s="48" t="s">
        <v>103</v>
      </c>
      <c r="N470" s="48" t="s">
        <v>103</v>
      </c>
      <c r="O470" s="48" t="s">
        <v>97</v>
      </c>
      <c r="P470" s="48"/>
      <c r="Q470" s="48" t="s">
        <v>54</v>
      </c>
      <c r="R470" s="48" t="s">
        <v>54</v>
      </c>
      <c r="S470" s="48" t="s">
        <v>54</v>
      </c>
      <c r="T470" s="48" t="s">
        <v>54</v>
      </c>
      <c r="U470" s="48" t="s">
        <v>54</v>
      </c>
      <c r="V470" s="62" t="str">
        <f t="shared" si="47"/>
        <v/>
      </c>
      <c r="W470" s="62" t="str">
        <f t="shared" si="48"/>
        <v/>
      </c>
      <c r="X470" s="62" t="str">
        <f t="shared" si="49"/>
        <v/>
      </c>
      <c r="Y470" s="62" t="str">
        <f t="shared" si="50"/>
        <v/>
      </c>
      <c r="Z470" s="62" t="str">
        <f t="shared" si="51"/>
        <v/>
      </c>
      <c r="AA470" s="48" t="str">
        <f t="shared" si="52"/>
        <v>N</v>
      </c>
      <c r="AB470" s="48" t="s">
        <v>55</v>
      </c>
      <c r="AC470" s="53" t="s">
        <v>55</v>
      </c>
      <c r="AD470" s="52">
        <v>0</v>
      </c>
      <c r="AE470" s="52"/>
      <c r="AF470" s="52"/>
    </row>
    <row r="471" spans="1:32" ht="15.5" x14ac:dyDescent="0.35">
      <c r="A471" s="26"/>
      <c r="B471" s="48">
        <v>1188</v>
      </c>
      <c r="C471" s="48" t="s">
        <v>45</v>
      </c>
      <c r="D471" s="48" t="s">
        <v>98</v>
      </c>
      <c r="E471" s="48" t="s">
        <v>99</v>
      </c>
      <c r="F471" s="48" t="s">
        <v>111</v>
      </c>
      <c r="G471" s="48" t="s">
        <v>111</v>
      </c>
      <c r="H471" s="48" t="s">
        <v>111</v>
      </c>
      <c r="I471" s="48" t="s">
        <v>458</v>
      </c>
      <c r="J471" s="48" t="s">
        <v>50</v>
      </c>
      <c r="K471" s="48" t="s">
        <v>621</v>
      </c>
      <c r="L471" s="48" t="s">
        <v>460</v>
      </c>
      <c r="M471" s="48" t="e">
        <v>#N/A</v>
      </c>
      <c r="N471" s="48" t="e">
        <v>#N/A</v>
      </c>
      <c r="O471" s="48" t="s">
        <v>97</v>
      </c>
      <c r="P471" s="48"/>
      <c r="Q471" s="48" t="s">
        <v>54</v>
      </c>
      <c r="R471" s="48" t="s">
        <v>54</v>
      </c>
      <c r="S471" s="48" t="s">
        <v>54</v>
      </c>
      <c r="T471" s="48" t="s">
        <v>54</v>
      </c>
      <c r="U471" s="48" t="s">
        <v>54</v>
      </c>
      <c r="V471" s="62" t="str">
        <f t="shared" si="47"/>
        <v/>
      </c>
      <c r="W471" s="62" t="str">
        <f t="shared" si="48"/>
        <v/>
      </c>
      <c r="X471" s="62" t="str">
        <f t="shared" si="49"/>
        <v/>
      </c>
      <c r="Y471" s="62" t="str">
        <f t="shared" si="50"/>
        <v/>
      </c>
      <c r="Z471" s="62" t="str">
        <f t="shared" si="51"/>
        <v/>
      </c>
      <c r="AA471" s="48" t="str">
        <f t="shared" si="52"/>
        <v>N</v>
      </c>
      <c r="AB471" s="48" t="s">
        <v>55</v>
      </c>
      <c r="AC471" s="53" t="s">
        <v>55</v>
      </c>
      <c r="AD471" s="52">
        <v>0</v>
      </c>
      <c r="AE471" s="52"/>
      <c r="AF471" s="52"/>
    </row>
    <row r="472" spans="1:32" ht="15.5" x14ac:dyDescent="0.35">
      <c r="A472" s="26"/>
      <c r="B472" s="48">
        <v>1189</v>
      </c>
      <c r="C472" s="48" t="s">
        <v>45</v>
      </c>
      <c r="D472" s="48" t="s">
        <v>98</v>
      </c>
      <c r="E472" s="48" t="s">
        <v>99</v>
      </c>
      <c r="F472" s="48" t="s">
        <v>457</v>
      </c>
      <c r="G472" s="48">
        <v>738</v>
      </c>
      <c r="H472" s="48">
        <v>1</v>
      </c>
      <c r="I472" s="48" t="s">
        <v>458</v>
      </c>
      <c r="J472" s="48" t="s">
        <v>50</v>
      </c>
      <c r="K472" s="48" t="s">
        <v>622</v>
      </c>
      <c r="L472" s="48" t="s">
        <v>607</v>
      </c>
      <c r="M472" s="48" t="s">
        <v>103</v>
      </c>
      <c r="N472" s="48" t="s">
        <v>103</v>
      </c>
      <c r="O472" s="48" t="s">
        <v>97</v>
      </c>
      <c r="P472" s="48"/>
      <c r="Q472" s="48" t="s">
        <v>54</v>
      </c>
      <c r="R472" s="48" t="s">
        <v>54</v>
      </c>
      <c r="S472" s="48" t="s">
        <v>54</v>
      </c>
      <c r="T472" s="48" t="s">
        <v>54</v>
      </c>
      <c r="U472" s="48" t="s">
        <v>54</v>
      </c>
      <c r="V472" s="62" t="str">
        <f t="shared" si="47"/>
        <v/>
      </c>
      <c r="W472" s="62" t="str">
        <f t="shared" si="48"/>
        <v/>
      </c>
      <c r="X472" s="62" t="str">
        <f t="shared" si="49"/>
        <v/>
      </c>
      <c r="Y472" s="62" t="str">
        <f t="shared" si="50"/>
        <v/>
      </c>
      <c r="Z472" s="62" t="str">
        <f t="shared" si="51"/>
        <v/>
      </c>
      <c r="AA472" s="48" t="str">
        <f t="shared" si="52"/>
        <v>N</v>
      </c>
      <c r="AB472" s="48" t="s">
        <v>55</v>
      </c>
      <c r="AC472" s="53" t="s">
        <v>55</v>
      </c>
      <c r="AD472" s="52">
        <v>0</v>
      </c>
      <c r="AE472" s="52"/>
      <c r="AF472" s="52"/>
    </row>
    <row r="473" spans="1:32" ht="15.5" x14ac:dyDescent="0.35">
      <c r="A473" s="26"/>
      <c r="B473" s="48">
        <v>1190</v>
      </c>
      <c r="C473" s="48" t="s">
        <v>45</v>
      </c>
      <c r="D473" s="48" t="s">
        <v>98</v>
      </c>
      <c r="E473" s="48" t="s">
        <v>99</v>
      </c>
      <c r="F473" s="48" t="s">
        <v>450</v>
      </c>
      <c r="G473" s="48">
        <v>739</v>
      </c>
      <c r="H473" s="48">
        <v>1</v>
      </c>
      <c r="I473" s="48" t="s">
        <v>451</v>
      </c>
      <c r="J473" s="48" t="s">
        <v>50</v>
      </c>
      <c r="K473" s="48" t="s">
        <v>623</v>
      </c>
      <c r="L473" s="48" t="s">
        <v>607</v>
      </c>
      <c r="M473" s="48" t="s">
        <v>103</v>
      </c>
      <c r="N473" s="48" t="s">
        <v>103</v>
      </c>
      <c r="O473" s="48" t="s">
        <v>97</v>
      </c>
      <c r="P473" s="48"/>
      <c r="Q473" s="48" t="s">
        <v>54</v>
      </c>
      <c r="R473" s="48" t="s">
        <v>54</v>
      </c>
      <c r="S473" s="48" t="s">
        <v>54</v>
      </c>
      <c r="T473" s="48" t="s">
        <v>54</v>
      </c>
      <c r="U473" s="48" t="s">
        <v>54</v>
      </c>
      <c r="V473" s="62" t="str">
        <f t="shared" si="47"/>
        <v/>
      </c>
      <c r="W473" s="62" t="str">
        <f t="shared" si="48"/>
        <v/>
      </c>
      <c r="X473" s="62" t="str">
        <f t="shared" si="49"/>
        <v/>
      </c>
      <c r="Y473" s="62" t="str">
        <f t="shared" si="50"/>
        <v/>
      </c>
      <c r="Z473" s="62" t="str">
        <f t="shared" si="51"/>
        <v/>
      </c>
      <c r="AA473" s="48" t="str">
        <f t="shared" si="52"/>
        <v>N</v>
      </c>
      <c r="AB473" s="48" t="s">
        <v>55</v>
      </c>
      <c r="AC473" s="53" t="s">
        <v>55</v>
      </c>
      <c r="AD473" s="52">
        <v>0</v>
      </c>
      <c r="AE473" s="52"/>
      <c r="AF473" s="52"/>
    </row>
    <row r="474" spans="1:32" ht="15.5" x14ac:dyDescent="0.35">
      <c r="A474" s="26"/>
      <c r="B474" s="48">
        <v>1191</v>
      </c>
      <c r="C474" s="48" t="s">
        <v>45</v>
      </c>
      <c r="D474" s="48" t="s">
        <v>98</v>
      </c>
      <c r="E474" s="48" t="s">
        <v>99</v>
      </c>
      <c r="F474" s="48" t="s">
        <v>450</v>
      </c>
      <c r="G474" s="48">
        <v>739</v>
      </c>
      <c r="H474" s="48">
        <v>1</v>
      </c>
      <c r="I474" s="48" t="s">
        <v>451</v>
      </c>
      <c r="J474" s="48" t="s">
        <v>50</v>
      </c>
      <c r="K474" s="48" t="s">
        <v>624</v>
      </c>
      <c r="L474" s="48" t="s">
        <v>607</v>
      </c>
      <c r="M474" s="48" t="s">
        <v>103</v>
      </c>
      <c r="N474" s="48" t="s">
        <v>103</v>
      </c>
      <c r="O474" s="48" t="s">
        <v>97</v>
      </c>
      <c r="P474" s="48"/>
      <c r="Q474" s="48" t="s">
        <v>54</v>
      </c>
      <c r="R474" s="48" t="s">
        <v>54</v>
      </c>
      <c r="S474" s="48" t="s">
        <v>54</v>
      </c>
      <c r="T474" s="48" t="s">
        <v>54</v>
      </c>
      <c r="U474" s="48" t="s">
        <v>54</v>
      </c>
      <c r="V474" s="62" t="str">
        <f t="shared" si="47"/>
        <v/>
      </c>
      <c r="W474" s="62" t="str">
        <f t="shared" si="48"/>
        <v/>
      </c>
      <c r="X474" s="62" t="str">
        <f t="shared" si="49"/>
        <v/>
      </c>
      <c r="Y474" s="62" t="str">
        <f t="shared" si="50"/>
        <v/>
      </c>
      <c r="Z474" s="62" t="str">
        <f t="shared" si="51"/>
        <v/>
      </c>
      <c r="AA474" s="48" t="str">
        <f t="shared" si="52"/>
        <v>N</v>
      </c>
      <c r="AB474" s="48" t="s">
        <v>55</v>
      </c>
      <c r="AC474" s="53" t="s">
        <v>55</v>
      </c>
      <c r="AD474" s="52">
        <v>0</v>
      </c>
      <c r="AE474" s="52"/>
      <c r="AF474" s="52"/>
    </row>
    <row r="475" spans="1:32" ht="15.5" x14ac:dyDescent="0.35">
      <c r="A475" s="26"/>
      <c r="B475" s="48">
        <v>1195</v>
      </c>
      <c r="C475" s="48" t="s">
        <v>45</v>
      </c>
      <c r="D475" s="48" t="s">
        <v>98</v>
      </c>
      <c r="E475" s="48" t="s">
        <v>99</v>
      </c>
      <c r="F475" s="48" t="s">
        <v>450</v>
      </c>
      <c r="G475" s="48">
        <v>739</v>
      </c>
      <c r="H475" s="48">
        <v>1</v>
      </c>
      <c r="I475" s="48" t="s">
        <v>451</v>
      </c>
      <c r="J475" s="48" t="s">
        <v>50</v>
      </c>
      <c r="K475" s="48" t="s">
        <v>625</v>
      </c>
      <c r="L475" s="48" t="s">
        <v>453</v>
      </c>
      <c r="M475" s="48" t="s">
        <v>103</v>
      </c>
      <c r="N475" s="48" t="s">
        <v>103</v>
      </c>
      <c r="O475" s="48" t="s">
        <v>97</v>
      </c>
      <c r="P475" s="48">
        <v>4.1416199999999996</v>
      </c>
      <c r="Q475" s="48" t="s">
        <v>54</v>
      </c>
      <c r="R475" s="48" t="s">
        <v>54</v>
      </c>
      <c r="S475" s="48">
        <v>17.7498</v>
      </c>
      <c r="T475" s="48" t="s">
        <v>54</v>
      </c>
      <c r="U475" s="48" t="s">
        <v>54</v>
      </c>
      <c r="V475" s="62">
        <f t="shared" si="47"/>
        <v>0.23333333333333331</v>
      </c>
      <c r="W475" s="62" t="str">
        <f t="shared" si="48"/>
        <v/>
      </c>
      <c r="X475" s="62" t="str">
        <f t="shared" si="49"/>
        <v/>
      </c>
      <c r="Y475" s="62" t="str">
        <f t="shared" si="50"/>
        <v/>
      </c>
      <c r="Z475" s="62" t="str">
        <f t="shared" si="51"/>
        <v/>
      </c>
      <c r="AA475" s="48" t="str">
        <f t="shared" si="52"/>
        <v>N</v>
      </c>
      <c r="AB475" s="48" t="s">
        <v>55</v>
      </c>
      <c r="AC475" s="53" t="s">
        <v>55</v>
      </c>
      <c r="AD475" s="52">
        <v>0</v>
      </c>
      <c r="AE475" s="52"/>
      <c r="AF475" s="52"/>
    </row>
    <row r="476" spans="1:32" ht="15.5" x14ac:dyDescent="0.35">
      <c r="A476" s="26"/>
      <c r="B476" s="48">
        <v>1196</v>
      </c>
      <c r="C476" s="48" t="s">
        <v>45</v>
      </c>
      <c r="D476" s="48" t="s">
        <v>98</v>
      </c>
      <c r="E476" s="48" t="s">
        <v>99</v>
      </c>
      <c r="F476" s="48" t="s">
        <v>450</v>
      </c>
      <c r="G476" s="48">
        <v>739</v>
      </c>
      <c r="H476" s="48">
        <v>1</v>
      </c>
      <c r="I476" s="48" t="s">
        <v>451</v>
      </c>
      <c r="J476" s="48" t="s">
        <v>50</v>
      </c>
      <c r="K476" s="48" t="s">
        <v>626</v>
      </c>
      <c r="L476" s="48" t="s">
        <v>453</v>
      </c>
      <c r="M476" s="48" t="s">
        <v>110</v>
      </c>
      <c r="N476" s="48" t="s">
        <v>110</v>
      </c>
      <c r="O476" s="48" t="s">
        <v>97</v>
      </c>
      <c r="P476" s="48">
        <v>0</v>
      </c>
      <c r="Q476" s="48" t="s">
        <v>54</v>
      </c>
      <c r="R476" s="48" t="s">
        <v>54</v>
      </c>
      <c r="S476" s="48">
        <v>1.6552640000000001</v>
      </c>
      <c r="T476" s="48" t="s">
        <v>54</v>
      </c>
      <c r="U476" s="48" t="s">
        <v>54</v>
      </c>
      <c r="V476" s="62">
        <f t="shared" si="47"/>
        <v>0</v>
      </c>
      <c r="W476" s="62" t="str">
        <f t="shared" si="48"/>
        <v/>
      </c>
      <c r="X476" s="62" t="str">
        <f t="shared" si="49"/>
        <v/>
      </c>
      <c r="Y476" s="62" t="str">
        <f t="shared" si="50"/>
        <v/>
      </c>
      <c r="Z476" s="62" t="str">
        <f t="shared" si="51"/>
        <v/>
      </c>
      <c r="AA476" s="48" t="str">
        <f t="shared" si="52"/>
        <v>N</v>
      </c>
      <c r="AB476" s="48" t="s">
        <v>55</v>
      </c>
      <c r="AC476" s="53" t="s">
        <v>55</v>
      </c>
      <c r="AD476" s="52">
        <v>0</v>
      </c>
      <c r="AE476" s="52"/>
      <c r="AF476" s="52"/>
    </row>
    <row r="477" spans="1:32" ht="15.5" x14ac:dyDescent="0.35">
      <c r="A477" s="26"/>
      <c r="B477" s="48">
        <v>1199</v>
      </c>
      <c r="C477" s="48" t="s">
        <v>45</v>
      </c>
      <c r="D477" s="48" t="s">
        <v>98</v>
      </c>
      <c r="E477" s="48" t="s">
        <v>99</v>
      </c>
      <c r="F477" s="48" t="s">
        <v>450</v>
      </c>
      <c r="G477" s="48">
        <v>739</v>
      </c>
      <c r="H477" s="48">
        <v>1</v>
      </c>
      <c r="I477" s="48" t="s">
        <v>451</v>
      </c>
      <c r="J477" s="48" t="s">
        <v>50</v>
      </c>
      <c r="K477" s="48" t="s">
        <v>627</v>
      </c>
      <c r="L477" s="48" t="s">
        <v>453</v>
      </c>
      <c r="M477" s="48" t="s">
        <v>103</v>
      </c>
      <c r="N477" s="48" t="s">
        <v>103</v>
      </c>
      <c r="O477" s="48" t="s">
        <v>97</v>
      </c>
      <c r="P477" s="48"/>
      <c r="Q477" s="48" t="s">
        <v>54</v>
      </c>
      <c r="R477" s="48" t="s">
        <v>54</v>
      </c>
      <c r="S477" s="48" t="s">
        <v>54</v>
      </c>
      <c r="T477" s="48" t="s">
        <v>54</v>
      </c>
      <c r="U477" s="48" t="s">
        <v>54</v>
      </c>
      <c r="V477" s="62" t="str">
        <f t="shared" si="47"/>
        <v/>
      </c>
      <c r="W477" s="62" t="str">
        <f t="shared" si="48"/>
        <v/>
      </c>
      <c r="X477" s="62" t="str">
        <f t="shared" si="49"/>
        <v/>
      </c>
      <c r="Y477" s="62" t="str">
        <f t="shared" si="50"/>
        <v/>
      </c>
      <c r="Z477" s="62" t="str">
        <f t="shared" si="51"/>
        <v/>
      </c>
      <c r="AA477" s="48" t="str">
        <f t="shared" si="52"/>
        <v>N</v>
      </c>
      <c r="AB477" s="48" t="s">
        <v>55</v>
      </c>
      <c r="AC477" s="53" t="s">
        <v>55</v>
      </c>
      <c r="AD477" s="52">
        <v>0</v>
      </c>
      <c r="AE477" s="52"/>
      <c r="AF477" s="52"/>
    </row>
    <row r="478" spans="1:32" ht="15.5" x14ac:dyDescent="0.35">
      <c r="A478" s="26"/>
      <c r="B478" s="48">
        <v>1201</v>
      </c>
      <c r="C478" s="48" t="s">
        <v>45</v>
      </c>
      <c r="D478" s="48" t="s">
        <v>98</v>
      </c>
      <c r="E478" s="48" t="s">
        <v>99</v>
      </c>
      <c r="F478" s="48" t="s">
        <v>457</v>
      </c>
      <c r="G478" s="48">
        <v>738</v>
      </c>
      <c r="H478" s="48">
        <v>1</v>
      </c>
      <c r="I478" s="48" t="s">
        <v>458</v>
      </c>
      <c r="J478" s="48" t="s">
        <v>50</v>
      </c>
      <c r="K478" s="48" t="s">
        <v>628</v>
      </c>
      <c r="L478" s="48" t="s">
        <v>460</v>
      </c>
      <c r="M478" s="48" t="s">
        <v>103</v>
      </c>
      <c r="N478" s="48" t="s">
        <v>103</v>
      </c>
      <c r="O478" s="48" t="s">
        <v>97</v>
      </c>
      <c r="P478" s="48"/>
      <c r="Q478" s="48" t="s">
        <v>54</v>
      </c>
      <c r="R478" s="48" t="s">
        <v>54</v>
      </c>
      <c r="S478" s="48" t="s">
        <v>54</v>
      </c>
      <c r="T478" s="48" t="s">
        <v>54</v>
      </c>
      <c r="U478" s="48" t="s">
        <v>54</v>
      </c>
      <c r="V478" s="62" t="str">
        <f t="shared" si="47"/>
        <v/>
      </c>
      <c r="W478" s="62" t="str">
        <f t="shared" si="48"/>
        <v/>
      </c>
      <c r="X478" s="62" t="str">
        <f t="shared" si="49"/>
        <v/>
      </c>
      <c r="Y478" s="62" t="str">
        <f t="shared" si="50"/>
        <v/>
      </c>
      <c r="Z478" s="62" t="str">
        <f t="shared" si="51"/>
        <v/>
      </c>
      <c r="AA478" s="48" t="str">
        <f t="shared" si="52"/>
        <v>N</v>
      </c>
      <c r="AB478" s="48" t="s">
        <v>55</v>
      </c>
      <c r="AC478" s="53" t="s">
        <v>55</v>
      </c>
      <c r="AD478" s="52">
        <v>0</v>
      </c>
      <c r="AE478" s="52"/>
      <c r="AF478" s="52"/>
    </row>
    <row r="479" spans="1:32" ht="15.5" x14ac:dyDescent="0.35">
      <c r="A479" s="26"/>
      <c r="B479" s="48">
        <v>1206</v>
      </c>
      <c r="C479" s="48" t="s">
        <v>45</v>
      </c>
      <c r="D479" s="48" t="s">
        <v>98</v>
      </c>
      <c r="E479" s="48" t="s">
        <v>99</v>
      </c>
      <c r="F479" s="48" t="s">
        <v>457</v>
      </c>
      <c r="G479" s="48">
        <v>738</v>
      </c>
      <c r="H479" s="48">
        <v>2</v>
      </c>
      <c r="I479" s="48" t="s">
        <v>458</v>
      </c>
      <c r="J479" s="48" t="s">
        <v>50</v>
      </c>
      <c r="K479" s="48" t="s">
        <v>629</v>
      </c>
      <c r="L479" s="48" t="s">
        <v>607</v>
      </c>
      <c r="M479" s="48" t="s">
        <v>103</v>
      </c>
      <c r="N479" s="48" t="s">
        <v>103</v>
      </c>
      <c r="O479" s="48" t="s">
        <v>97</v>
      </c>
      <c r="P479" s="48">
        <v>1.1044320000000001</v>
      </c>
      <c r="Q479" s="48" t="s">
        <v>54</v>
      </c>
      <c r="R479" s="48" t="s">
        <v>54</v>
      </c>
      <c r="S479" s="48">
        <v>13.410959999999999</v>
      </c>
      <c r="T479" s="48" t="s">
        <v>54</v>
      </c>
      <c r="U479" s="48" t="s">
        <v>54</v>
      </c>
      <c r="V479" s="62">
        <f t="shared" si="47"/>
        <v>8.2352941176470601E-2</v>
      </c>
      <c r="W479" s="62" t="str">
        <f t="shared" si="48"/>
        <v/>
      </c>
      <c r="X479" s="62" t="str">
        <f t="shared" si="49"/>
        <v/>
      </c>
      <c r="Y479" s="62" t="str">
        <f t="shared" si="50"/>
        <v/>
      </c>
      <c r="Z479" s="62" t="str">
        <f t="shared" si="51"/>
        <v/>
      </c>
      <c r="AA479" s="48" t="str">
        <f t="shared" si="52"/>
        <v>N</v>
      </c>
      <c r="AB479" s="48" t="s">
        <v>55</v>
      </c>
      <c r="AC479" s="53" t="s">
        <v>55</v>
      </c>
      <c r="AD479" s="52">
        <v>0</v>
      </c>
      <c r="AE479" s="52"/>
      <c r="AF479" s="52"/>
    </row>
    <row r="480" spans="1:32" ht="15.5" x14ac:dyDescent="0.35">
      <c r="A480" s="26"/>
      <c r="B480" s="48">
        <v>1207</v>
      </c>
      <c r="C480" s="48" t="s">
        <v>45</v>
      </c>
      <c r="D480" s="48" t="s">
        <v>98</v>
      </c>
      <c r="E480" s="48" t="s">
        <v>99</v>
      </c>
      <c r="F480" s="48" t="s">
        <v>457</v>
      </c>
      <c r="G480" s="48">
        <v>738</v>
      </c>
      <c r="H480" s="48">
        <v>2</v>
      </c>
      <c r="I480" s="48" t="s">
        <v>458</v>
      </c>
      <c r="J480" s="48" t="s">
        <v>50</v>
      </c>
      <c r="K480" s="48" t="s">
        <v>630</v>
      </c>
      <c r="L480" s="48" t="s">
        <v>453</v>
      </c>
      <c r="M480" s="48" t="s">
        <v>103</v>
      </c>
      <c r="N480" s="48" t="s">
        <v>103</v>
      </c>
      <c r="O480" s="48" t="s">
        <v>97</v>
      </c>
      <c r="P480" s="48"/>
      <c r="Q480" s="48" t="s">
        <v>54</v>
      </c>
      <c r="R480" s="48" t="s">
        <v>54</v>
      </c>
      <c r="S480" s="48" t="s">
        <v>54</v>
      </c>
      <c r="T480" s="48" t="s">
        <v>54</v>
      </c>
      <c r="U480" s="48" t="s">
        <v>54</v>
      </c>
      <c r="V480" s="62" t="str">
        <f t="shared" si="47"/>
        <v/>
      </c>
      <c r="W480" s="62" t="str">
        <f t="shared" si="48"/>
        <v/>
      </c>
      <c r="X480" s="62" t="str">
        <f t="shared" si="49"/>
        <v/>
      </c>
      <c r="Y480" s="62" t="str">
        <f t="shared" si="50"/>
        <v/>
      </c>
      <c r="Z480" s="62" t="str">
        <f t="shared" si="51"/>
        <v/>
      </c>
      <c r="AA480" s="48" t="str">
        <f t="shared" si="52"/>
        <v>N</v>
      </c>
      <c r="AB480" s="48" t="s">
        <v>55</v>
      </c>
      <c r="AC480" s="53" t="s">
        <v>55</v>
      </c>
      <c r="AD480" s="52">
        <v>0</v>
      </c>
      <c r="AE480" s="52"/>
      <c r="AF480" s="52"/>
    </row>
    <row r="481" spans="1:32" ht="15.5" x14ac:dyDescent="0.35">
      <c r="A481" s="26"/>
      <c r="B481" s="48">
        <v>1208</v>
      </c>
      <c r="C481" s="48" t="s">
        <v>45</v>
      </c>
      <c r="D481" s="48" t="s">
        <v>98</v>
      </c>
      <c r="E481" s="48" t="s">
        <v>99</v>
      </c>
      <c r="F481" s="48" t="s">
        <v>450</v>
      </c>
      <c r="G481" s="48">
        <v>739</v>
      </c>
      <c r="H481" s="48">
        <v>1</v>
      </c>
      <c r="I481" s="48" t="s">
        <v>451</v>
      </c>
      <c r="J481" s="48" t="s">
        <v>50</v>
      </c>
      <c r="K481" s="48" t="s">
        <v>631</v>
      </c>
      <c r="L481" s="48" t="s">
        <v>607</v>
      </c>
      <c r="M481" s="48" t="s">
        <v>103</v>
      </c>
      <c r="N481" s="48" t="s">
        <v>103</v>
      </c>
      <c r="O481" s="48" t="s">
        <v>97</v>
      </c>
      <c r="P481" s="48"/>
      <c r="Q481" s="48" t="s">
        <v>54</v>
      </c>
      <c r="R481" s="48" t="s">
        <v>54</v>
      </c>
      <c r="S481" s="48" t="s">
        <v>54</v>
      </c>
      <c r="T481" s="48" t="s">
        <v>54</v>
      </c>
      <c r="U481" s="48" t="s">
        <v>54</v>
      </c>
      <c r="V481" s="62" t="str">
        <f t="shared" si="47"/>
        <v/>
      </c>
      <c r="W481" s="62" t="str">
        <f t="shared" si="48"/>
        <v/>
      </c>
      <c r="X481" s="62" t="str">
        <f t="shared" si="49"/>
        <v/>
      </c>
      <c r="Y481" s="62" t="str">
        <f t="shared" si="50"/>
        <v/>
      </c>
      <c r="Z481" s="62" t="str">
        <f t="shared" si="51"/>
        <v/>
      </c>
      <c r="AA481" s="48" t="str">
        <f t="shared" si="52"/>
        <v>N</v>
      </c>
      <c r="AB481" s="48" t="s">
        <v>55</v>
      </c>
      <c r="AC481" s="53" t="s">
        <v>55</v>
      </c>
      <c r="AD481" s="52">
        <v>0</v>
      </c>
      <c r="AE481" s="52"/>
      <c r="AF481" s="52"/>
    </row>
    <row r="482" spans="1:32" ht="15.5" x14ac:dyDescent="0.35">
      <c r="A482" s="26"/>
      <c r="B482" s="48">
        <v>1210</v>
      </c>
      <c r="C482" s="48" t="s">
        <v>45</v>
      </c>
      <c r="D482" s="48" t="s">
        <v>98</v>
      </c>
      <c r="E482" s="48" t="s">
        <v>99</v>
      </c>
      <c r="F482" s="48" t="s">
        <v>457</v>
      </c>
      <c r="G482" s="48">
        <v>738</v>
      </c>
      <c r="H482" s="48">
        <v>1</v>
      </c>
      <c r="I482" s="48" t="s">
        <v>458</v>
      </c>
      <c r="J482" s="48" t="s">
        <v>50</v>
      </c>
      <c r="K482" s="48" t="s">
        <v>632</v>
      </c>
      <c r="L482" s="48" t="s">
        <v>114</v>
      </c>
      <c r="M482" s="48" t="s">
        <v>103</v>
      </c>
      <c r="N482" s="48" t="s">
        <v>103</v>
      </c>
      <c r="O482" s="48" t="s">
        <v>97</v>
      </c>
      <c r="P482" s="48"/>
      <c r="Q482" s="48" t="s">
        <v>54</v>
      </c>
      <c r="R482" s="48" t="s">
        <v>54</v>
      </c>
      <c r="S482" s="48" t="s">
        <v>54</v>
      </c>
      <c r="T482" s="48" t="s">
        <v>54</v>
      </c>
      <c r="U482" s="48" t="s">
        <v>54</v>
      </c>
      <c r="V482" s="62" t="str">
        <f t="shared" si="47"/>
        <v/>
      </c>
      <c r="W482" s="62" t="str">
        <f t="shared" si="48"/>
        <v/>
      </c>
      <c r="X482" s="62" t="str">
        <f t="shared" si="49"/>
        <v/>
      </c>
      <c r="Y482" s="62" t="str">
        <f t="shared" si="50"/>
        <v/>
      </c>
      <c r="Z482" s="62" t="str">
        <f t="shared" si="51"/>
        <v/>
      </c>
      <c r="AA482" s="48" t="str">
        <f t="shared" si="52"/>
        <v>N</v>
      </c>
      <c r="AB482" s="48" t="s">
        <v>55</v>
      </c>
      <c r="AC482" s="53" t="s">
        <v>55</v>
      </c>
      <c r="AD482" s="52">
        <v>0</v>
      </c>
      <c r="AE482" s="52"/>
      <c r="AF482" s="52"/>
    </row>
    <row r="483" spans="1:32" ht="15.5" x14ac:dyDescent="0.35">
      <c r="A483" s="26"/>
      <c r="B483" s="48">
        <v>1211</v>
      </c>
      <c r="C483" s="48" t="s">
        <v>45</v>
      </c>
      <c r="D483" s="48" t="s">
        <v>98</v>
      </c>
      <c r="E483" s="48" t="s">
        <v>99</v>
      </c>
      <c r="F483" s="48" t="s">
        <v>457</v>
      </c>
      <c r="G483" s="48">
        <v>738</v>
      </c>
      <c r="H483" s="48">
        <v>1</v>
      </c>
      <c r="I483" s="48" t="s">
        <v>458</v>
      </c>
      <c r="J483" s="48" t="s">
        <v>50</v>
      </c>
      <c r="K483" s="48" t="s">
        <v>633</v>
      </c>
      <c r="L483" s="48" t="s">
        <v>460</v>
      </c>
      <c r="M483" s="48" t="s">
        <v>103</v>
      </c>
      <c r="N483" s="48" t="s">
        <v>103</v>
      </c>
      <c r="O483" s="48" t="s">
        <v>97</v>
      </c>
      <c r="P483" s="48"/>
      <c r="Q483" s="48" t="s">
        <v>54</v>
      </c>
      <c r="R483" s="48" t="s">
        <v>54</v>
      </c>
      <c r="S483" s="48" t="s">
        <v>54</v>
      </c>
      <c r="T483" s="48" t="s">
        <v>54</v>
      </c>
      <c r="U483" s="48" t="s">
        <v>54</v>
      </c>
      <c r="V483" s="62" t="str">
        <f t="shared" si="47"/>
        <v/>
      </c>
      <c r="W483" s="62" t="str">
        <f t="shared" si="48"/>
        <v/>
      </c>
      <c r="X483" s="62" t="str">
        <f t="shared" si="49"/>
        <v/>
      </c>
      <c r="Y483" s="62" t="str">
        <f t="shared" si="50"/>
        <v/>
      </c>
      <c r="Z483" s="62" t="str">
        <f t="shared" si="51"/>
        <v/>
      </c>
      <c r="AA483" s="48" t="str">
        <f t="shared" si="52"/>
        <v>N</v>
      </c>
      <c r="AB483" s="48" t="s">
        <v>55</v>
      </c>
      <c r="AC483" s="53" t="s">
        <v>55</v>
      </c>
      <c r="AD483" s="52">
        <v>0</v>
      </c>
      <c r="AE483" s="52"/>
      <c r="AF483" s="52"/>
    </row>
    <row r="484" spans="1:32" ht="15.5" x14ac:dyDescent="0.35">
      <c r="A484" s="26"/>
      <c r="B484" s="48">
        <v>1212</v>
      </c>
      <c r="C484" s="48" t="s">
        <v>45</v>
      </c>
      <c r="D484" s="48" t="s">
        <v>98</v>
      </c>
      <c r="E484" s="48" t="s">
        <v>99</v>
      </c>
      <c r="F484" s="48" t="s">
        <v>457</v>
      </c>
      <c r="G484" s="48">
        <v>738</v>
      </c>
      <c r="H484" s="48">
        <v>1</v>
      </c>
      <c r="I484" s="48" t="s">
        <v>458</v>
      </c>
      <c r="J484" s="48" t="s">
        <v>50</v>
      </c>
      <c r="K484" s="48" t="s">
        <v>634</v>
      </c>
      <c r="L484" s="48" t="s">
        <v>460</v>
      </c>
      <c r="M484" s="48" t="s">
        <v>103</v>
      </c>
      <c r="N484" s="48" t="s">
        <v>103</v>
      </c>
      <c r="O484" s="48" t="s">
        <v>97</v>
      </c>
      <c r="P484" s="48"/>
      <c r="Q484" s="48" t="s">
        <v>54</v>
      </c>
      <c r="R484" s="48" t="s">
        <v>54</v>
      </c>
      <c r="S484" s="48" t="s">
        <v>54</v>
      </c>
      <c r="T484" s="48" t="s">
        <v>54</v>
      </c>
      <c r="U484" s="48" t="s">
        <v>54</v>
      </c>
      <c r="V484" s="62" t="str">
        <f t="shared" si="47"/>
        <v/>
      </c>
      <c r="W484" s="62" t="str">
        <f t="shared" si="48"/>
        <v/>
      </c>
      <c r="X484" s="62" t="str">
        <f t="shared" si="49"/>
        <v/>
      </c>
      <c r="Y484" s="62" t="str">
        <f t="shared" si="50"/>
        <v/>
      </c>
      <c r="Z484" s="62" t="str">
        <f t="shared" si="51"/>
        <v/>
      </c>
      <c r="AA484" s="48" t="str">
        <f t="shared" si="52"/>
        <v>N</v>
      </c>
      <c r="AB484" s="48" t="s">
        <v>55</v>
      </c>
      <c r="AC484" s="53" t="s">
        <v>55</v>
      </c>
      <c r="AD484" s="52">
        <v>0</v>
      </c>
      <c r="AE484" s="52"/>
      <c r="AF484" s="52"/>
    </row>
    <row r="485" spans="1:32" ht="15.5" x14ac:dyDescent="0.35">
      <c r="A485" s="26"/>
      <c r="B485" s="48">
        <v>1218</v>
      </c>
      <c r="C485" s="48" t="s">
        <v>45</v>
      </c>
      <c r="D485" s="48" t="s">
        <v>98</v>
      </c>
      <c r="E485" s="48" t="s">
        <v>99</v>
      </c>
      <c r="F485" s="48" t="s">
        <v>635</v>
      </c>
      <c r="G485" s="48">
        <v>746</v>
      </c>
      <c r="H485" s="48">
        <v>1</v>
      </c>
      <c r="I485" s="48" t="s">
        <v>115</v>
      </c>
      <c r="J485" s="48" t="s">
        <v>50</v>
      </c>
      <c r="K485" s="48" t="s">
        <v>636</v>
      </c>
      <c r="L485" s="48" t="s">
        <v>637</v>
      </c>
      <c r="M485" s="48" t="s">
        <v>110</v>
      </c>
      <c r="N485" s="48" t="s">
        <v>110</v>
      </c>
      <c r="O485" s="48" t="s">
        <v>97</v>
      </c>
      <c r="P485" s="48"/>
      <c r="Q485" s="48" t="s">
        <v>54</v>
      </c>
      <c r="R485" s="48" t="s">
        <v>54</v>
      </c>
      <c r="S485" s="48" t="s">
        <v>54</v>
      </c>
      <c r="T485" s="48" t="s">
        <v>54</v>
      </c>
      <c r="U485" s="48" t="s">
        <v>54</v>
      </c>
      <c r="V485" s="62" t="str">
        <f t="shared" si="47"/>
        <v/>
      </c>
      <c r="W485" s="62" t="str">
        <f t="shared" si="48"/>
        <v/>
      </c>
      <c r="X485" s="62" t="str">
        <f t="shared" si="49"/>
        <v/>
      </c>
      <c r="Y485" s="62" t="str">
        <f t="shared" si="50"/>
        <v/>
      </c>
      <c r="Z485" s="62" t="str">
        <f t="shared" si="51"/>
        <v/>
      </c>
      <c r="AA485" s="48" t="str">
        <f t="shared" si="52"/>
        <v>N</v>
      </c>
      <c r="AB485" s="48" t="s">
        <v>55</v>
      </c>
      <c r="AC485" s="53" t="s">
        <v>55</v>
      </c>
      <c r="AD485" s="52">
        <v>0</v>
      </c>
      <c r="AE485" s="52"/>
      <c r="AF485" s="52"/>
    </row>
    <row r="486" spans="1:32" ht="15.5" x14ac:dyDescent="0.35">
      <c r="A486" s="26"/>
      <c r="B486" s="48">
        <v>1219</v>
      </c>
      <c r="C486" s="48" t="s">
        <v>45</v>
      </c>
      <c r="D486" s="48" t="s">
        <v>98</v>
      </c>
      <c r="E486" s="48" t="s">
        <v>99</v>
      </c>
      <c r="F486" s="48" t="s">
        <v>111</v>
      </c>
      <c r="G486" s="48" t="s">
        <v>111</v>
      </c>
      <c r="H486" s="48" t="s">
        <v>111</v>
      </c>
      <c r="I486" s="48" t="s">
        <v>115</v>
      </c>
      <c r="J486" s="48" t="s">
        <v>50</v>
      </c>
      <c r="K486" s="48" t="s">
        <v>638</v>
      </c>
      <c r="L486" s="48" t="s">
        <v>637</v>
      </c>
      <c r="M486" s="48" t="e">
        <v>#N/A</v>
      </c>
      <c r="N486" s="48" t="e">
        <v>#N/A</v>
      </c>
      <c r="O486" s="48" t="s">
        <v>97</v>
      </c>
      <c r="P486" s="48"/>
      <c r="Q486" s="48" t="s">
        <v>54</v>
      </c>
      <c r="R486" s="48" t="s">
        <v>54</v>
      </c>
      <c r="S486" s="48" t="s">
        <v>54</v>
      </c>
      <c r="T486" s="48" t="s">
        <v>54</v>
      </c>
      <c r="U486" s="48" t="s">
        <v>54</v>
      </c>
      <c r="V486" s="62" t="str">
        <f t="shared" si="47"/>
        <v/>
      </c>
      <c r="W486" s="62" t="str">
        <f t="shared" si="48"/>
        <v/>
      </c>
      <c r="X486" s="62" t="str">
        <f t="shared" si="49"/>
        <v/>
      </c>
      <c r="Y486" s="62" t="str">
        <f t="shared" si="50"/>
        <v/>
      </c>
      <c r="Z486" s="62" t="str">
        <f t="shared" si="51"/>
        <v/>
      </c>
      <c r="AA486" s="48" t="str">
        <f t="shared" si="52"/>
        <v>N</v>
      </c>
      <c r="AB486" s="48" t="s">
        <v>55</v>
      </c>
      <c r="AC486" s="53" t="s">
        <v>55</v>
      </c>
      <c r="AD486" s="52">
        <v>0</v>
      </c>
      <c r="AE486" s="52"/>
      <c r="AF486" s="52"/>
    </row>
    <row r="487" spans="1:32" ht="15.5" x14ac:dyDescent="0.35">
      <c r="A487" s="26"/>
      <c r="B487" s="48">
        <v>1221</v>
      </c>
      <c r="C487" s="48" t="s">
        <v>45</v>
      </c>
      <c r="D487" s="48" t="s">
        <v>98</v>
      </c>
      <c r="E487" s="48" t="s">
        <v>99</v>
      </c>
      <c r="F487" s="48" t="s">
        <v>639</v>
      </c>
      <c r="G487" s="48">
        <v>727</v>
      </c>
      <c r="H487" s="48">
        <v>1</v>
      </c>
      <c r="I487" s="48" t="s">
        <v>115</v>
      </c>
      <c r="J487" s="48" t="s">
        <v>50</v>
      </c>
      <c r="K487" s="48" t="s">
        <v>640</v>
      </c>
      <c r="L487" s="48" t="s">
        <v>641</v>
      </c>
      <c r="M487" s="48" t="s">
        <v>103</v>
      </c>
      <c r="N487" s="48" t="s">
        <v>103</v>
      </c>
      <c r="O487" s="48" t="s">
        <v>97</v>
      </c>
      <c r="P487" s="48"/>
      <c r="Q487" s="48" t="s">
        <v>54</v>
      </c>
      <c r="R487" s="48" t="s">
        <v>54</v>
      </c>
      <c r="S487" s="48" t="s">
        <v>54</v>
      </c>
      <c r="T487" s="48" t="s">
        <v>54</v>
      </c>
      <c r="U487" s="48" t="s">
        <v>54</v>
      </c>
      <c r="V487" s="62" t="str">
        <f t="shared" si="47"/>
        <v/>
      </c>
      <c r="W487" s="62" t="str">
        <f t="shared" si="48"/>
        <v/>
      </c>
      <c r="X487" s="62" t="str">
        <f t="shared" si="49"/>
        <v/>
      </c>
      <c r="Y487" s="62" t="str">
        <f t="shared" si="50"/>
        <v/>
      </c>
      <c r="Z487" s="62" t="str">
        <f t="shared" si="51"/>
        <v/>
      </c>
      <c r="AA487" s="48" t="str">
        <f t="shared" si="52"/>
        <v>N</v>
      </c>
      <c r="AB487" s="48" t="s">
        <v>55</v>
      </c>
      <c r="AC487" s="53" t="s">
        <v>55</v>
      </c>
      <c r="AD487" s="52">
        <v>0</v>
      </c>
      <c r="AE487" s="52"/>
      <c r="AF487" s="52"/>
    </row>
    <row r="488" spans="1:32" ht="15.5" x14ac:dyDescent="0.35">
      <c r="A488" s="26"/>
      <c r="B488" s="48">
        <v>1240</v>
      </c>
      <c r="C488" s="48" t="s">
        <v>45</v>
      </c>
      <c r="D488" s="48" t="s">
        <v>98</v>
      </c>
      <c r="E488" s="48" t="s">
        <v>99</v>
      </c>
      <c r="F488" s="48" t="s">
        <v>642</v>
      </c>
      <c r="G488" s="48">
        <v>714</v>
      </c>
      <c r="H488" s="48">
        <v>1</v>
      </c>
      <c r="I488" s="48" t="s">
        <v>106</v>
      </c>
      <c r="J488" s="48" t="s">
        <v>50</v>
      </c>
      <c r="K488" s="48" t="s">
        <v>643</v>
      </c>
      <c r="L488" s="48" t="s">
        <v>644</v>
      </c>
      <c r="M488" s="48" t="s">
        <v>103</v>
      </c>
      <c r="N488" s="48" t="s">
        <v>103</v>
      </c>
      <c r="O488" s="48" t="s">
        <v>97</v>
      </c>
      <c r="P488" s="48"/>
      <c r="Q488" s="48" t="s">
        <v>54</v>
      </c>
      <c r="R488" s="48" t="s">
        <v>54</v>
      </c>
      <c r="S488" s="48" t="s">
        <v>54</v>
      </c>
      <c r="T488" s="48" t="s">
        <v>54</v>
      </c>
      <c r="U488" s="48" t="s">
        <v>54</v>
      </c>
      <c r="V488" s="62" t="str">
        <f t="shared" si="47"/>
        <v/>
      </c>
      <c r="W488" s="62" t="str">
        <f t="shared" si="48"/>
        <v/>
      </c>
      <c r="X488" s="62" t="str">
        <f t="shared" si="49"/>
        <v/>
      </c>
      <c r="Y488" s="62" t="str">
        <f t="shared" si="50"/>
        <v/>
      </c>
      <c r="Z488" s="62" t="str">
        <f t="shared" si="51"/>
        <v/>
      </c>
      <c r="AA488" s="48" t="str">
        <f t="shared" si="52"/>
        <v>N</v>
      </c>
      <c r="AB488" s="48" t="s">
        <v>55</v>
      </c>
      <c r="AC488" s="53" t="s">
        <v>55</v>
      </c>
      <c r="AD488" s="52">
        <v>0</v>
      </c>
      <c r="AE488" s="52"/>
      <c r="AF488" s="52"/>
    </row>
    <row r="489" spans="1:32" ht="15.5" x14ac:dyDescent="0.35">
      <c r="A489" s="26"/>
      <c r="B489" s="48">
        <v>1241</v>
      </c>
      <c r="C489" s="48" t="s">
        <v>45</v>
      </c>
      <c r="D489" s="48" t="s">
        <v>98</v>
      </c>
      <c r="E489" s="48" t="s">
        <v>99</v>
      </c>
      <c r="F489" s="48" t="s">
        <v>642</v>
      </c>
      <c r="G489" s="48">
        <v>714</v>
      </c>
      <c r="H489" s="48">
        <v>1</v>
      </c>
      <c r="I489" s="48" t="s">
        <v>106</v>
      </c>
      <c r="J489" s="48" t="s">
        <v>50</v>
      </c>
      <c r="K489" s="48" t="s">
        <v>645</v>
      </c>
      <c r="L489" s="48" t="s">
        <v>108</v>
      </c>
      <c r="M489" s="48" t="s">
        <v>103</v>
      </c>
      <c r="N489" s="48" t="s">
        <v>103</v>
      </c>
      <c r="O489" s="48" t="s">
        <v>97</v>
      </c>
      <c r="P489" s="48"/>
      <c r="Q489" s="48" t="s">
        <v>54</v>
      </c>
      <c r="R489" s="48" t="s">
        <v>54</v>
      </c>
      <c r="S489" s="48" t="s">
        <v>54</v>
      </c>
      <c r="T489" s="48" t="s">
        <v>54</v>
      </c>
      <c r="U489" s="48" t="s">
        <v>54</v>
      </c>
      <c r="V489" s="62" t="str">
        <f t="shared" si="47"/>
        <v/>
      </c>
      <c r="W489" s="62" t="str">
        <f t="shared" si="48"/>
        <v/>
      </c>
      <c r="X489" s="62" t="str">
        <f t="shared" si="49"/>
        <v/>
      </c>
      <c r="Y489" s="62" t="str">
        <f t="shared" si="50"/>
        <v/>
      </c>
      <c r="Z489" s="62" t="str">
        <f t="shared" si="51"/>
        <v/>
      </c>
      <c r="AA489" s="48" t="str">
        <f t="shared" si="52"/>
        <v>N</v>
      </c>
      <c r="AB489" s="48" t="s">
        <v>55</v>
      </c>
      <c r="AC489" s="53" t="s">
        <v>55</v>
      </c>
      <c r="AD489" s="52">
        <v>0</v>
      </c>
      <c r="AE489" s="52"/>
      <c r="AF489" s="52"/>
    </row>
    <row r="490" spans="1:32" ht="15.5" x14ac:dyDescent="0.35">
      <c r="A490" s="26"/>
      <c r="B490" s="48">
        <v>1244</v>
      </c>
      <c r="C490" s="48" t="s">
        <v>45</v>
      </c>
      <c r="D490" s="48" t="s">
        <v>98</v>
      </c>
      <c r="E490" s="48" t="s">
        <v>99</v>
      </c>
      <c r="F490" s="48" t="s">
        <v>646</v>
      </c>
      <c r="G490" s="48">
        <v>754</v>
      </c>
      <c r="H490" s="48">
        <v>1</v>
      </c>
      <c r="I490" s="48" t="s">
        <v>106</v>
      </c>
      <c r="J490" s="48" t="s">
        <v>50</v>
      </c>
      <c r="K490" s="48" t="s">
        <v>647</v>
      </c>
      <c r="L490" s="48" t="s">
        <v>108</v>
      </c>
      <c r="M490" s="48" t="s">
        <v>110</v>
      </c>
      <c r="N490" s="48" t="s">
        <v>110</v>
      </c>
      <c r="O490" s="48" t="s">
        <v>97</v>
      </c>
      <c r="P490" s="48"/>
      <c r="Q490" s="48" t="s">
        <v>54</v>
      </c>
      <c r="R490" s="48" t="s">
        <v>54</v>
      </c>
      <c r="S490" s="48" t="s">
        <v>54</v>
      </c>
      <c r="T490" s="48" t="s">
        <v>54</v>
      </c>
      <c r="U490" s="48" t="s">
        <v>54</v>
      </c>
      <c r="V490" s="62" t="str">
        <f t="shared" si="47"/>
        <v/>
      </c>
      <c r="W490" s="62" t="str">
        <f t="shared" si="48"/>
        <v/>
      </c>
      <c r="X490" s="62" t="str">
        <f t="shared" si="49"/>
        <v/>
      </c>
      <c r="Y490" s="62" t="str">
        <f t="shared" si="50"/>
        <v/>
      </c>
      <c r="Z490" s="62" t="str">
        <f t="shared" si="51"/>
        <v/>
      </c>
      <c r="AA490" s="48" t="str">
        <f t="shared" si="52"/>
        <v>N</v>
      </c>
      <c r="AB490" s="48" t="s">
        <v>55</v>
      </c>
      <c r="AC490" s="53" t="s">
        <v>55</v>
      </c>
      <c r="AD490" s="52">
        <v>0</v>
      </c>
      <c r="AE490" s="52"/>
      <c r="AF490" s="52"/>
    </row>
    <row r="491" spans="1:32" ht="15.5" x14ac:dyDescent="0.35">
      <c r="A491" s="26"/>
      <c r="B491" s="48">
        <v>1245</v>
      </c>
      <c r="C491" s="48" t="s">
        <v>45</v>
      </c>
      <c r="D491" s="48" t="s">
        <v>98</v>
      </c>
      <c r="E491" s="48" t="s">
        <v>99</v>
      </c>
      <c r="F491" s="48" t="s">
        <v>648</v>
      </c>
      <c r="G491" s="48">
        <v>750</v>
      </c>
      <c r="H491" s="48">
        <v>1</v>
      </c>
      <c r="I491" s="48" t="s">
        <v>106</v>
      </c>
      <c r="J491" s="48" t="s">
        <v>50</v>
      </c>
      <c r="K491" s="48" t="s">
        <v>649</v>
      </c>
      <c r="L491" s="48" t="s">
        <v>108</v>
      </c>
      <c r="M491" s="48" t="s">
        <v>110</v>
      </c>
      <c r="N491" s="48" t="s">
        <v>110</v>
      </c>
      <c r="O491" s="48" t="s">
        <v>97</v>
      </c>
      <c r="P491" s="48">
        <v>2.1590400000000001</v>
      </c>
      <c r="Q491" s="48" t="s">
        <v>54</v>
      </c>
      <c r="R491" s="48" t="s">
        <v>54</v>
      </c>
      <c r="S491" s="48">
        <v>2.5188800000000002</v>
      </c>
      <c r="T491" s="48" t="s">
        <v>54</v>
      </c>
      <c r="U491" s="48" t="s">
        <v>54</v>
      </c>
      <c r="V491" s="62">
        <f t="shared" si="47"/>
        <v>0.8571428571428571</v>
      </c>
      <c r="W491" s="62" t="str">
        <f t="shared" si="48"/>
        <v/>
      </c>
      <c r="X491" s="62" t="str">
        <f t="shared" si="49"/>
        <v/>
      </c>
      <c r="Y491" s="62" t="str">
        <f t="shared" si="50"/>
        <v/>
      </c>
      <c r="Z491" s="62" t="str">
        <f t="shared" si="51"/>
        <v/>
      </c>
      <c r="AA491" s="48" t="str">
        <f t="shared" si="52"/>
        <v>N</v>
      </c>
      <c r="AB491" s="48" t="s">
        <v>55</v>
      </c>
      <c r="AC491" s="53" t="s">
        <v>55</v>
      </c>
      <c r="AD491" s="52">
        <v>0</v>
      </c>
      <c r="AE491" s="52"/>
      <c r="AF491" s="52"/>
    </row>
    <row r="492" spans="1:32" ht="15.5" x14ac:dyDescent="0.35">
      <c r="A492" s="26"/>
      <c r="B492" s="48">
        <v>1247</v>
      </c>
      <c r="C492" s="48" t="s">
        <v>45</v>
      </c>
      <c r="D492" s="48" t="s">
        <v>98</v>
      </c>
      <c r="E492" s="48" t="s">
        <v>99</v>
      </c>
      <c r="F492" s="48" t="s">
        <v>642</v>
      </c>
      <c r="G492" s="48">
        <v>714</v>
      </c>
      <c r="H492" s="48">
        <v>1</v>
      </c>
      <c r="I492" s="48" t="s">
        <v>106</v>
      </c>
      <c r="J492" s="48" t="s">
        <v>50</v>
      </c>
      <c r="K492" s="48" t="s">
        <v>650</v>
      </c>
      <c r="L492" s="48" t="s">
        <v>108</v>
      </c>
      <c r="M492" s="48" t="s">
        <v>103</v>
      </c>
      <c r="N492" s="48" t="s">
        <v>103</v>
      </c>
      <c r="O492" s="48" t="s">
        <v>97</v>
      </c>
      <c r="P492" s="48"/>
      <c r="Q492" s="48" t="s">
        <v>54</v>
      </c>
      <c r="R492" s="48" t="s">
        <v>54</v>
      </c>
      <c r="S492" s="48" t="s">
        <v>54</v>
      </c>
      <c r="T492" s="48" t="s">
        <v>54</v>
      </c>
      <c r="U492" s="48" t="s">
        <v>54</v>
      </c>
      <c r="V492" s="62" t="str">
        <f t="shared" si="47"/>
        <v/>
      </c>
      <c r="W492" s="62" t="str">
        <f t="shared" si="48"/>
        <v/>
      </c>
      <c r="X492" s="62" t="str">
        <f t="shared" si="49"/>
        <v/>
      </c>
      <c r="Y492" s="62" t="str">
        <f t="shared" si="50"/>
        <v/>
      </c>
      <c r="Z492" s="62" t="str">
        <f t="shared" si="51"/>
        <v/>
      </c>
      <c r="AA492" s="48" t="str">
        <f t="shared" si="52"/>
        <v>N</v>
      </c>
      <c r="AB492" s="48" t="s">
        <v>55</v>
      </c>
      <c r="AC492" s="53" t="s">
        <v>55</v>
      </c>
      <c r="AD492" s="52">
        <v>0</v>
      </c>
      <c r="AE492" s="52"/>
      <c r="AF492" s="52"/>
    </row>
    <row r="493" spans="1:32" ht="15.5" x14ac:dyDescent="0.35">
      <c r="A493" s="26"/>
      <c r="B493" s="48">
        <v>1249</v>
      </c>
      <c r="C493" s="48" t="s">
        <v>45</v>
      </c>
      <c r="D493" s="48" t="s">
        <v>98</v>
      </c>
      <c r="E493" s="48" t="s">
        <v>99</v>
      </c>
      <c r="F493" s="48" t="s">
        <v>642</v>
      </c>
      <c r="G493" s="48">
        <v>714</v>
      </c>
      <c r="H493" s="48">
        <v>1</v>
      </c>
      <c r="I493" s="48" t="s">
        <v>106</v>
      </c>
      <c r="J493" s="48" t="s">
        <v>50</v>
      </c>
      <c r="K493" s="48" t="s">
        <v>651</v>
      </c>
      <c r="L493" s="48" t="s">
        <v>108</v>
      </c>
      <c r="M493" s="48" t="s">
        <v>103</v>
      </c>
      <c r="N493" s="48" t="s">
        <v>103</v>
      </c>
      <c r="O493" s="48" t="s">
        <v>97</v>
      </c>
      <c r="P493" s="48"/>
      <c r="Q493" s="48" t="s">
        <v>54</v>
      </c>
      <c r="R493" s="48" t="s">
        <v>54</v>
      </c>
      <c r="S493" s="48" t="s">
        <v>54</v>
      </c>
      <c r="T493" s="48" t="s">
        <v>54</v>
      </c>
      <c r="U493" s="48" t="s">
        <v>54</v>
      </c>
      <c r="V493" s="62" t="str">
        <f t="shared" si="47"/>
        <v/>
      </c>
      <c r="W493" s="62" t="str">
        <f t="shared" si="48"/>
        <v/>
      </c>
      <c r="X493" s="62" t="str">
        <f t="shared" si="49"/>
        <v/>
      </c>
      <c r="Y493" s="62" t="str">
        <f t="shared" si="50"/>
        <v/>
      </c>
      <c r="Z493" s="62" t="str">
        <f t="shared" si="51"/>
        <v/>
      </c>
      <c r="AA493" s="48" t="str">
        <f t="shared" si="52"/>
        <v>N</v>
      </c>
      <c r="AB493" s="48" t="s">
        <v>55</v>
      </c>
      <c r="AC493" s="53" t="s">
        <v>55</v>
      </c>
      <c r="AD493" s="52">
        <v>0</v>
      </c>
      <c r="AE493" s="52"/>
      <c r="AF493" s="52"/>
    </row>
    <row r="494" spans="1:32" ht="15.5" x14ac:dyDescent="0.35">
      <c r="A494" s="26"/>
      <c r="B494" s="48">
        <v>1251</v>
      </c>
      <c r="C494" s="48" t="s">
        <v>45</v>
      </c>
      <c r="D494" s="48" t="s">
        <v>98</v>
      </c>
      <c r="E494" s="48" t="s">
        <v>99</v>
      </c>
      <c r="F494" s="48" t="s">
        <v>642</v>
      </c>
      <c r="G494" s="48">
        <v>714</v>
      </c>
      <c r="H494" s="48">
        <v>1</v>
      </c>
      <c r="I494" s="48" t="s">
        <v>106</v>
      </c>
      <c r="J494" s="48" t="s">
        <v>50</v>
      </c>
      <c r="K494" s="48" t="s">
        <v>652</v>
      </c>
      <c r="L494" s="48" t="s">
        <v>108</v>
      </c>
      <c r="M494" s="48" t="s">
        <v>103</v>
      </c>
      <c r="N494" s="48" t="s">
        <v>103</v>
      </c>
      <c r="O494" s="48" t="s">
        <v>97</v>
      </c>
      <c r="P494" s="48">
        <v>2.9583000000000004</v>
      </c>
      <c r="Q494" s="48" t="s">
        <v>54</v>
      </c>
      <c r="R494" s="48" t="s">
        <v>54</v>
      </c>
      <c r="S494" s="48">
        <v>17.7498</v>
      </c>
      <c r="T494" s="48" t="s">
        <v>54</v>
      </c>
      <c r="U494" s="48" t="s">
        <v>54</v>
      </c>
      <c r="V494" s="62">
        <f t="shared" si="47"/>
        <v>0.16666666666666669</v>
      </c>
      <c r="W494" s="62" t="str">
        <f t="shared" si="48"/>
        <v/>
      </c>
      <c r="X494" s="62" t="str">
        <f t="shared" si="49"/>
        <v/>
      </c>
      <c r="Y494" s="62" t="str">
        <f t="shared" si="50"/>
        <v/>
      </c>
      <c r="Z494" s="62" t="str">
        <f t="shared" si="51"/>
        <v/>
      </c>
      <c r="AA494" s="48" t="str">
        <f t="shared" si="52"/>
        <v>N</v>
      </c>
      <c r="AB494" s="48" t="s">
        <v>55</v>
      </c>
      <c r="AC494" s="53" t="s">
        <v>55</v>
      </c>
      <c r="AD494" s="52">
        <v>0</v>
      </c>
      <c r="AE494" s="48"/>
      <c r="AF494" s="48"/>
    </row>
    <row r="495" spans="1:32" ht="15.5" x14ac:dyDescent="0.35">
      <c r="A495" s="26"/>
      <c r="B495" s="48">
        <v>1252</v>
      </c>
      <c r="C495" s="48" t="s">
        <v>45</v>
      </c>
      <c r="D495" s="48" t="s">
        <v>98</v>
      </c>
      <c r="E495" s="48" t="s">
        <v>99</v>
      </c>
      <c r="F495" s="48" t="s">
        <v>642</v>
      </c>
      <c r="G495" s="48">
        <v>714</v>
      </c>
      <c r="H495" s="48">
        <v>1</v>
      </c>
      <c r="I495" s="48" t="s">
        <v>106</v>
      </c>
      <c r="J495" s="48" t="s">
        <v>50</v>
      </c>
      <c r="K495" s="48" t="s">
        <v>653</v>
      </c>
      <c r="L495" s="48" t="s">
        <v>654</v>
      </c>
      <c r="M495" s="48" t="s">
        <v>103</v>
      </c>
      <c r="N495" s="48" t="s">
        <v>103</v>
      </c>
      <c r="O495" s="48" t="s">
        <v>97</v>
      </c>
      <c r="P495" s="48"/>
      <c r="Q495" s="48" t="s">
        <v>54</v>
      </c>
      <c r="R495" s="48" t="s">
        <v>54</v>
      </c>
      <c r="S495" s="48" t="s">
        <v>54</v>
      </c>
      <c r="T495" s="48" t="s">
        <v>54</v>
      </c>
      <c r="U495" s="48" t="s">
        <v>54</v>
      </c>
      <c r="V495" s="62" t="str">
        <f t="shared" si="47"/>
        <v/>
      </c>
      <c r="W495" s="62" t="str">
        <f t="shared" si="48"/>
        <v/>
      </c>
      <c r="X495" s="62" t="str">
        <f t="shared" si="49"/>
        <v/>
      </c>
      <c r="Y495" s="62" t="str">
        <f t="shared" si="50"/>
        <v/>
      </c>
      <c r="Z495" s="62" t="str">
        <f t="shared" si="51"/>
        <v/>
      </c>
      <c r="AA495" s="48" t="str">
        <f t="shared" si="52"/>
        <v>N</v>
      </c>
      <c r="AB495" s="48" t="s">
        <v>55</v>
      </c>
      <c r="AC495" s="53" t="s">
        <v>55</v>
      </c>
      <c r="AD495" s="52">
        <v>0</v>
      </c>
      <c r="AE495" s="52"/>
      <c r="AF495" s="52"/>
    </row>
    <row r="496" spans="1:32" ht="15.5" x14ac:dyDescent="0.35">
      <c r="A496" s="26"/>
      <c r="B496" s="48">
        <v>1253</v>
      </c>
      <c r="C496" s="48" t="s">
        <v>45</v>
      </c>
      <c r="D496" s="48" t="s">
        <v>98</v>
      </c>
      <c r="E496" s="48" t="s">
        <v>99</v>
      </c>
      <c r="F496" s="48" t="s">
        <v>642</v>
      </c>
      <c r="G496" s="48">
        <v>714</v>
      </c>
      <c r="H496" s="48">
        <v>1</v>
      </c>
      <c r="I496" s="48" t="s">
        <v>106</v>
      </c>
      <c r="J496" s="48" t="s">
        <v>50</v>
      </c>
      <c r="K496" s="48" t="s">
        <v>655</v>
      </c>
      <c r="L496" s="48" t="s">
        <v>108</v>
      </c>
      <c r="M496" s="48" t="s">
        <v>103</v>
      </c>
      <c r="N496" s="48" t="s">
        <v>103</v>
      </c>
      <c r="O496" s="48" t="s">
        <v>97</v>
      </c>
      <c r="P496" s="48"/>
      <c r="Q496" s="48" t="s">
        <v>54</v>
      </c>
      <c r="R496" s="48" t="s">
        <v>54</v>
      </c>
      <c r="S496" s="48" t="s">
        <v>54</v>
      </c>
      <c r="T496" s="48" t="s">
        <v>54</v>
      </c>
      <c r="U496" s="48" t="s">
        <v>54</v>
      </c>
      <c r="V496" s="62" t="str">
        <f t="shared" si="47"/>
        <v/>
      </c>
      <c r="W496" s="62" t="str">
        <f t="shared" si="48"/>
        <v/>
      </c>
      <c r="X496" s="62" t="str">
        <f t="shared" si="49"/>
        <v/>
      </c>
      <c r="Y496" s="62" t="str">
        <f t="shared" si="50"/>
        <v/>
      </c>
      <c r="Z496" s="62" t="str">
        <f t="shared" si="51"/>
        <v/>
      </c>
      <c r="AA496" s="48" t="str">
        <f t="shared" si="52"/>
        <v>N</v>
      </c>
      <c r="AB496" s="48" t="s">
        <v>55</v>
      </c>
      <c r="AC496" s="53" t="s">
        <v>55</v>
      </c>
      <c r="AD496" s="52">
        <v>0</v>
      </c>
      <c r="AE496" s="52"/>
      <c r="AF496" s="52"/>
    </row>
    <row r="497" spans="1:32" ht="15.5" x14ac:dyDescent="0.35">
      <c r="A497" s="26"/>
      <c r="B497" s="48">
        <v>1254</v>
      </c>
      <c r="C497" s="48" t="s">
        <v>45</v>
      </c>
      <c r="D497" s="48" t="s">
        <v>98</v>
      </c>
      <c r="E497" s="48" t="s">
        <v>99</v>
      </c>
      <c r="F497" s="48" t="s">
        <v>656</v>
      </c>
      <c r="G497" s="48">
        <v>753</v>
      </c>
      <c r="H497" s="48">
        <v>1</v>
      </c>
      <c r="I497" s="48" t="s">
        <v>106</v>
      </c>
      <c r="J497" s="48" t="s">
        <v>50</v>
      </c>
      <c r="K497" s="48" t="s">
        <v>657</v>
      </c>
      <c r="L497" s="48" t="s">
        <v>108</v>
      </c>
      <c r="M497" s="48" t="s">
        <v>110</v>
      </c>
      <c r="N497" s="48" t="s">
        <v>110</v>
      </c>
      <c r="O497" s="48" t="s">
        <v>97</v>
      </c>
      <c r="P497" s="48">
        <v>1.7992000000000001</v>
      </c>
      <c r="Q497" s="48" t="s">
        <v>54</v>
      </c>
      <c r="R497" s="48" t="s">
        <v>54</v>
      </c>
      <c r="S497" s="48">
        <v>3.2385600000000001</v>
      </c>
      <c r="T497" s="48" t="s">
        <v>54</v>
      </c>
      <c r="U497" s="48" t="s">
        <v>54</v>
      </c>
      <c r="V497" s="62">
        <f t="shared" si="47"/>
        <v>0.55555555555555558</v>
      </c>
      <c r="W497" s="62" t="str">
        <f t="shared" si="48"/>
        <v/>
      </c>
      <c r="X497" s="62" t="str">
        <f t="shared" si="49"/>
        <v/>
      </c>
      <c r="Y497" s="62" t="str">
        <f t="shared" si="50"/>
        <v/>
      </c>
      <c r="Z497" s="62" t="str">
        <f t="shared" si="51"/>
        <v/>
      </c>
      <c r="AA497" s="48" t="str">
        <f t="shared" si="52"/>
        <v>N</v>
      </c>
      <c r="AB497" s="48" t="s">
        <v>55</v>
      </c>
      <c r="AC497" s="53" t="s">
        <v>55</v>
      </c>
      <c r="AD497" s="52">
        <v>0</v>
      </c>
      <c r="AE497" s="52"/>
      <c r="AF497" s="52"/>
    </row>
    <row r="498" spans="1:32" ht="15.5" x14ac:dyDescent="0.35">
      <c r="A498" s="26"/>
      <c r="B498" s="48">
        <v>1257</v>
      </c>
      <c r="C498" s="48" t="s">
        <v>45</v>
      </c>
      <c r="D498" s="48" t="s">
        <v>98</v>
      </c>
      <c r="E498" s="48" t="s">
        <v>99</v>
      </c>
      <c r="F498" s="48" t="s">
        <v>658</v>
      </c>
      <c r="G498" s="48" t="s">
        <v>658</v>
      </c>
      <c r="H498" s="48" t="s">
        <v>658</v>
      </c>
      <c r="I498" s="48" t="s">
        <v>659</v>
      </c>
      <c r="J498" s="48" t="s">
        <v>50</v>
      </c>
      <c r="K498" s="48" t="s">
        <v>660</v>
      </c>
      <c r="L498" s="48" t="s">
        <v>661</v>
      </c>
      <c r="M498" s="48" t="s">
        <v>103</v>
      </c>
      <c r="N498" s="48" t="s">
        <v>103</v>
      </c>
      <c r="O498" s="48" t="s">
        <v>97</v>
      </c>
      <c r="P498" s="48"/>
      <c r="Q498" s="48" t="s">
        <v>54</v>
      </c>
      <c r="R498" s="48" t="s">
        <v>54</v>
      </c>
      <c r="S498" s="48" t="s">
        <v>54</v>
      </c>
      <c r="T498" s="48" t="s">
        <v>54</v>
      </c>
      <c r="U498" s="48" t="s">
        <v>54</v>
      </c>
      <c r="V498" s="62" t="str">
        <f t="shared" si="47"/>
        <v/>
      </c>
      <c r="W498" s="62" t="str">
        <f t="shared" si="48"/>
        <v/>
      </c>
      <c r="X498" s="62" t="str">
        <f t="shared" si="49"/>
        <v/>
      </c>
      <c r="Y498" s="62" t="str">
        <f t="shared" si="50"/>
        <v/>
      </c>
      <c r="Z498" s="62" t="str">
        <f t="shared" si="51"/>
        <v/>
      </c>
      <c r="AA498" s="48" t="str">
        <f t="shared" si="52"/>
        <v>N</v>
      </c>
      <c r="AB498" s="48" t="s">
        <v>55</v>
      </c>
      <c r="AC498" s="53" t="s">
        <v>55</v>
      </c>
      <c r="AD498" s="52">
        <v>0</v>
      </c>
      <c r="AE498" s="52"/>
      <c r="AF498" s="52"/>
    </row>
    <row r="499" spans="1:32" ht="15.5" x14ac:dyDescent="0.35">
      <c r="A499" s="26"/>
      <c r="B499" s="48">
        <v>1258</v>
      </c>
      <c r="C499" s="48" t="s">
        <v>45</v>
      </c>
      <c r="D499" s="48" t="s">
        <v>98</v>
      </c>
      <c r="E499" s="48" t="s">
        <v>99</v>
      </c>
      <c r="F499" s="48" t="s">
        <v>662</v>
      </c>
      <c r="G499" s="48">
        <v>713</v>
      </c>
      <c r="H499" s="48">
        <v>2</v>
      </c>
      <c r="I499" s="48" t="s">
        <v>106</v>
      </c>
      <c r="J499" s="48" t="s">
        <v>50</v>
      </c>
      <c r="K499" s="48" t="s">
        <v>663</v>
      </c>
      <c r="L499" s="48" t="s">
        <v>108</v>
      </c>
      <c r="M499" s="48" t="s">
        <v>103</v>
      </c>
      <c r="N499" s="48" t="s">
        <v>103</v>
      </c>
      <c r="O499" s="48" t="s">
        <v>97</v>
      </c>
      <c r="P499" s="48"/>
      <c r="Q499" s="48" t="s">
        <v>54</v>
      </c>
      <c r="R499" s="48" t="s">
        <v>54</v>
      </c>
      <c r="S499" s="48" t="s">
        <v>54</v>
      </c>
      <c r="T499" s="48" t="s">
        <v>54</v>
      </c>
      <c r="U499" s="48" t="s">
        <v>54</v>
      </c>
      <c r="V499" s="62" t="str">
        <f t="shared" si="47"/>
        <v/>
      </c>
      <c r="W499" s="62" t="str">
        <f t="shared" si="48"/>
        <v/>
      </c>
      <c r="X499" s="62" t="str">
        <f t="shared" si="49"/>
        <v/>
      </c>
      <c r="Y499" s="62" t="str">
        <f t="shared" si="50"/>
        <v/>
      </c>
      <c r="Z499" s="62" t="str">
        <f t="shared" si="51"/>
        <v/>
      </c>
      <c r="AA499" s="48" t="str">
        <f t="shared" si="52"/>
        <v>N</v>
      </c>
      <c r="AB499" s="48" t="s">
        <v>55</v>
      </c>
      <c r="AC499" s="53" t="s">
        <v>55</v>
      </c>
      <c r="AD499" s="52">
        <v>0</v>
      </c>
      <c r="AE499" s="52"/>
      <c r="AF499" s="52"/>
    </row>
    <row r="500" spans="1:32" ht="15.5" x14ac:dyDescent="0.35">
      <c r="A500" s="26"/>
      <c r="B500" s="48">
        <v>1259</v>
      </c>
      <c r="C500" s="48" t="s">
        <v>45</v>
      </c>
      <c r="D500" s="48" t="s">
        <v>98</v>
      </c>
      <c r="E500" s="48" t="s">
        <v>99</v>
      </c>
      <c r="F500" s="48" t="s">
        <v>662</v>
      </c>
      <c r="G500" s="48">
        <v>713</v>
      </c>
      <c r="H500" s="48">
        <v>2</v>
      </c>
      <c r="I500" s="48" t="s">
        <v>106</v>
      </c>
      <c r="J500" s="48" t="s">
        <v>50</v>
      </c>
      <c r="K500" s="48" t="s">
        <v>664</v>
      </c>
      <c r="L500" s="48" t="s">
        <v>665</v>
      </c>
      <c r="M500" s="48" t="s">
        <v>103</v>
      </c>
      <c r="N500" s="48" t="s">
        <v>103</v>
      </c>
      <c r="O500" s="48" t="s">
        <v>97</v>
      </c>
      <c r="P500" s="48">
        <v>0.90721200000000002</v>
      </c>
      <c r="Q500" s="48" t="s">
        <v>54</v>
      </c>
      <c r="R500" s="48" t="s">
        <v>54</v>
      </c>
      <c r="S500" s="48">
        <v>12.424860000000001</v>
      </c>
      <c r="T500" s="48" t="s">
        <v>54</v>
      </c>
      <c r="U500" s="48" t="s">
        <v>54</v>
      </c>
      <c r="V500" s="62">
        <f t="shared" si="47"/>
        <v>7.301587301587302E-2</v>
      </c>
      <c r="W500" s="62" t="str">
        <f t="shared" si="48"/>
        <v/>
      </c>
      <c r="X500" s="62" t="str">
        <f t="shared" si="49"/>
        <v/>
      </c>
      <c r="Y500" s="62" t="str">
        <f t="shared" si="50"/>
        <v/>
      </c>
      <c r="Z500" s="62" t="str">
        <f t="shared" si="51"/>
        <v/>
      </c>
      <c r="AA500" s="48" t="str">
        <f t="shared" si="52"/>
        <v>N</v>
      </c>
      <c r="AB500" s="48" t="s">
        <v>55</v>
      </c>
      <c r="AC500" s="53" t="s">
        <v>55</v>
      </c>
      <c r="AD500" s="52">
        <v>0</v>
      </c>
      <c r="AE500" s="52"/>
      <c r="AF500" s="52"/>
    </row>
    <row r="501" spans="1:32" ht="15.5" x14ac:dyDescent="0.35">
      <c r="A501" s="26"/>
      <c r="B501" s="48">
        <v>1261</v>
      </c>
      <c r="C501" s="48" t="s">
        <v>45</v>
      </c>
      <c r="D501" s="48" t="s">
        <v>98</v>
      </c>
      <c r="E501" s="48" t="s">
        <v>99</v>
      </c>
      <c r="F501" s="48" t="s">
        <v>662</v>
      </c>
      <c r="G501" s="48">
        <v>713</v>
      </c>
      <c r="H501" s="48">
        <v>2</v>
      </c>
      <c r="I501" s="48" t="s">
        <v>106</v>
      </c>
      <c r="J501" s="48" t="s">
        <v>50</v>
      </c>
      <c r="K501" s="48" t="s">
        <v>666</v>
      </c>
      <c r="L501" s="48" t="s">
        <v>665</v>
      </c>
      <c r="M501" s="48" t="s">
        <v>103</v>
      </c>
      <c r="N501" s="48" t="s">
        <v>103</v>
      </c>
      <c r="O501" s="48" t="s">
        <v>97</v>
      </c>
      <c r="P501" s="48"/>
      <c r="Q501" s="48" t="s">
        <v>54</v>
      </c>
      <c r="R501" s="48" t="s">
        <v>54</v>
      </c>
      <c r="S501" s="48" t="s">
        <v>54</v>
      </c>
      <c r="T501" s="48" t="s">
        <v>54</v>
      </c>
      <c r="U501" s="48" t="s">
        <v>54</v>
      </c>
      <c r="V501" s="62" t="str">
        <f t="shared" si="47"/>
        <v/>
      </c>
      <c r="W501" s="62" t="str">
        <f t="shared" si="48"/>
        <v/>
      </c>
      <c r="X501" s="62" t="str">
        <f t="shared" si="49"/>
        <v/>
      </c>
      <c r="Y501" s="62" t="str">
        <f t="shared" si="50"/>
        <v/>
      </c>
      <c r="Z501" s="62" t="str">
        <f t="shared" si="51"/>
        <v/>
      </c>
      <c r="AA501" s="48" t="str">
        <f t="shared" si="52"/>
        <v>N</v>
      </c>
      <c r="AB501" s="48" t="s">
        <v>55</v>
      </c>
      <c r="AC501" s="53" t="s">
        <v>55</v>
      </c>
      <c r="AD501" s="52">
        <v>0</v>
      </c>
      <c r="AE501" s="52"/>
      <c r="AF501" s="52"/>
    </row>
    <row r="502" spans="1:32" ht="15.5" x14ac:dyDescent="0.35">
      <c r="A502" s="26"/>
      <c r="B502" s="48">
        <v>1265</v>
      </c>
      <c r="C502" s="48" t="s">
        <v>45</v>
      </c>
      <c r="D502" s="48" t="s">
        <v>98</v>
      </c>
      <c r="E502" s="48" t="s">
        <v>99</v>
      </c>
      <c r="F502" s="48" t="s">
        <v>667</v>
      </c>
      <c r="G502" s="48">
        <v>733</v>
      </c>
      <c r="H502" s="48">
        <v>1</v>
      </c>
      <c r="I502" s="48" t="s">
        <v>99</v>
      </c>
      <c r="J502" s="48" t="s">
        <v>50</v>
      </c>
      <c r="K502" s="48" t="s">
        <v>668</v>
      </c>
      <c r="L502" s="48" t="s">
        <v>654</v>
      </c>
      <c r="M502" s="48" t="s">
        <v>110</v>
      </c>
      <c r="N502" s="48" t="s">
        <v>110</v>
      </c>
      <c r="O502" s="48" t="s">
        <v>97</v>
      </c>
      <c r="P502" s="48"/>
      <c r="Q502" s="48" t="s">
        <v>54</v>
      </c>
      <c r="R502" s="48" t="s">
        <v>54</v>
      </c>
      <c r="S502" s="48" t="s">
        <v>54</v>
      </c>
      <c r="T502" s="48" t="s">
        <v>54</v>
      </c>
      <c r="U502" s="48" t="s">
        <v>54</v>
      </c>
      <c r="V502" s="62" t="str">
        <f t="shared" si="47"/>
        <v/>
      </c>
      <c r="W502" s="62" t="str">
        <f t="shared" si="48"/>
        <v/>
      </c>
      <c r="X502" s="62" t="str">
        <f t="shared" si="49"/>
        <v/>
      </c>
      <c r="Y502" s="62" t="str">
        <f t="shared" si="50"/>
        <v/>
      </c>
      <c r="Z502" s="62" t="str">
        <f t="shared" si="51"/>
        <v/>
      </c>
      <c r="AA502" s="48" t="str">
        <f t="shared" si="52"/>
        <v>N</v>
      </c>
      <c r="AB502" s="48" t="s">
        <v>55</v>
      </c>
      <c r="AC502" s="53" t="s">
        <v>55</v>
      </c>
      <c r="AD502" s="52">
        <v>0</v>
      </c>
      <c r="AE502" s="52"/>
      <c r="AF502" s="52"/>
    </row>
    <row r="503" spans="1:32" ht="15.5" x14ac:dyDescent="0.35">
      <c r="A503" s="26"/>
      <c r="B503" s="48">
        <v>1272</v>
      </c>
      <c r="C503" s="48" t="s">
        <v>45</v>
      </c>
      <c r="D503" s="48" t="s">
        <v>98</v>
      </c>
      <c r="E503" s="48" t="s">
        <v>99</v>
      </c>
      <c r="F503" s="48" t="s">
        <v>669</v>
      </c>
      <c r="G503" s="48">
        <v>715</v>
      </c>
      <c r="H503" s="48">
        <v>1</v>
      </c>
      <c r="I503" s="48" t="s">
        <v>99</v>
      </c>
      <c r="J503" s="48" t="s">
        <v>50</v>
      </c>
      <c r="K503" s="48" t="s">
        <v>670</v>
      </c>
      <c r="L503" s="48" t="s">
        <v>593</v>
      </c>
      <c r="M503" s="48" t="s">
        <v>103</v>
      </c>
      <c r="N503" s="48" t="s">
        <v>103</v>
      </c>
      <c r="O503" s="48" t="s">
        <v>97</v>
      </c>
      <c r="P503" s="48"/>
      <c r="Q503" s="48" t="s">
        <v>54</v>
      </c>
      <c r="R503" s="48" t="s">
        <v>54</v>
      </c>
      <c r="S503" s="48" t="s">
        <v>54</v>
      </c>
      <c r="T503" s="48" t="s">
        <v>54</v>
      </c>
      <c r="U503" s="48" t="s">
        <v>54</v>
      </c>
      <c r="V503" s="62" t="str">
        <f t="shared" si="47"/>
        <v/>
      </c>
      <c r="W503" s="62" t="str">
        <f t="shared" si="48"/>
        <v/>
      </c>
      <c r="X503" s="62" t="str">
        <f t="shared" si="49"/>
        <v/>
      </c>
      <c r="Y503" s="62" t="str">
        <f t="shared" si="50"/>
        <v/>
      </c>
      <c r="Z503" s="62" t="str">
        <f t="shared" si="51"/>
        <v/>
      </c>
      <c r="AA503" s="48" t="str">
        <f t="shared" si="52"/>
        <v>N</v>
      </c>
      <c r="AB503" s="48" t="s">
        <v>55</v>
      </c>
      <c r="AC503" s="53" t="s">
        <v>55</v>
      </c>
      <c r="AD503" s="52">
        <v>0</v>
      </c>
      <c r="AE503" s="52"/>
      <c r="AF503" s="52"/>
    </row>
    <row r="504" spans="1:32" ht="15.5" x14ac:dyDescent="0.35">
      <c r="A504" s="26"/>
      <c r="B504" s="48">
        <v>1276</v>
      </c>
      <c r="C504" s="48" t="s">
        <v>45</v>
      </c>
      <c r="D504" s="48" t="s">
        <v>98</v>
      </c>
      <c r="E504" s="48" t="s">
        <v>99</v>
      </c>
      <c r="F504" s="48" t="s">
        <v>669</v>
      </c>
      <c r="G504" s="48">
        <v>715</v>
      </c>
      <c r="H504" s="48">
        <v>2</v>
      </c>
      <c r="I504" s="48" t="s">
        <v>99</v>
      </c>
      <c r="J504" s="48" t="s">
        <v>50</v>
      </c>
      <c r="K504" s="48" t="s">
        <v>671</v>
      </c>
      <c r="L504" s="48" t="s">
        <v>593</v>
      </c>
      <c r="M504" s="48" t="s">
        <v>103</v>
      </c>
      <c r="N504" s="48" t="s">
        <v>103</v>
      </c>
      <c r="O504" s="48" t="s">
        <v>97</v>
      </c>
      <c r="P504" s="48">
        <v>0</v>
      </c>
      <c r="Q504" s="48" t="s">
        <v>54</v>
      </c>
      <c r="R504" s="48" t="s">
        <v>54</v>
      </c>
      <c r="S504" s="48">
        <v>17.7498</v>
      </c>
      <c r="T504" s="48" t="s">
        <v>54</v>
      </c>
      <c r="U504" s="48" t="s">
        <v>54</v>
      </c>
      <c r="V504" s="62">
        <f t="shared" si="47"/>
        <v>0</v>
      </c>
      <c r="W504" s="62" t="str">
        <f t="shared" si="48"/>
        <v/>
      </c>
      <c r="X504" s="62" t="str">
        <f t="shared" si="49"/>
        <v/>
      </c>
      <c r="Y504" s="62" t="str">
        <f t="shared" si="50"/>
        <v/>
      </c>
      <c r="Z504" s="62" t="str">
        <f t="shared" si="51"/>
        <v/>
      </c>
      <c r="AA504" s="48" t="str">
        <f t="shared" si="52"/>
        <v>N</v>
      </c>
      <c r="AB504" s="48" t="s">
        <v>55</v>
      </c>
      <c r="AC504" s="53" t="s">
        <v>55</v>
      </c>
      <c r="AD504" s="52">
        <v>0</v>
      </c>
      <c r="AE504" s="52"/>
      <c r="AF504" s="52"/>
    </row>
    <row r="505" spans="1:32" ht="15.5" x14ac:dyDescent="0.35">
      <c r="A505" s="26"/>
      <c r="B505" s="48">
        <v>1279</v>
      </c>
      <c r="C505" s="48" t="s">
        <v>45</v>
      </c>
      <c r="D505" s="48" t="s">
        <v>98</v>
      </c>
      <c r="E505" s="48" t="s">
        <v>99</v>
      </c>
      <c r="F505" s="48" t="s">
        <v>669</v>
      </c>
      <c r="G505" s="48">
        <v>715</v>
      </c>
      <c r="H505" s="48">
        <v>1</v>
      </c>
      <c r="I505" s="48" t="s">
        <v>99</v>
      </c>
      <c r="J505" s="48" t="s">
        <v>50</v>
      </c>
      <c r="K505" s="48" t="s">
        <v>672</v>
      </c>
      <c r="L505" s="48" t="s">
        <v>593</v>
      </c>
      <c r="M505" s="48" t="s">
        <v>103</v>
      </c>
      <c r="N505" s="48" t="s">
        <v>103</v>
      </c>
      <c r="O505" s="48" t="s">
        <v>97</v>
      </c>
      <c r="P505" s="48">
        <v>8.9143440000000016</v>
      </c>
      <c r="Q505" s="48" t="s">
        <v>54</v>
      </c>
      <c r="R505" s="48" t="s">
        <v>54</v>
      </c>
      <c r="S505" s="48">
        <v>17.7498</v>
      </c>
      <c r="T505" s="48" t="s">
        <v>54</v>
      </c>
      <c r="U505" s="48" t="s">
        <v>54</v>
      </c>
      <c r="V505" s="62">
        <f t="shared" si="47"/>
        <v>0.50222222222222235</v>
      </c>
      <c r="W505" s="62" t="str">
        <f t="shared" si="48"/>
        <v/>
      </c>
      <c r="X505" s="62" t="str">
        <f t="shared" si="49"/>
        <v/>
      </c>
      <c r="Y505" s="62" t="str">
        <f t="shared" si="50"/>
        <v/>
      </c>
      <c r="Z505" s="62" t="str">
        <f t="shared" si="51"/>
        <v/>
      </c>
      <c r="AA505" s="48" t="str">
        <f t="shared" si="52"/>
        <v>N</v>
      </c>
      <c r="AB505" s="48" t="s">
        <v>55</v>
      </c>
      <c r="AC505" s="53" t="s">
        <v>55</v>
      </c>
      <c r="AD505" s="52">
        <v>0</v>
      </c>
      <c r="AE505" s="52"/>
      <c r="AF505" s="52"/>
    </row>
    <row r="506" spans="1:32" ht="15.5" x14ac:dyDescent="0.35">
      <c r="A506" s="26"/>
      <c r="B506" s="48">
        <v>1281</v>
      </c>
      <c r="C506" s="48" t="s">
        <v>45</v>
      </c>
      <c r="D506" s="48" t="s">
        <v>98</v>
      </c>
      <c r="E506" s="48" t="s">
        <v>673</v>
      </c>
      <c r="F506" s="48" t="s">
        <v>674</v>
      </c>
      <c r="G506" s="48">
        <v>933</v>
      </c>
      <c r="H506" s="48">
        <v>1</v>
      </c>
      <c r="I506" s="48" t="s">
        <v>675</v>
      </c>
      <c r="J506" s="48" t="s">
        <v>50</v>
      </c>
      <c r="K506" s="48" t="s">
        <v>676</v>
      </c>
      <c r="L506" s="48" t="s">
        <v>677</v>
      </c>
      <c r="M506" s="48" t="s">
        <v>678</v>
      </c>
      <c r="N506" s="48" t="s">
        <v>678</v>
      </c>
      <c r="O506" s="48" t="s">
        <v>97</v>
      </c>
      <c r="P506" s="48"/>
      <c r="Q506" s="48" t="s">
        <v>54</v>
      </c>
      <c r="R506" s="48" t="s">
        <v>54</v>
      </c>
      <c r="S506" s="48" t="s">
        <v>54</v>
      </c>
      <c r="T506" s="48" t="s">
        <v>54</v>
      </c>
      <c r="U506" s="48" t="s">
        <v>54</v>
      </c>
      <c r="V506" s="62" t="str">
        <f t="shared" si="47"/>
        <v/>
      </c>
      <c r="W506" s="62" t="str">
        <f t="shared" si="48"/>
        <v/>
      </c>
      <c r="X506" s="62" t="str">
        <f t="shared" si="49"/>
        <v/>
      </c>
      <c r="Y506" s="62" t="str">
        <f t="shared" si="50"/>
        <v/>
      </c>
      <c r="Z506" s="62" t="str">
        <f t="shared" si="51"/>
        <v/>
      </c>
      <c r="AA506" s="48" t="str">
        <f t="shared" si="52"/>
        <v>N</v>
      </c>
      <c r="AB506" s="48" t="s">
        <v>55</v>
      </c>
      <c r="AC506" s="53" t="s">
        <v>55</v>
      </c>
      <c r="AD506" s="52">
        <v>0</v>
      </c>
      <c r="AE506" s="52"/>
      <c r="AF506" s="52"/>
    </row>
    <row r="507" spans="1:32" ht="15.5" x14ac:dyDescent="0.35">
      <c r="A507" s="26"/>
      <c r="B507" s="48">
        <v>1282</v>
      </c>
      <c r="C507" s="48" t="s">
        <v>45</v>
      </c>
      <c r="D507" s="48" t="s">
        <v>98</v>
      </c>
      <c r="E507" s="48" t="s">
        <v>673</v>
      </c>
      <c r="F507" s="48" t="s">
        <v>674</v>
      </c>
      <c r="G507" s="48">
        <v>933</v>
      </c>
      <c r="H507" s="48">
        <v>1</v>
      </c>
      <c r="I507" s="48" t="s">
        <v>675</v>
      </c>
      <c r="J507" s="48" t="s">
        <v>50</v>
      </c>
      <c r="K507" s="48" t="s">
        <v>679</v>
      </c>
      <c r="L507" s="48" t="s">
        <v>677</v>
      </c>
      <c r="M507" s="48" t="s">
        <v>678</v>
      </c>
      <c r="N507" s="48" t="s">
        <v>678</v>
      </c>
      <c r="O507" s="48" t="s">
        <v>97</v>
      </c>
      <c r="P507" s="48"/>
      <c r="Q507" s="48" t="s">
        <v>54</v>
      </c>
      <c r="R507" s="48" t="s">
        <v>54</v>
      </c>
      <c r="S507" s="48" t="s">
        <v>54</v>
      </c>
      <c r="T507" s="48" t="s">
        <v>54</v>
      </c>
      <c r="U507" s="48" t="s">
        <v>54</v>
      </c>
      <c r="V507" s="62" t="str">
        <f t="shared" si="47"/>
        <v/>
      </c>
      <c r="W507" s="62" t="str">
        <f t="shared" si="48"/>
        <v/>
      </c>
      <c r="X507" s="62" t="str">
        <f t="shared" si="49"/>
        <v/>
      </c>
      <c r="Y507" s="62" t="str">
        <f t="shared" si="50"/>
        <v/>
      </c>
      <c r="Z507" s="62" t="str">
        <f t="shared" si="51"/>
        <v/>
      </c>
      <c r="AA507" s="48" t="str">
        <f t="shared" si="52"/>
        <v>N</v>
      </c>
      <c r="AB507" s="48" t="s">
        <v>55</v>
      </c>
      <c r="AC507" s="53" t="s">
        <v>55</v>
      </c>
      <c r="AD507" s="52">
        <v>0</v>
      </c>
      <c r="AE507" s="48"/>
      <c r="AF507" s="48"/>
    </row>
    <row r="508" spans="1:32" ht="15.5" x14ac:dyDescent="0.35">
      <c r="A508" s="26"/>
      <c r="B508" s="48">
        <v>1300</v>
      </c>
      <c r="C508" s="48" t="s">
        <v>45</v>
      </c>
      <c r="D508" s="48" t="s">
        <v>98</v>
      </c>
      <c r="E508" s="48" t="s">
        <v>673</v>
      </c>
      <c r="F508" s="48" t="s">
        <v>674</v>
      </c>
      <c r="G508" s="48">
        <v>933</v>
      </c>
      <c r="H508" s="48">
        <v>1</v>
      </c>
      <c r="I508" s="48" t="s">
        <v>675</v>
      </c>
      <c r="J508" s="48" t="s">
        <v>50</v>
      </c>
      <c r="K508" s="48" t="s">
        <v>680</v>
      </c>
      <c r="L508" s="48" t="s">
        <v>677</v>
      </c>
      <c r="M508" s="48" t="s">
        <v>103</v>
      </c>
      <c r="N508" s="48" t="s">
        <v>103</v>
      </c>
      <c r="O508" s="48" t="s">
        <v>97</v>
      </c>
      <c r="P508" s="48">
        <v>4.8910560000000007</v>
      </c>
      <c r="Q508" s="48" t="s">
        <v>54</v>
      </c>
      <c r="R508" s="48" t="s">
        <v>54</v>
      </c>
      <c r="S508" s="48">
        <v>9.07212</v>
      </c>
      <c r="T508" s="48" t="s">
        <v>54</v>
      </c>
      <c r="U508" s="48" t="s">
        <v>54</v>
      </c>
      <c r="V508" s="62">
        <f t="shared" si="47"/>
        <v>0.5391304347826088</v>
      </c>
      <c r="W508" s="62" t="str">
        <f t="shared" si="48"/>
        <v/>
      </c>
      <c r="X508" s="62" t="str">
        <f t="shared" si="49"/>
        <v/>
      </c>
      <c r="Y508" s="62" t="str">
        <f t="shared" si="50"/>
        <v/>
      </c>
      <c r="Z508" s="62" t="str">
        <f t="shared" si="51"/>
        <v/>
      </c>
      <c r="AA508" s="48" t="str">
        <f t="shared" si="52"/>
        <v>N</v>
      </c>
      <c r="AB508" s="48" t="s">
        <v>55</v>
      </c>
      <c r="AC508" s="53" t="s">
        <v>55</v>
      </c>
      <c r="AD508" s="52">
        <v>0</v>
      </c>
      <c r="AE508" s="52"/>
      <c r="AF508" s="52"/>
    </row>
    <row r="509" spans="1:32" ht="15.5" x14ac:dyDescent="0.35">
      <c r="A509" s="26"/>
      <c r="B509" s="48">
        <v>1301</v>
      </c>
      <c r="C509" s="48" t="s">
        <v>45</v>
      </c>
      <c r="D509" s="48" t="s">
        <v>98</v>
      </c>
      <c r="E509" s="48" t="s">
        <v>673</v>
      </c>
      <c r="F509" s="48" t="s">
        <v>674</v>
      </c>
      <c r="G509" s="48">
        <v>933</v>
      </c>
      <c r="H509" s="48">
        <v>1</v>
      </c>
      <c r="I509" s="48" t="s">
        <v>675</v>
      </c>
      <c r="J509" s="48" t="s">
        <v>50</v>
      </c>
      <c r="K509" s="48" t="s">
        <v>681</v>
      </c>
      <c r="L509" s="48" t="s">
        <v>677</v>
      </c>
      <c r="M509" s="48" t="s">
        <v>103</v>
      </c>
      <c r="N509" s="48" t="s">
        <v>103</v>
      </c>
      <c r="O509" s="48" t="s">
        <v>97</v>
      </c>
      <c r="P509" s="48"/>
      <c r="Q509" s="48" t="s">
        <v>54</v>
      </c>
      <c r="R509" s="48" t="s">
        <v>54</v>
      </c>
      <c r="S509" s="48" t="s">
        <v>54</v>
      </c>
      <c r="T509" s="48" t="s">
        <v>54</v>
      </c>
      <c r="U509" s="48" t="s">
        <v>54</v>
      </c>
      <c r="V509" s="62" t="str">
        <f t="shared" si="47"/>
        <v/>
      </c>
      <c r="W509" s="62" t="str">
        <f t="shared" si="48"/>
        <v/>
      </c>
      <c r="X509" s="62" t="str">
        <f t="shared" si="49"/>
        <v/>
      </c>
      <c r="Y509" s="62" t="str">
        <f t="shared" si="50"/>
        <v/>
      </c>
      <c r="Z509" s="62" t="str">
        <f t="shared" si="51"/>
        <v/>
      </c>
      <c r="AA509" s="48" t="str">
        <f t="shared" si="52"/>
        <v>N</v>
      </c>
      <c r="AB509" s="48" t="s">
        <v>55</v>
      </c>
      <c r="AC509" s="53" t="s">
        <v>55</v>
      </c>
      <c r="AD509" s="52">
        <v>0</v>
      </c>
      <c r="AE509" s="52"/>
      <c r="AF509" s="52"/>
    </row>
    <row r="510" spans="1:32" ht="15.5" x14ac:dyDescent="0.35">
      <c r="A510" s="26"/>
      <c r="B510" s="48">
        <v>1305</v>
      </c>
      <c r="C510" s="48" t="s">
        <v>45</v>
      </c>
      <c r="D510" s="48" t="s">
        <v>98</v>
      </c>
      <c r="E510" s="48" t="s">
        <v>673</v>
      </c>
      <c r="F510" s="48" t="s">
        <v>674</v>
      </c>
      <c r="G510" s="48">
        <v>933</v>
      </c>
      <c r="H510" s="48">
        <v>1</v>
      </c>
      <c r="I510" s="48" t="s">
        <v>675</v>
      </c>
      <c r="J510" s="48" t="s">
        <v>50</v>
      </c>
      <c r="K510" s="48" t="s">
        <v>682</v>
      </c>
      <c r="L510" s="48" t="s">
        <v>683</v>
      </c>
      <c r="M510" s="48" t="s">
        <v>103</v>
      </c>
      <c r="N510" s="48" t="s">
        <v>103</v>
      </c>
      <c r="O510" s="48" t="s">
        <v>97</v>
      </c>
      <c r="P510" s="48"/>
      <c r="Q510" s="48" t="s">
        <v>54</v>
      </c>
      <c r="R510" s="48" t="s">
        <v>54</v>
      </c>
      <c r="S510" s="48" t="s">
        <v>54</v>
      </c>
      <c r="T510" s="48" t="s">
        <v>54</v>
      </c>
      <c r="U510" s="48" t="s">
        <v>54</v>
      </c>
      <c r="V510" s="62" t="str">
        <f t="shared" si="47"/>
        <v/>
      </c>
      <c r="W510" s="62" t="str">
        <f t="shared" si="48"/>
        <v/>
      </c>
      <c r="X510" s="62" t="str">
        <f t="shared" si="49"/>
        <v/>
      </c>
      <c r="Y510" s="62" t="str">
        <f t="shared" si="50"/>
        <v/>
      </c>
      <c r="Z510" s="62" t="str">
        <f t="shared" si="51"/>
        <v/>
      </c>
      <c r="AA510" s="48" t="str">
        <f t="shared" si="52"/>
        <v>N</v>
      </c>
      <c r="AB510" s="48" t="s">
        <v>55</v>
      </c>
      <c r="AC510" s="53" t="s">
        <v>55</v>
      </c>
      <c r="AD510" s="52">
        <v>0</v>
      </c>
      <c r="AE510" s="52"/>
      <c r="AF510" s="52"/>
    </row>
    <row r="511" spans="1:32" ht="15.5" x14ac:dyDescent="0.35">
      <c r="A511" s="26"/>
      <c r="B511" s="48">
        <v>1312</v>
      </c>
      <c r="C511" s="48" t="s">
        <v>45</v>
      </c>
      <c r="D511" s="48" t="s">
        <v>98</v>
      </c>
      <c r="E511" s="48" t="s">
        <v>673</v>
      </c>
      <c r="F511" s="48" t="s">
        <v>684</v>
      </c>
      <c r="G511" s="48">
        <v>936</v>
      </c>
      <c r="H511" s="48">
        <v>1</v>
      </c>
      <c r="I511" s="48" t="s">
        <v>675</v>
      </c>
      <c r="J511" s="48" t="s">
        <v>50</v>
      </c>
      <c r="K511" s="48" t="s">
        <v>685</v>
      </c>
      <c r="L511" s="48" t="s">
        <v>686</v>
      </c>
      <c r="M511" s="48" t="e">
        <v>#N/A</v>
      </c>
      <c r="N511" s="48" t="e">
        <v>#N/A</v>
      </c>
      <c r="O511" s="48" t="s">
        <v>97</v>
      </c>
      <c r="P511" s="48"/>
      <c r="Q511" s="48" t="s">
        <v>54</v>
      </c>
      <c r="R511" s="48" t="s">
        <v>54</v>
      </c>
      <c r="S511" s="48" t="s">
        <v>54</v>
      </c>
      <c r="T511" s="48" t="s">
        <v>54</v>
      </c>
      <c r="U511" s="48" t="s">
        <v>54</v>
      </c>
      <c r="V511" s="62" t="str">
        <f t="shared" si="47"/>
        <v/>
      </c>
      <c r="W511" s="62" t="str">
        <f t="shared" si="48"/>
        <v/>
      </c>
      <c r="X511" s="62" t="str">
        <f t="shared" si="49"/>
        <v/>
      </c>
      <c r="Y511" s="62" t="str">
        <f t="shared" si="50"/>
        <v/>
      </c>
      <c r="Z511" s="62" t="str">
        <f t="shared" si="51"/>
        <v/>
      </c>
      <c r="AA511" s="48" t="str">
        <f t="shared" si="52"/>
        <v>N</v>
      </c>
      <c r="AB511" s="48" t="s">
        <v>55</v>
      </c>
      <c r="AC511" s="53" t="s">
        <v>55</v>
      </c>
      <c r="AD511" s="52">
        <v>0</v>
      </c>
      <c r="AE511" s="52"/>
      <c r="AF511" s="52"/>
    </row>
    <row r="512" spans="1:32" ht="15.5" x14ac:dyDescent="0.35">
      <c r="A512" s="26"/>
      <c r="B512" s="48">
        <v>1313</v>
      </c>
      <c r="C512" s="48" t="s">
        <v>45</v>
      </c>
      <c r="D512" s="48" t="s">
        <v>98</v>
      </c>
      <c r="E512" s="48" t="s">
        <v>673</v>
      </c>
      <c r="F512" s="48" t="s">
        <v>684</v>
      </c>
      <c r="G512" s="48">
        <v>936</v>
      </c>
      <c r="H512" s="48">
        <v>1</v>
      </c>
      <c r="I512" s="48" t="s">
        <v>675</v>
      </c>
      <c r="J512" s="48" t="s">
        <v>50</v>
      </c>
      <c r="K512" s="48" t="s">
        <v>687</v>
      </c>
      <c r="L512" s="48" t="s">
        <v>686</v>
      </c>
      <c r="M512" s="48" t="e">
        <v>#N/A</v>
      </c>
      <c r="N512" s="48" t="e">
        <v>#N/A</v>
      </c>
      <c r="O512" s="48" t="s">
        <v>97</v>
      </c>
      <c r="P512" s="48"/>
      <c r="Q512" s="48" t="s">
        <v>54</v>
      </c>
      <c r="R512" s="48" t="s">
        <v>54</v>
      </c>
      <c r="S512" s="48" t="s">
        <v>54</v>
      </c>
      <c r="T512" s="48" t="s">
        <v>54</v>
      </c>
      <c r="U512" s="48" t="s">
        <v>54</v>
      </c>
      <c r="V512" s="62" t="str">
        <f t="shared" si="47"/>
        <v/>
      </c>
      <c r="W512" s="62" t="str">
        <f t="shared" si="48"/>
        <v/>
      </c>
      <c r="X512" s="62" t="str">
        <f t="shared" si="49"/>
        <v/>
      </c>
      <c r="Y512" s="62" t="str">
        <f t="shared" si="50"/>
        <v/>
      </c>
      <c r="Z512" s="62" t="str">
        <f t="shared" si="51"/>
        <v/>
      </c>
      <c r="AA512" s="48" t="str">
        <f t="shared" si="52"/>
        <v>N</v>
      </c>
      <c r="AB512" s="48" t="s">
        <v>55</v>
      </c>
      <c r="AC512" s="53" t="s">
        <v>55</v>
      </c>
      <c r="AD512" s="52">
        <v>0</v>
      </c>
      <c r="AE512" s="52"/>
      <c r="AF512" s="52"/>
    </row>
    <row r="513" spans="1:32" ht="15.5" x14ac:dyDescent="0.35">
      <c r="A513" s="26"/>
      <c r="B513" s="48">
        <v>1315</v>
      </c>
      <c r="C513" s="48" t="s">
        <v>45</v>
      </c>
      <c r="D513" s="48" t="s">
        <v>98</v>
      </c>
      <c r="E513" s="48" t="s">
        <v>673</v>
      </c>
      <c r="F513" s="48" t="s">
        <v>688</v>
      </c>
      <c r="G513" s="48">
        <v>946</v>
      </c>
      <c r="H513" s="48">
        <v>1</v>
      </c>
      <c r="I513" s="48" t="s">
        <v>689</v>
      </c>
      <c r="J513" s="48" t="s">
        <v>50</v>
      </c>
      <c r="K513" s="48" t="s">
        <v>690</v>
      </c>
      <c r="L513" s="48" t="s">
        <v>686</v>
      </c>
      <c r="M513" s="48" t="s">
        <v>103</v>
      </c>
      <c r="N513" s="48" t="s">
        <v>103</v>
      </c>
      <c r="O513" s="48" t="s">
        <v>97</v>
      </c>
      <c r="P513" s="48"/>
      <c r="Q513" s="48" t="s">
        <v>54</v>
      </c>
      <c r="R513" s="48" t="s">
        <v>54</v>
      </c>
      <c r="S513" s="48" t="s">
        <v>54</v>
      </c>
      <c r="T513" s="48" t="s">
        <v>54</v>
      </c>
      <c r="U513" s="48" t="s">
        <v>54</v>
      </c>
      <c r="V513" s="62" t="str">
        <f t="shared" si="47"/>
        <v/>
      </c>
      <c r="W513" s="62" t="str">
        <f t="shared" si="48"/>
        <v/>
      </c>
      <c r="X513" s="62" t="str">
        <f t="shared" si="49"/>
        <v/>
      </c>
      <c r="Y513" s="62" t="str">
        <f t="shared" si="50"/>
        <v/>
      </c>
      <c r="Z513" s="62" t="str">
        <f t="shared" si="51"/>
        <v/>
      </c>
      <c r="AA513" s="48" t="str">
        <f t="shared" si="52"/>
        <v>N</v>
      </c>
      <c r="AB513" s="48" t="s">
        <v>55</v>
      </c>
      <c r="AC513" s="53" t="s">
        <v>55</v>
      </c>
      <c r="AD513" s="52">
        <v>0</v>
      </c>
      <c r="AE513" s="52"/>
      <c r="AF513" s="52"/>
    </row>
    <row r="514" spans="1:32" ht="15.5" x14ac:dyDescent="0.35">
      <c r="A514" s="26"/>
      <c r="B514" s="48">
        <v>1326</v>
      </c>
      <c r="C514" s="48" t="s">
        <v>45</v>
      </c>
      <c r="D514" s="48" t="s">
        <v>98</v>
      </c>
      <c r="E514" s="48" t="s">
        <v>673</v>
      </c>
      <c r="F514" s="48" t="s">
        <v>688</v>
      </c>
      <c r="G514" s="48">
        <v>946</v>
      </c>
      <c r="H514" s="48">
        <v>1</v>
      </c>
      <c r="I514" s="48" t="s">
        <v>689</v>
      </c>
      <c r="J514" s="48" t="s">
        <v>50</v>
      </c>
      <c r="K514" s="48" t="s">
        <v>691</v>
      </c>
      <c r="L514" s="48" t="s">
        <v>692</v>
      </c>
      <c r="M514" s="48" t="s">
        <v>103</v>
      </c>
      <c r="N514" s="48" t="s">
        <v>103</v>
      </c>
      <c r="O514" s="48" t="s">
        <v>97</v>
      </c>
      <c r="P514" s="48">
        <v>1.538316</v>
      </c>
      <c r="Q514" s="48" t="s">
        <v>54</v>
      </c>
      <c r="R514" s="48" t="s">
        <v>54</v>
      </c>
      <c r="S514" s="48">
        <v>13.410959999999999</v>
      </c>
      <c r="T514" s="48" t="s">
        <v>54</v>
      </c>
      <c r="U514" s="48" t="s">
        <v>54</v>
      </c>
      <c r="V514" s="62">
        <f t="shared" si="47"/>
        <v>0.11470588235294119</v>
      </c>
      <c r="W514" s="62" t="str">
        <f t="shared" si="48"/>
        <v/>
      </c>
      <c r="X514" s="62" t="str">
        <f t="shared" si="49"/>
        <v/>
      </c>
      <c r="Y514" s="62" t="str">
        <f t="shared" si="50"/>
        <v/>
      </c>
      <c r="Z514" s="62" t="str">
        <f t="shared" si="51"/>
        <v/>
      </c>
      <c r="AA514" s="48" t="str">
        <f t="shared" si="52"/>
        <v>N</v>
      </c>
      <c r="AB514" s="48" t="s">
        <v>55</v>
      </c>
      <c r="AC514" s="53" t="s">
        <v>55</v>
      </c>
      <c r="AD514" s="52">
        <v>0</v>
      </c>
      <c r="AE514" s="52"/>
      <c r="AF514" s="52"/>
    </row>
    <row r="515" spans="1:32" ht="15.5" x14ac:dyDescent="0.35">
      <c r="A515" s="26"/>
      <c r="B515" s="48">
        <v>1336</v>
      </c>
      <c r="C515" s="48" t="s">
        <v>45</v>
      </c>
      <c r="D515" s="48" t="s">
        <v>98</v>
      </c>
      <c r="E515" s="48" t="s">
        <v>673</v>
      </c>
      <c r="F515" s="48" t="s">
        <v>693</v>
      </c>
      <c r="G515" s="48">
        <v>915</v>
      </c>
      <c r="H515" s="48">
        <v>1</v>
      </c>
      <c r="I515" s="48" t="s">
        <v>694</v>
      </c>
      <c r="J515" s="48" t="s">
        <v>50</v>
      </c>
      <c r="K515" s="48" t="s">
        <v>695</v>
      </c>
      <c r="L515" s="48" t="s">
        <v>696</v>
      </c>
      <c r="M515" s="48" t="s">
        <v>103</v>
      </c>
      <c r="N515" s="48" t="s">
        <v>103</v>
      </c>
      <c r="O515" s="48" t="s">
        <v>97</v>
      </c>
      <c r="P515" s="48">
        <v>10.373772000000001</v>
      </c>
      <c r="Q515" s="48" t="s">
        <v>54</v>
      </c>
      <c r="R515" s="48" t="s">
        <v>54</v>
      </c>
      <c r="S515" s="48">
        <v>15.7776</v>
      </c>
      <c r="T515" s="48" t="s">
        <v>54</v>
      </c>
      <c r="U515" s="48" t="s">
        <v>54</v>
      </c>
      <c r="V515" s="62">
        <f t="shared" ref="V515:V578" si="53">IF(OR(P515="",S515=""),"",P515/S515)</f>
        <v>0.65750000000000008</v>
      </c>
      <c r="W515" s="62" t="str">
        <f t="shared" ref="W515:W578" si="54">IF(OR(Q515="",T515=""),"",Q515/T515)</f>
        <v/>
      </c>
      <c r="X515" s="62" t="str">
        <f t="shared" ref="X515:X578" si="55">IF(OR(R515="",U515=""),"",R515/U515)</f>
        <v/>
      </c>
      <c r="Y515" s="62" t="str">
        <f t="shared" ref="Y515:Y578" si="56">IF(OR(V515="",W515="",X515=""),"",AVERAGE(V515,W515,X515))</f>
        <v/>
      </c>
      <c r="Z515" s="62" t="str">
        <f t="shared" ref="Z515:Z578" si="57">IFERROR(Y515,"0")</f>
        <v/>
      </c>
      <c r="AA515" s="48" t="str">
        <f t="shared" ref="AA515:AA578" si="58">IF(OR(Z515="0",Z515=""),"N","Y")</f>
        <v>N</v>
      </c>
      <c r="AB515" s="48" t="s">
        <v>55</v>
      </c>
      <c r="AC515" s="53" t="s">
        <v>55</v>
      </c>
      <c r="AD515" s="52">
        <v>0</v>
      </c>
      <c r="AE515" s="52"/>
      <c r="AF515" s="52"/>
    </row>
    <row r="516" spans="1:32" ht="15.5" x14ac:dyDescent="0.35">
      <c r="A516" s="26"/>
      <c r="B516" s="48">
        <v>1337</v>
      </c>
      <c r="C516" s="48" t="s">
        <v>45</v>
      </c>
      <c r="D516" s="48" t="s">
        <v>98</v>
      </c>
      <c r="E516" s="48" t="s">
        <v>673</v>
      </c>
      <c r="F516" s="48" t="s">
        <v>693</v>
      </c>
      <c r="G516" s="48">
        <v>915</v>
      </c>
      <c r="H516" s="48">
        <v>1</v>
      </c>
      <c r="I516" s="48" t="s">
        <v>694</v>
      </c>
      <c r="J516" s="48" t="s">
        <v>50</v>
      </c>
      <c r="K516" s="48" t="s">
        <v>697</v>
      </c>
      <c r="L516" s="48" t="s">
        <v>654</v>
      </c>
      <c r="M516" s="48" t="s">
        <v>103</v>
      </c>
      <c r="N516" s="48" t="s">
        <v>103</v>
      </c>
      <c r="O516" s="48" t="s">
        <v>97</v>
      </c>
      <c r="P516" s="48">
        <v>2.9188560000000003</v>
      </c>
      <c r="Q516" s="48" t="s">
        <v>54</v>
      </c>
      <c r="R516" s="48" t="s">
        <v>54</v>
      </c>
      <c r="S516" s="48">
        <v>7.8887999999999998</v>
      </c>
      <c r="T516" s="48" t="s">
        <v>54</v>
      </c>
      <c r="U516" s="48" t="s">
        <v>54</v>
      </c>
      <c r="V516" s="62">
        <f t="shared" si="53"/>
        <v>0.37000000000000005</v>
      </c>
      <c r="W516" s="62" t="str">
        <f t="shared" si="54"/>
        <v/>
      </c>
      <c r="X516" s="62" t="str">
        <f t="shared" si="55"/>
        <v/>
      </c>
      <c r="Y516" s="62" t="str">
        <f t="shared" si="56"/>
        <v/>
      </c>
      <c r="Z516" s="62" t="str">
        <f t="shared" si="57"/>
        <v/>
      </c>
      <c r="AA516" s="48" t="str">
        <f t="shared" si="58"/>
        <v>N</v>
      </c>
      <c r="AB516" s="48" t="s">
        <v>55</v>
      </c>
      <c r="AC516" s="53" t="s">
        <v>55</v>
      </c>
      <c r="AD516" s="52">
        <v>0</v>
      </c>
      <c r="AE516" s="52"/>
      <c r="AF516" s="52"/>
    </row>
    <row r="517" spans="1:32" ht="15.5" x14ac:dyDescent="0.35">
      <c r="A517" s="26"/>
      <c r="B517" s="48">
        <v>1339</v>
      </c>
      <c r="C517" s="48" t="s">
        <v>45</v>
      </c>
      <c r="D517" s="48" t="s">
        <v>98</v>
      </c>
      <c r="E517" s="48" t="s">
        <v>673</v>
      </c>
      <c r="F517" s="48" t="s">
        <v>698</v>
      </c>
      <c r="G517" s="48">
        <v>919</v>
      </c>
      <c r="H517" s="48">
        <v>1</v>
      </c>
      <c r="I517" s="48" t="s">
        <v>699</v>
      </c>
      <c r="J517" s="48" t="s">
        <v>50</v>
      </c>
      <c r="K517" s="48" t="s">
        <v>700</v>
      </c>
      <c r="L517" s="48" t="s">
        <v>701</v>
      </c>
      <c r="M517" s="48" t="s">
        <v>702</v>
      </c>
      <c r="N517" s="48" t="s">
        <v>702</v>
      </c>
      <c r="O517" s="48" t="s">
        <v>97</v>
      </c>
      <c r="P517" s="48">
        <v>0.17230800000000002</v>
      </c>
      <c r="Q517" s="48" t="s">
        <v>54</v>
      </c>
      <c r="R517" s="48" t="s">
        <v>54</v>
      </c>
      <c r="S517" s="48">
        <v>3.3025700000000002</v>
      </c>
      <c r="T517" s="48" t="s">
        <v>54</v>
      </c>
      <c r="U517" s="48" t="s">
        <v>54</v>
      </c>
      <c r="V517" s="62">
        <f t="shared" si="53"/>
        <v>5.2173913043478265E-2</v>
      </c>
      <c r="W517" s="62" t="str">
        <f t="shared" si="54"/>
        <v/>
      </c>
      <c r="X517" s="62" t="str">
        <f t="shared" si="55"/>
        <v/>
      </c>
      <c r="Y517" s="62" t="str">
        <f t="shared" si="56"/>
        <v/>
      </c>
      <c r="Z517" s="62" t="str">
        <f t="shared" si="57"/>
        <v/>
      </c>
      <c r="AA517" s="48" t="str">
        <f t="shared" si="58"/>
        <v>N</v>
      </c>
      <c r="AB517" s="48" t="s">
        <v>55</v>
      </c>
      <c r="AC517" s="53" t="s">
        <v>55</v>
      </c>
      <c r="AD517" s="52">
        <v>0</v>
      </c>
      <c r="AE517" s="52"/>
      <c r="AF517" s="52"/>
    </row>
    <row r="518" spans="1:32" ht="15.5" x14ac:dyDescent="0.35">
      <c r="A518" s="26"/>
      <c r="B518" s="48">
        <v>1340</v>
      </c>
      <c r="C518" s="48" t="s">
        <v>45</v>
      </c>
      <c r="D518" s="48" t="s">
        <v>98</v>
      </c>
      <c r="E518" s="48" t="s">
        <v>673</v>
      </c>
      <c r="F518" s="48" t="s">
        <v>698</v>
      </c>
      <c r="G518" s="48">
        <v>919</v>
      </c>
      <c r="H518" s="48">
        <v>1</v>
      </c>
      <c r="I518" s="48" t="s">
        <v>699</v>
      </c>
      <c r="J518" s="48" t="s">
        <v>50</v>
      </c>
      <c r="K518" s="48" t="s">
        <v>703</v>
      </c>
      <c r="L518" s="48" t="s">
        <v>701</v>
      </c>
      <c r="M518" s="48" t="s">
        <v>702</v>
      </c>
      <c r="N518" s="48" t="s">
        <v>702</v>
      </c>
      <c r="O518" s="48" t="s">
        <v>97</v>
      </c>
      <c r="P518" s="48">
        <v>2.6564150000000004</v>
      </c>
      <c r="Q518" s="48" t="s">
        <v>54</v>
      </c>
      <c r="R518" s="48" t="s">
        <v>54</v>
      </c>
      <c r="S518" s="48">
        <v>5.241035000000001</v>
      </c>
      <c r="T518" s="48" t="s">
        <v>54</v>
      </c>
      <c r="U518" s="48" t="s">
        <v>54</v>
      </c>
      <c r="V518" s="62">
        <f t="shared" si="53"/>
        <v>0.50684931506849318</v>
      </c>
      <c r="W518" s="62" t="str">
        <f t="shared" si="54"/>
        <v/>
      </c>
      <c r="X518" s="62" t="str">
        <f t="shared" si="55"/>
        <v/>
      </c>
      <c r="Y518" s="62" t="str">
        <f t="shared" si="56"/>
        <v/>
      </c>
      <c r="Z518" s="62" t="str">
        <f t="shared" si="57"/>
        <v/>
      </c>
      <c r="AA518" s="48" t="str">
        <f t="shared" si="58"/>
        <v>N</v>
      </c>
      <c r="AB518" s="48" t="s">
        <v>55</v>
      </c>
      <c r="AC518" s="53" t="s">
        <v>55</v>
      </c>
      <c r="AD518" s="52">
        <v>0</v>
      </c>
      <c r="AE518" s="52"/>
      <c r="AF518" s="52"/>
    </row>
    <row r="519" spans="1:32" ht="15.5" x14ac:dyDescent="0.35">
      <c r="A519" s="26"/>
      <c r="B519" s="48">
        <v>1341</v>
      </c>
      <c r="C519" s="48" t="s">
        <v>45</v>
      </c>
      <c r="D519" s="48" t="s">
        <v>98</v>
      </c>
      <c r="E519" s="48" t="s">
        <v>673</v>
      </c>
      <c r="F519" s="48" t="s">
        <v>698</v>
      </c>
      <c r="G519" s="48">
        <v>916</v>
      </c>
      <c r="H519" s="48">
        <v>1</v>
      </c>
      <c r="I519" s="48" t="s">
        <v>699</v>
      </c>
      <c r="J519" s="48" t="s">
        <v>50</v>
      </c>
      <c r="K519" s="48" t="s">
        <v>704</v>
      </c>
      <c r="L519" s="48" t="s">
        <v>701</v>
      </c>
      <c r="M519" s="48" t="s">
        <v>103</v>
      </c>
      <c r="N519" s="48" t="s">
        <v>103</v>
      </c>
      <c r="O519" s="48" t="s">
        <v>97</v>
      </c>
      <c r="P519" s="48">
        <v>3.3527399999999998</v>
      </c>
      <c r="Q519" s="48" t="s">
        <v>54</v>
      </c>
      <c r="R519" s="48" t="s">
        <v>54</v>
      </c>
      <c r="S519" s="48">
        <v>13.410959999999999</v>
      </c>
      <c r="T519" s="48" t="s">
        <v>54</v>
      </c>
      <c r="U519" s="48" t="s">
        <v>54</v>
      </c>
      <c r="V519" s="62">
        <f t="shared" si="53"/>
        <v>0.25</v>
      </c>
      <c r="W519" s="62" t="str">
        <f t="shared" si="54"/>
        <v/>
      </c>
      <c r="X519" s="62" t="str">
        <f t="shared" si="55"/>
        <v/>
      </c>
      <c r="Y519" s="62" t="str">
        <f t="shared" si="56"/>
        <v/>
      </c>
      <c r="Z519" s="62" t="str">
        <f t="shared" si="57"/>
        <v/>
      </c>
      <c r="AA519" s="48" t="str">
        <f t="shared" si="58"/>
        <v>N</v>
      </c>
      <c r="AB519" s="48" t="s">
        <v>55</v>
      </c>
      <c r="AC519" s="53" t="s">
        <v>55</v>
      </c>
      <c r="AD519" s="52">
        <v>0</v>
      </c>
      <c r="AE519" s="52"/>
      <c r="AF519" s="52"/>
    </row>
    <row r="520" spans="1:32" ht="15.5" x14ac:dyDescent="0.35">
      <c r="A520" s="26"/>
      <c r="B520" s="48">
        <v>1342</v>
      </c>
      <c r="C520" s="48" t="s">
        <v>45</v>
      </c>
      <c r="D520" s="48" t="s">
        <v>98</v>
      </c>
      <c r="E520" s="48" t="s">
        <v>673</v>
      </c>
      <c r="F520" s="48" t="s">
        <v>698</v>
      </c>
      <c r="G520" s="48">
        <v>916</v>
      </c>
      <c r="H520" s="48">
        <v>1</v>
      </c>
      <c r="I520" s="48" t="s">
        <v>699</v>
      </c>
      <c r="J520" s="48" t="s">
        <v>50</v>
      </c>
      <c r="K520" s="48" t="s">
        <v>705</v>
      </c>
      <c r="L520" s="48" t="s">
        <v>701</v>
      </c>
      <c r="M520" s="48" t="s">
        <v>103</v>
      </c>
      <c r="N520" s="48" t="s">
        <v>103</v>
      </c>
      <c r="O520" s="48" t="s">
        <v>97</v>
      </c>
      <c r="P520" s="48">
        <v>3.2344080000000002</v>
      </c>
      <c r="Q520" s="48" t="s">
        <v>54</v>
      </c>
      <c r="R520" s="48" t="s">
        <v>54</v>
      </c>
      <c r="S520" s="48">
        <v>22.088639999999998</v>
      </c>
      <c r="T520" s="48" t="s">
        <v>54</v>
      </c>
      <c r="U520" s="48" t="s">
        <v>54</v>
      </c>
      <c r="V520" s="62">
        <f t="shared" si="53"/>
        <v>0.14642857142857144</v>
      </c>
      <c r="W520" s="62" t="str">
        <f t="shared" si="54"/>
        <v/>
      </c>
      <c r="X520" s="62" t="str">
        <f t="shared" si="55"/>
        <v/>
      </c>
      <c r="Y520" s="62" t="str">
        <f t="shared" si="56"/>
        <v/>
      </c>
      <c r="Z520" s="62" t="str">
        <f t="shared" si="57"/>
        <v/>
      </c>
      <c r="AA520" s="48" t="str">
        <f t="shared" si="58"/>
        <v>N</v>
      </c>
      <c r="AB520" s="48" t="s">
        <v>55</v>
      </c>
      <c r="AC520" s="53" t="s">
        <v>55</v>
      </c>
      <c r="AD520" s="52">
        <v>0</v>
      </c>
      <c r="AE520" s="52"/>
      <c r="AF520" s="52"/>
    </row>
    <row r="521" spans="1:32" ht="15.5" x14ac:dyDescent="0.35">
      <c r="A521" s="26"/>
      <c r="B521" s="48">
        <v>1344</v>
      </c>
      <c r="C521" s="48" t="s">
        <v>45</v>
      </c>
      <c r="D521" s="48" t="s">
        <v>98</v>
      </c>
      <c r="E521" s="48" t="s">
        <v>673</v>
      </c>
      <c r="F521" s="48" t="s">
        <v>706</v>
      </c>
      <c r="G521" s="48">
        <v>920</v>
      </c>
      <c r="H521" s="48">
        <v>1</v>
      </c>
      <c r="I521" s="48" t="s">
        <v>707</v>
      </c>
      <c r="J521" s="48" t="s">
        <v>50</v>
      </c>
      <c r="K521" s="48" t="s">
        <v>708</v>
      </c>
      <c r="L521" s="48" t="s">
        <v>692</v>
      </c>
      <c r="M521" s="48" t="s">
        <v>103</v>
      </c>
      <c r="N521" s="48" t="s">
        <v>103</v>
      </c>
      <c r="O521" s="48" t="s">
        <v>97</v>
      </c>
      <c r="P521" s="48"/>
      <c r="Q521" s="48" t="s">
        <v>54</v>
      </c>
      <c r="R521" s="48" t="s">
        <v>54</v>
      </c>
      <c r="S521" s="48" t="s">
        <v>54</v>
      </c>
      <c r="T521" s="48" t="s">
        <v>54</v>
      </c>
      <c r="U521" s="48" t="s">
        <v>54</v>
      </c>
      <c r="V521" s="62" t="str">
        <f t="shared" si="53"/>
        <v/>
      </c>
      <c r="W521" s="62" t="str">
        <f t="shared" si="54"/>
        <v/>
      </c>
      <c r="X521" s="62" t="str">
        <f t="shared" si="55"/>
        <v/>
      </c>
      <c r="Y521" s="62" t="str">
        <f t="shared" si="56"/>
        <v/>
      </c>
      <c r="Z521" s="62" t="str">
        <f t="shared" si="57"/>
        <v/>
      </c>
      <c r="AA521" s="48" t="str">
        <f t="shared" si="58"/>
        <v>N</v>
      </c>
      <c r="AB521" s="48" t="s">
        <v>55</v>
      </c>
      <c r="AC521" s="53" t="s">
        <v>55</v>
      </c>
      <c r="AD521" s="52">
        <v>0</v>
      </c>
      <c r="AE521" s="52"/>
      <c r="AF521" s="52"/>
    </row>
    <row r="522" spans="1:32" ht="15.5" x14ac:dyDescent="0.35">
      <c r="A522" s="26"/>
      <c r="B522" s="48">
        <v>1345</v>
      </c>
      <c r="C522" s="48" t="s">
        <v>45</v>
      </c>
      <c r="D522" s="48" t="s">
        <v>98</v>
      </c>
      <c r="E522" s="48" t="s">
        <v>673</v>
      </c>
      <c r="F522" s="48" t="s">
        <v>706</v>
      </c>
      <c r="G522" s="48">
        <v>920</v>
      </c>
      <c r="H522" s="48">
        <v>1</v>
      </c>
      <c r="I522" s="48" t="s">
        <v>707</v>
      </c>
      <c r="J522" s="48" t="s">
        <v>50</v>
      </c>
      <c r="K522" s="48" t="s">
        <v>709</v>
      </c>
      <c r="L522" s="48" t="s">
        <v>692</v>
      </c>
      <c r="M522" s="48" t="s">
        <v>103</v>
      </c>
      <c r="N522" s="48" t="s">
        <v>103</v>
      </c>
      <c r="O522" s="48" t="s">
        <v>97</v>
      </c>
      <c r="P522" s="48"/>
      <c r="Q522" s="48" t="s">
        <v>54</v>
      </c>
      <c r="R522" s="48" t="s">
        <v>54</v>
      </c>
      <c r="S522" s="48" t="s">
        <v>54</v>
      </c>
      <c r="T522" s="48" t="s">
        <v>54</v>
      </c>
      <c r="U522" s="48" t="s">
        <v>54</v>
      </c>
      <c r="V522" s="62" t="str">
        <f t="shared" si="53"/>
        <v/>
      </c>
      <c r="W522" s="62" t="str">
        <f t="shared" si="54"/>
        <v/>
      </c>
      <c r="X522" s="62" t="str">
        <f t="shared" si="55"/>
        <v/>
      </c>
      <c r="Y522" s="62" t="str">
        <f t="shared" si="56"/>
        <v/>
      </c>
      <c r="Z522" s="62" t="str">
        <f t="shared" si="57"/>
        <v/>
      </c>
      <c r="AA522" s="48" t="str">
        <f t="shared" si="58"/>
        <v>N</v>
      </c>
      <c r="AB522" s="48" t="s">
        <v>55</v>
      </c>
      <c r="AC522" s="53" t="s">
        <v>55</v>
      </c>
      <c r="AD522" s="52">
        <v>0</v>
      </c>
      <c r="AE522" s="48"/>
      <c r="AF522" s="48"/>
    </row>
    <row r="523" spans="1:32" ht="15.5" x14ac:dyDescent="0.35">
      <c r="A523" s="26"/>
      <c r="B523" s="48">
        <v>1346</v>
      </c>
      <c r="C523" s="48" t="s">
        <v>45</v>
      </c>
      <c r="D523" s="48" t="s">
        <v>98</v>
      </c>
      <c r="E523" s="48" t="s">
        <v>673</v>
      </c>
      <c r="F523" s="48" t="s">
        <v>706</v>
      </c>
      <c r="G523" s="48">
        <v>920</v>
      </c>
      <c r="H523" s="48">
        <v>1</v>
      </c>
      <c r="I523" s="48" t="s">
        <v>707</v>
      </c>
      <c r="J523" s="48" t="s">
        <v>50</v>
      </c>
      <c r="K523" s="48" t="s">
        <v>710</v>
      </c>
      <c r="L523" s="48" t="s">
        <v>692</v>
      </c>
      <c r="M523" s="48" t="s">
        <v>103</v>
      </c>
      <c r="N523" s="48" t="s">
        <v>103</v>
      </c>
      <c r="O523" s="48" t="s">
        <v>97</v>
      </c>
      <c r="P523" s="48"/>
      <c r="Q523" s="48" t="s">
        <v>54</v>
      </c>
      <c r="R523" s="48" t="s">
        <v>54</v>
      </c>
      <c r="S523" s="48" t="s">
        <v>54</v>
      </c>
      <c r="T523" s="48" t="s">
        <v>54</v>
      </c>
      <c r="U523" s="48" t="s">
        <v>54</v>
      </c>
      <c r="V523" s="62" t="str">
        <f t="shared" si="53"/>
        <v/>
      </c>
      <c r="W523" s="62" t="str">
        <f t="shared" si="54"/>
        <v/>
      </c>
      <c r="X523" s="62" t="str">
        <f t="shared" si="55"/>
        <v/>
      </c>
      <c r="Y523" s="62" t="str">
        <f t="shared" si="56"/>
        <v/>
      </c>
      <c r="Z523" s="62" t="str">
        <f t="shared" si="57"/>
        <v/>
      </c>
      <c r="AA523" s="48" t="str">
        <f t="shared" si="58"/>
        <v>N</v>
      </c>
      <c r="AB523" s="48" t="s">
        <v>55</v>
      </c>
      <c r="AC523" s="53" t="s">
        <v>55</v>
      </c>
      <c r="AD523" s="52">
        <v>0</v>
      </c>
      <c r="AE523" s="52"/>
      <c r="AF523" s="52"/>
    </row>
    <row r="524" spans="1:32" ht="15.5" x14ac:dyDescent="0.35">
      <c r="A524" s="26"/>
      <c r="B524" s="48">
        <v>1365</v>
      </c>
      <c r="C524" s="48" t="s">
        <v>45</v>
      </c>
      <c r="D524" s="48" t="s">
        <v>98</v>
      </c>
      <c r="E524" s="48" t="s">
        <v>673</v>
      </c>
      <c r="F524" s="48" t="s">
        <v>698</v>
      </c>
      <c r="G524" s="48">
        <v>916</v>
      </c>
      <c r="H524" s="48">
        <v>1</v>
      </c>
      <c r="I524" s="48" t="s">
        <v>699</v>
      </c>
      <c r="J524" s="48" t="s">
        <v>50</v>
      </c>
      <c r="K524" s="48" t="s">
        <v>711</v>
      </c>
      <c r="L524" s="48" t="s">
        <v>701</v>
      </c>
      <c r="M524" s="48" t="s">
        <v>103</v>
      </c>
      <c r="N524" s="48" t="s">
        <v>103</v>
      </c>
      <c r="O524" s="48" t="s">
        <v>97</v>
      </c>
      <c r="P524" s="48">
        <v>5.9166000000000007</v>
      </c>
      <c r="Q524" s="48" t="s">
        <v>54</v>
      </c>
      <c r="R524" s="48" t="s">
        <v>54</v>
      </c>
      <c r="S524" s="48">
        <v>13.410959999999999</v>
      </c>
      <c r="T524" s="48" t="s">
        <v>54</v>
      </c>
      <c r="U524" s="48" t="s">
        <v>54</v>
      </c>
      <c r="V524" s="62">
        <f t="shared" si="53"/>
        <v>0.44117647058823539</v>
      </c>
      <c r="W524" s="62" t="str">
        <f t="shared" si="54"/>
        <v/>
      </c>
      <c r="X524" s="62" t="str">
        <f t="shared" si="55"/>
        <v/>
      </c>
      <c r="Y524" s="62" t="str">
        <f t="shared" si="56"/>
        <v/>
      </c>
      <c r="Z524" s="62" t="str">
        <f t="shared" si="57"/>
        <v/>
      </c>
      <c r="AA524" s="48" t="str">
        <f t="shared" si="58"/>
        <v>N</v>
      </c>
      <c r="AB524" s="48" t="s">
        <v>55</v>
      </c>
      <c r="AC524" s="53" t="s">
        <v>55</v>
      </c>
      <c r="AD524" s="52">
        <v>0</v>
      </c>
      <c r="AE524" s="52"/>
      <c r="AF524" s="52"/>
    </row>
    <row r="525" spans="1:32" ht="15.5" x14ac:dyDescent="0.35">
      <c r="A525" s="26"/>
      <c r="B525" s="48">
        <v>1366</v>
      </c>
      <c r="C525" s="48" t="s">
        <v>45</v>
      </c>
      <c r="D525" s="48" t="s">
        <v>98</v>
      </c>
      <c r="E525" s="48" t="s">
        <v>673</v>
      </c>
      <c r="F525" s="48" t="s">
        <v>698</v>
      </c>
      <c r="G525" s="48">
        <v>916</v>
      </c>
      <c r="H525" s="48">
        <v>1</v>
      </c>
      <c r="I525" s="48" t="s">
        <v>699</v>
      </c>
      <c r="J525" s="48" t="s">
        <v>50</v>
      </c>
      <c r="K525" s="48" t="s">
        <v>712</v>
      </c>
      <c r="L525" s="48" t="s">
        <v>701</v>
      </c>
      <c r="M525" s="48" t="s">
        <v>103</v>
      </c>
      <c r="N525" s="48" t="s">
        <v>103</v>
      </c>
      <c r="O525" s="48" t="s">
        <v>97</v>
      </c>
      <c r="P525" s="48">
        <v>1.735536</v>
      </c>
      <c r="Q525" s="48" t="s">
        <v>54</v>
      </c>
      <c r="R525" s="48" t="s">
        <v>54</v>
      </c>
      <c r="S525" s="48">
        <v>13.410959999999999</v>
      </c>
      <c r="T525" s="48" t="s">
        <v>54</v>
      </c>
      <c r="U525" s="48" t="s">
        <v>54</v>
      </c>
      <c r="V525" s="62">
        <f t="shared" si="53"/>
        <v>0.12941176470588237</v>
      </c>
      <c r="W525" s="62" t="str">
        <f t="shared" si="54"/>
        <v/>
      </c>
      <c r="X525" s="62" t="str">
        <f t="shared" si="55"/>
        <v/>
      </c>
      <c r="Y525" s="62" t="str">
        <f t="shared" si="56"/>
        <v/>
      </c>
      <c r="Z525" s="62" t="str">
        <f t="shared" si="57"/>
        <v/>
      </c>
      <c r="AA525" s="48" t="str">
        <f t="shared" si="58"/>
        <v>N</v>
      </c>
      <c r="AB525" s="48" t="s">
        <v>55</v>
      </c>
      <c r="AC525" s="53" t="s">
        <v>55</v>
      </c>
      <c r="AD525" s="52">
        <v>0</v>
      </c>
      <c r="AE525" s="52"/>
      <c r="AF525" s="52"/>
    </row>
    <row r="526" spans="1:32" ht="15.5" x14ac:dyDescent="0.35">
      <c r="A526" s="26"/>
      <c r="B526" s="48">
        <v>1367</v>
      </c>
      <c r="C526" s="48" t="s">
        <v>45</v>
      </c>
      <c r="D526" s="48" t="s">
        <v>98</v>
      </c>
      <c r="E526" s="48" t="s">
        <v>673</v>
      </c>
      <c r="F526" s="48" t="s">
        <v>713</v>
      </c>
      <c r="G526" s="48">
        <v>920</v>
      </c>
      <c r="H526" s="48">
        <v>1</v>
      </c>
      <c r="I526" s="48" t="s">
        <v>707</v>
      </c>
      <c r="J526" s="48" t="s">
        <v>50</v>
      </c>
      <c r="K526" s="48" t="s">
        <v>714</v>
      </c>
      <c r="L526" s="48" t="s">
        <v>701</v>
      </c>
      <c r="M526" s="48" t="s">
        <v>103</v>
      </c>
      <c r="N526" s="48" t="s">
        <v>103</v>
      </c>
      <c r="O526" s="48" t="s">
        <v>97</v>
      </c>
      <c r="P526" s="48">
        <v>7.2971400000000006</v>
      </c>
      <c r="Q526" s="48" t="s">
        <v>54</v>
      </c>
      <c r="R526" s="48" t="s">
        <v>54</v>
      </c>
      <c r="S526" s="48">
        <v>13.410959999999999</v>
      </c>
      <c r="T526" s="48" t="s">
        <v>54</v>
      </c>
      <c r="U526" s="48" t="s">
        <v>54</v>
      </c>
      <c r="V526" s="62">
        <f t="shared" si="53"/>
        <v>0.54411764705882359</v>
      </c>
      <c r="W526" s="62" t="str">
        <f t="shared" si="54"/>
        <v/>
      </c>
      <c r="X526" s="62" t="str">
        <f t="shared" si="55"/>
        <v/>
      </c>
      <c r="Y526" s="62" t="str">
        <f t="shared" si="56"/>
        <v/>
      </c>
      <c r="Z526" s="62" t="str">
        <f t="shared" si="57"/>
        <v/>
      </c>
      <c r="AA526" s="48" t="str">
        <f t="shared" si="58"/>
        <v>N</v>
      </c>
      <c r="AB526" s="48" t="s">
        <v>55</v>
      </c>
      <c r="AC526" s="53" t="s">
        <v>55</v>
      </c>
      <c r="AD526" s="52">
        <v>0</v>
      </c>
      <c r="AE526" s="52"/>
      <c r="AF526" s="52"/>
    </row>
    <row r="527" spans="1:32" ht="15.5" x14ac:dyDescent="0.35">
      <c r="A527" s="26"/>
      <c r="B527" s="48">
        <v>1371</v>
      </c>
      <c r="C527" s="48" t="s">
        <v>45</v>
      </c>
      <c r="D527" s="48" t="s">
        <v>98</v>
      </c>
      <c r="E527" s="48" t="s">
        <v>673</v>
      </c>
      <c r="F527" s="48" t="s">
        <v>688</v>
      </c>
      <c r="G527" s="48">
        <v>946</v>
      </c>
      <c r="H527" s="48">
        <v>1</v>
      </c>
      <c r="I527" s="48" t="s">
        <v>689</v>
      </c>
      <c r="J527" s="48" t="s">
        <v>50</v>
      </c>
      <c r="K527" s="48" t="s">
        <v>715</v>
      </c>
      <c r="L527" s="48" t="s">
        <v>686</v>
      </c>
      <c r="M527" s="48" t="s">
        <v>103</v>
      </c>
      <c r="N527" s="48" t="s">
        <v>103</v>
      </c>
      <c r="O527" s="48" t="s">
        <v>97</v>
      </c>
      <c r="P527" s="48"/>
      <c r="Q527" s="48" t="s">
        <v>54</v>
      </c>
      <c r="R527" s="48" t="s">
        <v>54</v>
      </c>
      <c r="S527" s="48" t="s">
        <v>54</v>
      </c>
      <c r="T527" s="48" t="s">
        <v>54</v>
      </c>
      <c r="U527" s="48" t="s">
        <v>54</v>
      </c>
      <c r="V527" s="62" t="str">
        <f t="shared" si="53"/>
        <v/>
      </c>
      <c r="W527" s="62" t="str">
        <f t="shared" si="54"/>
        <v/>
      </c>
      <c r="X527" s="62" t="str">
        <f t="shared" si="55"/>
        <v/>
      </c>
      <c r="Y527" s="62" t="str">
        <f t="shared" si="56"/>
        <v/>
      </c>
      <c r="Z527" s="62" t="str">
        <f t="shared" si="57"/>
        <v/>
      </c>
      <c r="AA527" s="48" t="str">
        <f t="shared" si="58"/>
        <v>N</v>
      </c>
      <c r="AB527" s="48" t="s">
        <v>55</v>
      </c>
      <c r="AC527" s="53" t="s">
        <v>55</v>
      </c>
      <c r="AD527" s="52">
        <v>0</v>
      </c>
      <c r="AE527" s="52"/>
      <c r="AF527" s="52"/>
    </row>
    <row r="528" spans="1:32" ht="15.5" x14ac:dyDescent="0.35">
      <c r="A528" s="26"/>
      <c r="B528" s="48">
        <v>1372</v>
      </c>
      <c r="C528" s="48" t="s">
        <v>45</v>
      </c>
      <c r="D528" s="48" t="s">
        <v>98</v>
      </c>
      <c r="E528" s="48" t="s">
        <v>673</v>
      </c>
      <c r="F528" s="48" t="s">
        <v>688</v>
      </c>
      <c r="G528" s="48">
        <v>946</v>
      </c>
      <c r="H528" s="48">
        <v>1</v>
      </c>
      <c r="I528" s="48" t="s">
        <v>689</v>
      </c>
      <c r="J528" s="48" t="s">
        <v>50</v>
      </c>
      <c r="K528" s="48" t="s">
        <v>716</v>
      </c>
      <c r="L528" s="48" t="s">
        <v>686</v>
      </c>
      <c r="M528" s="48" t="e">
        <v>#N/A</v>
      </c>
      <c r="N528" s="48" t="e">
        <v>#N/A</v>
      </c>
      <c r="O528" s="48" t="s">
        <v>97</v>
      </c>
      <c r="P528" s="48"/>
      <c r="Q528" s="48" t="s">
        <v>54</v>
      </c>
      <c r="R528" s="48" t="s">
        <v>54</v>
      </c>
      <c r="S528" s="48" t="s">
        <v>54</v>
      </c>
      <c r="T528" s="48" t="s">
        <v>54</v>
      </c>
      <c r="U528" s="48" t="s">
        <v>54</v>
      </c>
      <c r="V528" s="62" t="str">
        <f t="shared" si="53"/>
        <v/>
      </c>
      <c r="W528" s="62" t="str">
        <f t="shared" si="54"/>
        <v/>
      </c>
      <c r="X528" s="62" t="str">
        <f t="shared" si="55"/>
        <v/>
      </c>
      <c r="Y528" s="62" t="str">
        <f t="shared" si="56"/>
        <v/>
      </c>
      <c r="Z528" s="62" t="str">
        <f t="shared" si="57"/>
        <v/>
      </c>
      <c r="AA528" s="48" t="str">
        <f t="shared" si="58"/>
        <v>N</v>
      </c>
      <c r="AB528" s="48" t="s">
        <v>55</v>
      </c>
      <c r="AC528" s="53" t="s">
        <v>55</v>
      </c>
      <c r="AD528" s="52">
        <v>0</v>
      </c>
      <c r="AE528" s="52"/>
      <c r="AF528" s="52"/>
    </row>
    <row r="529" spans="1:32" ht="15.5" x14ac:dyDescent="0.35">
      <c r="A529" s="26"/>
      <c r="B529" s="48">
        <v>1373</v>
      </c>
      <c r="C529" s="48" t="s">
        <v>45</v>
      </c>
      <c r="D529" s="48" t="s">
        <v>98</v>
      </c>
      <c r="E529" s="48" t="s">
        <v>673</v>
      </c>
      <c r="F529" s="48" t="s">
        <v>688</v>
      </c>
      <c r="G529" s="48">
        <v>946</v>
      </c>
      <c r="H529" s="48">
        <v>1</v>
      </c>
      <c r="I529" s="48" t="s">
        <v>689</v>
      </c>
      <c r="J529" s="48" t="s">
        <v>50</v>
      </c>
      <c r="K529" s="48" t="s">
        <v>717</v>
      </c>
      <c r="L529" s="48" t="s">
        <v>692</v>
      </c>
      <c r="M529" s="48" t="s">
        <v>103</v>
      </c>
      <c r="N529" s="48" t="s">
        <v>103</v>
      </c>
      <c r="O529" s="48" t="s">
        <v>97</v>
      </c>
      <c r="P529" s="48">
        <v>3.54996</v>
      </c>
      <c r="Q529" s="48" t="s">
        <v>54</v>
      </c>
      <c r="R529" s="48" t="s">
        <v>54</v>
      </c>
      <c r="S529" s="48">
        <v>9.07212</v>
      </c>
      <c r="T529" s="48">
        <v>9.07212</v>
      </c>
      <c r="U529" s="48" t="s">
        <v>54</v>
      </c>
      <c r="V529" s="62">
        <f t="shared" si="53"/>
        <v>0.39130434782608697</v>
      </c>
      <c r="W529" s="62" t="str">
        <f t="shared" si="54"/>
        <v/>
      </c>
      <c r="X529" s="62" t="str">
        <f t="shared" si="55"/>
        <v/>
      </c>
      <c r="Y529" s="62" t="str">
        <f t="shared" si="56"/>
        <v/>
      </c>
      <c r="Z529" s="62" t="str">
        <f t="shared" si="57"/>
        <v/>
      </c>
      <c r="AA529" s="48" t="str">
        <f t="shared" si="58"/>
        <v>N</v>
      </c>
      <c r="AB529" s="48" t="s">
        <v>55</v>
      </c>
      <c r="AC529" s="53" t="s">
        <v>55</v>
      </c>
      <c r="AD529" s="52">
        <v>0</v>
      </c>
      <c r="AE529" s="52"/>
      <c r="AF529" s="52"/>
    </row>
    <row r="530" spans="1:32" ht="15.5" x14ac:dyDescent="0.35">
      <c r="A530" s="26"/>
      <c r="B530" s="48">
        <v>1374</v>
      </c>
      <c r="C530" s="48" t="s">
        <v>45</v>
      </c>
      <c r="D530" s="48" t="s">
        <v>98</v>
      </c>
      <c r="E530" s="48" t="s">
        <v>673</v>
      </c>
      <c r="F530" s="48" t="s">
        <v>688</v>
      </c>
      <c r="G530" s="48">
        <v>946</v>
      </c>
      <c r="H530" s="48">
        <v>1</v>
      </c>
      <c r="I530" s="48" t="s">
        <v>689</v>
      </c>
      <c r="J530" s="48" t="s">
        <v>50</v>
      </c>
      <c r="K530" s="48" t="s">
        <v>718</v>
      </c>
      <c r="L530" s="48" t="s">
        <v>686</v>
      </c>
      <c r="M530" s="48" t="e">
        <v>#N/A</v>
      </c>
      <c r="N530" s="48" t="e">
        <v>#N/A</v>
      </c>
      <c r="O530" s="48" t="s">
        <v>97</v>
      </c>
      <c r="P530" s="48"/>
      <c r="Q530" s="48" t="s">
        <v>54</v>
      </c>
      <c r="R530" s="48" t="s">
        <v>54</v>
      </c>
      <c r="S530" s="48" t="s">
        <v>54</v>
      </c>
      <c r="T530" s="48" t="s">
        <v>54</v>
      </c>
      <c r="U530" s="48" t="s">
        <v>54</v>
      </c>
      <c r="V530" s="62" t="str">
        <f t="shared" si="53"/>
        <v/>
      </c>
      <c r="W530" s="62" t="str">
        <f t="shared" si="54"/>
        <v/>
      </c>
      <c r="X530" s="62" t="str">
        <f t="shared" si="55"/>
        <v/>
      </c>
      <c r="Y530" s="62" t="str">
        <f t="shared" si="56"/>
        <v/>
      </c>
      <c r="Z530" s="62" t="str">
        <f t="shared" si="57"/>
        <v/>
      </c>
      <c r="AA530" s="48" t="str">
        <f t="shared" si="58"/>
        <v>N</v>
      </c>
      <c r="AB530" s="48" t="s">
        <v>55</v>
      </c>
      <c r="AC530" s="53" t="s">
        <v>55</v>
      </c>
      <c r="AD530" s="52">
        <v>0</v>
      </c>
      <c r="AE530" s="52"/>
      <c r="AF530" s="52"/>
    </row>
    <row r="531" spans="1:32" ht="15.5" x14ac:dyDescent="0.35">
      <c r="A531" s="26"/>
      <c r="B531" s="48">
        <v>1375</v>
      </c>
      <c r="C531" s="48" t="s">
        <v>45</v>
      </c>
      <c r="D531" s="48" t="s">
        <v>98</v>
      </c>
      <c r="E531" s="48" t="s">
        <v>673</v>
      </c>
      <c r="F531" s="48" t="s">
        <v>688</v>
      </c>
      <c r="G531" s="48">
        <v>946</v>
      </c>
      <c r="H531" s="48">
        <v>1</v>
      </c>
      <c r="I531" s="48" t="s">
        <v>689</v>
      </c>
      <c r="J531" s="48" t="s">
        <v>50</v>
      </c>
      <c r="K531" s="48" t="s">
        <v>719</v>
      </c>
      <c r="L531" s="48" t="s">
        <v>692</v>
      </c>
      <c r="M531" s="48" t="s">
        <v>103</v>
      </c>
      <c r="N531" s="48" t="s">
        <v>103</v>
      </c>
      <c r="O531" s="48" t="s">
        <v>97</v>
      </c>
      <c r="P531" s="48">
        <v>3.3527399999999998</v>
      </c>
      <c r="Q531" s="48" t="s">
        <v>54</v>
      </c>
      <c r="R531" s="48" t="s">
        <v>54</v>
      </c>
      <c r="S531" s="48">
        <v>13.410959999999999</v>
      </c>
      <c r="T531" s="48">
        <v>13.410959999999999</v>
      </c>
      <c r="U531" s="48" t="s">
        <v>54</v>
      </c>
      <c r="V531" s="62">
        <f t="shared" si="53"/>
        <v>0.25</v>
      </c>
      <c r="W531" s="62" t="str">
        <f t="shared" si="54"/>
        <v/>
      </c>
      <c r="X531" s="62" t="str">
        <f t="shared" si="55"/>
        <v/>
      </c>
      <c r="Y531" s="62" t="str">
        <f t="shared" si="56"/>
        <v/>
      </c>
      <c r="Z531" s="62" t="str">
        <f t="shared" si="57"/>
        <v/>
      </c>
      <c r="AA531" s="48" t="str">
        <f t="shared" si="58"/>
        <v>N</v>
      </c>
      <c r="AB531" s="48" t="s">
        <v>55</v>
      </c>
      <c r="AC531" s="53" t="s">
        <v>55</v>
      </c>
      <c r="AD531" s="52">
        <v>0</v>
      </c>
      <c r="AE531" s="52"/>
      <c r="AF531" s="52"/>
    </row>
    <row r="532" spans="1:32" ht="15.5" x14ac:dyDescent="0.35">
      <c r="A532" s="26"/>
      <c r="B532" s="48">
        <v>1376</v>
      </c>
      <c r="C532" s="48" t="s">
        <v>45</v>
      </c>
      <c r="D532" s="48" t="s">
        <v>98</v>
      </c>
      <c r="E532" s="48" t="s">
        <v>673</v>
      </c>
      <c r="F532" s="48" t="s">
        <v>688</v>
      </c>
      <c r="G532" s="48">
        <v>946</v>
      </c>
      <c r="H532" s="48">
        <v>1</v>
      </c>
      <c r="I532" s="48" t="s">
        <v>689</v>
      </c>
      <c r="J532" s="48" t="s">
        <v>50</v>
      </c>
      <c r="K532" s="48" t="s">
        <v>720</v>
      </c>
      <c r="L532" s="48" t="s">
        <v>692</v>
      </c>
      <c r="M532" s="48" t="s">
        <v>103</v>
      </c>
      <c r="N532" s="48" t="s">
        <v>103</v>
      </c>
      <c r="O532" s="48" t="s">
        <v>97</v>
      </c>
      <c r="P532" s="48">
        <v>6.5477040000000004</v>
      </c>
      <c r="Q532" s="48" t="s">
        <v>54</v>
      </c>
      <c r="R532" s="48" t="s">
        <v>54</v>
      </c>
      <c r="S532" s="48">
        <v>9.4665599999999994</v>
      </c>
      <c r="T532" s="48" t="s">
        <v>54</v>
      </c>
      <c r="U532" s="48" t="s">
        <v>54</v>
      </c>
      <c r="V532" s="62">
        <f t="shared" si="53"/>
        <v>0.69166666666666676</v>
      </c>
      <c r="W532" s="62" t="str">
        <f t="shared" si="54"/>
        <v/>
      </c>
      <c r="X532" s="62" t="str">
        <f t="shared" si="55"/>
        <v/>
      </c>
      <c r="Y532" s="62" t="str">
        <f t="shared" si="56"/>
        <v/>
      </c>
      <c r="Z532" s="62" t="str">
        <f t="shared" si="57"/>
        <v/>
      </c>
      <c r="AA532" s="48" t="str">
        <f t="shared" si="58"/>
        <v>N</v>
      </c>
      <c r="AB532" s="48" t="s">
        <v>55</v>
      </c>
      <c r="AC532" s="53" t="s">
        <v>55</v>
      </c>
      <c r="AD532" s="52">
        <v>0</v>
      </c>
      <c r="AE532" s="52"/>
      <c r="AF532" s="52"/>
    </row>
    <row r="533" spans="1:32" ht="15.5" x14ac:dyDescent="0.35">
      <c r="A533" s="26"/>
      <c r="B533" s="48">
        <v>1381</v>
      </c>
      <c r="C533" s="48" t="s">
        <v>45</v>
      </c>
      <c r="D533" s="48" t="s">
        <v>98</v>
      </c>
      <c r="E533" s="48" t="s">
        <v>673</v>
      </c>
      <c r="F533" s="48" t="s">
        <v>721</v>
      </c>
      <c r="G533" s="48">
        <v>968</v>
      </c>
      <c r="H533" s="48">
        <v>1</v>
      </c>
      <c r="I533" s="48" t="s">
        <v>722</v>
      </c>
      <c r="J533" s="48" t="s">
        <v>50</v>
      </c>
      <c r="K533" s="48" t="s">
        <v>723</v>
      </c>
      <c r="L533" s="48" t="s">
        <v>724</v>
      </c>
      <c r="M533" s="48" t="s">
        <v>103</v>
      </c>
      <c r="N533" s="48" t="s">
        <v>103</v>
      </c>
      <c r="O533" s="48" t="s">
        <v>97</v>
      </c>
      <c r="P533" s="48">
        <v>5.0882760000000005</v>
      </c>
      <c r="Q533" s="48" t="s">
        <v>54</v>
      </c>
      <c r="R533" s="48" t="s">
        <v>54</v>
      </c>
      <c r="S533" s="48">
        <v>13.410959999999999</v>
      </c>
      <c r="T533" s="48">
        <v>13.410959999999999</v>
      </c>
      <c r="U533" s="48" t="s">
        <v>54</v>
      </c>
      <c r="V533" s="62">
        <f t="shared" si="53"/>
        <v>0.37941176470588239</v>
      </c>
      <c r="W533" s="62" t="str">
        <f t="shared" si="54"/>
        <v/>
      </c>
      <c r="X533" s="62" t="str">
        <f t="shared" si="55"/>
        <v/>
      </c>
      <c r="Y533" s="62" t="str">
        <f t="shared" si="56"/>
        <v/>
      </c>
      <c r="Z533" s="62" t="str">
        <f t="shared" si="57"/>
        <v/>
      </c>
      <c r="AA533" s="48" t="str">
        <f t="shared" si="58"/>
        <v>N</v>
      </c>
      <c r="AB533" s="48" t="s">
        <v>55</v>
      </c>
      <c r="AC533" s="53" t="s">
        <v>55</v>
      </c>
      <c r="AD533" s="52">
        <v>0</v>
      </c>
      <c r="AE533" s="52"/>
      <c r="AF533" s="52"/>
    </row>
    <row r="534" spans="1:32" ht="15.5" x14ac:dyDescent="0.35">
      <c r="A534" s="26"/>
      <c r="B534" s="48">
        <v>1387</v>
      </c>
      <c r="C534" s="48" t="s">
        <v>45</v>
      </c>
      <c r="D534" s="48" t="s">
        <v>98</v>
      </c>
      <c r="E534" s="48" t="s">
        <v>673</v>
      </c>
      <c r="F534" s="48" t="s">
        <v>725</v>
      </c>
      <c r="G534" s="48">
        <v>975</v>
      </c>
      <c r="H534" s="48">
        <v>2</v>
      </c>
      <c r="I534" s="48" t="s">
        <v>726</v>
      </c>
      <c r="J534" s="48" t="s">
        <v>50</v>
      </c>
      <c r="K534" s="48" t="s">
        <v>727</v>
      </c>
      <c r="L534" s="48" t="s">
        <v>728</v>
      </c>
      <c r="M534" s="48" t="s">
        <v>103</v>
      </c>
      <c r="N534" s="48" t="s">
        <v>103</v>
      </c>
      <c r="O534" s="48" t="s">
        <v>97</v>
      </c>
      <c r="P534" s="48">
        <v>1.3805399999999999</v>
      </c>
      <c r="Q534" s="48" t="s">
        <v>54</v>
      </c>
      <c r="R534" s="48" t="s">
        <v>54</v>
      </c>
      <c r="S534" s="48">
        <v>15.7776</v>
      </c>
      <c r="T534" s="48">
        <v>15.7776</v>
      </c>
      <c r="U534" s="48" t="s">
        <v>54</v>
      </c>
      <c r="V534" s="62">
        <f t="shared" si="53"/>
        <v>8.7499999999999994E-2</v>
      </c>
      <c r="W534" s="62" t="str">
        <f t="shared" si="54"/>
        <v/>
      </c>
      <c r="X534" s="62" t="str">
        <f t="shared" si="55"/>
        <v/>
      </c>
      <c r="Y534" s="62" t="str">
        <f t="shared" si="56"/>
        <v/>
      </c>
      <c r="Z534" s="62" t="str">
        <f t="shared" si="57"/>
        <v/>
      </c>
      <c r="AA534" s="48" t="str">
        <f t="shared" si="58"/>
        <v>N</v>
      </c>
      <c r="AB534" s="48" t="s">
        <v>55</v>
      </c>
      <c r="AC534" s="53" t="s">
        <v>55</v>
      </c>
      <c r="AD534" s="52">
        <v>0</v>
      </c>
      <c r="AE534" s="52"/>
      <c r="AF534" s="52"/>
    </row>
    <row r="535" spans="1:32" ht="15.5" x14ac:dyDescent="0.35">
      <c r="A535" s="26"/>
      <c r="B535" s="48">
        <v>1388</v>
      </c>
      <c r="C535" s="48" t="s">
        <v>45</v>
      </c>
      <c r="D535" s="48" t="s">
        <v>98</v>
      </c>
      <c r="E535" s="48" t="s">
        <v>673</v>
      </c>
      <c r="F535" s="48" t="s">
        <v>725</v>
      </c>
      <c r="G535" s="48">
        <v>975</v>
      </c>
      <c r="H535" s="48">
        <v>2</v>
      </c>
      <c r="I535" s="48" t="s">
        <v>726</v>
      </c>
      <c r="J535" s="48" t="s">
        <v>50</v>
      </c>
      <c r="K535" s="48" t="s">
        <v>729</v>
      </c>
      <c r="L535" s="48" t="s">
        <v>730</v>
      </c>
      <c r="M535" s="48" t="s">
        <v>103</v>
      </c>
      <c r="N535" s="48" t="s">
        <v>103</v>
      </c>
      <c r="O535" s="48" t="s">
        <v>97</v>
      </c>
      <c r="P535" s="48"/>
      <c r="Q535" s="48" t="s">
        <v>54</v>
      </c>
      <c r="R535" s="48" t="s">
        <v>54</v>
      </c>
      <c r="S535" s="48" t="s">
        <v>54</v>
      </c>
      <c r="T535" s="48" t="s">
        <v>54</v>
      </c>
      <c r="U535" s="48" t="s">
        <v>54</v>
      </c>
      <c r="V535" s="62" t="str">
        <f t="shared" si="53"/>
        <v/>
      </c>
      <c r="W535" s="62" t="str">
        <f t="shared" si="54"/>
        <v/>
      </c>
      <c r="X535" s="62" t="str">
        <f t="shared" si="55"/>
        <v/>
      </c>
      <c r="Y535" s="62" t="str">
        <f t="shared" si="56"/>
        <v/>
      </c>
      <c r="Z535" s="62" t="str">
        <f t="shared" si="57"/>
        <v/>
      </c>
      <c r="AA535" s="48" t="str">
        <f t="shared" si="58"/>
        <v>N</v>
      </c>
      <c r="AB535" s="48" t="s">
        <v>55</v>
      </c>
      <c r="AC535" s="53" t="s">
        <v>55</v>
      </c>
      <c r="AD535" s="52">
        <v>0</v>
      </c>
      <c r="AE535" s="52"/>
      <c r="AF535" s="52"/>
    </row>
    <row r="536" spans="1:32" ht="15.5" x14ac:dyDescent="0.35">
      <c r="A536" s="26"/>
      <c r="B536" s="48">
        <v>1390</v>
      </c>
      <c r="C536" s="48" t="s">
        <v>45</v>
      </c>
      <c r="D536" s="48" t="s">
        <v>98</v>
      </c>
      <c r="E536" s="48" t="s">
        <v>673</v>
      </c>
      <c r="F536" s="48" t="s">
        <v>731</v>
      </c>
      <c r="G536" s="48">
        <v>951</v>
      </c>
      <c r="H536" s="48">
        <v>1</v>
      </c>
      <c r="I536" s="48" t="s">
        <v>732</v>
      </c>
      <c r="J536" s="48" t="s">
        <v>50</v>
      </c>
      <c r="K536" s="48" t="s">
        <v>733</v>
      </c>
      <c r="L536" s="48" t="s">
        <v>728</v>
      </c>
      <c r="M536" s="48" t="s">
        <v>678</v>
      </c>
      <c r="N536" s="48" t="s">
        <v>678</v>
      </c>
      <c r="O536" s="48" t="s">
        <v>97</v>
      </c>
      <c r="P536" s="48">
        <v>0.95496000000000003</v>
      </c>
      <c r="Q536" s="48" t="s">
        <v>54</v>
      </c>
      <c r="R536" s="48" t="s">
        <v>54</v>
      </c>
      <c r="S536" s="48">
        <v>1.9099200000000001</v>
      </c>
      <c r="T536" s="48">
        <v>1.9099200000000001</v>
      </c>
      <c r="U536" s="48" t="s">
        <v>54</v>
      </c>
      <c r="V536" s="62">
        <f t="shared" si="53"/>
        <v>0.5</v>
      </c>
      <c r="W536" s="62" t="str">
        <f t="shared" si="54"/>
        <v/>
      </c>
      <c r="X536" s="62" t="str">
        <f t="shared" si="55"/>
        <v/>
      </c>
      <c r="Y536" s="62" t="str">
        <f t="shared" si="56"/>
        <v/>
      </c>
      <c r="Z536" s="62" t="str">
        <f t="shared" si="57"/>
        <v/>
      </c>
      <c r="AA536" s="48" t="str">
        <f t="shared" si="58"/>
        <v>N</v>
      </c>
      <c r="AB536" s="48" t="s">
        <v>55</v>
      </c>
      <c r="AC536" s="53" t="s">
        <v>55</v>
      </c>
      <c r="AD536" s="52">
        <v>0</v>
      </c>
      <c r="AE536" s="52"/>
      <c r="AF536" s="52"/>
    </row>
    <row r="537" spans="1:32" ht="15.5" x14ac:dyDescent="0.35">
      <c r="A537" s="26"/>
      <c r="B537" s="48">
        <v>1393</v>
      </c>
      <c r="C537" s="48" t="s">
        <v>45</v>
      </c>
      <c r="D537" s="48" t="s">
        <v>98</v>
      </c>
      <c r="E537" s="48" t="s">
        <v>673</v>
      </c>
      <c r="F537" s="48" t="s">
        <v>734</v>
      </c>
      <c r="G537" s="48">
        <v>961</v>
      </c>
      <c r="H537" s="48">
        <v>1</v>
      </c>
      <c r="I537" s="48" t="s">
        <v>707</v>
      </c>
      <c r="J537" s="48" t="s">
        <v>50</v>
      </c>
      <c r="K537" s="48" t="s">
        <v>735</v>
      </c>
      <c r="L537" s="48" t="s">
        <v>736</v>
      </c>
      <c r="M537" s="48" t="s">
        <v>103</v>
      </c>
      <c r="N537" s="48" t="s">
        <v>103</v>
      </c>
      <c r="O537" s="48" t="s">
        <v>97</v>
      </c>
      <c r="P537" s="48"/>
      <c r="Q537" s="48" t="s">
        <v>54</v>
      </c>
      <c r="R537" s="48" t="s">
        <v>54</v>
      </c>
      <c r="S537" s="48" t="s">
        <v>54</v>
      </c>
      <c r="T537" s="48" t="s">
        <v>54</v>
      </c>
      <c r="U537" s="48" t="s">
        <v>54</v>
      </c>
      <c r="V537" s="62" t="str">
        <f t="shared" si="53"/>
        <v/>
      </c>
      <c r="W537" s="62" t="str">
        <f t="shared" si="54"/>
        <v/>
      </c>
      <c r="X537" s="62" t="str">
        <f t="shared" si="55"/>
        <v/>
      </c>
      <c r="Y537" s="62" t="str">
        <f t="shared" si="56"/>
        <v/>
      </c>
      <c r="Z537" s="62" t="str">
        <f t="shared" si="57"/>
        <v/>
      </c>
      <c r="AA537" s="48" t="str">
        <f t="shared" si="58"/>
        <v>N</v>
      </c>
      <c r="AB537" s="48" t="s">
        <v>55</v>
      </c>
      <c r="AC537" s="53" t="s">
        <v>55</v>
      </c>
      <c r="AD537" s="52">
        <v>0</v>
      </c>
      <c r="AE537" s="52"/>
      <c r="AF537" s="52"/>
    </row>
    <row r="538" spans="1:32" ht="15.5" x14ac:dyDescent="0.35">
      <c r="A538" s="26"/>
      <c r="B538" s="48">
        <v>1396</v>
      </c>
      <c r="C538" s="48" t="s">
        <v>45</v>
      </c>
      <c r="D538" s="48" t="s">
        <v>98</v>
      </c>
      <c r="E538" s="48" t="s">
        <v>673</v>
      </c>
      <c r="F538" s="48" t="s">
        <v>734</v>
      </c>
      <c r="G538" s="48">
        <v>961</v>
      </c>
      <c r="H538" s="48">
        <v>1</v>
      </c>
      <c r="I538" s="48" t="s">
        <v>737</v>
      </c>
      <c r="J538" s="48" t="s">
        <v>50</v>
      </c>
      <c r="K538" s="48" t="s">
        <v>738</v>
      </c>
      <c r="L538" s="48" t="s">
        <v>724</v>
      </c>
      <c r="M538" s="48" t="s">
        <v>702</v>
      </c>
      <c r="N538" s="48" t="s">
        <v>702</v>
      </c>
      <c r="O538" s="48" t="s">
        <v>97</v>
      </c>
      <c r="P538" s="48"/>
      <c r="Q538" s="48" t="s">
        <v>54</v>
      </c>
      <c r="R538" s="48" t="s">
        <v>54</v>
      </c>
      <c r="S538" s="48" t="s">
        <v>54</v>
      </c>
      <c r="T538" s="48" t="s">
        <v>54</v>
      </c>
      <c r="U538" s="48" t="s">
        <v>54</v>
      </c>
      <c r="V538" s="62" t="str">
        <f t="shared" si="53"/>
        <v/>
      </c>
      <c r="W538" s="62" t="str">
        <f t="shared" si="54"/>
        <v/>
      </c>
      <c r="X538" s="62" t="str">
        <f t="shared" si="55"/>
        <v/>
      </c>
      <c r="Y538" s="62" t="str">
        <f t="shared" si="56"/>
        <v/>
      </c>
      <c r="Z538" s="62" t="str">
        <f t="shared" si="57"/>
        <v/>
      </c>
      <c r="AA538" s="48" t="str">
        <f t="shared" si="58"/>
        <v>N</v>
      </c>
      <c r="AB538" s="48" t="s">
        <v>55</v>
      </c>
      <c r="AC538" s="53" t="s">
        <v>55</v>
      </c>
      <c r="AD538" s="52">
        <v>0</v>
      </c>
      <c r="AE538" s="52"/>
      <c r="AF538" s="52"/>
    </row>
    <row r="539" spans="1:32" ht="15.5" x14ac:dyDescent="0.35">
      <c r="A539" s="26"/>
      <c r="B539" s="48">
        <v>1398</v>
      </c>
      <c r="C539" s="48" t="s">
        <v>45</v>
      </c>
      <c r="D539" s="48" t="s">
        <v>98</v>
      </c>
      <c r="E539" s="48" t="s">
        <v>673</v>
      </c>
      <c r="F539" s="48" t="s">
        <v>739</v>
      </c>
      <c r="G539" s="48">
        <v>982</v>
      </c>
      <c r="H539" s="48">
        <v>1</v>
      </c>
      <c r="I539" s="48" t="s">
        <v>740</v>
      </c>
      <c r="J539" s="48" t="s">
        <v>50</v>
      </c>
      <c r="K539" s="48" t="s">
        <v>741</v>
      </c>
      <c r="L539" s="48" t="s">
        <v>742</v>
      </c>
      <c r="M539" s="48" t="e">
        <v>#N/A</v>
      </c>
      <c r="N539" s="48" t="e">
        <v>#N/A</v>
      </c>
      <c r="O539" s="48" t="s">
        <v>97</v>
      </c>
      <c r="P539" s="48">
        <v>0</v>
      </c>
      <c r="Q539" s="48" t="s">
        <v>54</v>
      </c>
      <c r="R539" s="48" t="s">
        <v>54</v>
      </c>
      <c r="S539" s="48">
        <v>3.2800799999999999</v>
      </c>
      <c r="T539" s="48" t="s">
        <v>54</v>
      </c>
      <c r="U539" s="48" t="s">
        <v>54</v>
      </c>
      <c r="V539" s="62">
        <f t="shared" si="53"/>
        <v>0</v>
      </c>
      <c r="W539" s="62" t="str">
        <f t="shared" si="54"/>
        <v/>
      </c>
      <c r="X539" s="62" t="str">
        <f t="shared" si="55"/>
        <v/>
      </c>
      <c r="Y539" s="62" t="str">
        <f t="shared" si="56"/>
        <v/>
      </c>
      <c r="Z539" s="62" t="str">
        <f t="shared" si="57"/>
        <v/>
      </c>
      <c r="AA539" s="48" t="str">
        <f t="shared" si="58"/>
        <v>N</v>
      </c>
      <c r="AB539" s="48" t="s">
        <v>55</v>
      </c>
      <c r="AC539" s="53" t="s">
        <v>55</v>
      </c>
      <c r="AD539" s="52">
        <v>0</v>
      </c>
      <c r="AE539" s="52"/>
      <c r="AF539" s="52"/>
    </row>
    <row r="540" spans="1:32" ht="15.5" x14ac:dyDescent="0.35">
      <c r="A540" s="26"/>
      <c r="B540" s="48">
        <v>1399</v>
      </c>
      <c r="C540" s="48" t="s">
        <v>45</v>
      </c>
      <c r="D540" s="48" t="s">
        <v>98</v>
      </c>
      <c r="E540" s="48" t="s">
        <v>673</v>
      </c>
      <c r="F540" s="48" t="s">
        <v>674</v>
      </c>
      <c r="G540" s="48">
        <v>933</v>
      </c>
      <c r="H540" s="48">
        <v>1</v>
      </c>
      <c r="I540" s="48" t="s">
        <v>675</v>
      </c>
      <c r="J540" s="48" t="s">
        <v>50</v>
      </c>
      <c r="K540" s="48" t="s">
        <v>743</v>
      </c>
      <c r="L540" s="48" t="s">
        <v>744</v>
      </c>
      <c r="M540" s="48" t="s">
        <v>702</v>
      </c>
      <c r="N540" s="48" t="s">
        <v>702</v>
      </c>
      <c r="O540" s="48" t="s">
        <v>97</v>
      </c>
      <c r="P540" s="48"/>
      <c r="Q540" s="48" t="s">
        <v>54</v>
      </c>
      <c r="R540" s="48" t="s">
        <v>54</v>
      </c>
      <c r="S540" s="48" t="s">
        <v>54</v>
      </c>
      <c r="T540" s="48" t="s">
        <v>54</v>
      </c>
      <c r="U540" s="48" t="s">
        <v>54</v>
      </c>
      <c r="V540" s="62" t="str">
        <f t="shared" si="53"/>
        <v/>
      </c>
      <c r="W540" s="62" t="str">
        <f t="shared" si="54"/>
        <v/>
      </c>
      <c r="X540" s="62" t="str">
        <f t="shared" si="55"/>
        <v/>
      </c>
      <c r="Y540" s="62" t="str">
        <f t="shared" si="56"/>
        <v/>
      </c>
      <c r="Z540" s="62" t="str">
        <f t="shared" si="57"/>
        <v/>
      </c>
      <c r="AA540" s="48" t="str">
        <f t="shared" si="58"/>
        <v>N</v>
      </c>
      <c r="AB540" s="48" t="s">
        <v>55</v>
      </c>
      <c r="AC540" s="53" t="s">
        <v>55</v>
      </c>
      <c r="AD540" s="52">
        <v>0</v>
      </c>
      <c r="AE540" s="52"/>
      <c r="AF540" s="52"/>
    </row>
    <row r="541" spans="1:32" ht="15.5" x14ac:dyDescent="0.35">
      <c r="A541" s="26"/>
      <c r="B541" s="48">
        <v>1400</v>
      </c>
      <c r="C541" s="48" t="s">
        <v>45</v>
      </c>
      <c r="D541" s="48" t="s">
        <v>98</v>
      </c>
      <c r="E541" s="48" t="s">
        <v>673</v>
      </c>
      <c r="F541" s="48" t="s">
        <v>674</v>
      </c>
      <c r="G541" s="48">
        <v>933</v>
      </c>
      <c r="H541" s="48">
        <v>1</v>
      </c>
      <c r="I541" s="48" t="s">
        <v>675</v>
      </c>
      <c r="J541" s="48" t="s">
        <v>50</v>
      </c>
      <c r="K541" s="48" t="s">
        <v>745</v>
      </c>
      <c r="L541" s="48" t="s">
        <v>746</v>
      </c>
      <c r="M541" s="48" t="s">
        <v>103</v>
      </c>
      <c r="N541" s="48" t="s">
        <v>103</v>
      </c>
      <c r="O541" s="48" t="s">
        <v>97</v>
      </c>
      <c r="P541" s="48"/>
      <c r="Q541" s="48" t="s">
        <v>54</v>
      </c>
      <c r="R541" s="48" t="s">
        <v>54</v>
      </c>
      <c r="S541" s="48" t="s">
        <v>54</v>
      </c>
      <c r="T541" s="48" t="s">
        <v>54</v>
      </c>
      <c r="U541" s="48" t="s">
        <v>54</v>
      </c>
      <c r="V541" s="62" t="str">
        <f t="shared" si="53"/>
        <v/>
      </c>
      <c r="W541" s="62" t="str">
        <f t="shared" si="54"/>
        <v/>
      </c>
      <c r="X541" s="62" t="str">
        <f t="shared" si="55"/>
        <v/>
      </c>
      <c r="Y541" s="62" t="str">
        <f t="shared" si="56"/>
        <v/>
      </c>
      <c r="Z541" s="62" t="str">
        <f t="shared" si="57"/>
        <v/>
      </c>
      <c r="AA541" s="48" t="str">
        <f t="shared" si="58"/>
        <v>N</v>
      </c>
      <c r="AB541" s="48" t="s">
        <v>55</v>
      </c>
      <c r="AC541" s="53" t="s">
        <v>55</v>
      </c>
      <c r="AD541" s="52">
        <v>0</v>
      </c>
      <c r="AE541" s="52"/>
      <c r="AF541" s="52"/>
    </row>
    <row r="542" spans="1:32" ht="15.5" x14ac:dyDescent="0.35">
      <c r="A542" s="26"/>
      <c r="B542" s="48">
        <v>1401</v>
      </c>
      <c r="C542" s="48" t="s">
        <v>45</v>
      </c>
      <c r="D542" s="48" t="s">
        <v>98</v>
      </c>
      <c r="E542" s="48" t="s">
        <v>673</v>
      </c>
      <c r="F542" s="48" t="s">
        <v>674</v>
      </c>
      <c r="G542" s="48">
        <v>933</v>
      </c>
      <c r="H542" s="48">
        <v>1</v>
      </c>
      <c r="I542" s="48" t="s">
        <v>675</v>
      </c>
      <c r="J542" s="48" t="s">
        <v>50</v>
      </c>
      <c r="K542" s="48" t="s">
        <v>747</v>
      </c>
      <c r="L542" s="48" t="s">
        <v>746</v>
      </c>
      <c r="M542" s="48" t="s">
        <v>103</v>
      </c>
      <c r="N542" s="48" t="s">
        <v>103</v>
      </c>
      <c r="O542" s="48" t="s">
        <v>97</v>
      </c>
      <c r="P542" s="48"/>
      <c r="Q542" s="48" t="s">
        <v>54</v>
      </c>
      <c r="R542" s="48" t="s">
        <v>54</v>
      </c>
      <c r="S542" s="48" t="s">
        <v>54</v>
      </c>
      <c r="T542" s="48" t="s">
        <v>54</v>
      </c>
      <c r="U542" s="48" t="s">
        <v>54</v>
      </c>
      <c r="V542" s="62" t="str">
        <f t="shared" si="53"/>
        <v/>
      </c>
      <c r="W542" s="62" t="str">
        <f t="shared" si="54"/>
        <v/>
      </c>
      <c r="X542" s="62" t="str">
        <f t="shared" si="55"/>
        <v/>
      </c>
      <c r="Y542" s="62" t="str">
        <f t="shared" si="56"/>
        <v/>
      </c>
      <c r="Z542" s="62" t="str">
        <f t="shared" si="57"/>
        <v/>
      </c>
      <c r="AA542" s="48" t="str">
        <f t="shared" si="58"/>
        <v>N</v>
      </c>
      <c r="AB542" s="48" t="s">
        <v>55</v>
      </c>
      <c r="AC542" s="53" t="s">
        <v>55</v>
      </c>
      <c r="AD542" s="52">
        <v>0</v>
      </c>
      <c r="AE542" s="52"/>
      <c r="AF542" s="52"/>
    </row>
    <row r="543" spans="1:32" ht="15.5" x14ac:dyDescent="0.35">
      <c r="A543" s="26"/>
      <c r="B543" s="48">
        <v>1402</v>
      </c>
      <c r="C543" s="48" t="s">
        <v>45</v>
      </c>
      <c r="D543" s="48" t="s">
        <v>98</v>
      </c>
      <c r="E543" s="48" t="s">
        <v>673</v>
      </c>
      <c r="F543" s="48" t="s">
        <v>674</v>
      </c>
      <c r="G543" s="48">
        <v>933</v>
      </c>
      <c r="H543" s="48">
        <v>1</v>
      </c>
      <c r="I543" s="48" t="s">
        <v>675</v>
      </c>
      <c r="J543" s="48" t="s">
        <v>50</v>
      </c>
      <c r="K543" s="48" t="s">
        <v>748</v>
      </c>
      <c r="L543" s="48" t="s">
        <v>744</v>
      </c>
      <c r="M543" s="48" t="s">
        <v>103</v>
      </c>
      <c r="N543" s="48" t="s">
        <v>103</v>
      </c>
      <c r="O543" s="48" t="s">
        <v>97</v>
      </c>
      <c r="P543" s="48"/>
      <c r="Q543" s="48" t="s">
        <v>54</v>
      </c>
      <c r="R543" s="48" t="s">
        <v>54</v>
      </c>
      <c r="S543" s="48" t="s">
        <v>54</v>
      </c>
      <c r="T543" s="48" t="s">
        <v>54</v>
      </c>
      <c r="U543" s="48" t="s">
        <v>54</v>
      </c>
      <c r="V543" s="62" t="str">
        <f t="shared" si="53"/>
        <v/>
      </c>
      <c r="W543" s="62" t="str">
        <f t="shared" si="54"/>
        <v/>
      </c>
      <c r="X543" s="62" t="str">
        <f t="shared" si="55"/>
        <v/>
      </c>
      <c r="Y543" s="62" t="str">
        <f t="shared" si="56"/>
        <v/>
      </c>
      <c r="Z543" s="62" t="str">
        <f t="shared" si="57"/>
        <v/>
      </c>
      <c r="AA543" s="48" t="str">
        <f t="shared" si="58"/>
        <v>N</v>
      </c>
      <c r="AB543" s="48" t="s">
        <v>55</v>
      </c>
      <c r="AC543" s="53" t="s">
        <v>55</v>
      </c>
      <c r="AD543" s="52">
        <v>0</v>
      </c>
      <c r="AE543" s="52"/>
      <c r="AF543" s="52"/>
    </row>
    <row r="544" spans="1:32" ht="15.5" x14ac:dyDescent="0.35">
      <c r="A544" s="26"/>
      <c r="B544" s="48">
        <v>1404</v>
      </c>
      <c r="C544" s="48" t="s">
        <v>45</v>
      </c>
      <c r="D544" s="48" t="s">
        <v>98</v>
      </c>
      <c r="E544" s="48" t="s">
        <v>673</v>
      </c>
      <c r="F544" s="48" t="s">
        <v>674</v>
      </c>
      <c r="G544" s="48">
        <v>933</v>
      </c>
      <c r="H544" s="48">
        <v>1</v>
      </c>
      <c r="I544" s="48" t="s">
        <v>675</v>
      </c>
      <c r="J544" s="48" t="s">
        <v>50</v>
      </c>
      <c r="K544" s="48" t="s">
        <v>749</v>
      </c>
      <c r="L544" s="48" t="s">
        <v>677</v>
      </c>
      <c r="M544" s="48" t="s">
        <v>103</v>
      </c>
      <c r="N544" s="48" t="s">
        <v>103</v>
      </c>
      <c r="O544" s="48" t="s">
        <v>97</v>
      </c>
      <c r="P544" s="48">
        <v>8.4015719999999998</v>
      </c>
      <c r="Q544" s="48" t="s">
        <v>54</v>
      </c>
      <c r="R544" s="48" t="s">
        <v>54</v>
      </c>
      <c r="S544" s="48">
        <v>15.7776</v>
      </c>
      <c r="T544" s="48" t="s">
        <v>54</v>
      </c>
      <c r="U544" s="48" t="s">
        <v>54</v>
      </c>
      <c r="V544" s="62">
        <f t="shared" si="53"/>
        <v>0.53249999999999997</v>
      </c>
      <c r="W544" s="62" t="str">
        <f t="shared" si="54"/>
        <v/>
      </c>
      <c r="X544" s="62" t="str">
        <f t="shared" si="55"/>
        <v/>
      </c>
      <c r="Y544" s="62" t="str">
        <f t="shared" si="56"/>
        <v/>
      </c>
      <c r="Z544" s="62" t="str">
        <f t="shared" si="57"/>
        <v/>
      </c>
      <c r="AA544" s="48" t="str">
        <f t="shared" si="58"/>
        <v>N</v>
      </c>
      <c r="AB544" s="48" t="s">
        <v>55</v>
      </c>
      <c r="AC544" s="53" t="s">
        <v>55</v>
      </c>
      <c r="AD544" s="52">
        <v>0</v>
      </c>
      <c r="AE544" s="52"/>
      <c r="AF544" s="52"/>
    </row>
    <row r="545" spans="1:32" ht="15.5" x14ac:dyDescent="0.35">
      <c r="A545" s="26"/>
      <c r="B545" s="48">
        <v>1407</v>
      </c>
      <c r="C545" s="48" t="s">
        <v>45</v>
      </c>
      <c r="D545" s="48" t="s">
        <v>98</v>
      </c>
      <c r="E545" s="48" t="s">
        <v>673</v>
      </c>
      <c r="F545" s="48" t="s">
        <v>734</v>
      </c>
      <c r="G545" s="48">
        <v>961</v>
      </c>
      <c r="H545" s="48">
        <v>2</v>
      </c>
      <c r="I545" s="48" t="s">
        <v>707</v>
      </c>
      <c r="J545" s="48" t="s">
        <v>50</v>
      </c>
      <c r="K545" s="48" t="s">
        <v>750</v>
      </c>
      <c r="L545" s="48" t="s">
        <v>736</v>
      </c>
      <c r="M545" s="48" t="s">
        <v>103</v>
      </c>
      <c r="N545" s="48" t="s">
        <v>103</v>
      </c>
      <c r="O545" s="48" t="s">
        <v>97</v>
      </c>
      <c r="P545" s="48"/>
      <c r="Q545" s="48" t="s">
        <v>54</v>
      </c>
      <c r="R545" s="48" t="s">
        <v>54</v>
      </c>
      <c r="S545" s="48" t="s">
        <v>54</v>
      </c>
      <c r="T545" s="48" t="s">
        <v>54</v>
      </c>
      <c r="U545" s="48" t="s">
        <v>54</v>
      </c>
      <c r="V545" s="62" t="str">
        <f t="shared" si="53"/>
        <v/>
      </c>
      <c r="W545" s="62" t="str">
        <f t="shared" si="54"/>
        <v/>
      </c>
      <c r="X545" s="62" t="str">
        <f t="shared" si="55"/>
        <v/>
      </c>
      <c r="Y545" s="62" t="str">
        <f t="shared" si="56"/>
        <v/>
      </c>
      <c r="Z545" s="62" t="str">
        <f t="shared" si="57"/>
        <v/>
      </c>
      <c r="AA545" s="48" t="str">
        <f t="shared" si="58"/>
        <v>N</v>
      </c>
      <c r="AB545" s="48" t="s">
        <v>55</v>
      </c>
      <c r="AC545" s="53" t="s">
        <v>55</v>
      </c>
      <c r="AD545" s="52">
        <v>0</v>
      </c>
      <c r="AE545" s="52"/>
      <c r="AF545" s="52"/>
    </row>
    <row r="546" spans="1:32" ht="15.5" x14ac:dyDescent="0.35">
      <c r="A546" s="26"/>
      <c r="B546" s="48">
        <v>1409</v>
      </c>
      <c r="C546" s="48" t="s">
        <v>45</v>
      </c>
      <c r="D546" s="48" t="s">
        <v>98</v>
      </c>
      <c r="E546" s="48" t="s">
        <v>673</v>
      </c>
      <c r="F546" s="48" t="s">
        <v>734</v>
      </c>
      <c r="G546" s="48">
        <v>961</v>
      </c>
      <c r="H546" s="48">
        <v>2</v>
      </c>
      <c r="I546" s="48" t="s">
        <v>707</v>
      </c>
      <c r="J546" s="48" t="s">
        <v>50</v>
      </c>
      <c r="K546" s="48" t="s">
        <v>751</v>
      </c>
      <c r="L546" s="48" t="s">
        <v>736</v>
      </c>
      <c r="M546" s="48" t="s">
        <v>103</v>
      </c>
      <c r="N546" s="48" t="s">
        <v>103</v>
      </c>
      <c r="O546" s="48" t="s">
        <v>97</v>
      </c>
      <c r="P546" s="48"/>
      <c r="Q546" s="48" t="s">
        <v>54</v>
      </c>
      <c r="R546" s="48" t="s">
        <v>54</v>
      </c>
      <c r="S546" s="48" t="s">
        <v>54</v>
      </c>
      <c r="T546" s="48" t="s">
        <v>54</v>
      </c>
      <c r="U546" s="48" t="s">
        <v>54</v>
      </c>
      <c r="V546" s="62" t="str">
        <f t="shared" si="53"/>
        <v/>
      </c>
      <c r="W546" s="62" t="str">
        <f t="shared" si="54"/>
        <v/>
      </c>
      <c r="X546" s="62" t="str">
        <f t="shared" si="55"/>
        <v/>
      </c>
      <c r="Y546" s="62" t="str">
        <f t="shared" si="56"/>
        <v/>
      </c>
      <c r="Z546" s="62" t="str">
        <f t="shared" si="57"/>
        <v/>
      </c>
      <c r="AA546" s="48" t="str">
        <f t="shared" si="58"/>
        <v>N</v>
      </c>
      <c r="AB546" s="48" t="s">
        <v>55</v>
      </c>
      <c r="AC546" s="53" t="s">
        <v>55</v>
      </c>
      <c r="AD546" s="52">
        <v>0</v>
      </c>
      <c r="AE546" s="52"/>
      <c r="AF546" s="52"/>
    </row>
    <row r="547" spans="1:32" ht="15.5" x14ac:dyDescent="0.35">
      <c r="A547" s="26"/>
      <c r="B547" s="48">
        <v>1410</v>
      </c>
      <c r="C547" s="48" t="s">
        <v>45</v>
      </c>
      <c r="D547" s="48" t="s">
        <v>98</v>
      </c>
      <c r="E547" s="48" t="s">
        <v>673</v>
      </c>
      <c r="F547" s="48" t="s">
        <v>734</v>
      </c>
      <c r="G547" s="48">
        <v>961</v>
      </c>
      <c r="H547" s="48">
        <v>2</v>
      </c>
      <c r="I547" s="48" t="s">
        <v>707</v>
      </c>
      <c r="J547" s="48" t="s">
        <v>50</v>
      </c>
      <c r="K547" s="48" t="s">
        <v>752</v>
      </c>
      <c r="L547" s="48" t="s">
        <v>736</v>
      </c>
      <c r="M547" s="48" t="s">
        <v>103</v>
      </c>
      <c r="N547" s="48" t="s">
        <v>103</v>
      </c>
      <c r="O547" s="48" t="s">
        <v>97</v>
      </c>
      <c r="P547" s="48"/>
      <c r="Q547" s="48" t="s">
        <v>54</v>
      </c>
      <c r="R547" s="48" t="s">
        <v>54</v>
      </c>
      <c r="S547" s="48" t="s">
        <v>54</v>
      </c>
      <c r="T547" s="48" t="s">
        <v>54</v>
      </c>
      <c r="U547" s="48" t="s">
        <v>54</v>
      </c>
      <c r="V547" s="62" t="str">
        <f t="shared" si="53"/>
        <v/>
      </c>
      <c r="W547" s="62" t="str">
        <f t="shared" si="54"/>
        <v/>
      </c>
      <c r="X547" s="62" t="str">
        <f t="shared" si="55"/>
        <v/>
      </c>
      <c r="Y547" s="62" t="str">
        <f t="shared" si="56"/>
        <v/>
      </c>
      <c r="Z547" s="62" t="str">
        <f t="shared" si="57"/>
        <v/>
      </c>
      <c r="AA547" s="48" t="str">
        <f t="shared" si="58"/>
        <v>N</v>
      </c>
      <c r="AB547" s="48" t="s">
        <v>55</v>
      </c>
      <c r="AC547" s="53" t="s">
        <v>55</v>
      </c>
      <c r="AD547" s="52">
        <v>0</v>
      </c>
      <c r="AE547" s="52"/>
      <c r="AF547" s="52"/>
    </row>
    <row r="548" spans="1:32" ht="15.5" x14ac:dyDescent="0.35">
      <c r="A548" s="26"/>
      <c r="B548" s="48">
        <v>1419</v>
      </c>
      <c r="C548" s="48" t="s">
        <v>45</v>
      </c>
      <c r="D548" s="48" t="s">
        <v>98</v>
      </c>
      <c r="E548" s="48" t="s">
        <v>673</v>
      </c>
      <c r="F548" s="48" t="s">
        <v>721</v>
      </c>
      <c r="G548" s="48">
        <v>968</v>
      </c>
      <c r="H548" s="48">
        <v>1</v>
      </c>
      <c r="I548" s="48" t="s">
        <v>722</v>
      </c>
      <c r="J548" s="48" t="s">
        <v>50</v>
      </c>
      <c r="K548" s="48" t="s">
        <v>753</v>
      </c>
      <c r="L548" s="48" t="s">
        <v>736</v>
      </c>
      <c r="M548" s="48" t="s">
        <v>103</v>
      </c>
      <c r="N548" s="48" t="s">
        <v>103</v>
      </c>
      <c r="O548" s="48" t="s">
        <v>97</v>
      </c>
      <c r="P548" s="48"/>
      <c r="Q548" s="48" t="s">
        <v>54</v>
      </c>
      <c r="R548" s="48" t="s">
        <v>54</v>
      </c>
      <c r="S548" s="48" t="s">
        <v>54</v>
      </c>
      <c r="T548" s="48" t="s">
        <v>54</v>
      </c>
      <c r="U548" s="48" t="s">
        <v>54</v>
      </c>
      <c r="V548" s="62" t="str">
        <f t="shared" si="53"/>
        <v/>
      </c>
      <c r="W548" s="62" t="str">
        <f t="shared" si="54"/>
        <v/>
      </c>
      <c r="X548" s="62" t="str">
        <f t="shared" si="55"/>
        <v/>
      </c>
      <c r="Y548" s="62" t="str">
        <f t="shared" si="56"/>
        <v/>
      </c>
      <c r="Z548" s="62" t="str">
        <f t="shared" si="57"/>
        <v/>
      </c>
      <c r="AA548" s="48" t="str">
        <f t="shared" si="58"/>
        <v>N</v>
      </c>
      <c r="AB548" s="48" t="s">
        <v>55</v>
      </c>
      <c r="AC548" s="53" t="s">
        <v>55</v>
      </c>
      <c r="AD548" s="52">
        <v>0</v>
      </c>
      <c r="AE548" s="52"/>
      <c r="AF548" s="52"/>
    </row>
    <row r="549" spans="1:32" ht="15.5" x14ac:dyDescent="0.35">
      <c r="A549" s="26"/>
      <c r="B549" s="48">
        <v>1420</v>
      </c>
      <c r="C549" s="48" t="s">
        <v>45</v>
      </c>
      <c r="D549" s="48" t="s">
        <v>98</v>
      </c>
      <c r="E549" s="48" t="s">
        <v>673</v>
      </c>
      <c r="F549" s="48" t="s">
        <v>721</v>
      </c>
      <c r="G549" s="48">
        <v>968</v>
      </c>
      <c r="H549" s="48">
        <v>1</v>
      </c>
      <c r="I549" s="48" t="s">
        <v>722</v>
      </c>
      <c r="J549" s="48" t="s">
        <v>50</v>
      </c>
      <c r="K549" s="48" t="s">
        <v>754</v>
      </c>
      <c r="L549" s="48" t="s">
        <v>736</v>
      </c>
      <c r="M549" s="48" t="s">
        <v>103</v>
      </c>
      <c r="N549" s="48" t="s">
        <v>103</v>
      </c>
      <c r="O549" s="48" t="s">
        <v>97</v>
      </c>
      <c r="P549" s="48"/>
      <c r="Q549" s="48" t="s">
        <v>54</v>
      </c>
      <c r="R549" s="48" t="s">
        <v>54</v>
      </c>
      <c r="S549" s="48" t="s">
        <v>54</v>
      </c>
      <c r="T549" s="48" t="s">
        <v>54</v>
      </c>
      <c r="U549" s="48" t="s">
        <v>54</v>
      </c>
      <c r="V549" s="62" t="str">
        <f t="shared" si="53"/>
        <v/>
      </c>
      <c r="W549" s="62" t="str">
        <f t="shared" si="54"/>
        <v/>
      </c>
      <c r="X549" s="62" t="str">
        <f t="shared" si="55"/>
        <v/>
      </c>
      <c r="Y549" s="62" t="str">
        <f t="shared" si="56"/>
        <v/>
      </c>
      <c r="Z549" s="62" t="str">
        <f t="shared" si="57"/>
        <v/>
      </c>
      <c r="AA549" s="48" t="str">
        <f t="shared" si="58"/>
        <v>N</v>
      </c>
      <c r="AB549" s="48" t="s">
        <v>55</v>
      </c>
      <c r="AC549" s="53" t="s">
        <v>55</v>
      </c>
      <c r="AD549" s="52">
        <v>0</v>
      </c>
      <c r="AE549" s="52"/>
      <c r="AF549" s="52"/>
    </row>
    <row r="550" spans="1:32" ht="15.5" x14ac:dyDescent="0.35">
      <c r="A550" s="26"/>
      <c r="B550" s="48">
        <v>1421</v>
      </c>
      <c r="C550" s="48" t="s">
        <v>45</v>
      </c>
      <c r="D550" s="48" t="s">
        <v>98</v>
      </c>
      <c r="E550" s="48" t="s">
        <v>673</v>
      </c>
      <c r="F550" s="48" t="s">
        <v>721</v>
      </c>
      <c r="G550" s="48">
        <v>968</v>
      </c>
      <c r="H550" s="48">
        <v>1</v>
      </c>
      <c r="I550" s="48" t="s">
        <v>722</v>
      </c>
      <c r="J550" s="48" t="s">
        <v>50</v>
      </c>
      <c r="K550" s="48" t="s">
        <v>755</v>
      </c>
      <c r="L550" s="48" t="s">
        <v>736</v>
      </c>
      <c r="M550" s="48" t="s">
        <v>103</v>
      </c>
      <c r="N550" s="48" t="s">
        <v>103</v>
      </c>
      <c r="O550" s="48" t="s">
        <v>97</v>
      </c>
      <c r="P550" s="48"/>
      <c r="Q550" s="48" t="s">
        <v>54</v>
      </c>
      <c r="R550" s="48" t="s">
        <v>54</v>
      </c>
      <c r="S550" s="48" t="s">
        <v>54</v>
      </c>
      <c r="T550" s="48" t="s">
        <v>54</v>
      </c>
      <c r="U550" s="48" t="s">
        <v>54</v>
      </c>
      <c r="V550" s="62" t="str">
        <f t="shared" si="53"/>
        <v/>
      </c>
      <c r="W550" s="62" t="str">
        <f t="shared" si="54"/>
        <v/>
      </c>
      <c r="X550" s="62" t="str">
        <f t="shared" si="55"/>
        <v/>
      </c>
      <c r="Y550" s="62" t="str">
        <f t="shared" si="56"/>
        <v/>
      </c>
      <c r="Z550" s="62" t="str">
        <f t="shared" si="57"/>
        <v/>
      </c>
      <c r="AA550" s="48" t="str">
        <f t="shared" si="58"/>
        <v>N</v>
      </c>
      <c r="AB550" s="48" t="s">
        <v>55</v>
      </c>
      <c r="AC550" s="53" t="s">
        <v>55</v>
      </c>
      <c r="AD550" s="52">
        <v>0</v>
      </c>
      <c r="AE550" s="52"/>
      <c r="AF550" s="52"/>
    </row>
    <row r="551" spans="1:32" ht="15.5" x14ac:dyDescent="0.35">
      <c r="A551" s="26"/>
      <c r="B551" s="48">
        <v>1422</v>
      </c>
      <c r="C551" s="48" t="s">
        <v>45</v>
      </c>
      <c r="D551" s="48" t="s">
        <v>98</v>
      </c>
      <c r="E551" s="48" t="s">
        <v>673</v>
      </c>
      <c r="F551" s="48" t="s">
        <v>721</v>
      </c>
      <c r="G551" s="48">
        <v>968</v>
      </c>
      <c r="H551" s="48">
        <v>1</v>
      </c>
      <c r="I551" s="48" t="s">
        <v>722</v>
      </c>
      <c r="J551" s="48" t="s">
        <v>50</v>
      </c>
      <c r="K551" s="48" t="s">
        <v>756</v>
      </c>
      <c r="L551" s="48" t="s">
        <v>736</v>
      </c>
      <c r="M551" s="48" t="s">
        <v>103</v>
      </c>
      <c r="N551" s="48" t="s">
        <v>103</v>
      </c>
      <c r="O551" s="48" t="s">
        <v>97</v>
      </c>
      <c r="P551" s="48"/>
      <c r="Q551" s="48" t="s">
        <v>54</v>
      </c>
      <c r="R551" s="48" t="s">
        <v>54</v>
      </c>
      <c r="S551" s="48" t="s">
        <v>54</v>
      </c>
      <c r="T551" s="48" t="s">
        <v>54</v>
      </c>
      <c r="U551" s="48" t="s">
        <v>54</v>
      </c>
      <c r="V551" s="62" t="str">
        <f t="shared" si="53"/>
        <v/>
      </c>
      <c r="W551" s="62" t="str">
        <f t="shared" si="54"/>
        <v/>
      </c>
      <c r="X551" s="62" t="str">
        <f t="shared" si="55"/>
        <v/>
      </c>
      <c r="Y551" s="62" t="str">
        <f t="shared" si="56"/>
        <v/>
      </c>
      <c r="Z551" s="62" t="str">
        <f t="shared" si="57"/>
        <v/>
      </c>
      <c r="AA551" s="48" t="str">
        <f t="shared" si="58"/>
        <v>N</v>
      </c>
      <c r="AB551" s="48" t="s">
        <v>55</v>
      </c>
      <c r="AC551" s="53" t="s">
        <v>55</v>
      </c>
      <c r="AD551" s="52">
        <v>0</v>
      </c>
      <c r="AE551" s="52"/>
      <c r="AF551" s="52"/>
    </row>
    <row r="552" spans="1:32" ht="15.5" x14ac:dyDescent="0.35">
      <c r="A552" s="26"/>
      <c r="B552" s="48">
        <v>1428</v>
      </c>
      <c r="C552" s="48" t="s">
        <v>45</v>
      </c>
      <c r="D552" s="48" t="s">
        <v>98</v>
      </c>
      <c r="E552" s="48" t="s">
        <v>673</v>
      </c>
      <c r="F552" s="48" t="s">
        <v>757</v>
      </c>
      <c r="G552" s="48">
        <v>961</v>
      </c>
      <c r="H552" s="48">
        <v>1</v>
      </c>
      <c r="I552" s="48" t="s">
        <v>707</v>
      </c>
      <c r="J552" s="48" t="s">
        <v>50</v>
      </c>
      <c r="K552" s="48" t="s">
        <v>758</v>
      </c>
      <c r="L552" s="48" t="s">
        <v>759</v>
      </c>
      <c r="M552" s="48" t="s">
        <v>103</v>
      </c>
      <c r="N552" s="48" t="s">
        <v>103</v>
      </c>
      <c r="O552" s="48" t="s">
        <v>97</v>
      </c>
      <c r="P552" s="48"/>
      <c r="Q552" s="48" t="s">
        <v>54</v>
      </c>
      <c r="R552" s="48" t="s">
        <v>54</v>
      </c>
      <c r="S552" s="48" t="s">
        <v>54</v>
      </c>
      <c r="T552" s="48" t="s">
        <v>54</v>
      </c>
      <c r="U552" s="48" t="s">
        <v>54</v>
      </c>
      <c r="V552" s="62" t="str">
        <f t="shared" si="53"/>
        <v/>
      </c>
      <c r="W552" s="62" t="str">
        <f t="shared" si="54"/>
        <v/>
      </c>
      <c r="X552" s="62" t="str">
        <f t="shared" si="55"/>
        <v/>
      </c>
      <c r="Y552" s="62" t="str">
        <f t="shared" si="56"/>
        <v/>
      </c>
      <c r="Z552" s="62" t="str">
        <f t="shared" si="57"/>
        <v/>
      </c>
      <c r="AA552" s="48" t="str">
        <f t="shared" si="58"/>
        <v>N</v>
      </c>
      <c r="AB552" s="48" t="s">
        <v>55</v>
      </c>
      <c r="AC552" s="53" t="s">
        <v>55</v>
      </c>
      <c r="AD552" s="52">
        <v>0</v>
      </c>
      <c r="AE552" s="52"/>
      <c r="AF552" s="52"/>
    </row>
    <row r="553" spans="1:32" ht="15.5" x14ac:dyDescent="0.35">
      <c r="A553" s="26"/>
      <c r="B553" s="48">
        <v>1429</v>
      </c>
      <c r="C553" s="48" t="s">
        <v>45</v>
      </c>
      <c r="D553" s="48" t="s">
        <v>98</v>
      </c>
      <c r="E553" s="48" t="s">
        <v>673</v>
      </c>
      <c r="F553" s="48" t="s">
        <v>734</v>
      </c>
      <c r="G553" s="48">
        <v>961</v>
      </c>
      <c r="H553" s="48">
        <v>1</v>
      </c>
      <c r="I553" s="48" t="s">
        <v>707</v>
      </c>
      <c r="J553" s="48" t="s">
        <v>50</v>
      </c>
      <c r="K553" s="48" t="s">
        <v>760</v>
      </c>
      <c r="L553" s="48" t="s">
        <v>759</v>
      </c>
      <c r="M553" s="48" t="s">
        <v>103</v>
      </c>
      <c r="N553" s="48" t="s">
        <v>103</v>
      </c>
      <c r="O553" s="48" t="s">
        <v>97</v>
      </c>
      <c r="P553" s="48"/>
      <c r="Q553" s="48" t="s">
        <v>54</v>
      </c>
      <c r="R553" s="48" t="s">
        <v>54</v>
      </c>
      <c r="S553" s="48" t="s">
        <v>54</v>
      </c>
      <c r="T553" s="48" t="s">
        <v>54</v>
      </c>
      <c r="U553" s="48" t="s">
        <v>54</v>
      </c>
      <c r="V553" s="62" t="str">
        <f t="shared" si="53"/>
        <v/>
      </c>
      <c r="W553" s="62" t="str">
        <f t="shared" si="54"/>
        <v/>
      </c>
      <c r="X553" s="62" t="str">
        <f t="shared" si="55"/>
        <v/>
      </c>
      <c r="Y553" s="62" t="str">
        <f t="shared" si="56"/>
        <v/>
      </c>
      <c r="Z553" s="62" t="str">
        <f t="shared" si="57"/>
        <v/>
      </c>
      <c r="AA553" s="48" t="str">
        <f t="shared" si="58"/>
        <v>N</v>
      </c>
      <c r="AB553" s="48" t="s">
        <v>55</v>
      </c>
      <c r="AC553" s="53" t="s">
        <v>55</v>
      </c>
      <c r="AD553" s="52">
        <v>0</v>
      </c>
      <c r="AE553" s="48"/>
      <c r="AF553" s="48"/>
    </row>
    <row r="554" spans="1:32" ht="15.5" x14ac:dyDescent="0.35">
      <c r="A554" s="26"/>
      <c r="B554" s="48">
        <v>1430</v>
      </c>
      <c r="C554" s="48" t="s">
        <v>45</v>
      </c>
      <c r="D554" s="48" t="s">
        <v>98</v>
      </c>
      <c r="E554" s="48" t="s">
        <v>673</v>
      </c>
      <c r="F554" s="48" t="s">
        <v>734</v>
      </c>
      <c r="G554" s="48">
        <v>961</v>
      </c>
      <c r="H554" s="48">
        <v>1</v>
      </c>
      <c r="I554" s="48" t="s">
        <v>707</v>
      </c>
      <c r="J554" s="48" t="s">
        <v>50</v>
      </c>
      <c r="K554" s="48" t="s">
        <v>761</v>
      </c>
      <c r="L554" s="48" t="s">
        <v>759</v>
      </c>
      <c r="M554" s="48" t="s">
        <v>103</v>
      </c>
      <c r="N554" s="48" t="s">
        <v>103</v>
      </c>
      <c r="O554" s="48" t="s">
        <v>97</v>
      </c>
      <c r="P554" s="48"/>
      <c r="Q554" s="48" t="s">
        <v>54</v>
      </c>
      <c r="R554" s="48" t="s">
        <v>54</v>
      </c>
      <c r="S554" s="48" t="s">
        <v>54</v>
      </c>
      <c r="T554" s="48" t="s">
        <v>54</v>
      </c>
      <c r="U554" s="48" t="s">
        <v>54</v>
      </c>
      <c r="V554" s="62" t="str">
        <f t="shared" si="53"/>
        <v/>
      </c>
      <c r="W554" s="62" t="str">
        <f t="shared" si="54"/>
        <v/>
      </c>
      <c r="X554" s="62" t="str">
        <f t="shared" si="55"/>
        <v/>
      </c>
      <c r="Y554" s="62" t="str">
        <f t="shared" si="56"/>
        <v/>
      </c>
      <c r="Z554" s="62" t="str">
        <f t="shared" si="57"/>
        <v/>
      </c>
      <c r="AA554" s="48" t="str">
        <f t="shared" si="58"/>
        <v>N</v>
      </c>
      <c r="AB554" s="48" t="s">
        <v>55</v>
      </c>
      <c r="AC554" s="53" t="s">
        <v>55</v>
      </c>
      <c r="AD554" s="52">
        <v>0</v>
      </c>
      <c r="AE554" s="52"/>
      <c r="AF554" s="52"/>
    </row>
    <row r="555" spans="1:32" ht="15.5" x14ac:dyDescent="0.35">
      <c r="A555" s="26"/>
      <c r="B555" s="48">
        <v>1431</v>
      </c>
      <c r="C555" s="48" t="s">
        <v>45</v>
      </c>
      <c r="D555" s="48" t="s">
        <v>98</v>
      </c>
      <c r="E555" s="48" t="s">
        <v>673</v>
      </c>
      <c r="F555" s="48" t="s">
        <v>762</v>
      </c>
      <c r="G555" s="48">
        <v>912</v>
      </c>
      <c r="H555" s="48">
        <v>1</v>
      </c>
      <c r="I555" s="48" t="s">
        <v>737</v>
      </c>
      <c r="J555" s="48" t="s">
        <v>50</v>
      </c>
      <c r="K555" s="48" t="s">
        <v>763</v>
      </c>
      <c r="L555" s="48" t="s">
        <v>759</v>
      </c>
      <c r="M555" s="48" t="s">
        <v>110</v>
      </c>
      <c r="N555" s="48" t="s">
        <v>110</v>
      </c>
      <c r="O555" s="48" t="s">
        <v>97</v>
      </c>
      <c r="P555" s="48"/>
      <c r="Q555" s="48" t="s">
        <v>54</v>
      </c>
      <c r="R555" s="48" t="s">
        <v>54</v>
      </c>
      <c r="S555" s="48" t="s">
        <v>54</v>
      </c>
      <c r="T555" s="48" t="s">
        <v>54</v>
      </c>
      <c r="U555" s="48" t="s">
        <v>54</v>
      </c>
      <c r="V555" s="62" t="str">
        <f t="shared" si="53"/>
        <v/>
      </c>
      <c r="W555" s="62" t="str">
        <f t="shared" si="54"/>
        <v/>
      </c>
      <c r="X555" s="62" t="str">
        <f t="shared" si="55"/>
        <v/>
      </c>
      <c r="Y555" s="62" t="str">
        <f t="shared" si="56"/>
        <v/>
      </c>
      <c r="Z555" s="62" t="str">
        <f t="shared" si="57"/>
        <v/>
      </c>
      <c r="AA555" s="48" t="str">
        <f t="shared" si="58"/>
        <v>N</v>
      </c>
      <c r="AB555" s="48" t="s">
        <v>55</v>
      </c>
      <c r="AC555" s="53" t="s">
        <v>55</v>
      </c>
      <c r="AD555" s="52">
        <v>0</v>
      </c>
      <c r="AE555" s="52"/>
      <c r="AF555" s="52"/>
    </row>
    <row r="556" spans="1:32" ht="15.5" x14ac:dyDescent="0.35">
      <c r="A556" s="26"/>
      <c r="B556" s="48">
        <v>1432</v>
      </c>
      <c r="C556" s="48" t="s">
        <v>45</v>
      </c>
      <c r="D556" s="48" t="s">
        <v>98</v>
      </c>
      <c r="E556" s="48" t="s">
        <v>673</v>
      </c>
      <c r="F556" s="48" t="s">
        <v>734</v>
      </c>
      <c r="G556" s="48">
        <v>961</v>
      </c>
      <c r="H556" s="48">
        <v>1</v>
      </c>
      <c r="I556" s="48" t="s">
        <v>707</v>
      </c>
      <c r="J556" s="48" t="s">
        <v>50</v>
      </c>
      <c r="K556" s="48" t="s">
        <v>764</v>
      </c>
      <c r="L556" s="48" t="s">
        <v>759</v>
      </c>
      <c r="M556" s="48" t="s">
        <v>103</v>
      </c>
      <c r="N556" s="48" t="s">
        <v>103</v>
      </c>
      <c r="O556" s="48" t="s">
        <v>97</v>
      </c>
      <c r="P556" s="48"/>
      <c r="Q556" s="48" t="s">
        <v>54</v>
      </c>
      <c r="R556" s="48" t="s">
        <v>54</v>
      </c>
      <c r="S556" s="48" t="s">
        <v>54</v>
      </c>
      <c r="T556" s="48" t="s">
        <v>54</v>
      </c>
      <c r="U556" s="48" t="s">
        <v>54</v>
      </c>
      <c r="V556" s="62" t="str">
        <f t="shared" si="53"/>
        <v/>
      </c>
      <c r="W556" s="62" t="str">
        <f t="shared" si="54"/>
        <v/>
      </c>
      <c r="X556" s="62" t="str">
        <f t="shared" si="55"/>
        <v/>
      </c>
      <c r="Y556" s="62" t="str">
        <f t="shared" si="56"/>
        <v/>
      </c>
      <c r="Z556" s="62" t="str">
        <f t="shared" si="57"/>
        <v/>
      </c>
      <c r="AA556" s="48" t="str">
        <f t="shared" si="58"/>
        <v>N</v>
      </c>
      <c r="AB556" s="48" t="s">
        <v>55</v>
      </c>
      <c r="AC556" s="53" t="s">
        <v>55</v>
      </c>
      <c r="AD556" s="52">
        <v>0</v>
      </c>
      <c r="AE556" s="52"/>
      <c r="AF556" s="52"/>
    </row>
    <row r="557" spans="1:32" ht="15.5" x14ac:dyDescent="0.35">
      <c r="A557" s="26"/>
      <c r="B557" s="48">
        <v>1435</v>
      </c>
      <c r="C557" s="48" t="s">
        <v>45</v>
      </c>
      <c r="D557" s="48" t="s">
        <v>98</v>
      </c>
      <c r="E557" s="48" t="s">
        <v>673</v>
      </c>
      <c r="F557" s="48" t="s">
        <v>725</v>
      </c>
      <c r="G557" s="48">
        <v>975</v>
      </c>
      <c r="H557" s="48">
        <v>1</v>
      </c>
      <c r="I557" s="48" t="s">
        <v>726</v>
      </c>
      <c r="J557" s="48" t="s">
        <v>50</v>
      </c>
      <c r="K557" s="48" t="s">
        <v>765</v>
      </c>
      <c r="L557" s="48" t="s">
        <v>766</v>
      </c>
      <c r="M557" s="48" t="s">
        <v>103</v>
      </c>
      <c r="N557" s="48" t="s">
        <v>103</v>
      </c>
      <c r="O557" s="48" t="s">
        <v>97</v>
      </c>
      <c r="P557" s="48"/>
      <c r="Q557" s="48" t="s">
        <v>54</v>
      </c>
      <c r="R557" s="48" t="s">
        <v>54</v>
      </c>
      <c r="S557" s="48" t="s">
        <v>54</v>
      </c>
      <c r="T557" s="48" t="s">
        <v>54</v>
      </c>
      <c r="U557" s="48" t="s">
        <v>54</v>
      </c>
      <c r="V557" s="62" t="str">
        <f t="shared" si="53"/>
        <v/>
      </c>
      <c r="W557" s="62" t="str">
        <f t="shared" si="54"/>
        <v/>
      </c>
      <c r="X557" s="62" t="str">
        <f t="shared" si="55"/>
        <v/>
      </c>
      <c r="Y557" s="62" t="str">
        <f t="shared" si="56"/>
        <v/>
      </c>
      <c r="Z557" s="62" t="str">
        <f t="shared" si="57"/>
        <v/>
      </c>
      <c r="AA557" s="48" t="str">
        <f t="shared" si="58"/>
        <v>N</v>
      </c>
      <c r="AB557" s="48" t="s">
        <v>55</v>
      </c>
      <c r="AC557" s="53" t="s">
        <v>55</v>
      </c>
      <c r="AD557" s="52">
        <v>0</v>
      </c>
      <c r="AE557" s="48"/>
      <c r="AF557" s="48"/>
    </row>
    <row r="558" spans="1:32" ht="15.5" x14ac:dyDescent="0.35">
      <c r="A558" s="26"/>
      <c r="B558" s="48">
        <v>1449</v>
      </c>
      <c r="C558" s="48" t="s">
        <v>45</v>
      </c>
      <c r="D558" s="48" t="s">
        <v>98</v>
      </c>
      <c r="E558" s="48" t="s">
        <v>673</v>
      </c>
      <c r="F558" s="48" t="s">
        <v>721</v>
      </c>
      <c r="G558" s="48">
        <v>973</v>
      </c>
      <c r="H558" s="48">
        <v>1</v>
      </c>
      <c r="I558" s="48" t="s">
        <v>722</v>
      </c>
      <c r="J558" s="48" t="s">
        <v>50</v>
      </c>
      <c r="K558" s="48" t="s">
        <v>767</v>
      </c>
      <c r="L558" s="48" t="s">
        <v>768</v>
      </c>
      <c r="M558" s="48" t="s">
        <v>110</v>
      </c>
      <c r="N558" s="48" t="s">
        <v>110</v>
      </c>
      <c r="O558" s="48" t="s">
        <v>97</v>
      </c>
      <c r="P558" s="48"/>
      <c r="Q558" s="48" t="s">
        <v>54</v>
      </c>
      <c r="R558" s="48" t="s">
        <v>54</v>
      </c>
      <c r="S558" s="48" t="s">
        <v>54</v>
      </c>
      <c r="T558" s="48" t="s">
        <v>54</v>
      </c>
      <c r="U558" s="48" t="s">
        <v>54</v>
      </c>
      <c r="V558" s="62" t="str">
        <f t="shared" si="53"/>
        <v/>
      </c>
      <c r="W558" s="62" t="str">
        <f t="shared" si="54"/>
        <v/>
      </c>
      <c r="X558" s="62" t="str">
        <f t="shared" si="55"/>
        <v/>
      </c>
      <c r="Y558" s="62" t="str">
        <f t="shared" si="56"/>
        <v/>
      </c>
      <c r="Z558" s="62" t="str">
        <f t="shared" si="57"/>
        <v/>
      </c>
      <c r="AA558" s="48" t="str">
        <f t="shared" si="58"/>
        <v>N</v>
      </c>
      <c r="AB558" s="48" t="s">
        <v>55</v>
      </c>
      <c r="AC558" s="53" t="s">
        <v>55</v>
      </c>
      <c r="AD558" s="52">
        <v>0</v>
      </c>
      <c r="AE558" s="52"/>
      <c r="AF558" s="52"/>
    </row>
    <row r="559" spans="1:32" ht="15.5" x14ac:dyDescent="0.35">
      <c r="A559" s="26"/>
      <c r="B559" s="48">
        <v>1451</v>
      </c>
      <c r="C559" s="48" t="s">
        <v>45</v>
      </c>
      <c r="D559" s="48" t="s">
        <v>98</v>
      </c>
      <c r="E559" s="48" t="s">
        <v>673</v>
      </c>
      <c r="F559" s="48" t="s">
        <v>725</v>
      </c>
      <c r="G559" s="48">
        <v>975</v>
      </c>
      <c r="H559" s="48">
        <v>2</v>
      </c>
      <c r="I559" s="48" t="s">
        <v>726</v>
      </c>
      <c r="J559" s="48" t="s">
        <v>50</v>
      </c>
      <c r="K559" s="48" t="s">
        <v>769</v>
      </c>
      <c r="L559" s="48" t="s">
        <v>768</v>
      </c>
      <c r="M559" s="48" t="s">
        <v>103</v>
      </c>
      <c r="N559" s="48" t="s">
        <v>103</v>
      </c>
      <c r="O559" s="48" t="s">
        <v>97</v>
      </c>
      <c r="P559" s="48"/>
      <c r="Q559" s="48" t="s">
        <v>54</v>
      </c>
      <c r="R559" s="48" t="s">
        <v>54</v>
      </c>
      <c r="S559" s="48" t="s">
        <v>54</v>
      </c>
      <c r="T559" s="48" t="s">
        <v>54</v>
      </c>
      <c r="U559" s="48" t="s">
        <v>54</v>
      </c>
      <c r="V559" s="62" t="str">
        <f t="shared" si="53"/>
        <v/>
      </c>
      <c r="W559" s="62" t="str">
        <f t="shared" si="54"/>
        <v/>
      </c>
      <c r="X559" s="62" t="str">
        <f t="shared" si="55"/>
        <v/>
      </c>
      <c r="Y559" s="62" t="str">
        <f t="shared" si="56"/>
        <v/>
      </c>
      <c r="Z559" s="62" t="str">
        <f t="shared" si="57"/>
        <v/>
      </c>
      <c r="AA559" s="48" t="str">
        <f t="shared" si="58"/>
        <v>N</v>
      </c>
      <c r="AB559" s="48" t="s">
        <v>55</v>
      </c>
      <c r="AC559" s="53" t="s">
        <v>55</v>
      </c>
      <c r="AD559" s="52">
        <v>0</v>
      </c>
      <c r="AE559" s="52"/>
      <c r="AF559" s="52"/>
    </row>
    <row r="560" spans="1:32" ht="15.5" x14ac:dyDescent="0.35">
      <c r="A560" s="26"/>
      <c r="B560" s="48">
        <v>1452</v>
      </c>
      <c r="C560" s="48" t="s">
        <v>45</v>
      </c>
      <c r="D560" s="48" t="s">
        <v>98</v>
      </c>
      <c r="E560" s="48" t="s">
        <v>673</v>
      </c>
      <c r="F560" s="48" t="s">
        <v>725</v>
      </c>
      <c r="G560" s="48">
        <v>975</v>
      </c>
      <c r="H560" s="48">
        <v>2</v>
      </c>
      <c r="I560" s="48" t="s">
        <v>726</v>
      </c>
      <c r="J560" s="48" t="s">
        <v>50</v>
      </c>
      <c r="K560" s="48" t="s">
        <v>770</v>
      </c>
      <c r="L560" s="48" t="s">
        <v>771</v>
      </c>
      <c r="M560" s="48" t="s">
        <v>103</v>
      </c>
      <c r="N560" s="48" t="s">
        <v>103</v>
      </c>
      <c r="O560" s="48" t="s">
        <v>97</v>
      </c>
      <c r="P560" s="48"/>
      <c r="Q560" s="48" t="s">
        <v>54</v>
      </c>
      <c r="R560" s="48" t="s">
        <v>54</v>
      </c>
      <c r="S560" s="48" t="s">
        <v>54</v>
      </c>
      <c r="T560" s="48" t="s">
        <v>54</v>
      </c>
      <c r="U560" s="48" t="s">
        <v>54</v>
      </c>
      <c r="V560" s="62" t="str">
        <f t="shared" si="53"/>
        <v/>
      </c>
      <c r="W560" s="62" t="str">
        <f t="shared" si="54"/>
        <v/>
      </c>
      <c r="X560" s="62" t="str">
        <f t="shared" si="55"/>
        <v/>
      </c>
      <c r="Y560" s="62" t="str">
        <f t="shared" si="56"/>
        <v/>
      </c>
      <c r="Z560" s="62" t="str">
        <f t="shared" si="57"/>
        <v/>
      </c>
      <c r="AA560" s="48" t="str">
        <f t="shared" si="58"/>
        <v>N</v>
      </c>
      <c r="AB560" s="48" t="s">
        <v>55</v>
      </c>
      <c r="AC560" s="53" t="s">
        <v>55</v>
      </c>
      <c r="AD560" s="52">
        <v>0</v>
      </c>
      <c r="AE560" s="52"/>
      <c r="AF560" s="52"/>
    </row>
    <row r="561" spans="1:32" ht="15.5" x14ac:dyDescent="0.35">
      <c r="A561" s="26"/>
      <c r="B561" s="48">
        <v>1453</v>
      </c>
      <c r="C561" s="48" t="s">
        <v>45</v>
      </c>
      <c r="D561" s="48" t="s">
        <v>98</v>
      </c>
      <c r="E561" s="48" t="s">
        <v>673</v>
      </c>
      <c r="F561" s="48" t="s">
        <v>725</v>
      </c>
      <c r="G561" s="48">
        <v>975</v>
      </c>
      <c r="H561" s="48">
        <v>2</v>
      </c>
      <c r="I561" s="48" t="s">
        <v>726</v>
      </c>
      <c r="J561" s="48" t="s">
        <v>50</v>
      </c>
      <c r="K561" s="48" t="s">
        <v>772</v>
      </c>
      <c r="L561" s="48" t="s">
        <v>771</v>
      </c>
      <c r="M561" s="48" t="s">
        <v>103</v>
      </c>
      <c r="N561" s="48" t="s">
        <v>103</v>
      </c>
      <c r="O561" s="48" t="s">
        <v>97</v>
      </c>
      <c r="P561" s="48"/>
      <c r="Q561" s="48" t="s">
        <v>54</v>
      </c>
      <c r="R561" s="48" t="s">
        <v>54</v>
      </c>
      <c r="S561" s="48" t="s">
        <v>54</v>
      </c>
      <c r="T561" s="48" t="s">
        <v>54</v>
      </c>
      <c r="U561" s="48" t="s">
        <v>54</v>
      </c>
      <c r="V561" s="62" t="str">
        <f t="shared" si="53"/>
        <v/>
      </c>
      <c r="W561" s="62" t="str">
        <f t="shared" si="54"/>
        <v/>
      </c>
      <c r="X561" s="62" t="str">
        <f t="shared" si="55"/>
        <v/>
      </c>
      <c r="Y561" s="62" t="str">
        <f t="shared" si="56"/>
        <v/>
      </c>
      <c r="Z561" s="62" t="str">
        <f t="shared" si="57"/>
        <v/>
      </c>
      <c r="AA561" s="48" t="str">
        <f t="shared" si="58"/>
        <v>N</v>
      </c>
      <c r="AB561" s="48" t="s">
        <v>55</v>
      </c>
      <c r="AC561" s="53" t="s">
        <v>55</v>
      </c>
      <c r="AD561" s="52">
        <v>0</v>
      </c>
      <c r="AE561" s="52"/>
      <c r="AF561" s="52"/>
    </row>
    <row r="562" spans="1:32" ht="15.5" x14ac:dyDescent="0.35">
      <c r="A562" s="26"/>
      <c r="B562" s="48">
        <v>1456</v>
      </c>
      <c r="C562" s="48" t="s">
        <v>45</v>
      </c>
      <c r="D562" s="48" t="s">
        <v>98</v>
      </c>
      <c r="E562" s="48" t="s">
        <v>673</v>
      </c>
      <c r="F562" s="48" t="s">
        <v>773</v>
      </c>
      <c r="G562" s="48">
        <v>975</v>
      </c>
      <c r="H562" s="48">
        <v>2</v>
      </c>
      <c r="I562" s="48" t="s">
        <v>726</v>
      </c>
      <c r="J562" s="48" t="s">
        <v>50</v>
      </c>
      <c r="K562" s="48" t="s">
        <v>774</v>
      </c>
      <c r="L562" s="48" t="s">
        <v>730</v>
      </c>
      <c r="M562" s="48" t="s">
        <v>103</v>
      </c>
      <c r="N562" s="48" t="s">
        <v>103</v>
      </c>
      <c r="O562" s="48" t="s">
        <v>97</v>
      </c>
      <c r="P562" s="48"/>
      <c r="Q562" s="48" t="s">
        <v>54</v>
      </c>
      <c r="R562" s="48" t="s">
        <v>54</v>
      </c>
      <c r="S562" s="48" t="s">
        <v>54</v>
      </c>
      <c r="T562" s="48" t="s">
        <v>54</v>
      </c>
      <c r="U562" s="48" t="s">
        <v>54</v>
      </c>
      <c r="V562" s="62" t="str">
        <f t="shared" si="53"/>
        <v/>
      </c>
      <c r="W562" s="62" t="str">
        <f t="shared" si="54"/>
        <v/>
      </c>
      <c r="X562" s="62" t="str">
        <f t="shared" si="55"/>
        <v/>
      </c>
      <c r="Y562" s="62" t="str">
        <f t="shared" si="56"/>
        <v/>
      </c>
      <c r="Z562" s="62" t="str">
        <f t="shared" si="57"/>
        <v/>
      </c>
      <c r="AA562" s="48" t="str">
        <f t="shared" si="58"/>
        <v>N</v>
      </c>
      <c r="AB562" s="48" t="s">
        <v>55</v>
      </c>
      <c r="AC562" s="53" t="s">
        <v>55</v>
      </c>
      <c r="AD562" s="52">
        <v>0</v>
      </c>
      <c r="AE562" s="52"/>
      <c r="AF562" s="52"/>
    </row>
    <row r="563" spans="1:32" ht="15.5" x14ac:dyDescent="0.35">
      <c r="A563" s="26"/>
      <c r="B563" s="48">
        <v>1461</v>
      </c>
      <c r="C563" s="48" t="s">
        <v>45</v>
      </c>
      <c r="D563" s="48" t="s">
        <v>98</v>
      </c>
      <c r="E563" s="48" t="s">
        <v>673</v>
      </c>
      <c r="F563" s="48" t="s">
        <v>775</v>
      </c>
      <c r="G563" s="48">
        <v>976</v>
      </c>
      <c r="H563" s="48">
        <v>2</v>
      </c>
      <c r="I563" s="48" t="s">
        <v>776</v>
      </c>
      <c r="J563" s="48" t="s">
        <v>50</v>
      </c>
      <c r="K563" s="48" t="s">
        <v>777</v>
      </c>
      <c r="L563" s="48" t="s">
        <v>778</v>
      </c>
      <c r="M563" s="48" t="s">
        <v>103</v>
      </c>
      <c r="N563" s="48" t="s">
        <v>103</v>
      </c>
      <c r="O563" s="48" t="s">
        <v>97</v>
      </c>
      <c r="P563" s="48"/>
      <c r="Q563" s="48" t="s">
        <v>54</v>
      </c>
      <c r="R563" s="48" t="s">
        <v>54</v>
      </c>
      <c r="S563" s="48" t="s">
        <v>54</v>
      </c>
      <c r="T563" s="48" t="s">
        <v>54</v>
      </c>
      <c r="U563" s="48" t="s">
        <v>54</v>
      </c>
      <c r="V563" s="62" t="str">
        <f t="shared" si="53"/>
        <v/>
      </c>
      <c r="W563" s="62" t="str">
        <f t="shared" si="54"/>
        <v/>
      </c>
      <c r="X563" s="62" t="str">
        <f t="shared" si="55"/>
        <v/>
      </c>
      <c r="Y563" s="62" t="str">
        <f t="shared" si="56"/>
        <v/>
      </c>
      <c r="Z563" s="62" t="str">
        <f t="shared" si="57"/>
        <v/>
      </c>
      <c r="AA563" s="48" t="str">
        <f t="shared" si="58"/>
        <v>N</v>
      </c>
      <c r="AB563" s="48" t="s">
        <v>55</v>
      </c>
      <c r="AC563" s="53" t="s">
        <v>55</v>
      </c>
      <c r="AD563" s="52">
        <v>0</v>
      </c>
      <c r="AE563" s="52"/>
      <c r="AF563" s="52"/>
    </row>
    <row r="564" spans="1:32" ht="15.5" x14ac:dyDescent="0.35">
      <c r="A564" s="26"/>
      <c r="B564" s="48">
        <v>1463</v>
      </c>
      <c r="C564" s="48" t="s">
        <v>45</v>
      </c>
      <c r="D564" s="48" t="s">
        <v>98</v>
      </c>
      <c r="E564" s="48" t="s">
        <v>673</v>
      </c>
      <c r="F564" s="48" t="s">
        <v>775</v>
      </c>
      <c r="G564" s="48">
        <v>976</v>
      </c>
      <c r="H564" s="48">
        <v>2</v>
      </c>
      <c r="I564" s="48" t="s">
        <v>776</v>
      </c>
      <c r="J564" s="48" t="s">
        <v>50</v>
      </c>
      <c r="K564" s="48" t="s">
        <v>779</v>
      </c>
      <c r="L564" s="48" t="s">
        <v>780</v>
      </c>
      <c r="M564" s="48" t="s">
        <v>103</v>
      </c>
      <c r="N564" s="48" t="s">
        <v>103</v>
      </c>
      <c r="O564" s="48" t="s">
        <v>97</v>
      </c>
      <c r="P564" s="48"/>
      <c r="Q564" s="48" t="s">
        <v>54</v>
      </c>
      <c r="R564" s="48" t="s">
        <v>54</v>
      </c>
      <c r="S564" s="48" t="s">
        <v>54</v>
      </c>
      <c r="T564" s="48" t="s">
        <v>54</v>
      </c>
      <c r="U564" s="48" t="s">
        <v>54</v>
      </c>
      <c r="V564" s="62" t="str">
        <f t="shared" si="53"/>
        <v/>
      </c>
      <c r="W564" s="62" t="str">
        <f t="shared" si="54"/>
        <v/>
      </c>
      <c r="X564" s="62" t="str">
        <f t="shared" si="55"/>
        <v/>
      </c>
      <c r="Y564" s="62" t="str">
        <f t="shared" si="56"/>
        <v/>
      </c>
      <c r="Z564" s="62" t="str">
        <f t="shared" si="57"/>
        <v/>
      </c>
      <c r="AA564" s="48" t="str">
        <f t="shared" si="58"/>
        <v>N</v>
      </c>
      <c r="AB564" s="48" t="s">
        <v>55</v>
      </c>
      <c r="AC564" s="53" t="s">
        <v>55</v>
      </c>
      <c r="AD564" s="52">
        <v>0</v>
      </c>
      <c r="AE564" s="52"/>
      <c r="AF564" s="52"/>
    </row>
    <row r="565" spans="1:32" ht="15.5" x14ac:dyDescent="0.35">
      <c r="A565" s="26"/>
      <c r="B565" s="48">
        <v>1469</v>
      </c>
      <c r="C565" s="48" t="s">
        <v>45</v>
      </c>
      <c r="D565" s="48" t="s">
        <v>98</v>
      </c>
      <c r="E565" s="48" t="s">
        <v>673</v>
      </c>
      <c r="F565" s="48" t="s">
        <v>739</v>
      </c>
      <c r="G565" s="48">
        <v>982</v>
      </c>
      <c r="H565" s="48">
        <v>1</v>
      </c>
      <c r="I565" s="48" t="s">
        <v>740</v>
      </c>
      <c r="J565" s="48" t="s">
        <v>50</v>
      </c>
      <c r="K565" s="48" t="s">
        <v>781</v>
      </c>
      <c r="L565" s="48" t="s">
        <v>742</v>
      </c>
      <c r="M565" s="48" t="s">
        <v>678</v>
      </c>
      <c r="N565" s="48" t="s">
        <v>678</v>
      </c>
      <c r="O565" s="48" t="s">
        <v>97</v>
      </c>
      <c r="P565" s="48"/>
      <c r="Q565" s="48" t="s">
        <v>54</v>
      </c>
      <c r="R565" s="48" t="s">
        <v>54</v>
      </c>
      <c r="S565" s="48" t="s">
        <v>54</v>
      </c>
      <c r="T565" s="48" t="s">
        <v>54</v>
      </c>
      <c r="U565" s="48" t="s">
        <v>54</v>
      </c>
      <c r="V565" s="62" t="str">
        <f t="shared" si="53"/>
        <v/>
      </c>
      <c r="W565" s="62" t="str">
        <f t="shared" si="54"/>
        <v/>
      </c>
      <c r="X565" s="62" t="str">
        <f t="shared" si="55"/>
        <v/>
      </c>
      <c r="Y565" s="62" t="str">
        <f t="shared" si="56"/>
        <v/>
      </c>
      <c r="Z565" s="62" t="str">
        <f t="shared" si="57"/>
        <v/>
      </c>
      <c r="AA565" s="48" t="str">
        <f t="shared" si="58"/>
        <v>N</v>
      </c>
      <c r="AB565" s="48" t="s">
        <v>55</v>
      </c>
      <c r="AC565" s="53" t="s">
        <v>55</v>
      </c>
      <c r="AD565" s="52">
        <v>0</v>
      </c>
      <c r="AE565" s="52"/>
      <c r="AF565" s="52"/>
    </row>
    <row r="566" spans="1:32" ht="15.5" x14ac:dyDescent="0.35">
      <c r="A566" s="26"/>
      <c r="B566" s="48">
        <v>1470</v>
      </c>
      <c r="C566" s="48" t="s">
        <v>45</v>
      </c>
      <c r="D566" s="48" t="s">
        <v>98</v>
      </c>
      <c r="E566" s="48" t="s">
        <v>673</v>
      </c>
      <c r="F566" s="48" t="s">
        <v>739</v>
      </c>
      <c r="G566" s="48">
        <v>982</v>
      </c>
      <c r="H566" s="48">
        <v>1</v>
      </c>
      <c r="I566" s="48" t="s">
        <v>740</v>
      </c>
      <c r="J566" s="48" t="s">
        <v>50</v>
      </c>
      <c r="K566" s="48" t="s">
        <v>782</v>
      </c>
      <c r="L566" s="48" t="s">
        <v>742</v>
      </c>
      <c r="M566" s="48" t="s">
        <v>678</v>
      </c>
      <c r="N566" s="48" t="s">
        <v>678</v>
      </c>
      <c r="O566" s="48" t="s">
        <v>97</v>
      </c>
      <c r="P566" s="48"/>
      <c r="Q566" s="48" t="s">
        <v>54</v>
      </c>
      <c r="R566" s="48" t="s">
        <v>54</v>
      </c>
      <c r="S566" s="48" t="s">
        <v>54</v>
      </c>
      <c r="T566" s="48" t="s">
        <v>54</v>
      </c>
      <c r="U566" s="48" t="s">
        <v>54</v>
      </c>
      <c r="V566" s="62" t="str">
        <f t="shared" si="53"/>
        <v/>
      </c>
      <c r="W566" s="62" t="str">
        <f t="shared" si="54"/>
        <v/>
      </c>
      <c r="X566" s="62" t="str">
        <f t="shared" si="55"/>
        <v/>
      </c>
      <c r="Y566" s="62" t="str">
        <f t="shared" si="56"/>
        <v/>
      </c>
      <c r="Z566" s="62" t="str">
        <f t="shared" si="57"/>
        <v/>
      </c>
      <c r="AA566" s="48" t="str">
        <f t="shared" si="58"/>
        <v>N</v>
      </c>
      <c r="AB566" s="48" t="s">
        <v>55</v>
      </c>
      <c r="AC566" s="53" t="s">
        <v>55</v>
      </c>
      <c r="AD566" s="52">
        <v>0</v>
      </c>
      <c r="AE566" s="52"/>
      <c r="AF566" s="52"/>
    </row>
    <row r="567" spans="1:32" ht="15.5" x14ac:dyDescent="0.35">
      <c r="A567" s="26"/>
      <c r="B567" s="48">
        <v>1471</v>
      </c>
      <c r="C567" s="48" t="s">
        <v>45</v>
      </c>
      <c r="D567" s="48" t="s">
        <v>98</v>
      </c>
      <c r="E567" s="48" t="s">
        <v>673</v>
      </c>
      <c r="F567" s="48" t="s">
        <v>783</v>
      </c>
      <c r="G567" s="48">
        <v>918</v>
      </c>
      <c r="H567" s="48">
        <v>1</v>
      </c>
      <c r="I567" s="48" t="s">
        <v>784</v>
      </c>
      <c r="J567" s="48" t="s">
        <v>50</v>
      </c>
      <c r="K567" s="48" t="s">
        <v>785</v>
      </c>
      <c r="L567" s="48" t="s">
        <v>786</v>
      </c>
      <c r="M567" s="48" t="s">
        <v>702</v>
      </c>
      <c r="N567" s="48" t="s">
        <v>702</v>
      </c>
      <c r="O567" s="48" t="s">
        <v>97</v>
      </c>
      <c r="P567" s="48"/>
      <c r="Q567" s="48" t="s">
        <v>54</v>
      </c>
      <c r="R567" s="48" t="s">
        <v>54</v>
      </c>
      <c r="S567" s="48" t="s">
        <v>54</v>
      </c>
      <c r="T567" s="48" t="s">
        <v>54</v>
      </c>
      <c r="U567" s="48" t="s">
        <v>54</v>
      </c>
      <c r="V567" s="62" t="str">
        <f t="shared" si="53"/>
        <v/>
      </c>
      <c r="W567" s="62" t="str">
        <f t="shared" si="54"/>
        <v/>
      </c>
      <c r="X567" s="62" t="str">
        <f t="shared" si="55"/>
        <v/>
      </c>
      <c r="Y567" s="62" t="str">
        <f t="shared" si="56"/>
        <v/>
      </c>
      <c r="Z567" s="62" t="str">
        <f t="shared" si="57"/>
        <v/>
      </c>
      <c r="AA567" s="48" t="str">
        <f t="shared" si="58"/>
        <v>N</v>
      </c>
      <c r="AB567" s="48" t="s">
        <v>55</v>
      </c>
      <c r="AC567" s="53" t="s">
        <v>55</v>
      </c>
      <c r="AD567" s="52">
        <v>0</v>
      </c>
      <c r="AE567" s="52"/>
      <c r="AF567" s="52"/>
    </row>
    <row r="568" spans="1:32" ht="15.5" x14ac:dyDescent="0.35">
      <c r="A568" s="26"/>
      <c r="B568" s="48">
        <v>1472</v>
      </c>
      <c r="C568" s="48" t="s">
        <v>45</v>
      </c>
      <c r="D568" s="48" t="s">
        <v>98</v>
      </c>
      <c r="E568" s="48" t="s">
        <v>673</v>
      </c>
      <c r="F568" s="48" t="s">
        <v>787</v>
      </c>
      <c r="G568" s="48">
        <v>955</v>
      </c>
      <c r="H568" s="48">
        <v>1</v>
      </c>
      <c r="I568" s="48" t="s">
        <v>787</v>
      </c>
      <c r="J568" s="48" t="s">
        <v>50</v>
      </c>
      <c r="K568" s="48" t="s">
        <v>788</v>
      </c>
      <c r="L568" s="48" t="s">
        <v>789</v>
      </c>
      <c r="M568" s="48" t="s">
        <v>702</v>
      </c>
      <c r="N568" s="48" t="s">
        <v>702</v>
      </c>
      <c r="O568" s="48" t="s">
        <v>97</v>
      </c>
      <c r="P568" s="48"/>
      <c r="Q568" s="48" t="s">
        <v>54</v>
      </c>
      <c r="R568" s="48" t="s">
        <v>54</v>
      </c>
      <c r="S568" s="48" t="s">
        <v>54</v>
      </c>
      <c r="T568" s="48" t="s">
        <v>54</v>
      </c>
      <c r="U568" s="48" t="s">
        <v>54</v>
      </c>
      <c r="V568" s="62" t="str">
        <f t="shared" si="53"/>
        <v/>
      </c>
      <c r="W568" s="62" t="str">
        <f t="shared" si="54"/>
        <v/>
      </c>
      <c r="X568" s="62" t="str">
        <f t="shared" si="55"/>
        <v/>
      </c>
      <c r="Y568" s="62" t="str">
        <f t="shared" si="56"/>
        <v/>
      </c>
      <c r="Z568" s="62" t="str">
        <f t="shared" si="57"/>
        <v/>
      </c>
      <c r="AA568" s="48" t="str">
        <f t="shared" si="58"/>
        <v>N</v>
      </c>
      <c r="AB568" s="48" t="s">
        <v>55</v>
      </c>
      <c r="AC568" s="53" t="s">
        <v>55</v>
      </c>
      <c r="AD568" s="52">
        <v>0</v>
      </c>
      <c r="AE568" s="52"/>
      <c r="AF568" s="52"/>
    </row>
    <row r="569" spans="1:32" ht="15.5" x14ac:dyDescent="0.35">
      <c r="A569" s="26"/>
      <c r="B569" s="48">
        <v>1473</v>
      </c>
      <c r="C569" s="48" t="s">
        <v>45</v>
      </c>
      <c r="D569" s="48" t="s">
        <v>98</v>
      </c>
      <c r="E569" s="48" t="s">
        <v>673</v>
      </c>
      <c r="F569" s="48" t="s">
        <v>674</v>
      </c>
      <c r="G569" s="48">
        <v>933</v>
      </c>
      <c r="H569" s="48">
        <v>1</v>
      </c>
      <c r="I569" s="48" t="s">
        <v>675</v>
      </c>
      <c r="J569" s="48" t="s">
        <v>50</v>
      </c>
      <c r="K569" s="48" t="s">
        <v>790</v>
      </c>
      <c r="L569" s="48" t="s">
        <v>791</v>
      </c>
      <c r="M569" s="48" t="s">
        <v>103</v>
      </c>
      <c r="N569" s="48" t="s">
        <v>103</v>
      </c>
      <c r="O569" s="48" t="s">
        <v>97</v>
      </c>
      <c r="P569" s="48">
        <v>3.510516</v>
      </c>
      <c r="Q569" s="48" t="s">
        <v>54</v>
      </c>
      <c r="R569" s="48" t="s">
        <v>54</v>
      </c>
      <c r="S569" s="48">
        <v>15.58038</v>
      </c>
      <c r="T569" s="48" t="s">
        <v>54</v>
      </c>
      <c r="U569" s="48" t="s">
        <v>54</v>
      </c>
      <c r="V569" s="62">
        <f t="shared" si="53"/>
        <v>0.22531645569620254</v>
      </c>
      <c r="W569" s="62" t="str">
        <f t="shared" si="54"/>
        <v/>
      </c>
      <c r="X569" s="62" t="str">
        <f t="shared" si="55"/>
        <v/>
      </c>
      <c r="Y569" s="62" t="str">
        <f t="shared" si="56"/>
        <v/>
      </c>
      <c r="Z569" s="62" t="str">
        <f t="shared" si="57"/>
        <v/>
      </c>
      <c r="AA569" s="48" t="str">
        <f t="shared" si="58"/>
        <v>N</v>
      </c>
      <c r="AB569" s="48" t="s">
        <v>55</v>
      </c>
      <c r="AC569" s="53" t="s">
        <v>55</v>
      </c>
      <c r="AD569" s="52">
        <v>0</v>
      </c>
      <c r="AE569" s="52"/>
      <c r="AF569" s="52"/>
    </row>
    <row r="570" spans="1:32" ht="15.5" x14ac:dyDescent="0.35">
      <c r="A570" s="26"/>
      <c r="B570" s="48">
        <v>1474</v>
      </c>
      <c r="C570" s="48" t="s">
        <v>45</v>
      </c>
      <c r="D570" s="48" t="s">
        <v>98</v>
      </c>
      <c r="E570" s="48" t="s">
        <v>673</v>
      </c>
      <c r="F570" s="48" t="s">
        <v>674</v>
      </c>
      <c r="G570" s="48">
        <v>933</v>
      </c>
      <c r="H570" s="48">
        <v>1</v>
      </c>
      <c r="I570" s="48" t="s">
        <v>675</v>
      </c>
      <c r="J570" s="48" t="s">
        <v>50</v>
      </c>
      <c r="K570" s="48" t="s">
        <v>792</v>
      </c>
      <c r="L570" s="48" t="s">
        <v>791</v>
      </c>
      <c r="M570" s="48" t="s">
        <v>103</v>
      </c>
      <c r="N570" s="48" t="s">
        <v>103</v>
      </c>
      <c r="O570" s="48" t="s">
        <v>97</v>
      </c>
      <c r="P570" s="48">
        <v>2.011644</v>
      </c>
      <c r="Q570" s="48" t="s">
        <v>54</v>
      </c>
      <c r="R570" s="48" t="s">
        <v>54</v>
      </c>
      <c r="S570" s="48">
        <v>13.410959999999999</v>
      </c>
      <c r="T570" s="48" t="s">
        <v>54</v>
      </c>
      <c r="U570" s="48" t="s">
        <v>54</v>
      </c>
      <c r="V570" s="62">
        <f t="shared" si="53"/>
        <v>0.15</v>
      </c>
      <c r="W570" s="62" t="str">
        <f t="shared" si="54"/>
        <v/>
      </c>
      <c r="X570" s="62" t="str">
        <f t="shared" si="55"/>
        <v/>
      </c>
      <c r="Y570" s="62" t="str">
        <f t="shared" si="56"/>
        <v/>
      </c>
      <c r="Z570" s="62" t="str">
        <f t="shared" si="57"/>
        <v/>
      </c>
      <c r="AA570" s="48" t="str">
        <f t="shared" si="58"/>
        <v>N</v>
      </c>
      <c r="AB570" s="48" t="s">
        <v>55</v>
      </c>
      <c r="AC570" s="53" t="s">
        <v>55</v>
      </c>
      <c r="AD570" s="52">
        <v>0</v>
      </c>
      <c r="AE570" s="52"/>
      <c r="AF570" s="52"/>
    </row>
    <row r="571" spans="1:32" ht="15.5" x14ac:dyDescent="0.35">
      <c r="A571" s="26"/>
      <c r="B571" s="48">
        <v>1475</v>
      </c>
      <c r="C571" s="48" t="s">
        <v>45</v>
      </c>
      <c r="D571" s="48" t="s">
        <v>98</v>
      </c>
      <c r="E571" s="48" t="s">
        <v>673</v>
      </c>
      <c r="F571" s="48" t="s">
        <v>674</v>
      </c>
      <c r="G571" s="48">
        <v>933</v>
      </c>
      <c r="H571" s="48">
        <v>1</v>
      </c>
      <c r="I571" s="48" t="s">
        <v>675</v>
      </c>
      <c r="J571" s="48" t="s">
        <v>50</v>
      </c>
      <c r="K571" s="48" t="s">
        <v>793</v>
      </c>
      <c r="L571" s="48" t="s">
        <v>683</v>
      </c>
      <c r="M571" s="48" t="s">
        <v>103</v>
      </c>
      <c r="N571" s="48" t="s">
        <v>103</v>
      </c>
      <c r="O571" s="48" t="s">
        <v>97</v>
      </c>
      <c r="P571" s="48"/>
      <c r="Q571" s="48" t="s">
        <v>54</v>
      </c>
      <c r="R571" s="48" t="s">
        <v>54</v>
      </c>
      <c r="S571" s="48" t="s">
        <v>54</v>
      </c>
      <c r="T571" s="48" t="s">
        <v>54</v>
      </c>
      <c r="U571" s="48" t="s">
        <v>54</v>
      </c>
      <c r="V571" s="62" t="str">
        <f t="shared" si="53"/>
        <v/>
      </c>
      <c r="W571" s="62" t="str">
        <f t="shared" si="54"/>
        <v/>
      </c>
      <c r="X571" s="62" t="str">
        <f t="shared" si="55"/>
        <v/>
      </c>
      <c r="Y571" s="62" t="str">
        <f t="shared" si="56"/>
        <v/>
      </c>
      <c r="Z571" s="62" t="str">
        <f t="shared" si="57"/>
        <v/>
      </c>
      <c r="AA571" s="48" t="str">
        <f t="shared" si="58"/>
        <v>N</v>
      </c>
      <c r="AB571" s="48" t="s">
        <v>55</v>
      </c>
      <c r="AC571" s="53" t="s">
        <v>55</v>
      </c>
      <c r="AD571" s="52">
        <v>0</v>
      </c>
      <c r="AE571" s="52"/>
      <c r="AF571" s="52"/>
    </row>
    <row r="572" spans="1:32" ht="15.5" x14ac:dyDescent="0.35">
      <c r="A572" s="26"/>
      <c r="B572" s="48">
        <v>1476</v>
      </c>
      <c r="C572" s="48" t="s">
        <v>45</v>
      </c>
      <c r="D572" s="48" t="s">
        <v>98</v>
      </c>
      <c r="E572" s="48" t="s">
        <v>673</v>
      </c>
      <c r="F572" s="48" t="s">
        <v>674</v>
      </c>
      <c r="G572" s="48">
        <v>933</v>
      </c>
      <c r="H572" s="48">
        <v>1</v>
      </c>
      <c r="I572" s="48" t="s">
        <v>675</v>
      </c>
      <c r="J572" s="48" t="s">
        <v>50</v>
      </c>
      <c r="K572" s="48" t="s">
        <v>794</v>
      </c>
      <c r="L572" s="48" t="s">
        <v>791</v>
      </c>
      <c r="M572" s="48" t="s">
        <v>103</v>
      </c>
      <c r="N572" s="48" t="s">
        <v>103</v>
      </c>
      <c r="O572" s="48" t="s">
        <v>97</v>
      </c>
      <c r="P572" s="48">
        <v>4.6938360000000001</v>
      </c>
      <c r="Q572" s="48" t="s">
        <v>54</v>
      </c>
      <c r="R572" s="48" t="s">
        <v>54</v>
      </c>
      <c r="S572" s="48">
        <v>13.410959999999999</v>
      </c>
      <c r="T572" s="48" t="s">
        <v>54</v>
      </c>
      <c r="U572" s="48" t="s">
        <v>54</v>
      </c>
      <c r="V572" s="62">
        <f t="shared" si="53"/>
        <v>0.35000000000000003</v>
      </c>
      <c r="W572" s="62" t="str">
        <f t="shared" si="54"/>
        <v/>
      </c>
      <c r="X572" s="62" t="str">
        <f t="shared" si="55"/>
        <v/>
      </c>
      <c r="Y572" s="62" t="str">
        <f t="shared" si="56"/>
        <v/>
      </c>
      <c r="Z572" s="62" t="str">
        <f t="shared" si="57"/>
        <v/>
      </c>
      <c r="AA572" s="48" t="str">
        <f t="shared" si="58"/>
        <v>N</v>
      </c>
      <c r="AB572" s="48" t="s">
        <v>55</v>
      </c>
      <c r="AC572" s="53" t="s">
        <v>55</v>
      </c>
      <c r="AD572" s="52">
        <v>0</v>
      </c>
      <c r="AE572" s="52"/>
      <c r="AF572" s="52"/>
    </row>
    <row r="573" spans="1:32" ht="15.5" x14ac:dyDescent="0.35">
      <c r="A573" s="26"/>
      <c r="B573" s="48">
        <v>1477</v>
      </c>
      <c r="C573" s="48" t="s">
        <v>45</v>
      </c>
      <c r="D573" s="48" t="s">
        <v>98</v>
      </c>
      <c r="E573" s="48" t="s">
        <v>673</v>
      </c>
      <c r="F573" s="48" t="s">
        <v>674</v>
      </c>
      <c r="G573" s="48">
        <v>933</v>
      </c>
      <c r="H573" s="48">
        <v>1</v>
      </c>
      <c r="I573" s="48" t="s">
        <v>675</v>
      </c>
      <c r="J573" s="48" t="s">
        <v>50</v>
      </c>
      <c r="K573" s="48" t="s">
        <v>795</v>
      </c>
      <c r="L573" s="48" t="s">
        <v>786</v>
      </c>
      <c r="M573" s="48" t="s">
        <v>103</v>
      </c>
      <c r="N573" s="48" t="s">
        <v>103</v>
      </c>
      <c r="O573" s="48" t="s">
        <v>97</v>
      </c>
      <c r="P573" s="48"/>
      <c r="Q573" s="48" t="s">
        <v>54</v>
      </c>
      <c r="R573" s="48" t="s">
        <v>54</v>
      </c>
      <c r="S573" s="48" t="s">
        <v>54</v>
      </c>
      <c r="T573" s="48" t="s">
        <v>54</v>
      </c>
      <c r="U573" s="48" t="s">
        <v>54</v>
      </c>
      <c r="V573" s="62" t="str">
        <f t="shared" si="53"/>
        <v/>
      </c>
      <c r="W573" s="62" t="str">
        <f t="shared" si="54"/>
        <v/>
      </c>
      <c r="X573" s="62" t="str">
        <f t="shared" si="55"/>
        <v/>
      </c>
      <c r="Y573" s="62" t="str">
        <f t="shared" si="56"/>
        <v/>
      </c>
      <c r="Z573" s="62" t="str">
        <f t="shared" si="57"/>
        <v/>
      </c>
      <c r="AA573" s="48" t="str">
        <f t="shared" si="58"/>
        <v>N</v>
      </c>
      <c r="AB573" s="48" t="s">
        <v>55</v>
      </c>
      <c r="AC573" s="53" t="s">
        <v>55</v>
      </c>
      <c r="AD573" s="52">
        <v>0</v>
      </c>
      <c r="AE573" s="52"/>
      <c r="AF573" s="52"/>
    </row>
    <row r="574" spans="1:32" ht="15.5" x14ac:dyDescent="0.35">
      <c r="A574" s="26"/>
      <c r="B574" s="48">
        <v>1478</v>
      </c>
      <c r="C574" s="48" t="s">
        <v>45</v>
      </c>
      <c r="D574" s="48" t="s">
        <v>98</v>
      </c>
      <c r="E574" s="48" t="s">
        <v>673</v>
      </c>
      <c r="F574" s="48" t="s">
        <v>674</v>
      </c>
      <c r="G574" s="48">
        <v>933</v>
      </c>
      <c r="H574" s="48">
        <v>1</v>
      </c>
      <c r="I574" s="48" t="s">
        <v>675</v>
      </c>
      <c r="J574" s="48" t="s">
        <v>50</v>
      </c>
      <c r="K574" s="48" t="s">
        <v>796</v>
      </c>
      <c r="L574" s="48" t="s">
        <v>742</v>
      </c>
      <c r="M574" s="48" t="s">
        <v>103</v>
      </c>
      <c r="N574" s="48" t="s">
        <v>103</v>
      </c>
      <c r="O574" s="48" t="s">
        <v>97</v>
      </c>
      <c r="P574" s="48"/>
      <c r="Q574" s="48" t="s">
        <v>54</v>
      </c>
      <c r="R574" s="48" t="s">
        <v>54</v>
      </c>
      <c r="S574" s="48" t="s">
        <v>54</v>
      </c>
      <c r="T574" s="48" t="s">
        <v>54</v>
      </c>
      <c r="U574" s="48" t="s">
        <v>54</v>
      </c>
      <c r="V574" s="62" t="str">
        <f t="shared" si="53"/>
        <v/>
      </c>
      <c r="W574" s="62" t="str">
        <f t="shared" si="54"/>
        <v/>
      </c>
      <c r="X574" s="62" t="str">
        <f t="shared" si="55"/>
        <v/>
      </c>
      <c r="Y574" s="62" t="str">
        <f t="shared" si="56"/>
        <v/>
      </c>
      <c r="Z574" s="62" t="str">
        <f t="shared" si="57"/>
        <v/>
      </c>
      <c r="AA574" s="48" t="str">
        <f t="shared" si="58"/>
        <v>N</v>
      </c>
      <c r="AB574" s="48" t="s">
        <v>55</v>
      </c>
      <c r="AC574" s="53" t="s">
        <v>55</v>
      </c>
      <c r="AD574" s="52">
        <v>0</v>
      </c>
      <c r="AE574" s="52"/>
      <c r="AF574" s="52"/>
    </row>
    <row r="575" spans="1:32" ht="15.5" x14ac:dyDescent="0.35">
      <c r="A575" s="26"/>
      <c r="B575" s="48">
        <v>1481</v>
      </c>
      <c r="C575" s="48" t="s">
        <v>45</v>
      </c>
      <c r="D575" s="48" t="s">
        <v>98</v>
      </c>
      <c r="E575" s="48" t="s">
        <v>673</v>
      </c>
      <c r="F575" s="48" t="s">
        <v>684</v>
      </c>
      <c r="G575" s="48">
        <v>936</v>
      </c>
      <c r="H575" s="48">
        <v>1</v>
      </c>
      <c r="I575" s="48" t="s">
        <v>675</v>
      </c>
      <c r="J575" s="48" t="s">
        <v>50</v>
      </c>
      <c r="K575" s="48" t="s">
        <v>797</v>
      </c>
      <c r="L575" s="48" t="s">
        <v>677</v>
      </c>
      <c r="M575" s="48" t="s">
        <v>103</v>
      </c>
      <c r="N575" s="48" t="s">
        <v>103</v>
      </c>
      <c r="O575" s="48" t="s">
        <v>97</v>
      </c>
      <c r="P575" s="48"/>
      <c r="Q575" s="48" t="s">
        <v>54</v>
      </c>
      <c r="R575" s="48" t="s">
        <v>54</v>
      </c>
      <c r="S575" s="48" t="s">
        <v>54</v>
      </c>
      <c r="T575" s="48" t="s">
        <v>54</v>
      </c>
      <c r="U575" s="48" t="s">
        <v>54</v>
      </c>
      <c r="V575" s="62" t="str">
        <f t="shared" si="53"/>
        <v/>
      </c>
      <c r="W575" s="62" t="str">
        <f t="shared" si="54"/>
        <v/>
      </c>
      <c r="X575" s="62" t="str">
        <f t="shared" si="55"/>
        <v/>
      </c>
      <c r="Y575" s="62" t="str">
        <f t="shared" si="56"/>
        <v/>
      </c>
      <c r="Z575" s="62" t="str">
        <f t="shared" si="57"/>
        <v/>
      </c>
      <c r="AA575" s="48" t="str">
        <f t="shared" si="58"/>
        <v>N</v>
      </c>
      <c r="AB575" s="48" t="s">
        <v>55</v>
      </c>
      <c r="AC575" s="53" t="s">
        <v>55</v>
      </c>
      <c r="AD575" s="52">
        <v>0</v>
      </c>
      <c r="AE575" s="52"/>
      <c r="AF575" s="52"/>
    </row>
    <row r="576" spans="1:32" ht="15.5" x14ac:dyDescent="0.35">
      <c r="A576" s="26"/>
      <c r="B576" s="48">
        <v>1483</v>
      </c>
      <c r="C576" s="48" t="s">
        <v>45</v>
      </c>
      <c r="D576" s="48" t="s">
        <v>98</v>
      </c>
      <c r="E576" s="48" t="s">
        <v>673</v>
      </c>
      <c r="F576" s="48" t="s">
        <v>798</v>
      </c>
      <c r="G576" s="48">
        <v>969</v>
      </c>
      <c r="H576" s="48">
        <v>1</v>
      </c>
      <c r="I576" s="48" t="s">
        <v>675</v>
      </c>
      <c r="J576" s="48" t="s">
        <v>50</v>
      </c>
      <c r="K576" s="48" t="s">
        <v>799</v>
      </c>
      <c r="L576" s="48" t="s">
        <v>677</v>
      </c>
      <c r="M576" s="48" t="s">
        <v>678</v>
      </c>
      <c r="N576" s="48" t="s">
        <v>678</v>
      </c>
      <c r="O576" s="48" t="s">
        <v>97</v>
      </c>
      <c r="P576" s="48"/>
      <c r="Q576" s="48" t="s">
        <v>54</v>
      </c>
      <c r="R576" s="48" t="s">
        <v>54</v>
      </c>
      <c r="S576" s="48" t="s">
        <v>54</v>
      </c>
      <c r="T576" s="48" t="s">
        <v>54</v>
      </c>
      <c r="U576" s="48" t="s">
        <v>54</v>
      </c>
      <c r="V576" s="62" t="str">
        <f t="shared" si="53"/>
        <v/>
      </c>
      <c r="W576" s="62" t="str">
        <f t="shared" si="54"/>
        <v/>
      </c>
      <c r="X576" s="62" t="str">
        <f t="shared" si="55"/>
        <v/>
      </c>
      <c r="Y576" s="62" t="str">
        <f t="shared" si="56"/>
        <v/>
      </c>
      <c r="Z576" s="62" t="str">
        <f t="shared" si="57"/>
        <v/>
      </c>
      <c r="AA576" s="48" t="str">
        <f t="shared" si="58"/>
        <v>N</v>
      </c>
      <c r="AB576" s="48" t="s">
        <v>55</v>
      </c>
      <c r="AC576" s="53" t="s">
        <v>55</v>
      </c>
      <c r="AD576" s="52">
        <v>0</v>
      </c>
      <c r="AE576" s="52"/>
      <c r="AF576" s="52"/>
    </row>
    <row r="577" spans="1:32" ht="15.5" x14ac:dyDescent="0.35">
      <c r="A577" s="26"/>
      <c r="B577" s="48">
        <v>1491</v>
      </c>
      <c r="C577" s="48" t="s">
        <v>45</v>
      </c>
      <c r="D577" s="48" t="s">
        <v>98</v>
      </c>
      <c r="E577" s="48" t="s">
        <v>673</v>
      </c>
      <c r="F577" s="48" t="s">
        <v>674</v>
      </c>
      <c r="G577" s="48">
        <v>933</v>
      </c>
      <c r="H577" s="48">
        <v>3</v>
      </c>
      <c r="I577" s="48" t="s">
        <v>675</v>
      </c>
      <c r="J577" s="48" t="s">
        <v>50</v>
      </c>
      <c r="K577" s="48" t="s">
        <v>800</v>
      </c>
      <c r="L577" s="48" t="s">
        <v>786</v>
      </c>
      <c r="M577" s="48" t="s">
        <v>103</v>
      </c>
      <c r="N577" s="48" t="s">
        <v>103</v>
      </c>
      <c r="O577" s="48" t="s">
        <v>97</v>
      </c>
      <c r="P577" s="48"/>
      <c r="Q577" s="48" t="s">
        <v>54</v>
      </c>
      <c r="R577" s="48" t="s">
        <v>54</v>
      </c>
      <c r="S577" s="48" t="s">
        <v>54</v>
      </c>
      <c r="T577" s="48" t="s">
        <v>54</v>
      </c>
      <c r="U577" s="48" t="s">
        <v>54</v>
      </c>
      <c r="V577" s="62" t="str">
        <f t="shared" si="53"/>
        <v/>
      </c>
      <c r="W577" s="62" t="str">
        <f t="shared" si="54"/>
        <v/>
      </c>
      <c r="X577" s="62" t="str">
        <f t="shared" si="55"/>
        <v/>
      </c>
      <c r="Y577" s="62" t="str">
        <f t="shared" si="56"/>
        <v/>
      </c>
      <c r="Z577" s="62" t="str">
        <f t="shared" si="57"/>
        <v/>
      </c>
      <c r="AA577" s="48" t="str">
        <f t="shared" si="58"/>
        <v>N</v>
      </c>
      <c r="AB577" s="48" t="s">
        <v>55</v>
      </c>
      <c r="AC577" s="53" t="s">
        <v>55</v>
      </c>
      <c r="AD577" s="52">
        <v>0</v>
      </c>
      <c r="AE577" s="52"/>
      <c r="AF577" s="52"/>
    </row>
    <row r="578" spans="1:32" ht="15.5" x14ac:dyDescent="0.35">
      <c r="A578" s="26"/>
      <c r="B578" s="48">
        <v>1560</v>
      </c>
      <c r="C578" s="48" t="s">
        <v>45</v>
      </c>
      <c r="D578" s="48" t="s">
        <v>60</v>
      </c>
      <c r="E578" s="48" t="s">
        <v>61</v>
      </c>
      <c r="F578" s="48" t="s">
        <v>801</v>
      </c>
      <c r="G578" s="48">
        <v>34</v>
      </c>
      <c r="H578" s="48" t="s">
        <v>139</v>
      </c>
      <c r="I578" s="48" t="s">
        <v>123</v>
      </c>
      <c r="J578" s="48" t="s">
        <v>50</v>
      </c>
      <c r="K578" s="48" t="s">
        <v>802</v>
      </c>
      <c r="L578" s="48" t="s">
        <v>125</v>
      </c>
      <c r="M578" s="48" t="s">
        <v>110</v>
      </c>
      <c r="N578" s="48" t="s">
        <v>110</v>
      </c>
      <c r="O578" s="48" t="s">
        <v>110</v>
      </c>
      <c r="P578" s="48"/>
      <c r="Q578" s="48" t="s">
        <v>54</v>
      </c>
      <c r="R578" s="48" t="s">
        <v>54</v>
      </c>
      <c r="S578" s="48" t="s">
        <v>54</v>
      </c>
      <c r="T578" s="48" t="s">
        <v>54</v>
      </c>
      <c r="U578" s="48" t="s">
        <v>54</v>
      </c>
      <c r="V578" s="62" t="str">
        <f t="shared" si="53"/>
        <v/>
      </c>
      <c r="W578" s="62" t="str">
        <f t="shared" si="54"/>
        <v/>
      </c>
      <c r="X578" s="62" t="str">
        <f t="shared" si="55"/>
        <v/>
      </c>
      <c r="Y578" s="62" t="str">
        <f t="shared" si="56"/>
        <v/>
      </c>
      <c r="Z578" s="62" t="str">
        <f t="shared" si="57"/>
        <v/>
      </c>
      <c r="AA578" s="48" t="str">
        <f t="shared" si="58"/>
        <v>N</v>
      </c>
      <c r="AB578" s="48" t="s">
        <v>55</v>
      </c>
      <c r="AC578" s="53" t="s">
        <v>55</v>
      </c>
      <c r="AD578" s="52">
        <v>0</v>
      </c>
      <c r="AE578" s="52"/>
      <c r="AF578" s="52"/>
    </row>
    <row r="579" spans="1:32" ht="15.5" x14ac:dyDescent="0.35">
      <c r="A579" s="26"/>
      <c r="B579" s="48">
        <v>1574</v>
      </c>
      <c r="C579" s="48" t="s">
        <v>45</v>
      </c>
      <c r="D579" s="48" t="s">
        <v>60</v>
      </c>
      <c r="E579" s="48" t="s">
        <v>803</v>
      </c>
      <c r="F579" s="48" t="s">
        <v>97</v>
      </c>
      <c r="G579" s="48">
        <v>126</v>
      </c>
      <c r="H579" s="48" t="s">
        <v>111</v>
      </c>
      <c r="I579" s="48" t="s">
        <v>804</v>
      </c>
      <c r="J579" s="48" t="s">
        <v>50</v>
      </c>
      <c r="K579" s="48" t="s">
        <v>805</v>
      </c>
      <c r="L579" s="48" t="s">
        <v>806</v>
      </c>
      <c r="M579" s="48" t="e">
        <v>#N/A</v>
      </c>
      <c r="N579" s="48" t="e">
        <v>#N/A</v>
      </c>
      <c r="O579" s="48" t="s">
        <v>97</v>
      </c>
      <c r="P579" s="48"/>
      <c r="Q579" s="48" t="s">
        <v>54</v>
      </c>
      <c r="R579" s="48" t="s">
        <v>54</v>
      </c>
      <c r="S579" s="48" t="s">
        <v>54</v>
      </c>
      <c r="T579" s="48" t="s">
        <v>54</v>
      </c>
      <c r="U579" s="48" t="s">
        <v>54</v>
      </c>
      <c r="V579" s="62" t="str">
        <f t="shared" ref="V579:V642" si="59">IF(OR(P579="",S579=""),"",P579/S579)</f>
        <v/>
      </c>
      <c r="W579" s="62" t="str">
        <f t="shared" ref="W579:W642" si="60">IF(OR(Q579="",T579=""),"",Q579/T579)</f>
        <v/>
      </c>
      <c r="X579" s="62" t="str">
        <f t="shared" ref="X579:X642" si="61">IF(OR(R579="",U579=""),"",R579/U579)</f>
        <v/>
      </c>
      <c r="Y579" s="62" t="str">
        <f t="shared" ref="Y579:Y642" si="62">IF(OR(V579="",W579="",X579=""),"",AVERAGE(V579,W579,X579))</f>
        <v/>
      </c>
      <c r="Z579" s="62" t="str">
        <f t="shared" ref="Z579:Z642" si="63">IFERROR(Y579,"0")</f>
        <v/>
      </c>
      <c r="AA579" s="48" t="str">
        <f t="shared" ref="AA579:AA642" si="64">IF(OR(Z579="0",Z579=""),"N","Y")</f>
        <v>N</v>
      </c>
      <c r="AB579" s="48" t="s">
        <v>55</v>
      </c>
      <c r="AC579" s="53" t="s">
        <v>55</v>
      </c>
      <c r="AD579" s="52">
        <v>0</v>
      </c>
      <c r="AE579" s="52"/>
      <c r="AF579" s="52"/>
    </row>
    <row r="580" spans="1:32" ht="15.5" x14ac:dyDescent="0.35">
      <c r="A580" s="26"/>
      <c r="B580" s="48">
        <v>1611</v>
      </c>
      <c r="C580" s="48" t="s">
        <v>45</v>
      </c>
      <c r="D580" s="48" t="s">
        <v>60</v>
      </c>
      <c r="E580" s="48" t="s">
        <v>803</v>
      </c>
      <c r="F580" s="48" t="s">
        <v>807</v>
      </c>
      <c r="G580" s="48">
        <v>433</v>
      </c>
      <c r="H580" s="48" t="s">
        <v>94</v>
      </c>
      <c r="I580" s="48" t="s">
        <v>808</v>
      </c>
      <c r="J580" s="48" t="s">
        <v>50</v>
      </c>
      <c r="K580" s="48" t="s">
        <v>809</v>
      </c>
      <c r="L580" s="48" t="s">
        <v>810</v>
      </c>
      <c r="M580" s="48" t="s">
        <v>53</v>
      </c>
      <c r="N580" s="48" t="s">
        <v>53</v>
      </c>
      <c r="O580" s="48" t="s">
        <v>53</v>
      </c>
      <c r="P580" s="48"/>
      <c r="Q580" s="48" t="s">
        <v>54</v>
      </c>
      <c r="R580" s="48" t="s">
        <v>54</v>
      </c>
      <c r="S580" s="48">
        <v>3.3423600000000002</v>
      </c>
      <c r="T580" s="48" t="s">
        <v>54</v>
      </c>
      <c r="U580" s="48" t="s">
        <v>54</v>
      </c>
      <c r="V580" s="62" t="str">
        <f t="shared" si="59"/>
        <v/>
      </c>
      <c r="W580" s="62" t="str">
        <f t="shared" si="60"/>
        <v/>
      </c>
      <c r="X580" s="62" t="str">
        <f t="shared" si="61"/>
        <v/>
      </c>
      <c r="Y580" s="62" t="str">
        <f t="shared" si="62"/>
        <v/>
      </c>
      <c r="Z580" s="62" t="str">
        <f t="shared" si="63"/>
        <v/>
      </c>
      <c r="AA580" s="48" t="str">
        <f t="shared" si="64"/>
        <v>N</v>
      </c>
      <c r="AB580" s="48" t="s">
        <v>55</v>
      </c>
      <c r="AC580" s="53" t="s">
        <v>55</v>
      </c>
      <c r="AD580" s="52">
        <v>0</v>
      </c>
      <c r="AE580" s="52"/>
      <c r="AF580" s="52"/>
    </row>
    <row r="581" spans="1:32" ht="15.5" x14ac:dyDescent="0.35">
      <c r="A581" s="26"/>
      <c r="B581" s="52">
        <v>1612</v>
      </c>
      <c r="C581" s="52" t="s">
        <v>45</v>
      </c>
      <c r="D581" s="52" t="s">
        <v>60</v>
      </c>
      <c r="E581" s="52" t="s">
        <v>803</v>
      </c>
      <c r="F581" s="52" t="s">
        <v>807</v>
      </c>
      <c r="G581" s="52">
        <v>433</v>
      </c>
      <c r="H581" s="52" t="s">
        <v>94</v>
      </c>
      <c r="I581" s="52" t="s">
        <v>808</v>
      </c>
      <c r="J581" s="52" t="s">
        <v>50</v>
      </c>
      <c r="K581" s="52" t="s">
        <v>811</v>
      </c>
      <c r="L581" s="52" t="s">
        <v>810</v>
      </c>
      <c r="M581" s="52" t="s">
        <v>53</v>
      </c>
      <c r="N581" s="52" t="s">
        <v>53</v>
      </c>
      <c r="O581" s="52" t="s">
        <v>53</v>
      </c>
      <c r="P581" s="52"/>
      <c r="Q581" s="52" t="s">
        <v>54</v>
      </c>
      <c r="R581" s="52" t="s">
        <v>54</v>
      </c>
      <c r="S581" s="52">
        <v>3.3423600000000002</v>
      </c>
      <c r="T581" s="52" t="s">
        <v>54</v>
      </c>
      <c r="U581" s="52" t="s">
        <v>54</v>
      </c>
      <c r="V581" s="62" t="str">
        <f t="shared" si="59"/>
        <v/>
      </c>
      <c r="W581" s="62" t="str">
        <f t="shared" si="60"/>
        <v/>
      </c>
      <c r="X581" s="62" t="str">
        <f t="shared" si="61"/>
        <v/>
      </c>
      <c r="Y581" s="62" t="str">
        <f t="shared" si="62"/>
        <v/>
      </c>
      <c r="Z581" s="62" t="str">
        <f t="shared" si="63"/>
        <v/>
      </c>
      <c r="AA581" s="48" t="str">
        <f t="shared" si="64"/>
        <v>N</v>
      </c>
      <c r="AB581" s="48" t="s">
        <v>55</v>
      </c>
      <c r="AC581" s="53" t="s">
        <v>55</v>
      </c>
      <c r="AD581" s="52">
        <v>0</v>
      </c>
      <c r="AE581" s="26"/>
      <c r="AF581" s="26"/>
    </row>
    <row r="582" spans="1:32" ht="15.5" x14ac:dyDescent="0.35">
      <c r="A582" s="26"/>
      <c r="B582" s="48">
        <v>1613</v>
      </c>
      <c r="C582" s="48" t="s">
        <v>45</v>
      </c>
      <c r="D582" s="48" t="s">
        <v>60</v>
      </c>
      <c r="E582" s="48" t="s">
        <v>803</v>
      </c>
      <c r="F582" s="48" t="s">
        <v>807</v>
      </c>
      <c r="G582" s="48">
        <v>433</v>
      </c>
      <c r="H582" s="48" t="s">
        <v>94</v>
      </c>
      <c r="I582" s="48" t="s">
        <v>808</v>
      </c>
      <c r="J582" s="48" t="s">
        <v>50</v>
      </c>
      <c r="K582" s="48" t="s">
        <v>812</v>
      </c>
      <c r="L582" s="48" t="s">
        <v>810</v>
      </c>
      <c r="M582" s="48" t="s">
        <v>53</v>
      </c>
      <c r="N582" s="48" t="s">
        <v>53</v>
      </c>
      <c r="O582" s="48" t="s">
        <v>53</v>
      </c>
      <c r="P582" s="48"/>
      <c r="Q582" s="48" t="s">
        <v>54</v>
      </c>
      <c r="R582" s="48" t="s">
        <v>54</v>
      </c>
      <c r="S582" s="48">
        <v>3.3423600000000002</v>
      </c>
      <c r="T582" s="48" t="s">
        <v>54</v>
      </c>
      <c r="U582" s="48" t="s">
        <v>54</v>
      </c>
      <c r="V582" s="62" t="str">
        <f t="shared" si="59"/>
        <v/>
      </c>
      <c r="W582" s="62" t="str">
        <f t="shared" si="60"/>
        <v/>
      </c>
      <c r="X582" s="62" t="str">
        <f t="shared" si="61"/>
        <v/>
      </c>
      <c r="Y582" s="62" t="str">
        <f t="shared" si="62"/>
        <v/>
      </c>
      <c r="Z582" s="62" t="str">
        <f t="shared" si="63"/>
        <v/>
      </c>
      <c r="AA582" s="48" t="str">
        <f t="shared" si="64"/>
        <v>N</v>
      </c>
      <c r="AB582" s="48" t="s">
        <v>55</v>
      </c>
      <c r="AC582" s="53" t="s">
        <v>55</v>
      </c>
      <c r="AD582" s="52">
        <v>0</v>
      </c>
      <c r="AE582" s="52"/>
      <c r="AF582" s="52"/>
    </row>
    <row r="583" spans="1:32" ht="15.5" x14ac:dyDescent="0.35">
      <c r="A583" s="26"/>
      <c r="B583" s="48">
        <v>1614</v>
      </c>
      <c r="C583" s="48" t="s">
        <v>45</v>
      </c>
      <c r="D583" s="48" t="s">
        <v>60</v>
      </c>
      <c r="E583" s="48" t="s">
        <v>803</v>
      </c>
      <c r="F583" s="48" t="s">
        <v>807</v>
      </c>
      <c r="G583" s="48">
        <v>433</v>
      </c>
      <c r="H583" s="48" t="s">
        <v>94</v>
      </c>
      <c r="I583" s="48" t="s">
        <v>808</v>
      </c>
      <c r="J583" s="48" t="s">
        <v>50</v>
      </c>
      <c r="K583" s="48" t="s">
        <v>813</v>
      </c>
      <c r="L583" s="48" t="s">
        <v>810</v>
      </c>
      <c r="M583" s="48" t="s">
        <v>53</v>
      </c>
      <c r="N583" s="48" t="s">
        <v>53</v>
      </c>
      <c r="O583" s="48" t="s">
        <v>53</v>
      </c>
      <c r="P583" s="48"/>
      <c r="Q583" s="48" t="s">
        <v>54</v>
      </c>
      <c r="R583" s="48" t="s">
        <v>54</v>
      </c>
      <c r="S583" s="48">
        <v>3.3423600000000002</v>
      </c>
      <c r="T583" s="48" t="s">
        <v>54</v>
      </c>
      <c r="U583" s="48" t="s">
        <v>54</v>
      </c>
      <c r="V583" s="62" t="str">
        <f t="shared" si="59"/>
        <v/>
      </c>
      <c r="W583" s="62" t="str">
        <f t="shared" si="60"/>
        <v/>
      </c>
      <c r="X583" s="62" t="str">
        <f t="shared" si="61"/>
        <v/>
      </c>
      <c r="Y583" s="62" t="str">
        <f t="shared" si="62"/>
        <v/>
      </c>
      <c r="Z583" s="62" t="str">
        <f t="shared" si="63"/>
        <v/>
      </c>
      <c r="AA583" s="48" t="str">
        <f t="shared" si="64"/>
        <v>N</v>
      </c>
      <c r="AB583" s="48" t="s">
        <v>55</v>
      </c>
      <c r="AC583" s="53" t="s">
        <v>55</v>
      </c>
      <c r="AD583" s="52">
        <v>0</v>
      </c>
      <c r="AE583" s="52"/>
      <c r="AF583" s="52"/>
    </row>
    <row r="584" spans="1:32" ht="15.5" x14ac:dyDescent="0.35">
      <c r="A584" s="26"/>
      <c r="B584" s="48">
        <v>1622</v>
      </c>
      <c r="C584" s="48" t="s">
        <v>45</v>
      </c>
      <c r="D584" s="48" t="s">
        <v>60</v>
      </c>
      <c r="E584" s="48" t="s">
        <v>61</v>
      </c>
      <c r="F584" s="48" t="s">
        <v>814</v>
      </c>
      <c r="G584" s="48">
        <v>468</v>
      </c>
      <c r="H584" s="48" t="s">
        <v>49</v>
      </c>
      <c r="I584" s="48" t="s">
        <v>64</v>
      </c>
      <c r="J584" s="48" t="s">
        <v>50</v>
      </c>
      <c r="K584" s="48" t="s">
        <v>815</v>
      </c>
      <c r="L584" s="48" t="s">
        <v>66</v>
      </c>
      <c r="M584" s="48" t="e">
        <v>#N/A</v>
      </c>
      <c r="N584" s="48" t="e">
        <v>#N/A</v>
      </c>
      <c r="O584" s="48" t="s">
        <v>97</v>
      </c>
      <c r="P584" s="48">
        <v>0</v>
      </c>
      <c r="Q584" s="48" t="s">
        <v>54</v>
      </c>
      <c r="R584" s="48" t="s">
        <v>54</v>
      </c>
      <c r="S584" s="48">
        <v>5.8491299999999997</v>
      </c>
      <c r="T584" s="48" t="s">
        <v>54</v>
      </c>
      <c r="U584" s="48" t="s">
        <v>54</v>
      </c>
      <c r="V584" s="62">
        <f t="shared" si="59"/>
        <v>0</v>
      </c>
      <c r="W584" s="62" t="str">
        <f t="shared" si="60"/>
        <v/>
      </c>
      <c r="X584" s="62" t="str">
        <f t="shared" si="61"/>
        <v/>
      </c>
      <c r="Y584" s="62" t="str">
        <f t="shared" si="62"/>
        <v/>
      </c>
      <c r="Z584" s="62" t="str">
        <f t="shared" si="63"/>
        <v/>
      </c>
      <c r="AA584" s="48" t="str">
        <f t="shared" si="64"/>
        <v>N</v>
      </c>
      <c r="AB584" s="48" t="s">
        <v>55</v>
      </c>
      <c r="AC584" s="53" t="s">
        <v>55</v>
      </c>
      <c r="AD584" s="52">
        <v>0</v>
      </c>
      <c r="AE584" s="52"/>
      <c r="AF584" s="52"/>
    </row>
    <row r="585" spans="1:32" ht="15.5" x14ac:dyDescent="0.35">
      <c r="A585" s="26"/>
      <c r="B585" s="48">
        <v>1635</v>
      </c>
      <c r="C585" s="48" t="s">
        <v>45</v>
      </c>
      <c r="D585" s="48" t="s">
        <v>60</v>
      </c>
      <c r="E585" s="48" t="s">
        <v>803</v>
      </c>
      <c r="F585" s="48" t="s">
        <v>816</v>
      </c>
      <c r="G585" s="48">
        <v>240</v>
      </c>
      <c r="H585" s="48" t="s">
        <v>94</v>
      </c>
      <c r="I585" s="48" t="s">
        <v>808</v>
      </c>
      <c r="J585" s="48" t="s">
        <v>50</v>
      </c>
      <c r="K585" s="48" t="s">
        <v>817</v>
      </c>
      <c r="L585" s="48" t="s">
        <v>810</v>
      </c>
      <c r="M585" s="48"/>
      <c r="N585" s="48" t="s">
        <v>53</v>
      </c>
      <c r="O585" s="48" t="s">
        <v>53</v>
      </c>
      <c r="P585" s="48"/>
      <c r="Q585" s="48">
        <v>0</v>
      </c>
      <c r="R585" s="48">
        <v>0</v>
      </c>
      <c r="S585" s="48"/>
      <c r="T585" s="48">
        <v>3.3423600000000002</v>
      </c>
      <c r="U585" s="48">
        <v>3.3463221602230711</v>
      </c>
      <c r="V585" s="62" t="str">
        <f t="shared" si="59"/>
        <v/>
      </c>
      <c r="W585" s="62">
        <f t="shared" si="60"/>
        <v>0</v>
      </c>
      <c r="X585" s="62">
        <f t="shared" si="61"/>
        <v>0</v>
      </c>
      <c r="Y585" s="62" t="str">
        <f t="shared" si="62"/>
        <v/>
      </c>
      <c r="Z585" s="62" t="str">
        <f t="shared" si="63"/>
        <v/>
      </c>
      <c r="AA585" s="48" t="str">
        <f t="shared" si="64"/>
        <v>N</v>
      </c>
      <c r="AB585" s="48" t="s">
        <v>55</v>
      </c>
      <c r="AC585" s="53" t="s">
        <v>55</v>
      </c>
      <c r="AD585" s="52">
        <v>0</v>
      </c>
      <c r="AE585" s="52"/>
      <c r="AF585" s="52"/>
    </row>
    <row r="586" spans="1:32" ht="15.5" x14ac:dyDescent="0.35">
      <c r="A586" s="26"/>
      <c r="B586" s="48">
        <v>1653</v>
      </c>
      <c r="C586" s="48" t="s">
        <v>45</v>
      </c>
      <c r="D586" s="48" t="s">
        <v>60</v>
      </c>
      <c r="E586" s="48" t="s">
        <v>61</v>
      </c>
      <c r="F586" s="48" t="s">
        <v>814</v>
      </c>
      <c r="G586" s="48">
        <v>467</v>
      </c>
      <c r="H586" s="48" t="s">
        <v>49</v>
      </c>
      <c r="I586" s="48" t="s">
        <v>818</v>
      </c>
      <c r="J586" s="48" t="s">
        <v>50</v>
      </c>
      <c r="K586" s="48" t="s">
        <v>819</v>
      </c>
      <c r="L586" s="48" t="s">
        <v>121</v>
      </c>
      <c r="M586" s="48" t="s">
        <v>53</v>
      </c>
      <c r="N586" s="48" t="s">
        <v>53</v>
      </c>
      <c r="O586" s="48" t="s">
        <v>53</v>
      </c>
      <c r="P586" s="48">
        <v>4.2734460000000007</v>
      </c>
      <c r="Q586" s="48" t="s">
        <v>54</v>
      </c>
      <c r="R586" s="48" t="s">
        <v>54</v>
      </c>
      <c r="S586" s="48">
        <v>5.8491299999999997</v>
      </c>
      <c r="T586" s="48">
        <v>5.8491299999999997</v>
      </c>
      <c r="U586" s="48" t="s">
        <v>54</v>
      </c>
      <c r="V586" s="62">
        <f t="shared" si="59"/>
        <v>0.7306122448979594</v>
      </c>
      <c r="W586" s="62" t="str">
        <f t="shared" si="60"/>
        <v/>
      </c>
      <c r="X586" s="62" t="str">
        <f t="shared" si="61"/>
        <v/>
      </c>
      <c r="Y586" s="62" t="str">
        <f t="shared" si="62"/>
        <v/>
      </c>
      <c r="Z586" s="62" t="str">
        <f t="shared" si="63"/>
        <v/>
      </c>
      <c r="AA586" s="48" t="str">
        <f t="shared" si="64"/>
        <v>N</v>
      </c>
      <c r="AB586" s="48" t="s">
        <v>55</v>
      </c>
      <c r="AC586" s="53" t="s">
        <v>55</v>
      </c>
      <c r="AD586" s="52">
        <v>0</v>
      </c>
      <c r="AE586" s="48"/>
      <c r="AF586" s="48"/>
    </row>
    <row r="587" spans="1:32" ht="15.5" x14ac:dyDescent="0.35">
      <c r="A587" s="26"/>
      <c r="B587" s="48">
        <v>1654</v>
      </c>
      <c r="C587" s="48" t="s">
        <v>45</v>
      </c>
      <c r="D587" s="48" t="s">
        <v>60</v>
      </c>
      <c r="E587" s="48" t="s">
        <v>61</v>
      </c>
      <c r="F587" s="48" t="s">
        <v>814</v>
      </c>
      <c r="G587" s="48">
        <v>467</v>
      </c>
      <c r="H587" s="48" t="s">
        <v>49</v>
      </c>
      <c r="I587" s="48" t="s">
        <v>818</v>
      </c>
      <c r="J587" s="48" t="s">
        <v>50</v>
      </c>
      <c r="K587" s="48" t="s">
        <v>820</v>
      </c>
      <c r="L587" s="48" t="s">
        <v>121</v>
      </c>
      <c r="M587" s="48" t="s">
        <v>53</v>
      </c>
      <c r="N587" s="48" t="s">
        <v>53</v>
      </c>
      <c r="O587" s="48" t="s">
        <v>53</v>
      </c>
      <c r="P587" s="48">
        <v>1.599558</v>
      </c>
      <c r="Q587" s="48" t="s">
        <v>54</v>
      </c>
      <c r="R587" s="48" t="s">
        <v>54</v>
      </c>
      <c r="S587" s="48">
        <v>6.8040900000000004</v>
      </c>
      <c r="T587" s="48">
        <v>6.8040900000000004</v>
      </c>
      <c r="U587" s="48" t="s">
        <v>54</v>
      </c>
      <c r="V587" s="62">
        <f t="shared" si="59"/>
        <v>0.2350877192982456</v>
      </c>
      <c r="W587" s="62" t="str">
        <f t="shared" si="60"/>
        <v/>
      </c>
      <c r="X587" s="62" t="str">
        <f t="shared" si="61"/>
        <v/>
      </c>
      <c r="Y587" s="62" t="str">
        <f t="shared" si="62"/>
        <v/>
      </c>
      <c r="Z587" s="62" t="str">
        <f t="shared" si="63"/>
        <v/>
      </c>
      <c r="AA587" s="48" t="str">
        <f t="shared" si="64"/>
        <v>N</v>
      </c>
      <c r="AB587" s="48" t="s">
        <v>55</v>
      </c>
      <c r="AC587" s="53" t="s">
        <v>55</v>
      </c>
      <c r="AD587" s="52">
        <v>0</v>
      </c>
      <c r="AE587" s="52"/>
      <c r="AF587" s="52"/>
    </row>
    <row r="588" spans="1:32" ht="15.5" x14ac:dyDescent="0.35">
      <c r="A588" s="26"/>
      <c r="B588" s="48">
        <v>1667</v>
      </c>
      <c r="C588" s="48" t="s">
        <v>45</v>
      </c>
      <c r="D588" s="48" t="s">
        <v>60</v>
      </c>
      <c r="E588" s="48" t="s">
        <v>61</v>
      </c>
      <c r="F588" s="48" t="s">
        <v>61</v>
      </c>
      <c r="G588" s="48">
        <v>292</v>
      </c>
      <c r="H588" s="48" t="s">
        <v>312</v>
      </c>
      <c r="I588" s="48" t="s">
        <v>821</v>
      </c>
      <c r="J588" s="48" t="s">
        <v>50</v>
      </c>
      <c r="K588" s="48" t="s">
        <v>822</v>
      </c>
      <c r="L588" s="48" t="s">
        <v>823</v>
      </c>
      <c r="M588" s="48" t="s">
        <v>53</v>
      </c>
      <c r="N588" s="48" t="s">
        <v>53</v>
      </c>
      <c r="O588" s="48" t="s">
        <v>53</v>
      </c>
      <c r="P588" s="48"/>
      <c r="Q588" s="48" t="s">
        <v>54</v>
      </c>
      <c r="R588" s="48" t="s">
        <v>54</v>
      </c>
      <c r="S588" s="48" t="s">
        <v>54</v>
      </c>
      <c r="T588" s="48" t="s">
        <v>54</v>
      </c>
      <c r="U588" s="48" t="s">
        <v>54</v>
      </c>
      <c r="V588" s="62" t="str">
        <f t="shared" si="59"/>
        <v/>
      </c>
      <c r="W588" s="62" t="str">
        <f t="shared" si="60"/>
        <v/>
      </c>
      <c r="X588" s="62" t="str">
        <f t="shared" si="61"/>
        <v/>
      </c>
      <c r="Y588" s="62" t="str">
        <f t="shared" si="62"/>
        <v/>
      </c>
      <c r="Z588" s="62" t="str">
        <f t="shared" si="63"/>
        <v/>
      </c>
      <c r="AA588" s="48" t="str">
        <f t="shared" si="64"/>
        <v>N</v>
      </c>
      <c r="AB588" s="48" t="s">
        <v>55</v>
      </c>
      <c r="AC588" s="53" t="s">
        <v>55</v>
      </c>
      <c r="AD588" s="52">
        <v>0</v>
      </c>
      <c r="AE588" s="52"/>
      <c r="AF588" s="52"/>
    </row>
    <row r="589" spans="1:32" ht="15.5" x14ac:dyDescent="0.35">
      <c r="A589" s="26"/>
      <c r="B589" s="48">
        <v>1668</v>
      </c>
      <c r="C589" s="48" t="s">
        <v>45</v>
      </c>
      <c r="D589" s="48" t="s">
        <v>60</v>
      </c>
      <c r="E589" s="48" t="s">
        <v>61</v>
      </c>
      <c r="F589" s="48" t="s">
        <v>61</v>
      </c>
      <c r="G589" s="48">
        <v>292</v>
      </c>
      <c r="H589" s="48" t="s">
        <v>312</v>
      </c>
      <c r="I589" s="48" t="s">
        <v>821</v>
      </c>
      <c r="J589" s="48" t="s">
        <v>50</v>
      </c>
      <c r="K589" s="48" t="s">
        <v>824</v>
      </c>
      <c r="L589" s="48" t="s">
        <v>823</v>
      </c>
      <c r="M589" s="48" t="s">
        <v>53</v>
      </c>
      <c r="N589" s="48" t="s">
        <v>53</v>
      </c>
      <c r="O589" s="48" t="s">
        <v>53</v>
      </c>
      <c r="P589" s="48"/>
      <c r="Q589" s="48" t="s">
        <v>54</v>
      </c>
      <c r="R589" s="48" t="s">
        <v>54</v>
      </c>
      <c r="S589" s="48" t="s">
        <v>54</v>
      </c>
      <c r="T589" s="48" t="s">
        <v>54</v>
      </c>
      <c r="U589" s="48" t="s">
        <v>54</v>
      </c>
      <c r="V589" s="62" t="str">
        <f t="shared" si="59"/>
        <v/>
      </c>
      <c r="W589" s="62" t="str">
        <f t="shared" si="60"/>
        <v/>
      </c>
      <c r="X589" s="62" t="str">
        <f t="shared" si="61"/>
        <v/>
      </c>
      <c r="Y589" s="62" t="str">
        <f t="shared" si="62"/>
        <v/>
      </c>
      <c r="Z589" s="62" t="str">
        <f t="shared" si="63"/>
        <v/>
      </c>
      <c r="AA589" s="48" t="str">
        <f t="shared" si="64"/>
        <v>N</v>
      </c>
      <c r="AB589" s="48" t="s">
        <v>55</v>
      </c>
      <c r="AC589" s="53" t="s">
        <v>55</v>
      </c>
      <c r="AD589" s="52">
        <v>0</v>
      </c>
      <c r="AE589" s="52"/>
      <c r="AF589" s="52"/>
    </row>
    <row r="590" spans="1:32" ht="15.5" x14ac:dyDescent="0.35">
      <c r="A590" s="26"/>
      <c r="B590" s="48">
        <v>1677</v>
      </c>
      <c r="C590" s="48" t="s">
        <v>45</v>
      </c>
      <c r="D590" s="48" t="s">
        <v>60</v>
      </c>
      <c r="E590" s="48" t="s">
        <v>61</v>
      </c>
      <c r="F590" s="48" t="s">
        <v>825</v>
      </c>
      <c r="G590" s="48">
        <v>292</v>
      </c>
      <c r="H590" s="48" t="s">
        <v>312</v>
      </c>
      <c r="I590" s="48" t="s">
        <v>821</v>
      </c>
      <c r="J590" s="48" t="s">
        <v>50</v>
      </c>
      <c r="K590" s="48" t="s">
        <v>826</v>
      </c>
      <c r="L590" s="48" t="s">
        <v>827</v>
      </c>
      <c r="M590" s="48"/>
      <c r="N590" s="48" t="s">
        <v>53</v>
      </c>
      <c r="O590" s="48" t="s">
        <v>53</v>
      </c>
      <c r="P590" s="48"/>
      <c r="Q590" s="48">
        <v>0.3585345171667576</v>
      </c>
      <c r="R590" s="48">
        <v>0.47804602288901016</v>
      </c>
      <c r="S590" s="48"/>
      <c r="T590" s="48">
        <v>11.578889999999999</v>
      </c>
      <c r="U590" s="48">
        <v>11.592616055058498</v>
      </c>
      <c r="V590" s="62" t="str">
        <f t="shared" si="59"/>
        <v/>
      </c>
      <c r="W590" s="62">
        <f t="shared" si="60"/>
        <v>3.0964498079415006E-2</v>
      </c>
      <c r="X590" s="62">
        <f t="shared" si="61"/>
        <v>4.1237113402061848E-2</v>
      </c>
      <c r="Y590" s="62" t="str">
        <f t="shared" si="62"/>
        <v/>
      </c>
      <c r="Z590" s="62" t="str">
        <f t="shared" si="63"/>
        <v/>
      </c>
      <c r="AA590" s="48" t="str">
        <f t="shared" si="64"/>
        <v>N</v>
      </c>
      <c r="AB590" s="48" t="s">
        <v>55</v>
      </c>
      <c r="AC590" s="53" t="s">
        <v>55</v>
      </c>
      <c r="AD590" s="52">
        <v>0</v>
      </c>
      <c r="AE590" s="52"/>
      <c r="AF590" s="52"/>
    </row>
    <row r="591" spans="1:32" ht="15.5" x14ac:dyDescent="0.35">
      <c r="A591" s="26"/>
      <c r="B591" s="48">
        <v>1678</v>
      </c>
      <c r="C591" s="48" t="s">
        <v>45</v>
      </c>
      <c r="D591" s="48" t="s">
        <v>60</v>
      </c>
      <c r="E591" s="48" t="s">
        <v>61</v>
      </c>
      <c r="F591" s="48" t="s">
        <v>828</v>
      </c>
      <c r="G591" s="48">
        <v>292</v>
      </c>
      <c r="H591" s="48" t="s">
        <v>312</v>
      </c>
      <c r="I591" s="48" t="s">
        <v>821</v>
      </c>
      <c r="J591" s="48" t="s">
        <v>50</v>
      </c>
      <c r="K591" s="48" t="s">
        <v>829</v>
      </c>
      <c r="L591" s="48" t="s">
        <v>827</v>
      </c>
      <c r="M591" s="48" t="s">
        <v>53</v>
      </c>
      <c r="N591" s="48" t="s">
        <v>53</v>
      </c>
      <c r="O591" s="48" t="s">
        <v>53</v>
      </c>
      <c r="P591" s="48"/>
      <c r="Q591" s="48">
        <v>1.0517012503558223</v>
      </c>
      <c r="R591" s="48">
        <v>1.0756035515002729</v>
      </c>
      <c r="S591" s="48" t="s">
        <v>54</v>
      </c>
      <c r="T591" s="48">
        <v>11.578889999999999</v>
      </c>
      <c r="U591" s="48">
        <v>11.592616055058498</v>
      </c>
      <c r="V591" s="62" t="str">
        <f t="shared" si="59"/>
        <v/>
      </c>
      <c r="W591" s="62">
        <f t="shared" si="60"/>
        <v>9.0829194366284019E-2</v>
      </c>
      <c r="X591" s="62">
        <f t="shared" si="61"/>
        <v>9.2783505154639165E-2</v>
      </c>
      <c r="Y591" s="62" t="str">
        <f t="shared" si="62"/>
        <v/>
      </c>
      <c r="Z591" s="62" t="str">
        <f t="shared" si="63"/>
        <v/>
      </c>
      <c r="AA591" s="48" t="str">
        <f t="shared" si="64"/>
        <v>N</v>
      </c>
      <c r="AB591" s="48" t="s">
        <v>55</v>
      </c>
      <c r="AC591" s="53" t="s">
        <v>55</v>
      </c>
      <c r="AD591" s="52">
        <v>0</v>
      </c>
      <c r="AE591" s="52"/>
      <c r="AF591" s="52"/>
    </row>
    <row r="592" spans="1:32" ht="15.5" x14ac:dyDescent="0.35">
      <c r="A592" s="26"/>
      <c r="B592" s="48">
        <v>1687</v>
      </c>
      <c r="C592" s="48" t="s">
        <v>45</v>
      </c>
      <c r="D592" s="48" t="s">
        <v>60</v>
      </c>
      <c r="E592" s="48" t="s">
        <v>133</v>
      </c>
      <c r="F592" s="48" t="s">
        <v>830</v>
      </c>
      <c r="G592" s="48">
        <v>312</v>
      </c>
      <c r="H592" s="48" t="s">
        <v>131</v>
      </c>
      <c r="I592" s="48" t="s">
        <v>830</v>
      </c>
      <c r="J592" s="48" t="s">
        <v>50</v>
      </c>
      <c r="K592" s="48" t="s">
        <v>831</v>
      </c>
      <c r="L592" s="48" t="s">
        <v>832</v>
      </c>
      <c r="M592" s="48" t="s">
        <v>110</v>
      </c>
      <c r="N592" s="48" t="s">
        <v>110</v>
      </c>
      <c r="O592" s="48" t="s">
        <v>110</v>
      </c>
      <c r="P592" s="48"/>
      <c r="Q592" s="48" t="s">
        <v>54</v>
      </c>
      <c r="R592" s="48" t="s">
        <v>54</v>
      </c>
      <c r="S592" s="48" t="s">
        <v>54</v>
      </c>
      <c r="T592" s="48" t="s">
        <v>54</v>
      </c>
      <c r="U592" s="48" t="s">
        <v>54</v>
      </c>
      <c r="V592" s="62" t="str">
        <f t="shared" si="59"/>
        <v/>
      </c>
      <c r="W592" s="62" t="str">
        <f t="shared" si="60"/>
        <v/>
      </c>
      <c r="X592" s="62" t="str">
        <f t="shared" si="61"/>
        <v/>
      </c>
      <c r="Y592" s="62" t="str">
        <f t="shared" si="62"/>
        <v/>
      </c>
      <c r="Z592" s="62" t="str">
        <f t="shared" si="63"/>
        <v/>
      </c>
      <c r="AA592" s="48" t="str">
        <f t="shared" si="64"/>
        <v>N</v>
      </c>
      <c r="AB592" s="48" t="s">
        <v>55</v>
      </c>
      <c r="AC592" s="53" t="s">
        <v>55</v>
      </c>
      <c r="AD592" s="52">
        <v>0</v>
      </c>
      <c r="AE592" s="52"/>
      <c r="AF592" s="52"/>
    </row>
    <row r="593" spans="1:32" ht="15.5" x14ac:dyDescent="0.35">
      <c r="A593" s="26"/>
      <c r="B593" s="48">
        <v>1696</v>
      </c>
      <c r="C593" s="48" t="s">
        <v>45</v>
      </c>
      <c r="D593" s="48" t="s">
        <v>60</v>
      </c>
      <c r="E593" s="48" t="s">
        <v>61</v>
      </c>
      <c r="F593" s="48" t="s">
        <v>833</v>
      </c>
      <c r="G593" s="48">
        <v>320</v>
      </c>
      <c r="H593" s="48" t="s">
        <v>63</v>
      </c>
      <c r="I593" s="48" t="s">
        <v>123</v>
      </c>
      <c r="J593" s="48" t="s">
        <v>50</v>
      </c>
      <c r="K593" s="48" t="s">
        <v>834</v>
      </c>
      <c r="L593" s="48" t="s">
        <v>835</v>
      </c>
      <c r="M593" s="48" t="s">
        <v>53</v>
      </c>
      <c r="N593" s="48" t="s">
        <v>53</v>
      </c>
      <c r="O593" s="48" t="s">
        <v>53</v>
      </c>
      <c r="P593" s="48"/>
      <c r="Q593" s="48" t="s">
        <v>54</v>
      </c>
      <c r="R593" s="48" t="s">
        <v>54</v>
      </c>
      <c r="S593" s="48" t="s">
        <v>54</v>
      </c>
      <c r="T593" s="48" t="s">
        <v>54</v>
      </c>
      <c r="U593" s="48" t="s">
        <v>54</v>
      </c>
      <c r="V593" s="62" t="str">
        <f t="shared" si="59"/>
        <v/>
      </c>
      <c r="W593" s="62" t="str">
        <f t="shared" si="60"/>
        <v/>
      </c>
      <c r="X593" s="62" t="str">
        <f t="shared" si="61"/>
        <v/>
      </c>
      <c r="Y593" s="62" t="str">
        <f t="shared" si="62"/>
        <v/>
      </c>
      <c r="Z593" s="62" t="str">
        <f t="shared" si="63"/>
        <v/>
      </c>
      <c r="AA593" s="48" t="str">
        <f t="shared" si="64"/>
        <v>N</v>
      </c>
      <c r="AB593" s="48" t="s">
        <v>55</v>
      </c>
      <c r="AC593" s="53" t="s">
        <v>55</v>
      </c>
      <c r="AD593" s="52">
        <v>0</v>
      </c>
      <c r="AE593" s="52"/>
      <c r="AF593" s="52"/>
    </row>
    <row r="594" spans="1:32" ht="15.5" x14ac:dyDescent="0.35">
      <c r="A594" s="26"/>
      <c r="B594" s="48">
        <v>1708</v>
      </c>
      <c r="C594" s="48" t="s">
        <v>45</v>
      </c>
      <c r="D594" s="48" t="s">
        <v>60</v>
      </c>
      <c r="E594" s="48" t="s">
        <v>133</v>
      </c>
      <c r="F594" s="48" t="s">
        <v>836</v>
      </c>
      <c r="G594" s="48">
        <v>20</v>
      </c>
      <c r="H594" s="48" t="s">
        <v>837</v>
      </c>
      <c r="I594" s="48" t="s">
        <v>836</v>
      </c>
      <c r="J594" s="48" t="s">
        <v>50</v>
      </c>
      <c r="K594" s="48" t="s">
        <v>838</v>
      </c>
      <c r="L594" s="48" t="s">
        <v>839</v>
      </c>
      <c r="M594" s="48" t="s">
        <v>53</v>
      </c>
      <c r="N594" s="48" t="s">
        <v>53</v>
      </c>
      <c r="O594" s="48" t="s">
        <v>53</v>
      </c>
      <c r="P594" s="48"/>
      <c r="Q594" s="48" t="s">
        <v>54</v>
      </c>
      <c r="R594" s="48" t="s">
        <v>54</v>
      </c>
      <c r="S594" s="48" t="s">
        <v>54</v>
      </c>
      <c r="T594" s="48" t="s">
        <v>54</v>
      </c>
      <c r="U594" s="48" t="s">
        <v>54</v>
      </c>
      <c r="V594" s="62" t="str">
        <f t="shared" si="59"/>
        <v/>
      </c>
      <c r="W594" s="62" t="str">
        <f t="shared" si="60"/>
        <v/>
      </c>
      <c r="X594" s="62" t="str">
        <f t="shared" si="61"/>
        <v/>
      </c>
      <c r="Y594" s="62" t="str">
        <f t="shared" si="62"/>
        <v/>
      </c>
      <c r="Z594" s="62" t="str">
        <f t="shared" si="63"/>
        <v/>
      </c>
      <c r="AA594" s="48" t="str">
        <f t="shared" si="64"/>
        <v>N</v>
      </c>
      <c r="AB594" s="48" t="s">
        <v>55</v>
      </c>
      <c r="AC594" s="53" t="s">
        <v>55</v>
      </c>
      <c r="AD594" s="52">
        <v>0</v>
      </c>
      <c r="AE594" s="52"/>
      <c r="AF594" s="52"/>
    </row>
    <row r="595" spans="1:32" ht="15.5" x14ac:dyDescent="0.35">
      <c r="A595" s="26"/>
      <c r="B595" s="48">
        <v>1737</v>
      </c>
      <c r="C595" s="48" t="s">
        <v>45</v>
      </c>
      <c r="D595" s="48" t="s">
        <v>60</v>
      </c>
      <c r="E595" s="48" t="s">
        <v>61</v>
      </c>
      <c r="F595" s="48" t="s">
        <v>840</v>
      </c>
      <c r="G595" s="48">
        <v>450</v>
      </c>
      <c r="H595" s="48" t="s">
        <v>49</v>
      </c>
      <c r="I595" s="48" t="s">
        <v>61</v>
      </c>
      <c r="J595" s="48" t="s">
        <v>50</v>
      </c>
      <c r="K595" s="48" t="s">
        <v>841</v>
      </c>
      <c r="L595" s="48" t="s">
        <v>121</v>
      </c>
      <c r="M595" s="48" t="s">
        <v>53</v>
      </c>
      <c r="N595" s="48" t="s">
        <v>53</v>
      </c>
      <c r="O595" s="48" t="s">
        <v>53</v>
      </c>
      <c r="P595" s="48"/>
      <c r="Q595" s="48" t="s">
        <v>54</v>
      </c>
      <c r="R595" s="48" t="s">
        <v>54</v>
      </c>
      <c r="S595" s="48" t="s">
        <v>54</v>
      </c>
      <c r="T595" s="48" t="s">
        <v>54</v>
      </c>
      <c r="U595" s="48" t="s">
        <v>54</v>
      </c>
      <c r="V595" s="62" t="str">
        <f t="shared" si="59"/>
        <v/>
      </c>
      <c r="W595" s="62" t="str">
        <f t="shared" si="60"/>
        <v/>
      </c>
      <c r="X595" s="62" t="str">
        <f t="shared" si="61"/>
        <v/>
      </c>
      <c r="Y595" s="62" t="str">
        <f t="shared" si="62"/>
        <v/>
      </c>
      <c r="Z595" s="62" t="str">
        <f t="shared" si="63"/>
        <v/>
      </c>
      <c r="AA595" s="48" t="str">
        <f t="shared" si="64"/>
        <v>N</v>
      </c>
      <c r="AB595" s="48" t="s">
        <v>55</v>
      </c>
      <c r="AC595" s="53" t="s">
        <v>55</v>
      </c>
      <c r="AD595" s="52">
        <v>0</v>
      </c>
      <c r="AE595" s="52"/>
      <c r="AF595" s="52"/>
    </row>
    <row r="596" spans="1:32" ht="15.5" x14ac:dyDescent="0.35">
      <c r="A596" s="26"/>
      <c r="B596" s="48">
        <v>1745</v>
      </c>
      <c r="C596" s="48" t="s">
        <v>45</v>
      </c>
      <c r="D596" s="48" t="s">
        <v>60</v>
      </c>
      <c r="E596" s="48" t="s">
        <v>61</v>
      </c>
      <c r="F596" s="48" t="s">
        <v>840</v>
      </c>
      <c r="G596" s="48">
        <v>450</v>
      </c>
      <c r="H596" s="48" t="s">
        <v>49</v>
      </c>
      <c r="I596" s="48" t="s">
        <v>61</v>
      </c>
      <c r="J596" s="48" t="s">
        <v>50</v>
      </c>
      <c r="K596" s="48" t="s">
        <v>842</v>
      </c>
      <c r="L596" s="48" t="s">
        <v>121</v>
      </c>
      <c r="M596" s="48" t="s">
        <v>53</v>
      </c>
      <c r="N596" s="48" t="s">
        <v>53</v>
      </c>
      <c r="O596" s="48" t="s">
        <v>53</v>
      </c>
      <c r="P596" s="48"/>
      <c r="Q596" s="48">
        <v>0.88438514234466881</v>
      </c>
      <c r="R596" s="48">
        <v>0.97999434692247089</v>
      </c>
      <c r="S596" s="48" t="s">
        <v>54</v>
      </c>
      <c r="T596" s="48">
        <v>3.3423600000000002</v>
      </c>
      <c r="U596" s="48">
        <v>4.7804602288901012</v>
      </c>
      <c r="V596" s="62" t="str">
        <f t="shared" si="59"/>
        <v/>
      </c>
      <c r="W596" s="62">
        <f t="shared" si="60"/>
        <v>0.26459900858814395</v>
      </c>
      <c r="X596" s="62">
        <f t="shared" si="61"/>
        <v>0.20500000000000002</v>
      </c>
      <c r="Y596" s="62" t="str">
        <f t="shared" si="62"/>
        <v/>
      </c>
      <c r="Z596" s="62" t="str">
        <f t="shared" si="63"/>
        <v/>
      </c>
      <c r="AA596" s="48" t="str">
        <f t="shared" si="64"/>
        <v>N</v>
      </c>
      <c r="AB596" s="48" t="s">
        <v>55</v>
      </c>
      <c r="AC596" s="53" t="s">
        <v>55</v>
      </c>
      <c r="AD596" s="52">
        <v>0</v>
      </c>
      <c r="AE596" s="52"/>
      <c r="AF596" s="52"/>
    </row>
    <row r="597" spans="1:32" ht="15.5" x14ac:dyDescent="0.35">
      <c r="A597" s="26"/>
      <c r="B597" s="48">
        <v>1746</v>
      </c>
      <c r="C597" s="48" t="s">
        <v>45</v>
      </c>
      <c r="D597" s="48" t="s">
        <v>60</v>
      </c>
      <c r="E597" s="48" t="s">
        <v>61</v>
      </c>
      <c r="F597" s="48" t="s">
        <v>840</v>
      </c>
      <c r="G597" s="48">
        <v>450</v>
      </c>
      <c r="H597" s="48" t="s">
        <v>49</v>
      </c>
      <c r="I597" s="48" t="s">
        <v>61</v>
      </c>
      <c r="J597" s="48" t="s">
        <v>50</v>
      </c>
      <c r="K597" s="48" t="s">
        <v>843</v>
      </c>
      <c r="L597" s="48" t="s">
        <v>121</v>
      </c>
      <c r="M597" s="48" t="s">
        <v>53</v>
      </c>
      <c r="N597" s="48" t="s">
        <v>53</v>
      </c>
      <c r="O597" s="48" t="s">
        <v>53</v>
      </c>
      <c r="P597" s="48"/>
      <c r="Q597" s="48" t="s">
        <v>54</v>
      </c>
      <c r="R597" s="48" t="s">
        <v>54</v>
      </c>
      <c r="S597" s="48" t="s">
        <v>54</v>
      </c>
      <c r="T597" s="48" t="s">
        <v>54</v>
      </c>
      <c r="U597" s="48" t="s">
        <v>54</v>
      </c>
      <c r="V597" s="62" t="str">
        <f t="shared" si="59"/>
        <v/>
      </c>
      <c r="W597" s="62" t="str">
        <f t="shared" si="60"/>
        <v/>
      </c>
      <c r="X597" s="62" t="str">
        <f t="shared" si="61"/>
        <v/>
      </c>
      <c r="Y597" s="62" t="str">
        <f t="shared" si="62"/>
        <v/>
      </c>
      <c r="Z597" s="62" t="str">
        <f t="shared" si="63"/>
        <v/>
      </c>
      <c r="AA597" s="48" t="str">
        <f t="shared" si="64"/>
        <v>N</v>
      </c>
      <c r="AB597" s="48" t="s">
        <v>55</v>
      </c>
      <c r="AC597" s="53" t="s">
        <v>55</v>
      </c>
      <c r="AD597" s="52">
        <v>0</v>
      </c>
      <c r="AE597" s="52"/>
      <c r="AF597" s="52"/>
    </row>
    <row r="598" spans="1:32" ht="15.5" x14ac:dyDescent="0.35">
      <c r="A598" s="26"/>
      <c r="B598" s="48">
        <v>1747</v>
      </c>
      <c r="C598" s="48" t="s">
        <v>45</v>
      </c>
      <c r="D598" s="48" t="s">
        <v>60</v>
      </c>
      <c r="E598" s="48" t="s">
        <v>61</v>
      </c>
      <c r="F598" s="48" t="s">
        <v>840</v>
      </c>
      <c r="G598" s="48">
        <v>450</v>
      </c>
      <c r="H598" s="48" t="s">
        <v>49</v>
      </c>
      <c r="I598" s="48" t="s">
        <v>61</v>
      </c>
      <c r="J598" s="48" t="s">
        <v>50</v>
      </c>
      <c r="K598" s="48" t="s">
        <v>844</v>
      </c>
      <c r="L598" s="48" t="s">
        <v>121</v>
      </c>
      <c r="M598" s="48" t="s">
        <v>53</v>
      </c>
      <c r="N598" s="48" t="s">
        <v>53</v>
      </c>
      <c r="O598" s="48" t="s">
        <v>53</v>
      </c>
      <c r="P598" s="48"/>
      <c r="Q598" s="48" t="s">
        <v>54</v>
      </c>
      <c r="R598" s="48" t="s">
        <v>54</v>
      </c>
      <c r="S598" s="48" t="s">
        <v>54</v>
      </c>
      <c r="T598" s="48" t="s">
        <v>54</v>
      </c>
      <c r="U598" s="48" t="s">
        <v>54</v>
      </c>
      <c r="V598" s="62" t="str">
        <f t="shared" si="59"/>
        <v/>
      </c>
      <c r="W598" s="62" t="str">
        <f t="shared" si="60"/>
        <v/>
      </c>
      <c r="X598" s="62" t="str">
        <f t="shared" si="61"/>
        <v/>
      </c>
      <c r="Y598" s="62" t="str">
        <f t="shared" si="62"/>
        <v/>
      </c>
      <c r="Z598" s="62" t="str">
        <f t="shared" si="63"/>
        <v/>
      </c>
      <c r="AA598" s="48" t="str">
        <f t="shared" si="64"/>
        <v>N</v>
      </c>
      <c r="AB598" s="48" t="s">
        <v>55</v>
      </c>
      <c r="AC598" s="53" t="s">
        <v>55</v>
      </c>
      <c r="AD598" s="52">
        <v>0</v>
      </c>
      <c r="AE598" s="52"/>
      <c r="AF598" s="52"/>
    </row>
    <row r="599" spans="1:32" ht="15.5" x14ac:dyDescent="0.35">
      <c r="A599" s="26"/>
      <c r="B599" s="48">
        <v>1748</v>
      </c>
      <c r="C599" s="48" t="s">
        <v>45</v>
      </c>
      <c r="D599" s="48" t="s">
        <v>60</v>
      </c>
      <c r="E599" s="48" t="s">
        <v>61</v>
      </c>
      <c r="F599" s="48" t="s">
        <v>845</v>
      </c>
      <c r="G599" s="48">
        <v>148</v>
      </c>
      <c r="H599" s="48" t="s">
        <v>49</v>
      </c>
      <c r="I599" s="48" t="s">
        <v>846</v>
      </c>
      <c r="J599" s="48" t="s">
        <v>50</v>
      </c>
      <c r="K599" s="48" t="s">
        <v>847</v>
      </c>
      <c r="L599" s="48" t="s">
        <v>823</v>
      </c>
      <c r="M599" s="48" t="s">
        <v>53</v>
      </c>
      <c r="N599" s="48" t="s">
        <v>53</v>
      </c>
      <c r="O599" s="48" t="s">
        <v>53</v>
      </c>
      <c r="P599" s="48"/>
      <c r="Q599" s="48">
        <v>0.76487363662241625</v>
      </c>
      <c r="R599" s="48">
        <v>0.78877593776686672</v>
      </c>
      <c r="S599" s="48" t="s">
        <v>54</v>
      </c>
      <c r="T599" s="48">
        <v>10.98204</v>
      </c>
      <c r="U599" s="48">
        <v>10.995058526447234</v>
      </c>
      <c r="V599" s="62" t="str">
        <f t="shared" si="59"/>
        <v/>
      </c>
      <c r="W599" s="62">
        <f t="shared" si="60"/>
        <v>6.9647682636597236E-2</v>
      </c>
      <c r="X599" s="62">
        <f t="shared" si="61"/>
        <v>7.1739130434782597E-2</v>
      </c>
      <c r="Y599" s="62" t="str">
        <f t="shared" si="62"/>
        <v/>
      </c>
      <c r="Z599" s="62" t="str">
        <f t="shared" si="63"/>
        <v/>
      </c>
      <c r="AA599" s="48" t="str">
        <f t="shared" si="64"/>
        <v>N</v>
      </c>
      <c r="AB599" s="48" t="s">
        <v>55</v>
      </c>
      <c r="AC599" s="53" t="s">
        <v>55</v>
      </c>
      <c r="AD599" s="52">
        <v>0</v>
      </c>
      <c r="AE599" s="52"/>
      <c r="AF599" s="52"/>
    </row>
    <row r="600" spans="1:32" ht="15.5" x14ac:dyDescent="0.35">
      <c r="A600" s="26"/>
      <c r="B600" s="48">
        <v>1749</v>
      </c>
      <c r="C600" s="48" t="s">
        <v>45</v>
      </c>
      <c r="D600" s="48" t="s">
        <v>60</v>
      </c>
      <c r="E600" s="48" t="s">
        <v>61</v>
      </c>
      <c r="F600" s="48" t="s">
        <v>845</v>
      </c>
      <c r="G600" s="48">
        <v>381</v>
      </c>
      <c r="H600" s="48" t="s">
        <v>139</v>
      </c>
      <c r="I600" s="48" t="s">
        <v>846</v>
      </c>
      <c r="J600" s="48" t="s">
        <v>50</v>
      </c>
      <c r="K600" s="48" t="s">
        <v>848</v>
      </c>
      <c r="L600" s="48" t="s">
        <v>823</v>
      </c>
      <c r="M600" s="48" t="s">
        <v>110</v>
      </c>
      <c r="N600" s="48" t="s">
        <v>110</v>
      </c>
      <c r="O600" s="48" t="s">
        <v>110</v>
      </c>
      <c r="P600" s="48"/>
      <c r="Q600" s="48" t="s">
        <v>54</v>
      </c>
      <c r="R600" s="48" t="s">
        <v>54</v>
      </c>
      <c r="S600" s="48" t="s">
        <v>54</v>
      </c>
      <c r="T600" s="48" t="s">
        <v>54</v>
      </c>
      <c r="U600" s="48" t="s">
        <v>54</v>
      </c>
      <c r="V600" s="62" t="str">
        <f t="shared" si="59"/>
        <v/>
      </c>
      <c r="W600" s="62" t="str">
        <f t="shared" si="60"/>
        <v/>
      </c>
      <c r="X600" s="62" t="str">
        <f t="shared" si="61"/>
        <v/>
      </c>
      <c r="Y600" s="62" t="str">
        <f t="shared" si="62"/>
        <v/>
      </c>
      <c r="Z600" s="62" t="str">
        <f t="shared" si="63"/>
        <v/>
      </c>
      <c r="AA600" s="48" t="str">
        <f t="shared" si="64"/>
        <v>N</v>
      </c>
      <c r="AB600" s="48" t="s">
        <v>55</v>
      </c>
      <c r="AC600" s="53" t="s">
        <v>55</v>
      </c>
      <c r="AD600" s="52">
        <v>0</v>
      </c>
      <c r="AE600" s="52"/>
      <c r="AF600" s="52"/>
    </row>
    <row r="601" spans="1:32" ht="15.5" x14ac:dyDescent="0.35">
      <c r="A601" s="26"/>
      <c r="B601" s="48">
        <v>1750</v>
      </c>
      <c r="C601" s="48" t="s">
        <v>45</v>
      </c>
      <c r="D601" s="48" t="s">
        <v>60</v>
      </c>
      <c r="E601" s="48" t="s">
        <v>61</v>
      </c>
      <c r="F601" s="48" t="s">
        <v>845</v>
      </c>
      <c r="G601" s="48">
        <v>381</v>
      </c>
      <c r="H601" s="48" t="s">
        <v>139</v>
      </c>
      <c r="I601" s="48" t="s">
        <v>846</v>
      </c>
      <c r="J601" s="48" t="s">
        <v>50</v>
      </c>
      <c r="K601" s="48" t="s">
        <v>849</v>
      </c>
      <c r="L601" s="48" t="s">
        <v>823</v>
      </c>
      <c r="M601" s="48" t="s">
        <v>110</v>
      </c>
      <c r="N601" s="48" t="s">
        <v>110</v>
      </c>
      <c r="O601" s="48" t="s">
        <v>110</v>
      </c>
      <c r="P601" s="48"/>
      <c r="Q601" s="48" t="s">
        <v>54</v>
      </c>
      <c r="R601" s="48" t="s">
        <v>54</v>
      </c>
      <c r="S601" s="48" t="s">
        <v>54</v>
      </c>
      <c r="T601" s="48" t="s">
        <v>54</v>
      </c>
      <c r="U601" s="48" t="s">
        <v>54</v>
      </c>
      <c r="V601" s="62" t="str">
        <f t="shared" si="59"/>
        <v/>
      </c>
      <c r="W601" s="62" t="str">
        <f t="shared" si="60"/>
        <v/>
      </c>
      <c r="X601" s="62" t="str">
        <f t="shared" si="61"/>
        <v/>
      </c>
      <c r="Y601" s="62" t="str">
        <f t="shared" si="62"/>
        <v/>
      </c>
      <c r="Z601" s="62" t="str">
        <f t="shared" si="63"/>
        <v/>
      </c>
      <c r="AA601" s="48" t="str">
        <f t="shared" si="64"/>
        <v>N</v>
      </c>
      <c r="AB601" s="48" t="s">
        <v>55</v>
      </c>
      <c r="AC601" s="53" t="s">
        <v>55</v>
      </c>
      <c r="AD601" s="52">
        <v>0</v>
      </c>
      <c r="AE601" s="52"/>
      <c r="AF601" s="52"/>
    </row>
    <row r="602" spans="1:32" ht="15.5" x14ac:dyDescent="0.35">
      <c r="A602" s="26"/>
      <c r="B602" s="48">
        <v>1751</v>
      </c>
      <c r="C602" s="48" t="s">
        <v>45</v>
      </c>
      <c r="D602" s="48" t="s">
        <v>60</v>
      </c>
      <c r="E602" s="48" t="s">
        <v>61</v>
      </c>
      <c r="F602" s="48" t="s">
        <v>845</v>
      </c>
      <c r="G602" s="48">
        <v>381</v>
      </c>
      <c r="H602" s="48" t="s">
        <v>139</v>
      </c>
      <c r="I602" s="48" t="s">
        <v>846</v>
      </c>
      <c r="J602" s="48" t="s">
        <v>50</v>
      </c>
      <c r="K602" s="48" t="s">
        <v>850</v>
      </c>
      <c r="L602" s="48" t="s">
        <v>823</v>
      </c>
      <c r="M602" s="48" t="s">
        <v>110</v>
      </c>
      <c r="N602" s="48" t="s">
        <v>110</v>
      </c>
      <c r="O602" s="48" t="s">
        <v>110</v>
      </c>
      <c r="P602" s="48"/>
      <c r="Q602" s="48" t="s">
        <v>54</v>
      </c>
      <c r="R602" s="48" t="s">
        <v>54</v>
      </c>
      <c r="S602" s="48" t="s">
        <v>54</v>
      </c>
      <c r="T602" s="48" t="s">
        <v>54</v>
      </c>
      <c r="U602" s="48" t="s">
        <v>54</v>
      </c>
      <c r="V602" s="62" t="str">
        <f t="shared" si="59"/>
        <v/>
      </c>
      <c r="W602" s="62" t="str">
        <f t="shared" si="60"/>
        <v/>
      </c>
      <c r="X602" s="62" t="str">
        <f t="shared" si="61"/>
        <v/>
      </c>
      <c r="Y602" s="62" t="str">
        <f t="shared" si="62"/>
        <v/>
      </c>
      <c r="Z602" s="62" t="str">
        <f t="shared" si="63"/>
        <v/>
      </c>
      <c r="AA602" s="48" t="str">
        <f t="shared" si="64"/>
        <v>N</v>
      </c>
      <c r="AB602" s="48" t="s">
        <v>55</v>
      </c>
      <c r="AC602" s="53" t="s">
        <v>55</v>
      </c>
      <c r="AD602" s="52">
        <v>0</v>
      </c>
      <c r="AE602" s="52"/>
      <c r="AF602" s="52"/>
    </row>
    <row r="603" spans="1:32" ht="15.5" x14ac:dyDescent="0.35">
      <c r="A603" s="26"/>
      <c r="B603" s="48">
        <v>1768</v>
      </c>
      <c r="C603" s="48" t="s">
        <v>45</v>
      </c>
      <c r="D603" s="48" t="s">
        <v>60</v>
      </c>
      <c r="E603" s="48" t="s">
        <v>803</v>
      </c>
      <c r="F603" s="48" t="s">
        <v>807</v>
      </c>
      <c r="G603" s="48">
        <v>433</v>
      </c>
      <c r="H603" s="48" t="s">
        <v>94</v>
      </c>
      <c r="I603" s="48" t="s">
        <v>808</v>
      </c>
      <c r="J603" s="48" t="s">
        <v>50</v>
      </c>
      <c r="K603" s="48" t="s">
        <v>851</v>
      </c>
      <c r="L603" s="48" t="s">
        <v>852</v>
      </c>
      <c r="M603" s="48" t="s">
        <v>53</v>
      </c>
      <c r="N603" s="48" t="s">
        <v>53</v>
      </c>
      <c r="O603" s="48" t="s">
        <v>53</v>
      </c>
      <c r="P603" s="48"/>
      <c r="Q603" s="48" t="s">
        <v>54</v>
      </c>
      <c r="R603" s="48" t="s">
        <v>54</v>
      </c>
      <c r="S603" s="48" t="s">
        <v>54</v>
      </c>
      <c r="T603" s="48" t="s">
        <v>54</v>
      </c>
      <c r="U603" s="48" t="s">
        <v>54</v>
      </c>
      <c r="V603" s="62" t="str">
        <f t="shared" si="59"/>
        <v/>
      </c>
      <c r="W603" s="62" t="str">
        <f t="shared" si="60"/>
        <v/>
      </c>
      <c r="X603" s="62" t="str">
        <f t="shared" si="61"/>
        <v/>
      </c>
      <c r="Y603" s="62" t="str">
        <f t="shared" si="62"/>
        <v/>
      </c>
      <c r="Z603" s="62" t="str">
        <f t="shared" si="63"/>
        <v/>
      </c>
      <c r="AA603" s="48" t="str">
        <f t="shared" si="64"/>
        <v>N</v>
      </c>
      <c r="AB603" s="48" t="s">
        <v>55</v>
      </c>
      <c r="AC603" s="53" t="s">
        <v>55</v>
      </c>
      <c r="AD603" s="52">
        <v>0</v>
      </c>
      <c r="AE603" s="52"/>
      <c r="AF603" s="52"/>
    </row>
    <row r="604" spans="1:32" ht="15.5" x14ac:dyDescent="0.35">
      <c r="A604" s="26"/>
      <c r="B604" s="48">
        <v>1856</v>
      </c>
      <c r="C604" s="48" t="s">
        <v>45</v>
      </c>
      <c r="D604" s="48" t="s">
        <v>60</v>
      </c>
      <c r="E604" s="48" t="s">
        <v>61</v>
      </c>
      <c r="F604" s="48" t="s">
        <v>840</v>
      </c>
      <c r="G604" s="48">
        <v>450</v>
      </c>
      <c r="H604" s="48" t="s">
        <v>63</v>
      </c>
      <c r="I604" s="48" t="s">
        <v>61</v>
      </c>
      <c r="J604" s="48" t="s">
        <v>50</v>
      </c>
      <c r="K604" s="48" t="s">
        <v>853</v>
      </c>
      <c r="L604" s="48" t="s">
        <v>121</v>
      </c>
      <c r="M604" s="48" t="e">
        <v>#N/A</v>
      </c>
      <c r="N604" s="48" t="e">
        <v>#N/A</v>
      </c>
      <c r="O604" s="48" t="s">
        <v>97</v>
      </c>
      <c r="P604" s="48">
        <v>0</v>
      </c>
      <c r="Q604" s="48" t="s">
        <v>54</v>
      </c>
      <c r="R604" s="48">
        <v>0.50194832403346068</v>
      </c>
      <c r="S604" s="48">
        <v>3.3423600000000002</v>
      </c>
      <c r="T604" s="48" t="s">
        <v>54</v>
      </c>
      <c r="U604" s="48">
        <v>3.3463221602230711</v>
      </c>
      <c r="V604" s="62">
        <f t="shared" si="59"/>
        <v>0</v>
      </c>
      <c r="W604" s="62" t="str">
        <f t="shared" si="60"/>
        <v/>
      </c>
      <c r="X604" s="62">
        <f t="shared" si="61"/>
        <v>0.15</v>
      </c>
      <c r="Y604" s="62" t="str">
        <f t="shared" si="62"/>
        <v/>
      </c>
      <c r="Z604" s="62" t="str">
        <f t="shared" si="63"/>
        <v/>
      </c>
      <c r="AA604" s="48" t="str">
        <f t="shared" si="64"/>
        <v>N</v>
      </c>
      <c r="AB604" s="48" t="s">
        <v>55</v>
      </c>
      <c r="AC604" s="53" t="s">
        <v>55</v>
      </c>
      <c r="AD604" s="52">
        <v>0</v>
      </c>
      <c r="AE604" s="52"/>
      <c r="AF604" s="52"/>
    </row>
    <row r="605" spans="1:32" ht="15.5" x14ac:dyDescent="0.35">
      <c r="A605" s="26"/>
      <c r="B605" s="48">
        <v>1857</v>
      </c>
      <c r="C605" s="48" t="s">
        <v>45</v>
      </c>
      <c r="D605" s="48" t="s">
        <v>60</v>
      </c>
      <c r="E605" s="48" t="s">
        <v>61</v>
      </c>
      <c r="F605" s="48" t="s">
        <v>840</v>
      </c>
      <c r="G605" s="48">
        <v>450</v>
      </c>
      <c r="H605" s="48" t="s">
        <v>63</v>
      </c>
      <c r="I605" s="48" t="s">
        <v>61</v>
      </c>
      <c r="J605" s="48" t="s">
        <v>50</v>
      </c>
      <c r="K605" s="48" t="s">
        <v>854</v>
      </c>
      <c r="L605" s="48" t="s">
        <v>121</v>
      </c>
      <c r="M605" s="48" t="e">
        <v>#N/A</v>
      </c>
      <c r="N605" s="48" t="e">
        <v>#N/A</v>
      </c>
      <c r="O605" s="48" t="s">
        <v>97</v>
      </c>
      <c r="P605" s="48">
        <v>2.3874</v>
      </c>
      <c r="Q605" s="48" t="s">
        <v>54</v>
      </c>
      <c r="R605" s="48">
        <v>0.90828744348911927</v>
      </c>
      <c r="S605" s="48">
        <v>3.3423600000000002</v>
      </c>
      <c r="T605" s="48" t="s">
        <v>54</v>
      </c>
      <c r="U605" s="48">
        <v>3.3463221602230711</v>
      </c>
      <c r="V605" s="62">
        <f t="shared" si="59"/>
        <v>0.71428571428571419</v>
      </c>
      <c r="W605" s="62" t="str">
        <f t="shared" si="60"/>
        <v/>
      </c>
      <c r="X605" s="62">
        <f t="shared" si="61"/>
        <v>0.27142857142857141</v>
      </c>
      <c r="Y605" s="62" t="str">
        <f t="shared" si="62"/>
        <v/>
      </c>
      <c r="Z605" s="62" t="str">
        <f t="shared" si="63"/>
        <v/>
      </c>
      <c r="AA605" s="48" t="str">
        <f t="shared" si="64"/>
        <v>N</v>
      </c>
      <c r="AB605" s="48" t="s">
        <v>55</v>
      </c>
      <c r="AC605" s="53" t="s">
        <v>55</v>
      </c>
      <c r="AD605" s="52">
        <v>0</v>
      </c>
      <c r="AE605" s="52"/>
      <c r="AF605" s="52"/>
    </row>
    <row r="606" spans="1:32" ht="15.5" x14ac:dyDescent="0.35">
      <c r="A606" s="26"/>
      <c r="B606" s="48">
        <v>1858</v>
      </c>
      <c r="C606" s="48" t="s">
        <v>45</v>
      </c>
      <c r="D606" s="48" t="s">
        <v>60</v>
      </c>
      <c r="E606" s="48" t="s">
        <v>61</v>
      </c>
      <c r="F606" s="48" t="s">
        <v>840</v>
      </c>
      <c r="G606" s="48">
        <v>450</v>
      </c>
      <c r="H606" s="48" t="s">
        <v>63</v>
      </c>
      <c r="I606" s="48" t="s">
        <v>61</v>
      </c>
      <c r="J606" s="48" t="s">
        <v>50</v>
      </c>
      <c r="K606" s="48" t="s">
        <v>855</v>
      </c>
      <c r="L606" s="48" t="s">
        <v>121</v>
      </c>
      <c r="M606" s="48" t="e">
        <v>#N/A</v>
      </c>
      <c r="N606" s="48" t="e">
        <v>#N/A</v>
      </c>
      <c r="O606" s="48" t="s">
        <v>97</v>
      </c>
      <c r="P606" s="48">
        <v>0.47748000000000002</v>
      </c>
      <c r="Q606" s="48" t="s">
        <v>54</v>
      </c>
      <c r="R606" s="48" t="s">
        <v>54</v>
      </c>
      <c r="S606" s="48">
        <v>3.3423600000000002</v>
      </c>
      <c r="T606" s="48" t="s">
        <v>54</v>
      </c>
      <c r="U606" s="48" t="s">
        <v>54</v>
      </c>
      <c r="V606" s="62">
        <f t="shared" si="59"/>
        <v>0.14285714285714285</v>
      </c>
      <c r="W606" s="62" t="str">
        <f t="shared" si="60"/>
        <v/>
      </c>
      <c r="X606" s="62" t="str">
        <f t="shared" si="61"/>
        <v/>
      </c>
      <c r="Y606" s="62" t="str">
        <f t="shared" si="62"/>
        <v/>
      </c>
      <c r="Z606" s="62" t="str">
        <f t="shared" si="63"/>
        <v/>
      </c>
      <c r="AA606" s="48" t="str">
        <f t="shared" si="64"/>
        <v>N</v>
      </c>
      <c r="AB606" s="48" t="s">
        <v>55</v>
      </c>
      <c r="AC606" s="53" t="s">
        <v>55</v>
      </c>
      <c r="AD606" s="52">
        <v>0</v>
      </c>
      <c r="AE606" s="52"/>
      <c r="AF606" s="52"/>
    </row>
    <row r="607" spans="1:32" ht="15.5" x14ac:dyDescent="0.35">
      <c r="A607" s="26"/>
      <c r="B607" s="48">
        <v>1876</v>
      </c>
      <c r="C607" s="48" t="s">
        <v>45</v>
      </c>
      <c r="D607" s="48" t="s">
        <v>60</v>
      </c>
      <c r="E607" s="48" t="s">
        <v>803</v>
      </c>
      <c r="F607" s="48" t="s">
        <v>856</v>
      </c>
      <c r="G607" s="48">
        <v>274</v>
      </c>
      <c r="H607" s="48" t="s">
        <v>63</v>
      </c>
      <c r="I607" s="48" t="s">
        <v>856</v>
      </c>
      <c r="J607" s="48" t="s">
        <v>50</v>
      </c>
      <c r="K607" s="48" t="s">
        <v>857</v>
      </c>
      <c r="L607" s="48" t="s">
        <v>858</v>
      </c>
      <c r="M607" s="48" t="s">
        <v>53</v>
      </c>
      <c r="N607" s="48" t="s">
        <v>53</v>
      </c>
      <c r="O607" s="48" t="s">
        <v>53</v>
      </c>
      <c r="P607" s="48"/>
      <c r="Q607" s="48" t="s">
        <v>54</v>
      </c>
      <c r="R607" s="48" t="s">
        <v>54</v>
      </c>
      <c r="S607" s="48" t="s">
        <v>54</v>
      </c>
      <c r="T607" s="48" t="s">
        <v>54</v>
      </c>
      <c r="U607" s="48" t="s">
        <v>54</v>
      </c>
      <c r="V607" s="62" t="str">
        <f t="shared" si="59"/>
        <v/>
      </c>
      <c r="W607" s="62" t="str">
        <f t="shared" si="60"/>
        <v/>
      </c>
      <c r="X607" s="62" t="str">
        <f t="shared" si="61"/>
        <v/>
      </c>
      <c r="Y607" s="62" t="str">
        <f t="shared" si="62"/>
        <v/>
      </c>
      <c r="Z607" s="62" t="str">
        <f t="shared" si="63"/>
        <v/>
      </c>
      <c r="AA607" s="48" t="str">
        <f t="shared" si="64"/>
        <v>N</v>
      </c>
      <c r="AB607" s="48" t="s">
        <v>55</v>
      </c>
      <c r="AC607" s="53" t="s">
        <v>55</v>
      </c>
      <c r="AD607" s="52">
        <v>0</v>
      </c>
      <c r="AE607" s="52"/>
      <c r="AF607" s="52"/>
    </row>
    <row r="608" spans="1:32" ht="15.5" x14ac:dyDescent="0.35">
      <c r="A608" s="26"/>
      <c r="B608" s="48">
        <v>1877</v>
      </c>
      <c r="C608" s="48" t="s">
        <v>45</v>
      </c>
      <c r="D608" s="48" t="s">
        <v>60</v>
      </c>
      <c r="E608" s="48" t="s">
        <v>803</v>
      </c>
      <c r="F608" s="48" t="s">
        <v>859</v>
      </c>
      <c r="G608" s="48">
        <v>65</v>
      </c>
      <c r="H608" s="48" t="s">
        <v>49</v>
      </c>
      <c r="I608" s="48" t="s">
        <v>859</v>
      </c>
      <c r="J608" s="48" t="s">
        <v>50</v>
      </c>
      <c r="K608" s="48" t="s">
        <v>860</v>
      </c>
      <c r="L608" s="48" t="s">
        <v>806</v>
      </c>
      <c r="M608" s="48" t="s">
        <v>53</v>
      </c>
      <c r="N608" s="48" t="s">
        <v>53</v>
      </c>
      <c r="O608" s="48" t="s">
        <v>53</v>
      </c>
      <c r="P608" s="48"/>
      <c r="Q608" s="48" t="s">
        <v>54</v>
      </c>
      <c r="R608" s="48" t="s">
        <v>54</v>
      </c>
      <c r="S608" s="48" t="s">
        <v>54</v>
      </c>
      <c r="T608" s="48" t="s">
        <v>54</v>
      </c>
      <c r="U608" s="48" t="s">
        <v>54</v>
      </c>
      <c r="V608" s="62" t="str">
        <f t="shared" si="59"/>
        <v/>
      </c>
      <c r="W608" s="62" t="str">
        <f t="shared" si="60"/>
        <v/>
      </c>
      <c r="X608" s="62" t="str">
        <f t="shared" si="61"/>
        <v/>
      </c>
      <c r="Y608" s="62" t="str">
        <f t="shared" si="62"/>
        <v/>
      </c>
      <c r="Z608" s="62" t="str">
        <f t="shared" si="63"/>
        <v/>
      </c>
      <c r="AA608" s="48" t="str">
        <f t="shared" si="64"/>
        <v>N</v>
      </c>
      <c r="AB608" s="48" t="s">
        <v>55</v>
      </c>
      <c r="AC608" s="53" t="s">
        <v>55</v>
      </c>
      <c r="AD608" s="52">
        <v>0</v>
      </c>
      <c r="AE608" s="52"/>
      <c r="AF608" s="52"/>
    </row>
    <row r="609" spans="1:32" ht="15.5" x14ac:dyDescent="0.35">
      <c r="A609" s="26"/>
      <c r="B609" s="48">
        <v>1878</v>
      </c>
      <c r="C609" s="48" t="s">
        <v>45</v>
      </c>
      <c r="D609" s="48" t="s">
        <v>60</v>
      </c>
      <c r="E609" s="48" t="s">
        <v>803</v>
      </c>
      <c r="F609" s="48" t="s">
        <v>856</v>
      </c>
      <c r="G609" s="48">
        <v>274</v>
      </c>
      <c r="H609" s="48" t="s">
        <v>63</v>
      </c>
      <c r="I609" s="48" t="s">
        <v>856</v>
      </c>
      <c r="J609" s="48" t="s">
        <v>50</v>
      </c>
      <c r="K609" s="48" t="s">
        <v>861</v>
      </c>
      <c r="L609" s="48" t="s">
        <v>862</v>
      </c>
      <c r="M609" s="48" t="s">
        <v>53</v>
      </c>
      <c r="N609" s="48" t="s">
        <v>53</v>
      </c>
      <c r="O609" s="48" t="s">
        <v>53</v>
      </c>
      <c r="P609" s="48"/>
      <c r="Q609" s="48" t="s">
        <v>54</v>
      </c>
      <c r="R609" s="48" t="s">
        <v>54</v>
      </c>
      <c r="S609" s="48" t="s">
        <v>54</v>
      </c>
      <c r="T609" s="48" t="s">
        <v>54</v>
      </c>
      <c r="U609" s="48" t="s">
        <v>54</v>
      </c>
      <c r="V609" s="62" t="str">
        <f t="shared" si="59"/>
        <v/>
      </c>
      <c r="W609" s="62" t="str">
        <f t="shared" si="60"/>
        <v/>
      </c>
      <c r="X609" s="62" t="str">
        <f t="shared" si="61"/>
        <v/>
      </c>
      <c r="Y609" s="62" t="str">
        <f t="shared" si="62"/>
        <v/>
      </c>
      <c r="Z609" s="62" t="str">
        <f t="shared" si="63"/>
        <v/>
      </c>
      <c r="AA609" s="48" t="str">
        <f t="shared" si="64"/>
        <v>N</v>
      </c>
      <c r="AB609" s="48" t="s">
        <v>55</v>
      </c>
      <c r="AC609" s="53" t="s">
        <v>55</v>
      </c>
      <c r="AD609" s="52">
        <v>0</v>
      </c>
      <c r="AE609" s="52"/>
      <c r="AF609" s="52"/>
    </row>
    <row r="610" spans="1:32" ht="15.5" x14ac:dyDescent="0.35">
      <c r="A610" s="26"/>
      <c r="B610" s="48">
        <v>1898</v>
      </c>
      <c r="C610" s="48" t="s">
        <v>863</v>
      </c>
      <c r="D610" s="48" t="s">
        <v>864</v>
      </c>
      <c r="E610" s="48" t="s">
        <v>865</v>
      </c>
      <c r="F610" s="48" t="s">
        <v>866</v>
      </c>
      <c r="G610" s="48" t="s">
        <v>867</v>
      </c>
      <c r="H610" s="48" t="s">
        <v>868</v>
      </c>
      <c r="I610" s="48" t="s">
        <v>869</v>
      </c>
      <c r="J610" s="48" t="s">
        <v>50</v>
      </c>
      <c r="K610" s="48" t="s">
        <v>870</v>
      </c>
      <c r="L610" s="48" t="s">
        <v>869</v>
      </c>
      <c r="M610" s="48">
        <v>23</v>
      </c>
      <c r="N610" s="48">
        <v>23</v>
      </c>
      <c r="O610" s="48">
        <v>23</v>
      </c>
      <c r="P610" s="48"/>
      <c r="Q610" s="48">
        <v>3.6650195088157438</v>
      </c>
      <c r="R610" s="48">
        <v>2.5495787887413872</v>
      </c>
      <c r="S610" s="48">
        <v>21.5</v>
      </c>
      <c r="T610" s="48">
        <v>21.5</v>
      </c>
      <c r="U610" s="48">
        <v>15.058449721003818</v>
      </c>
      <c r="V610" s="62" t="str">
        <f t="shared" si="59"/>
        <v/>
      </c>
      <c r="W610" s="62">
        <f t="shared" si="60"/>
        <v>0.17046602366584854</v>
      </c>
      <c r="X610" s="62">
        <f t="shared" si="61"/>
        <v>0.1693121693121693</v>
      </c>
      <c r="Y610" s="62" t="str">
        <f t="shared" si="62"/>
        <v/>
      </c>
      <c r="Z610" s="62" t="str">
        <f t="shared" si="63"/>
        <v/>
      </c>
      <c r="AA610" s="48" t="str">
        <f t="shared" si="64"/>
        <v>N</v>
      </c>
      <c r="AB610" s="48" t="s">
        <v>55</v>
      </c>
      <c r="AC610" s="53" t="s">
        <v>55</v>
      </c>
      <c r="AD610" s="52">
        <v>0</v>
      </c>
      <c r="AE610" s="52"/>
      <c r="AF610" s="52"/>
    </row>
    <row r="611" spans="1:32" ht="15.5" x14ac:dyDescent="0.35">
      <c r="A611" s="26"/>
      <c r="B611" s="48">
        <v>1907</v>
      </c>
      <c r="C611" s="48" t="s">
        <v>863</v>
      </c>
      <c r="D611" s="48" t="s">
        <v>864</v>
      </c>
      <c r="E611" s="48" t="s">
        <v>865</v>
      </c>
      <c r="F611" s="48" t="s">
        <v>871</v>
      </c>
      <c r="G611" s="48" t="s">
        <v>872</v>
      </c>
      <c r="H611" s="48" t="s">
        <v>873</v>
      </c>
      <c r="I611" s="48" t="s">
        <v>869</v>
      </c>
      <c r="J611" s="48" t="s">
        <v>50</v>
      </c>
      <c r="K611" s="48" t="s">
        <v>874</v>
      </c>
      <c r="L611" s="48" t="s">
        <v>869</v>
      </c>
      <c r="M611" s="48">
        <v>23</v>
      </c>
      <c r="N611" s="48">
        <v>23</v>
      </c>
      <c r="O611" s="48">
        <v>23</v>
      </c>
      <c r="P611" s="48"/>
      <c r="Q611" s="48">
        <v>0</v>
      </c>
      <c r="R611" s="48">
        <v>0</v>
      </c>
      <c r="S611" s="48">
        <v>17.2</v>
      </c>
      <c r="T611" s="48">
        <v>17.2</v>
      </c>
      <c r="U611" s="48">
        <v>18.325097544078719</v>
      </c>
      <c r="V611" s="62" t="str">
        <f t="shared" si="59"/>
        <v/>
      </c>
      <c r="W611" s="62">
        <f t="shared" si="60"/>
        <v>0</v>
      </c>
      <c r="X611" s="62">
        <f t="shared" si="61"/>
        <v>0</v>
      </c>
      <c r="Y611" s="62" t="str">
        <f t="shared" si="62"/>
        <v/>
      </c>
      <c r="Z611" s="62" t="str">
        <f t="shared" si="63"/>
        <v/>
      </c>
      <c r="AA611" s="48" t="str">
        <f t="shared" si="64"/>
        <v>N</v>
      </c>
      <c r="AB611" s="48" t="s">
        <v>55</v>
      </c>
      <c r="AC611" s="53" t="s">
        <v>55</v>
      </c>
      <c r="AD611" s="52">
        <v>0</v>
      </c>
      <c r="AE611" s="52"/>
      <c r="AF611" s="52"/>
    </row>
    <row r="612" spans="1:32" ht="15.5" x14ac:dyDescent="0.35">
      <c r="A612" s="26"/>
      <c r="B612" s="48">
        <v>1908</v>
      </c>
      <c r="C612" s="48" t="s">
        <v>863</v>
      </c>
      <c r="D612" s="48" t="s">
        <v>864</v>
      </c>
      <c r="E612" s="48" t="s">
        <v>865</v>
      </c>
      <c r="F612" s="48" t="s">
        <v>871</v>
      </c>
      <c r="G612" s="48" t="s">
        <v>872</v>
      </c>
      <c r="H612" s="48" t="s">
        <v>873</v>
      </c>
      <c r="I612" s="48" t="s">
        <v>869</v>
      </c>
      <c r="J612" s="48" t="s">
        <v>50</v>
      </c>
      <c r="K612" s="48" t="s">
        <v>875</v>
      </c>
      <c r="L612" s="48" t="s">
        <v>869</v>
      </c>
      <c r="M612" s="48">
        <v>23</v>
      </c>
      <c r="N612" s="48">
        <v>23</v>
      </c>
      <c r="O612" s="48">
        <v>23</v>
      </c>
      <c r="P612" s="48"/>
      <c r="Q612" s="48">
        <v>0</v>
      </c>
      <c r="R612" s="48">
        <v>0</v>
      </c>
      <c r="S612" s="48">
        <v>17.2</v>
      </c>
      <c r="T612" s="48">
        <v>17.2</v>
      </c>
      <c r="U612" s="48">
        <v>9.9592921435210435</v>
      </c>
      <c r="V612" s="62" t="str">
        <f t="shared" si="59"/>
        <v/>
      </c>
      <c r="W612" s="62">
        <f t="shared" si="60"/>
        <v>0</v>
      </c>
      <c r="X612" s="62">
        <f t="shared" si="61"/>
        <v>0</v>
      </c>
      <c r="Y612" s="62" t="str">
        <f t="shared" si="62"/>
        <v/>
      </c>
      <c r="Z612" s="62" t="str">
        <f t="shared" si="63"/>
        <v/>
      </c>
      <c r="AA612" s="48" t="str">
        <f t="shared" si="64"/>
        <v>N</v>
      </c>
      <c r="AB612" s="48" t="s">
        <v>55</v>
      </c>
      <c r="AC612" s="53" t="s">
        <v>55</v>
      </c>
      <c r="AD612" s="52">
        <v>0</v>
      </c>
      <c r="AE612" s="48"/>
      <c r="AF612" s="48"/>
    </row>
    <row r="613" spans="1:32" ht="15.5" x14ac:dyDescent="0.35">
      <c r="A613" s="26"/>
      <c r="B613" s="48">
        <v>1910</v>
      </c>
      <c r="C613" s="48" t="s">
        <v>863</v>
      </c>
      <c r="D613" s="48" t="s">
        <v>864</v>
      </c>
      <c r="E613" s="48" t="s">
        <v>865</v>
      </c>
      <c r="F613" s="48" t="s">
        <v>871</v>
      </c>
      <c r="G613" s="48" t="s">
        <v>872</v>
      </c>
      <c r="H613" s="48" t="s">
        <v>873</v>
      </c>
      <c r="I613" s="48" t="s">
        <v>869</v>
      </c>
      <c r="J613" s="48" t="s">
        <v>50</v>
      </c>
      <c r="K613" s="48" t="s">
        <v>876</v>
      </c>
      <c r="L613" s="48" t="s">
        <v>869</v>
      </c>
      <c r="M613" s="48">
        <v>23</v>
      </c>
      <c r="N613" s="48">
        <v>23</v>
      </c>
      <c r="O613" s="48">
        <v>23</v>
      </c>
      <c r="P613" s="48"/>
      <c r="Q613" s="48">
        <v>0</v>
      </c>
      <c r="R613" s="48">
        <v>0</v>
      </c>
      <c r="S613" s="48">
        <v>15.6</v>
      </c>
      <c r="T613" s="48">
        <v>15.7</v>
      </c>
      <c r="U613" s="48">
        <v>21.312885187135034</v>
      </c>
      <c r="V613" s="62" t="str">
        <f t="shared" si="59"/>
        <v/>
      </c>
      <c r="W613" s="62">
        <f t="shared" si="60"/>
        <v>0</v>
      </c>
      <c r="X613" s="62">
        <f t="shared" si="61"/>
        <v>0</v>
      </c>
      <c r="Y613" s="62" t="str">
        <f t="shared" si="62"/>
        <v/>
      </c>
      <c r="Z613" s="62" t="str">
        <f t="shared" si="63"/>
        <v/>
      </c>
      <c r="AA613" s="48" t="str">
        <f t="shared" si="64"/>
        <v>N</v>
      </c>
      <c r="AB613" s="48" t="s">
        <v>55</v>
      </c>
      <c r="AC613" s="53" t="s">
        <v>55</v>
      </c>
      <c r="AD613" s="52">
        <v>0</v>
      </c>
      <c r="AE613" s="48"/>
      <c r="AF613" s="48"/>
    </row>
    <row r="614" spans="1:32" ht="15.5" x14ac:dyDescent="0.35">
      <c r="A614" s="26"/>
      <c r="B614" s="48">
        <v>1921</v>
      </c>
      <c r="C614" s="48" t="s">
        <v>863</v>
      </c>
      <c r="D614" s="48" t="s">
        <v>864</v>
      </c>
      <c r="E614" s="48" t="s">
        <v>877</v>
      </c>
      <c r="F614" s="48" t="s">
        <v>878</v>
      </c>
      <c r="G614" s="48" t="s">
        <v>879</v>
      </c>
      <c r="H614" s="48" t="s">
        <v>880</v>
      </c>
      <c r="I614" s="48" t="s">
        <v>881</v>
      </c>
      <c r="J614" s="48" t="s">
        <v>50</v>
      </c>
      <c r="K614" s="48" t="s">
        <v>882</v>
      </c>
      <c r="L614" s="48" t="s">
        <v>881</v>
      </c>
      <c r="M614" s="48">
        <v>13.8</v>
      </c>
      <c r="N614" s="48">
        <v>13.8</v>
      </c>
      <c r="O614" s="48">
        <v>13.8</v>
      </c>
      <c r="P614" s="48"/>
      <c r="Q614" s="48">
        <v>0</v>
      </c>
      <c r="R614" s="48">
        <v>0</v>
      </c>
      <c r="S614" s="48">
        <v>14.3</v>
      </c>
      <c r="T614" s="48">
        <v>14.3</v>
      </c>
      <c r="U614" s="48">
        <v>14.341380686670306</v>
      </c>
      <c r="V614" s="62" t="str">
        <f t="shared" si="59"/>
        <v/>
      </c>
      <c r="W614" s="62">
        <f t="shared" si="60"/>
        <v>0</v>
      </c>
      <c r="X614" s="62">
        <f t="shared" si="61"/>
        <v>0</v>
      </c>
      <c r="Y614" s="62" t="str">
        <f t="shared" si="62"/>
        <v/>
      </c>
      <c r="Z614" s="62" t="str">
        <f t="shared" si="63"/>
        <v/>
      </c>
      <c r="AA614" s="48" t="str">
        <f t="shared" si="64"/>
        <v>N</v>
      </c>
      <c r="AB614" s="48" t="s">
        <v>55</v>
      </c>
      <c r="AC614" s="53" t="s">
        <v>55</v>
      </c>
      <c r="AD614" s="52">
        <v>0</v>
      </c>
      <c r="AE614" s="48"/>
      <c r="AF614" s="48"/>
    </row>
    <row r="615" spans="1:32" ht="15.5" x14ac:dyDescent="0.35">
      <c r="A615" s="26"/>
      <c r="B615" s="48">
        <v>1929</v>
      </c>
      <c r="C615" s="48" t="s">
        <v>863</v>
      </c>
      <c r="D615" s="48" t="s">
        <v>864</v>
      </c>
      <c r="E615" s="48" t="s">
        <v>877</v>
      </c>
      <c r="F615" s="48" t="s">
        <v>883</v>
      </c>
      <c r="G615" s="48" t="s">
        <v>884</v>
      </c>
      <c r="H615" s="48" t="s">
        <v>885</v>
      </c>
      <c r="I615" s="48" t="s">
        <v>886</v>
      </c>
      <c r="J615" s="48" t="s">
        <v>50</v>
      </c>
      <c r="K615" s="48" t="s">
        <v>887</v>
      </c>
      <c r="L615" s="48" t="s">
        <v>886</v>
      </c>
      <c r="M615" s="48">
        <v>23</v>
      </c>
      <c r="N615" s="48">
        <v>23</v>
      </c>
      <c r="O615" s="48" t="s">
        <v>97</v>
      </c>
      <c r="P615" s="48"/>
      <c r="Q615" s="48" t="s">
        <v>54</v>
      </c>
      <c r="R615" s="48" t="s">
        <v>54</v>
      </c>
      <c r="S615" s="48">
        <v>8</v>
      </c>
      <c r="T615" s="48">
        <v>8</v>
      </c>
      <c r="U615" s="48" t="s">
        <v>54</v>
      </c>
      <c r="V615" s="62" t="str">
        <f t="shared" si="59"/>
        <v/>
      </c>
      <c r="W615" s="62" t="str">
        <f t="shared" si="60"/>
        <v/>
      </c>
      <c r="X615" s="62" t="str">
        <f t="shared" si="61"/>
        <v/>
      </c>
      <c r="Y615" s="62" t="str">
        <f t="shared" si="62"/>
        <v/>
      </c>
      <c r="Z615" s="62" t="str">
        <f t="shared" si="63"/>
        <v/>
      </c>
      <c r="AA615" s="48" t="str">
        <f t="shared" si="64"/>
        <v>N</v>
      </c>
      <c r="AB615" s="48" t="s">
        <v>55</v>
      </c>
      <c r="AC615" s="53" t="s">
        <v>55</v>
      </c>
      <c r="AD615" s="52">
        <v>0</v>
      </c>
      <c r="AE615" s="52"/>
      <c r="AF615" s="52"/>
    </row>
    <row r="616" spans="1:32" ht="15.5" x14ac:dyDescent="0.35">
      <c r="A616" s="26"/>
      <c r="B616" s="48">
        <v>1930</v>
      </c>
      <c r="C616" s="48" t="s">
        <v>863</v>
      </c>
      <c r="D616" s="48" t="s">
        <v>864</v>
      </c>
      <c r="E616" s="48" t="s">
        <v>877</v>
      </c>
      <c r="F616" s="48" t="s">
        <v>883</v>
      </c>
      <c r="G616" s="48" t="s">
        <v>884</v>
      </c>
      <c r="H616" s="48" t="s">
        <v>885</v>
      </c>
      <c r="I616" s="48" t="s">
        <v>886</v>
      </c>
      <c r="J616" s="48" t="s">
        <v>50</v>
      </c>
      <c r="K616" s="48" t="s">
        <v>888</v>
      </c>
      <c r="L616" s="48" t="s">
        <v>886</v>
      </c>
      <c r="M616" s="48">
        <v>23</v>
      </c>
      <c r="N616" s="48">
        <v>23</v>
      </c>
      <c r="O616" s="48">
        <v>23</v>
      </c>
      <c r="P616" s="48">
        <v>3.8</v>
      </c>
      <c r="Q616" s="48" t="s">
        <v>54</v>
      </c>
      <c r="R616" s="48" t="s">
        <v>54</v>
      </c>
      <c r="S616" s="48">
        <v>8</v>
      </c>
      <c r="T616" s="48">
        <v>8</v>
      </c>
      <c r="U616" s="48" t="s">
        <v>54</v>
      </c>
      <c r="V616" s="62">
        <f t="shared" si="59"/>
        <v>0.47499999999999998</v>
      </c>
      <c r="W616" s="62" t="str">
        <f t="shared" si="60"/>
        <v/>
      </c>
      <c r="X616" s="62" t="str">
        <f t="shared" si="61"/>
        <v/>
      </c>
      <c r="Y616" s="62" t="str">
        <f t="shared" si="62"/>
        <v/>
      </c>
      <c r="Z616" s="62" t="str">
        <f t="shared" si="63"/>
        <v/>
      </c>
      <c r="AA616" s="48" t="str">
        <f t="shared" si="64"/>
        <v>N</v>
      </c>
      <c r="AB616" s="48" t="s">
        <v>55</v>
      </c>
      <c r="AC616" s="53" t="s">
        <v>55</v>
      </c>
      <c r="AD616" s="52">
        <v>0</v>
      </c>
      <c r="AE616" s="52"/>
      <c r="AF616" s="52"/>
    </row>
    <row r="617" spans="1:32" ht="15.5" x14ac:dyDescent="0.35">
      <c r="A617" s="26"/>
      <c r="B617" s="48">
        <v>1931</v>
      </c>
      <c r="C617" s="48" t="s">
        <v>863</v>
      </c>
      <c r="D617" s="48" t="s">
        <v>864</v>
      </c>
      <c r="E617" s="48" t="s">
        <v>877</v>
      </c>
      <c r="F617" s="48" t="s">
        <v>883</v>
      </c>
      <c r="G617" s="48" t="s">
        <v>884</v>
      </c>
      <c r="H617" s="48" t="s">
        <v>889</v>
      </c>
      <c r="I617" s="48" t="s">
        <v>886</v>
      </c>
      <c r="J617" s="48" t="s">
        <v>50</v>
      </c>
      <c r="K617" s="48" t="s">
        <v>890</v>
      </c>
      <c r="L617" s="48" t="s">
        <v>886</v>
      </c>
      <c r="M617" s="48"/>
      <c r="N617" s="48"/>
      <c r="O617" s="48" t="s">
        <v>103</v>
      </c>
      <c r="P617" s="48"/>
      <c r="Q617" s="48"/>
      <c r="R617" s="48">
        <v>1.0756035515002726</v>
      </c>
      <c r="S617" s="48"/>
      <c r="T617" s="48"/>
      <c r="U617" s="48">
        <v>21.312885187135034</v>
      </c>
      <c r="V617" s="62" t="str">
        <f t="shared" si="59"/>
        <v/>
      </c>
      <c r="W617" s="62" t="str">
        <f t="shared" si="60"/>
        <v/>
      </c>
      <c r="X617" s="62">
        <f t="shared" si="61"/>
        <v>5.0467289719626163E-2</v>
      </c>
      <c r="Y617" s="62" t="str">
        <f t="shared" si="62"/>
        <v/>
      </c>
      <c r="Z617" s="62" t="str">
        <f t="shared" si="63"/>
        <v/>
      </c>
      <c r="AA617" s="48" t="str">
        <f t="shared" si="64"/>
        <v>N</v>
      </c>
      <c r="AB617" s="48" t="s">
        <v>55</v>
      </c>
      <c r="AC617" s="53" t="s">
        <v>55</v>
      </c>
      <c r="AD617" s="52">
        <v>0</v>
      </c>
      <c r="AE617" s="52"/>
      <c r="AF617" s="52"/>
    </row>
    <row r="618" spans="1:32" ht="15.5" x14ac:dyDescent="0.35">
      <c r="A618" s="26"/>
      <c r="B618" s="48">
        <v>1932</v>
      </c>
      <c r="C618" s="48" t="s">
        <v>863</v>
      </c>
      <c r="D618" s="48" t="s">
        <v>864</v>
      </c>
      <c r="E618" s="48" t="s">
        <v>877</v>
      </c>
      <c r="F618" s="48" t="s">
        <v>883</v>
      </c>
      <c r="G618" s="48" t="s">
        <v>884</v>
      </c>
      <c r="H618" s="48" t="s">
        <v>889</v>
      </c>
      <c r="I618" s="48" t="s">
        <v>886</v>
      </c>
      <c r="J618" s="48" t="s">
        <v>50</v>
      </c>
      <c r="K618" s="48" t="s">
        <v>891</v>
      </c>
      <c r="L618" s="48" t="s">
        <v>886</v>
      </c>
      <c r="M618" s="48"/>
      <c r="N618" s="48"/>
      <c r="O618" s="48" t="s">
        <v>103</v>
      </c>
      <c r="P618" s="48"/>
      <c r="Q618" s="48"/>
      <c r="R618" s="48">
        <v>0.7170690343335151</v>
      </c>
      <c r="S618" s="48"/>
      <c r="T618" s="48"/>
      <c r="U618" s="48">
        <v>9.9592921435210435</v>
      </c>
      <c r="V618" s="62" t="str">
        <f t="shared" si="59"/>
        <v/>
      </c>
      <c r="W618" s="62" t="str">
        <f t="shared" si="60"/>
        <v/>
      </c>
      <c r="X618" s="62">
        <f t="shared" si="61"/>
        <v>7.1999999999999995E-2</v>
      </c>
      <c r="Y618" s="62" t="str">
        <f t="shared" si="62"/>
        <v/>
      </c>
      <c r="Z618" s="62" t="str">
        <f t="shared" si="63"/>
        <v/>
      </c>
      <c r="AA618" s="48" t="str">
        <f t="shared" si="64"/>
        <v>N</v>
      </c>
      <c r="AB618" s="48" t="s">
        <v>55</v>
      </c>
      <c r="AC618" s="53" t="s">
        <v>55</v>
      </c>
      <c r="AD618" s="52">
        <v>0</v>
      </c>
      <c r="AE618" s="52"/>
      <c r="AF618" s="52"/>
    </row>
    <row r="619" spans="1:32" ht="15.5" x14ac:dyDescent="0.35">
      <c r="A619" s="26"/>
      <c r="B619" s="48">
        <v>1945</v>
      </c>
      <c r="C619" s="48" t="s">
        <v>863</v>
      </c>
      <c r="D619" s="48" t="s">
        <v>864</v>
      </c>
      <c r="E619" s="48" t="s">
        <v>877</v>
      </c>
      <c r="F619" s="48" t="s">
        <v>892</v>
      </c>
      <c r="G619" s="48" t="s">
        <v>893</v>
      </c>
      <c r="H619" s="48" t="s">
        <v>894</v>
      </c>
      <c r="I619" s="48" t="s">
        <v>895</v>
      </c>
      <c r="J619" s="48" t="s">
        <v>50</v>
      </c>
      <c r="K619" s="48" t="s">
        <v>896</v>
      </c>
      <c r="L619" s="48" t="s">
        <v>895</v>
      </c>
      <c r="M619" s="48" t="s">
        <v>897</v>
      </c>
      <c r="N619" s="48" t="s">
        <v>897</v>
      </c>
      <c r="O619" s="48" t="s">
        <v>97</v>
      </c>
      <c r="P619" s="48"/>
      <c r="Q619" s="48" t="s">
        <v>54</v>
      </c>
      <c r="R619" s="48" t="s">
        <v>54</v>
      </c>
      <c r="S619" s="48"/>
      <c r="T619" s="48"/>
      <c r="U619" s="48" t="s">
        <v>54</v>
      </c>
      <c r="V619" s="62" t="str">
        <f t="shared" si="59"/>
        <v/>
      </c>
      <c r="W619" s="62" t="str">
        <f t="shared" si="60"/>
        <v/>
      </c>
      <c r="X619" s="62" t="str">
        <f t="shared" si="61"/>
        <v/>
      </c>
      <c r="Y619" s="62" t="str">
        <f t="shared" si="62"/>
        <v/>
      </c>
      <c r="Z619" s="62" t="str">
        <f t="shared" si="63"/>
        <v/>
      </c>
      <c r="AA619" s="48" t="str">
        <f t="shared" si="64"/>
        <v>N</v>
      </c>
      <c r="AB619" s="48" t="s">
        <v>55</v>
      </c>
      <c r="AC619" s="53" t="s">
        <v>55</v>
      </c>
      <c r="AD619" s="52">
        <v>0</v>
      </c>
      <c r="AE619" s="52"/>
      <c r="AF619" s="52"/>
    </row>
    <row r="620" spans="1:32" ht="15.5" x14ac:dyDescent="0.35">
      <c r="A620" s="26"/>
      <c r="B620" s="48">
        <v>1946</v>
      </c>
      <c r="C620" s="48" t="s">
        <v>863</v>
      </c>
      <c r="D620" s="48" t="s">
        <v>864</v>
      </c>
      <c r="E620" s="48" t="s">
        <v>877</v>
      </c>
      <c r="F620" s="48" t="s">
        <v>892</v>
      </c>
      <c r="G620" s="48" t="s">
        <v>893</v>
      </c>
      <c r="H620" s="48" t="s">
        <v>894</v>
      </c>
      <c r="I620" s="48" t="s">
        <v>895</v>
      </c>
      <c r="J620" s="48" t="s">
        <v>50</v>
      </c>
      <c r="K620" s="48" t="s">
        <v>898</v>
      </c>
      <c r="L620" s="48" t="s">
        <v>895</v>
      </c>
      <c r="M620" s="48" t="s">
        <v>897</v>
      </c>
      <c r="N620" s="48" t="s">
        <v>897</v>
      </c>
      <c r="O620" s="48" t="s">
        <v>97</v>
      </c>
      <c r="P620" s="48"/>
      <c r="Q620" s="48" t="s">
        <v>54</v>
      </c>
      <c r="R620" s="48" t="s">
        <v>54</v>
      </c>
      <c r="S620" s="48"/>
      <c r="T620" s="48"/>
      <c r="U620" s="48" t="s">
        <v>54</v>
      </c>
      <c r="V620" s="62" t="str">
        <f t="shared" si="59"/>
        <v/>
      </c>
      <c r="W620" s="62" t="str">
        <f t="shared" si="60"/>
        <v/>
      </c>
      <c r="X620" s="62" t="str">
        <f t="shared" si="61"/>
        <v/>
      </c>
      <c r="Y620" s="62" t="str">
        <f t="shared" si="62"/>
        <v/>
      </c>
      <c r="Z620" s="62" t="str">
        <f t="shared" si="63"/>
        <v/>
      </c>
      <c r="AA620" s="48" t="str">
        <f t="shared" si="64"/>
        <v>N</v>
      </c>
      <c r="AB620" s="48" t="s">
        <v>55</v>
      </c>
      <c r="AC620" s="53" t="s">
        <v>55</v>
      </c>
      <c r="AD620" s="52">
        <v>0</v>
      </c>
      <c r="AE620" s="52"/>
      <c r="AF620" s="52"/>
    </row>
    <row r="621" spans="1:32" ht="15.5" x14ac:dyDescent="0.35">
      <c r="A621" s="26"/>
      <c r="B621" s="48">
        <v>1956</v>
      </c>
      <c r="C621" s="48" t="s">
        <v>863</v>
      </c>
      <c r="D621" s="48" t="s">
        <v>864</v>
      </c>
      <c r="E621" s="48" t="s">
        <v>877</v>
      </c>
      <c r="F621" s="48" t="s">
        <v>97</v>
      </c>
      <c r="G621" s="48" t="s">
        <v>97</v>
      </c>
      <c r="H621" s="48" t="s">
        <v>97</v>
      </c>
      <c r="I621" s="48" t="s">
        <v>901</v>
      </c>
      <c r="J621" s="48" t="s">
        <v>50</v>
      </c>
      <c r="K621" s="48" t="s">
        <v>902</v>
      </c>
      <c r="L621" s="48" t="s">
        <v>901</v>
      </c>
      <c r="M621" s="48">
        <v>12.4</v>
      </c>
      <c r="N621" s="48">
        <v>12.4</v>
      </c>
      <c r="O621" s="48" t="s">
        <v>903</v>
      </c>
      <c r="P621" s="48">
        <v>0</v>
      </c>
      <c r="Q621" s="48" t="s">
        <v>54</v>
      </c>
      <c r="R621" s="48" t="s">
        <v>54</v>
      </c>
      <c r="S621" s="48"/>
      <c r="T621" s="48"/>
      <c r="U621" s="48" t="s">
        <v>54</v>
      </c>
      <c r="V621" s="62" t="str">
        <f t="shared" si="59"/>
        <v/>
      </c>
      <c r="W621" s="62" t="str">
        <f t="shared" si="60"/>
        <v/>
      </c>
      <c r="X621" s="62" t="str">
        <f t="shared" si="61"/>
        <v/>
      </c>
      <c r="Y621" s="62" t="str">
        <f t="shared" si="62"/>
        <v/>
      </c>
      <c r="Z621" s="62" t="str">
        <f t="shared" si="63"/>
        <v/>
      </c>
      <c r="AA621" s="48" t="str">
        <f t="shared" si="64"/>
        <v>N</v>
      </c>
      <c r="AB621" s="48" t="s">
        <v>55</v>
      </c>
      <c r="AC621" s="53" t="s">
        <v>55</v>
      </c>
      <c r="AD621" s="52">
        <v>0</v>
      </c>
      <c r="AE621" s="52"/>
      <c r="AF621" s="52"/>
    </row>
    <row r="622" spans="1:32" ht="15.5" x14ac:dyDescent="0.35">
      <c r="A622" s="26"/>
      <c r="B622" s="48">
        <v>1957</v>
      </c>
      <c r="C622" s="48" t="s">
        <v>863</v>
      </c>
      <c r="D622" s="48" t="s">
        <v>864</v>
      </c>
      <c r="E622" s="48" t="s">
        <v>877</v>
      </c>
      <c r="F622" s="48" t="s">
        <v>97</v>
      </c>
      <c r="G622" s="48" t="s">
        <v>97</v>
      </c>
      <c r="H622" s="48" t="s">
        <v>97</v>
      </c>
      <c r="I622" s="48" t="s">
        <v>904</v>
      </c>
      <c r="J622" s="48" t="s">
        <v>50</v>
      </c>
      <c r="K622" s="48" t="s">
        <v>905</v>
      </c>
      <c r="L622" s="48" t="s">
        <v>904</v>
      </c>
      <c r="M622" s="48">
        <v>12.4</v>
      </c>
      <c r="N622" s="48">
        <v>12.4</v>
      </c>
      <c r="O622" s="48" t="s">
        <v>903</v>
      </c>
      <c r="P622" s="48">
        <v>0</v>
      </c>
      <c r="Q622" s="48" t="s">
        <v>54</v>
      </c>
      <c r="R622" s="48" t="s">
        <v>54</v>
      </c>
      <c r="S622" s="48"/>
      <c r="T622" s="48"/>
      <c r="U622" s="48" t="s">
        <v>54</v>
      </c>
      <c r="V622" s="62" t="str">
        <f t="shared" si="59"/>
        <v/>
      </c>
      <c r="W622" s="62" t="str">
        <f t="shared" si="60"/>
        <v/>
      </c>
      <c r="X622" s="62" t="str">
        <f t="shared" si="61"/>
        <v/>
      </c>
      <c r="Y622" s="62" t="str">
        <f t="shared" si="62"/>
        <v/>
      </c>
      <c r="Z622" s="62" t="str">
        <f t="shared" si="63"/>
        <v/>
      </c>
      <c r="AA622" s="48" t="str">
        <f t="shared" si="64"/>
        <v>N</v>
      </c>
      <c r="AB622" s="48" t="s">
        <v>55</v>
      </c>
      <c r="AC622" s="53" t="s">
        <v>55</v>
      </c>
      <c r="AD622" s="52">
        <v>0</v>
      </c>
      <c r="AE622" s="52"/>
      <c r="AF622" s="52"/>
    </row>
    <row r="623" spans="1:32" ht="15.5" x14ac:dyDescent="0.35">
      <c r="A623" s="26"/>
      <c r="B623" s="48">
        <v>1958</v>
      </c>
      <c r="C623" s="48" t="s">
        <v>863</v>
      </c>
      <c r="D623" s="48" t="s">
        <v>864</v>
      </c>
      <c r="E623" s="48" t="s">
        <v>877</v>
      </c>
      <c r="F623" s="48" t="s">
        <v>97</v>
      </c>
      <c r="G623" s="48" t="s">
        <v>97</v>
      </c>
      <c r="H623" s="48" t="s">
        <v>97</v>
      </c>
      <c r="I623" s="48" t="s">
        <v>906</v>
      </c>
      <c r="J623" s="48" t="s">
        <v>50</v>
      </c>
      <c r="K623" s="48" t="s">
        <v>907</v>
      </c>
      <c r="L623" s="48" t="s">
        <v>906</v>
      </c>
      <c r="M623" s="48">
        <v>12.4</v>
      </c>
      <c r="N623" s="48">
        <v>12.4</v>
      </c>
      <c r="O623" s="48" t="s">
        <v>903</v>
      </c>
      <c r="P623" s="48">
        <v>0</v>
      </c>
      <c r="Q623" s="48" t="s">
        <v>54</v>
      </c>
      <c r="R623" s="48" t="s">
        <v>54</v>
      </c>
      <c r="S623" s="48"/>
      <c r="T623" s="48"/>
      <c r="U623" s="48" t="s">
        <v>54</v>
      </c>
      <c r="V623" s="62" t="str">
        <f t="shared" si="59"/>
        <v/>
      </c>
      <c r="W623" s="62" t="str">
        <f t="shared" si="60"/>
        <v/>
      </c>
      <c r="X623" s="62" t="str">
        <f t="shared" si="61"/>
        <v/>
      </c>
      <c r="Y623" s="62" t="str">
        <f t="shared" si="62"/>
        <v/>
      </c>
      <c r="Z623" s="62" t="str">
        <f t="shared" si="63"/>
        <v/>
      </c>
      <c r="AA623" s="48" t="str">
        <f t="shared" si="64"/>
        <v>N</v>
      </c>
      <c r="AB623" s="48" t="s">
        <v>55</v>
      </c>
      <c r="AC623" s="53" t="s">
        <v>55</v>
      </c>
      <c r="AD623" s="52">
        <v>0</v>
      </c>
      <c r="AE623" s="52"/>
      <c r="AF623" s="52"/>
    </row>
    <row r="624" spans="1:32" ht="15.5" x14ac:dyDescent="0.35">
      <c r="A624" s="26"/>
      <c r="B624" s="48">
        <v>1959</v>
      </c>
      <c r="C624" s="48" t="s">
        <v>863</v>
      </c>
      <c r="D624" s="48" t="s">
        <v>864</v>
      </c>
      <c r="E624" s="48" t="s">
        <v>877</v>
      </c>
      <c r="F624" s="48" t="s">
        <v>97</v>
      </c>
      <c r="G624" s="48" t="s">
        <v>97</v>
      </c>
      <c r="H624" s="48" t="s">
        <v>97</v>
      </c>
      <c r="I624" s="48" t="s">
        <v>908</v>
      </c>
      <c r="J624" s="48" t="s">
        <v>50</v>
      </c>
      <c r="K624" s="48" t="s">
        <v>909</v>
      </c>
      <c r="L624" s="48" t="s">
        <v>908</v>
      </c>
      <c r="M624" s="48" t="s">
        <v>110</v>
      </c>
      <c r="N624" s="48" t="s">
        <v>110</v>
      </c>
      <c r="O624" s="48" t="s">
        <v>110</v>
      </c>
      <c r="P624" s="48">
        <v>0</v>
      </c>
      <c r="Q624" s="48" t="s">
        <v>54</v>
      </c>
      <c r="R624" s="48" t="s">
        <v>54</v>
      </c>
      <c r="S624" s="48"/>
      <c r="T624" s="48"/>
      <c r="U624" s="48" t="s">
        <v>54</v>
      </c>
      <c r="V624" s="62" t="str">
        <f t="shared" si="59"/>
        <v/>
      </c>
      <c r="W624" s="62" t="str">
        <f t="shared" si="60"/>
        <v/>
      </c>
      <c r="X624" s="62" t="str">
        <f t="shared" si="61"/>
        <v/>
      </c>
      <c r="Y624" s="62" t="str">
        <f t="shared" si="62"/>
        <v/>
      </c>
      <c r="Z624" s="62" t="str">
        <f t="shared" si="63"/>
        <v/>
      </c>
      <c r="AA624" s="48" t="str">
        <f t="shared" si="64"/>
        <v>N</v>
      </c>
      <c r="AB624" s="48" t="s">
        <v>55</v>
      </c>
      <c r="AC624" s="53" t="s">
        <v>55</v>
      </c>
      <c r="AD624" s="52">
        <v>0</v>
      </c>
      <c r="AE624" s="52"/>
      <c r="AF624" s="52"/>
    </row>
    <row r="625" spans="1:32" ht="15.5" x14ac:dyDescent="0.35">
      <c r="A625" s="26"/>
      <c r="B625" s="48">
        <v>1960</v>
      </c>
      <c r="C625" s="48" t="s">
        <v>863</v>
      </c>
      <c r="D625" s="48" t="s">
        <v>864</v>
      </c>
      <c r="E625" s="48" t="s">
        <v>877</v>
      </c>
      <c r="F625" s="48" t="s">
        <v>97</v>
      </c>
      <c r="G625" s="48" t="s">
        <v>97</v>
      </c>
      <c r="H625" s="48" t="s">
        <v>97</v>
      </c>
      <c r="I625" s="48" t="s">
        <v>910</v>
      </c>
      <c r="J625" s="48" t="s">
        <v>50</v>
      </c>
      <c r="K625" s="48" t="s">
        <v>911</v>
      </c>
      <c r="L625" s="48" t="s">
        <v>910</v>
      </c>
      <c r="M625" s="48" t="s">
        <v>110</v>
      </c>
      <c r="N625" s="48" t="s">
        <v>110</v>
      </c>
      <c r="O625" s="48" t="s">
        <v>53</v>
      </c>
      <c r="P625" s="48">
        <v>0</v>
      </c>
      <c r="Q625" s="48" t="s">
        <v>54</v>
      </c>
      <c r="R625" s="48" t="s">
        <v>54</v>
      </c>
      <c r="S625" s="48"/>
      <c r="T625" s="48"/>
      <c r="U625" s="48" t="s">
        <v>54</v>
      </c>
      <c r="V625" s="62" t="str">
        <f t="shared" si="59"/>
        <v/>
      </c>
      <c r="W625" s="62" t="str">
        <f t="shared" si="60"/>
        <v/>
      </c>
      <c r="X625" s="62" t="str">
        <f t="shared" si="61"/>
        <v/>
      </c>
      <c r="Y625" s="62" t="str">
        <f t="shared" si="62"/>
        <v/>
      </c>
      <c r="Z625" s="62" t="str">
        <f t="shared" si="63"/>
        <v/>
      </c>
      <c r="AA625" s="48" t="str">
        <f t="shared" si="64"/>
        <v>N</v>
      </c>
      <c r="AB625" s="48" t="s">
        <v>55</v>
      </c>
      <c r="AC625" s="53" t="s">
        <v>55</v>
      </c>
      <c r="AD625" s="52">
        <v>0</v>
      </c>
      <c r="AE625" s="52"/>
      <c r="AF625" s="52"/>
    </row>
    <row r="626" spans="1:32" ht="15.5" x14ac:dyDescent="0.35">
      <c r="A626" s="26"/>
      <c r="B626" s="48">
        <v>1961</v>
      </c>
      <c r="C626" s="48" t="s">
        <v>863</v>
      </c>
      <c r="D626" s="48" t="s">
        <v>864</v>
      </c>
      <c r="E626" s="48" t="s">
        <v>877</v>
      </c>
      <c r="F626" s="48" t="s">
        <v>97</v>
      </c>
      <c r="G626" s="48" t="s">
        <v>97</v>
      </c>
      <c r="H626" s="48" t="s">
        <v>97</v>
      </c>
      <c r="I626" s="48" t="s">
        <v>908</v>
      </c>
      <c r="J626" s="48" t="s">
        <v>50</v>
      </c>
      <c r="K626" s="48" t="s">
        <v>912</v>
      </c>
      <c r="L626" s="48" t="s">
        <v>908</v>
      </c>
      <c r="M626" s="48" t="s">
        <v>110</v>
      </c>
      <c r="N626" s="48" t="s">
        <v>110</v>
      </c>
      <c r="O626" s="48" t="s">
        <v>53</v>
      </c>
      <c r="P626" s="48">
        <v>0</v>
      </c>
      <c r="Q626" s="48" t="s">
        <v>54</v>
      </c>
      <c r="R626" s="48" t="s">
        <v>54</v>
      </c>
      <c r="S626" s="48"/>
      <c r="T626" s="48"/>
      <c r="U626" s="48" t="s">
        <v>54</v>
      </c>
      <c r="V626" s="62" t="str">
        <f t="shared" si="59"/>
        <v/>
      </c>
      <c r="W626" s="62" t="str">
        <f t="shared" si="60"/>
        <v/>
      </c>
      <c r="X626" s="62" t="str">
        <f t="shared" si="61"/>
        <v/>
      </c>
      <c r="Y626" s="62" t="str">
        <f t="shared" si="62"/>
        <v/>
      </c>
      <c r="Z626" s="62" t="str">
        <f t="shared" si="63"/>
        <v/>
      </c>
      <c r="AA626" s="48" t="str">
        <f t="shared" si="64"/>
        <v>N</v>
      </c>
      <c r="AB626" s="48" t="s">
        <v>55</v>
      </c>
      <c r="AC626" s="53" t="s">
        <v>55</v>
      </c>
      <c r="AD626" s="52">
        <v>0</v>
      </c>
      <c r="AE626" s="52"/>
      <c r="AF626" s="52"/>
    </row>
    <row r="627" spans="1:32" ht="15.5" x14ac:dyDescent="0.35">
      <c r="A627" s="26"/>
      <c r="B627" s="48">
        <v>1962</v>
      </c>
      <c r="C627" s="48" t="s">
        <v>863</v>
      </c>
      <c r="D627" s="48" t="s">
        <v>864</v>
      </c>
      <c r="E627" s="48" t="s">
        <v>865</v>
      </c>
      <c r="F627" s="48" t="s">
        <v>97</v>
      </c>
      <c r="G627" s="48" t="s">
        <v>97</v>
      </c>
      <c r="H627" s="48" t="s">
        <v>97</v>
      </c>
      <c r="I627" s="48" t="s">
        <v>913</v>
      </c>
      <c r="J627" s="48" t="s">
        <v>50</v>
      </c>
      <c r="K627" s="48" t="s">
        <v>914</v>
      </c>
      <c r="L627" s="48" t="s">
        <v>913</v>
      </c>
      <c r="M627" s="48">
        <v>4.8</v>
      </c>
      <c r="N627" s="48">
        <v>4.8</v>
      </c>
      <c r="O627" s="48">
        <v>4.8</v>
      </c>
      <c r="P627" s="48">
        <v>0</v>
      </c>
      <c r="Q627" s="48" t="s">
        <v>54</v>
      </c>
      <c r="R627" s="48" t="s">
        <v>54</v>
      </c>
      <c r="S627" s="48"/>
      <c r="T627" s="48"/>
      <c r="U627" s="48" t="s">
        <v>54</v>
      </c>
      <c r="V627" s="62" t="str">
        <f t="shared" si="59"/>
        <v/>
      </c>
      <c r="W627" s="62" t="str">
        <f t="shared" si="60"/>
        <v/>
      </c>
      <c r="X627" s="62" t="str">
        <f t="shared" si="61"/>
        <v/>
      </c>
      <c r="Y627" s="62" t="str">
        <f t="shared" si="62"/>
        <v/>
      </c>
      <c r="Z627" s="62" t="str">
        <f t="shared" si="63"/>
        <v/>
      </c>
      <c r="AA627" s="48" t="str">
        <f t="shared" si="64"/>
        <v>N</v>
      </c>
      <c r="AB627" s="48" t="s">
        <v>55</v>
      </c>
      <c r="AC627" s="53" t="s">
        <v>55</v>
      </c>
      <c r="AD627" s="52">
        <v>0</v>
      </c>
      <c r="AE627" s="52"/>
      <c r="AF627" s="52"/>
    </row>
    <row r="628" spans="1:32" ht="15.5" x14ac:dyDescent="0.35">
      <c r="A628" s="26"/>
      <c r="B628" s="48">
        <v>1963</v>
      </c>
      <c r="C628" s="48" t="s">
        <v>863</v>
      </c>
      <c r="D628" s="48" t="s">
        <v>864</v>
      </c>
      <c r="E628" s="48" t="s">
        <v>865</v>
      </c>
      <c r="F628" s="48" t="s">
        <v>97</v>
      </c>
      <c r="G628" s="48" t="s">
        <v>97</v>
      </c>
      <c r="H628" s="48" t="s">
        <v>97</v>
      </c>
      <c r="I628" s="48" t="s">
        <v>913</v>
      </c>
      <c r="J628" s="48" t="s">
        <v>50</v>
      </c>
      <c r="K628" s="48" t="s">
        <v>915</v>
      </c>
      <c r="L628" s="48" t="s">
        <v>913</v>
      </c>
      <c r="M628" s="48">
        <v>4.8</v>
      </c>
      <c r="N628" s="48">
        <v>4.8</v>
      </c>
      <c r="O628" s="48">
        <v>4.8</v>
      </c>
      <c r="P628" s="48">
        <v>0</v>
      </c>
      <c r="Q628" s="48" t="s">
        <v>54</v>
      </c>
      <c r="R628" s="48" t="s">
        <v>54</v>
      </c>
      <c r="S628" s="48"/>
      <c r="T628" s="48"/>
      <c r="U628" s="48" t="s">
        <v>54</v>
      </c>
      <c r="V628" s="62" t="str">
        <f t="shared" si="59"/>
        <v/>
      </c>
      <c r="W628" s="62" t="str">
        <f t="shared" si="60"/>
        <v/>
      </c>
      <c r="X628" s="62" t="str">
        <f t="shared" si="61"/>
        <v/>
      </c>
      <c r="Y628" s="62" t="str">
        <f t="shared" si="62"/>
        <v/>
      </c>
      <c r="Z628" s="62" t="str">
        <f t="shared" si="63"/>
        <v/>
      </c>
      <c r="AA628" s="48" t="str">
        <f t="shared" si="64"/>
        <v>N</v>
      </c>
      <c r="AB628" s="48" t="s">
        <v>55</v>
      </c>
      <c r="AC628" s="53" t="s">
        <v>55</v>
      </c>
      <c r="AD628" s="52">
        <v>0</v>
      </c>
      <c r="AE628" s="52"/>
      <c r="AF628" s="52"/>
    </row>
    <row r="629" spans="1:32" ht="15.5" x14ac:dyDescent="0.35">
      <c r="A629" s="26"/>
      <c r="B629" s="48">
        <v>1964</v>
      </c>
      <c r="C629" s="48" t="s">
        <v>863</v>
      </c>
      <c r="D629" s="48" t="s">
        <v>864</v>
      </c>
      <c r="E629" s="48" t="s">
        <v>865</v>
      </c>
      <c r="F629" s="48" t="s">
        <v>97</v>
      </c>
      <c r="G629" s="48" t="s">
        <v>97</v>
      </c>
      <c r="H629" s="48" t="s">
        <v>97</v>
      </c>
      <c r="I629" s="48" t="s">
        <v>913</v>
      </c>
      <c r="J629" s="48" t="s">
        <v>50</v>
      </c>
      <c r="K629" s="48" t="s">
        <v>916</v>
      </c>
      <c r="L629" s="48" t="s">
        <v>913</v>
      </c>
      <c r="M629" s="48">
        <v>4.8</v>
      </c>
      <c r="N629" s="48">
        <v>4.8</v>
      </c>
      <c r="O629" s="48">
        <v>4.8</v>
      </c>
      <c r="P629" s="48">
        <v>0</v>
      </c>
      <c r="Q629" s="48" t="s">
        <v>54</v>
      </c>
      <c r="R629" s="48" t="s">
        <v>54</v>
      </c>
      <c r="S629" s="48"/>
      <c r="T629" s="48"/>
      <c r="U629" s="48" t="s">
        <v>54</v>
      </c>
      <c r="V629" s="62" t="str">
        <f t="shared" si="59"/>
        <v/>
      </c>
      <c r="W629" s="62" t="str">
        <f t="shared" si="60"/>
        <v/>
      </c>
      <c r="X629" s="62" t="str">
        <f t="shared" si="61"/>
        <v/>
      </c>
      <c r="Y629" s="62" t="str">
        <f t="shared" si="62"/>
        <v/>
      </c>
      <c r="Z629" s="62" t="str">
        <f t="shared" si="63"/>
        <v/>
      </c>
      <c r="AA629" s="48" t="str">
        <f t="shared" si="64"/>
        <v>N</v>
      </c>
      <c r="AB629" s="48" t="s">
        <v>55</v>
      </c>
      <c r="AC629" s="53" t="s">
        <v>55</v>
      </c>
      <c r="AD629" s="52">
        <v>0</v>
      </c>
      <c r="AE629" s="52"/>
      <c r="AF629" s="52"/>
    </row>
    <row r="630" spans="1:32" ht="15.5" x14ac:dyDescent="0.35">
      <c r="A630" s="26"/>
      <c r="B630" s="48">
        <v>1983</v>
      </c>
      <c r="C630" s="48" t="s">
        <v>863</v>
      </c>
      <c r="D630" s="48" t="s">
        <v>864</v>
      </c>
      <c r="E630" s="48" t="s">
        <v>877</v>
      </c>
      <c r="F630" s="48" t="s">
        <v>917</v>
      </c>
      <c r="G630" s="48" t="s">
        <v>918</v>
      </c>
      <c r="H630" s="48" t="s">
        <v>919</v>
      </c>
      <c r="I630" s="48" t="s">
        <v>920</v>
      </c>
      <c r="J630" s="48" t="s">
        <v>50</v>
      </c>
      <c r="K630" s="48" t="s">
        <v>921</v>
      </c>
      <c r="L630" s="48" t="s">
        <v>920</v>
      </c>
      <c r="M630" s="48">
        <v>4.8</v>
      </c>
      <c r="N630" s="48">
        <v>4.8</v>
      </c>
      <c r="O630" s="48" t="s">
        <v>97</v>
      </c>
      <c r="P630" s="48">
        <v>0.6</v>
      </c>
      <c r="Q630" s="48" t="s">
        <v>54</v>
      </c>
      <c r="R630" s="48" t="s">
        <v>54</v>
      </c>
      <c r="S630" s="48">
        <v>1.3</v>
      </c>
      <c r="T630" s="48"/>
      <c r="U630" s="48" t="s">
        <v>54</v>
      </c>
      <c r="V630" s="62">
        <f t="shared" si="59"/>
        <v>0.46153846153846151</v>
      </c>
      <c r="W630" s="62" t="str">
        <f t="shared" si="60"/>
        <v/>
      </c>
      <c r="X630" s="62" t="str">
        <f t="shared" si="61"/>
        <v/>
      </c>
      <c r="Y630" s="62" t="str">
        <f t="shared" si="62"/>
        <v/>
      </c>
      <c r="Z630" s="62" t="str">
        <f t="shared" si="63"/>
        <v/>
      </c>
      <c r="AA630" s="48" t="str">
        <f t="shared" si="64"/>
        <v>N</v>
      </c>
      <c r="AB630" s="48" t="s">
        <v>55</v>
      </c>
      <c r="AC630" s="53" t="s">
        <v>55</v>
      </c>
      <c r="AD630" s="52">
        <v>0</v>
      </c>
      <c r="AE630" s="52"/>
      <c r="AF630" s="52"/>
    </row>
    <row r="631" spans="1:32" ht="15.5" x14ac:dyDescent="0.35">
      <c r="A631" s="26"/>
      <c r="B631" s="48">
        <v>1984</v>
      </c>
      <c r="C631" s="48" t="s">
        <v>863</v>
      </c>
      <c r="D631" s="48" t="s">
        <v>864</v>
      </c>
      <c r="E631" s="48" t="s">
        <v>877</v>
      </c>
      <c r="F631" s="48" t="s">
        <v>917</v>
      </c>
      <c r="G631" s="48" t="s">
        <v>918</v>
      </c>
      <c r="H631" s="48" t="s">
        <v>919</v>
      </c>
      <c r="I631" s="48" t="s">
        <v>920</v>
      </c>
      <c r="J631" s="48" t="s">
        <v>50</v>
      </c>
      <c r="K631" s="48" t="s">
        <v>922</v>
      </c>
      <c r="L631" s="48" t="s">
        <v>920</v>
      </c>
      <c r="M631" s="48">
        <v>4.8</v>
      </c>
      <c r="N631" s="48">
        <v>4.8</v>
      </c>
      <c r="O631" s="48" t="s">
        <v>97</v>
      </c>
      <c r="P631" s="48">
        <v>0.2</v>
      </c>
      <c r="Q631" s="48" t="s">
        <v>54</v>
      </c>
      <c r="R631" s="48" t="s">
        <v>54</v>
      </c>
      <c r="S631" s="48">
        <v>1.6</v>
      </c>
      <c r="T631" s="48"/>
      <c r="U631" s="48" t="s">
        <v>54</v>
      </c>
      <c r="V631" s="62">
        <f t="shared" si="59"/>
        <v>0.125</v>
      </c>
      <c r="W631" s="62" t="str">
        <f t="shared" si="60"/>
        <v/>
      </c>
      <c r="X631" s="62" t="str">
        <f t="shared" si="61"/>
        <v/>
      </c>
      <c r="Y631" s="62" t="str">
        <f t="shared" si="62"/>
        <v/>
      </c>
      <c r="Z631" s="62" t="str">
        <f t="shared" si="63"/>
        <v/>
      </c>
      <c r="AA631" s="48" t="str">
        <f t="shared" si="64"/>
        <v>N</v>
      </c>
      <c r="AB631" s="48" t="s">
        <v>55</v>
      </c>
      <c r="AC631" s="53" t="s">
        <v>55</v>
      </c>
      <c r="AD631" s="52">
        <v>0</v>
      </c>
      <c r="AE631" s="52"/>
      <c r="AF631" s="52"/>
    </row>
    <row r="632" spans="1:32" ht="15.5" x14ac:dyDescent="0.35">
      <c r="A632" s="26"/>
      <c r="B632" s="48">
        <v>1985</v>
      </c>
      <c r="C632" s="48" t="s">
        <v>863</v>
      </c>
      <c r="D632" s="48" t="s">
        <v>864</v>
      </c>
      <c r="E632" s="48" t="s">
        <v>877</v>
      </c>
      <c r="F632" s="48" t="s">
        <v>917</v>
      </c>
      <c r="G632" s="48" t="s">
        <v>918</v>
      </c>
      <c r="H632" s="48" t="s">
        <v>919</v>
      </c>
      <c r="I632" s="48" t="s">
        <v>920</v>
      </c>
      <c r="J632" s="48" t="s">
        <v>50</v>
      </c>
      <c r="K632" s="48" t="s">
        <v>923</v>
      </c>
      <c r="L632" s="48" t="s">
        <v>920</v>
      </c>
      <c r="M632" s="48">
        <v>4.8</v>
      </c>
      <c r="N632" s="48">
        <v>4.8</v>
      </c>
      <c r="O632" s="48" t="s">
        <v>97</v>
      </c>
      <c r="P632" s="48">
        <v>0.6</v>
      </c>
      <c r="Q632" s="48" t="s">
        <v>54</v>
      </c>
      <c r="R632" s="48" t="s">
        <v>54</v>
      </c>
      <c r="S632" s="48">
        <v>1.3</v>
      </c>
      <c r="T632" s="48"/>
      <c r="U632" s="48" t="s">
        <v>54</v>
      </c>
      <c r="V632" s="62">
        <f t="shared" si="59"/>
        <v>0.46153846153846151</v>
      </c>
      <c r="W632" s="62" t="str">
        <f t="shared" si="60"/>
        <v/>
      </c>
      <c r="X632" s="62" t="str">
        <f t="shared" si="61"/>
        <v/>
      </c>
      <c r="Y632" s="62" t="str">
        <f t="shared" si="62"/>
        <v/>
      </c>
      <c r="Z632" s="62" t="str">
        <f t="shared" si="63"/>
        <v/>
      </c>
      <c r="AA632" s="48" t="str">
        <f t="shared" si="64"/>
        <v>N</v>
      </c>
      <c r="AB632" s="48" t="s">
        <v>55</v>
      </c>
      <c r="AC632" s="53" t="s">
        <v>55</v>
      </c>
      <c r="AD632" s="52">
        <v>0</v>
      </c>
      <c r="AE632" s="52"/>
      <c r="AF632" s="52"/>
    </row>
    <row r="633" spans="1:32" ht="15.5" x14ac:dyDescent="0.35">
      <c r="A633" s="26"/>
      <c r="B633" s="48">
        <v>1986</v>
      </c>
      <c r="C633" s="48" t="s">
        <v>863</v>
      </c>
      <c r="D633" s="48" t="s">
        <v>864</v>
      </c>
      <c r="E633" s="48" t="s">
        <v>877</v>
      </c>
      <c r="F633" s="48" t="s">
        <v>917</v>
      </c>
      <c r="G633" s="48" t="s">
        <v>918</v>
      </c>
      <c r="H633" s="48" t="s">
        <v>919</v>
      </c>
      <c r="I633" s="48" t="s">
        <v>920</v>
      </c>
      <c r="J633" s="48" t="s">
        <v>50</v>
      </c>
      <c r="K633" s="48" t="s">
        <v>924</v>
      </c>
      <c r="L633" s="48" t="s">
        <v>920</v>
      </c>
      <c r="M633" s="48">
        <v>4.8</v>
      </c>
      <c r="N633" s="48">
        <v>4.8</v>
      </c>
      <c r="O633" s="48" t="s">
        <v>97</v>
      </c>
      <c r="P633" s="48">
        <v>0.6</v>
      </c>
      <c r="Q633" s="48" t="s">
        <v>54</v>
      </c>
      <c r="R633" s="48" t="s">
        <v>54</v>
      </c>
      <c r="S633" s="48">
        <v>1.3</v>
      </c>
      <c r="T633" s="48"/>
      <c r="U633" s="48" t="s">
        <v>54</v>
      </c>
      <c r="V633" s="62">
        <f t="shared" si="59"/>
        <v>0.46153846153846151</v>
      </c>
      <c r="W633" s="62" t="str">
        <f t="shared" si="60"/>
        <v/>
      </c>
      <c r="X633" s="62" t="str">
        <f t="shared" si="61"/>
        <v/>
      </c>
      <c r="Y633" s="62" t="str">
        <f t="shared" si="62"/>
        <v/>
      </c>
      <c r="Z633" s="62" t="str">
        <f t="shared" si="63"/>
        <v/>
      </c>
      <c r="AA633" s="48" t="str">
        <f t="shared" si="64"/>
        <v>N</v>
      </c>
      <c r="AB633" s="48" t="s">
        <v>55</v>
      </c>
      <c r="AC633" s="53" t="s">
        <v>55</v>
      </c>
      <c r="AD633" s="52">
        <v>0</v>
      </c>
      <c r="AE633" s="52"/>
      <c r="AF633" s="52"/>
    </row>
    <row r="634" spans="1:32" ht="15.5" x14ac:dyDescent="0.35">
      <c r="A634" s="26"/>
      <c r="B634" s="48">
        <v>1987</v>
      </c>
      <c r="C634" s="48" t="s">
        <v>863</v>
      </c>
      <c r="D634" s="48" t="s">
        <v>864</v>
      </c>
      <c r="E634" s="48" t="s">
        <v>877</v>
      </c>
      <c r="F634" s="48" t="s">
        <v>917</v>
      </c>
      <c r="G634" s="48" t="s">
        <v>918</v>
      </c>
      <c r="H634" s="48" t="s">
        <v>919</v>
      </c>
      <c r="I634" s="48" t="s">
        <v>920</v>
      </c>
      <c r="J634" s="48" t="s">
        <v>50</v>
      </c>
      <c r="K634" s="48" t="s">
        <v>925</v>
      </c>
      <c r="L634" s="48" t="s">
        <v>920</v>
      </c>
      <c r="M634" s="48">
        <v>4.8</v>
      </c>
      <c r="N634" s="48">
        <v>4.8</v>
      </c>
      <c r="O634" s="48" t="s">
        <v>97</v>
      </c>
      <c r="P634" s="48"/>
      <c r="Q634" s="48" t="s">
        <v>54</v>
      </c>
      <c r="R634" s="48" t="s">
        <v>54</v>
      </c>
      <c r="S634" s="48"/>
      <c r="T634" s="48"/>
      <c r="U634" s="48" t="s">
        <v>54</v>
      </c>
      <c r="V634" s="62" t="str">
        <f t="shared" si="59"/>
        <v/>
      </c>
      <c r="W634" s="62" t="str">
        <f t="shared" si="60"/>
        <v/>
      </c>
      <c r="X634" s="62" t="str">
        <f t="shared" si="61"/>
        <v/>
      </c>
      <c r="Y634" s="62" t="str">
        <f t="shared" si="62"/>
        <v/>
      </c>
      <c r="Z634" s="62" t="str">
        <f t="shared" si="63"/>
        <v/>
      </c>
      <c r="AA634" s="48" t="str">
        <f t="shared" si="64"/>
        <v>N</v>
      </c>
      <c r="AB634" s="48" t="s">
        <v>55</v>
      </c>
      <c r="AC634" s="53" t="s">
        <v>55</v>
      </c>
      <c r="AD634" s="52">
        <v>0</v>
      </c>
      <c r="AE634" s="52"/>
      <c r="AF634" s="52"/>
    </row>
    <row r="635" spans="1:32" ht="15.5" x14ac:dyDescent="0.35">
      <c r="A635" s="26"/>
      <c r="B635" s="48">
        <v>1988</v>
      </c>
      <c r="C635" s="48" t="s">
        <v>863</v>
      </c>
      <c r="D635" s="48" t="s">
        <v>864</v>
      </c>
      <c r="E635" s="48" t="s">
        <v>877</v>
      </c>
      <c r="F635" s="48" t="s">
        <v>926</v>
      </c>
      <c r="G635" s="48" t="s">
        <v>927</v>
      </c>
      <c r="H635" s="48" t="s">
        <v>928</v>
      </c>
      <c r="I635" s="48" t="s">
        <v>929</v>
      </c>
      <c r="J635" s="48" t="s">
        <v>50</v>
      </c>
      <c r="K635" s="48" t="s">
        <v>930</v>
      </c>
      <c r="L635" s="48" t="s">
        <v>929</v>
      </c>
      <c r="M635" s="48">
        <v>4.8</v>
      </c>
      <c r="N635" s="48">
        <v>4.8</v>
      </c>
      <c r="O635" s="48" t="s">
        <v>97</v>
      </c>
      <c r="P635" s="48"/>
      <c r="Q635" s="48" t="s">
        <v>54</v>
      </c>
      <c r="R635" s="48" t="s">
        <v>54</v>
      </c>
      <c r="S635" s="48"/>
      <c r="T635" s="48"/>
      <c r="U635" s="48" t="s">
        <v>54</v>
      </c>
      <c r="V635" s="62" t="str">
        <f t="shared" si="59"/>
        <v/>
      </c>
      <c r="W635" s="62" t="str">
        <f t="shared" si="60"/>
        <v/>
      </c>
      <c r="X635" s="62" t="str">
        <f t="shared" si="61"/>
        <v/>
      </c>
      <c r="Y635" s="62" t="str">
        <f t="shared" si="62"/>
        <v/>
      </c>
      <c r="Z635" s="62" t="str">
        <f t="shared" si="63"/>
        <v/>
      </c>
      <c r="AA635" s="48" t="str">
        <f t="shared" si="64"/>
        <v>N</v>
      </c>
      <c r="AB635" s="48" t="s">
        <v>55</v>
      </c>
      <c r="AC635" s="53" t="s">
        <v>55</v>
      </c>
      <c r="AD635" s="52">
        <v>0</v>
      </c>
      <c r="AE635" s="52"/>
      <c r="AF635" s="52"/>
    </row>
    <row r="636" spans="1:32" ht="15.5" x14ac:dyDescent="0.35">
      <c r="A636" s="26"/>
      <c r="B636" s="48">
        <v>1989</v>
      </c>
      <c r="C636" s="48" t="s">
        <v>863</v>
      </c>
      <c r="D636" s="48" t="s">
        <v>864</v>
      </c>
      <c r="E636" s="48" t="s">
        <v>877</v>
      </c>
      <c r="F636" s="48" t="s">
        <v>926</v>
      </c>
      <c r="G636" s="48" t="s">
        <v>927</v>
      </c>
      <c r="H636" s="48" t="s">
        <v>928</v>
      </c>
      <c r="I636" s="48" t="s">
        <v>929</v>
      </c>
      <c r="J636" s="48" t="s">
        <v>50</v>
      </c>
      <c r="K636" s="48" t="s">
        <v>931</v>
      </c>
      <c r="L636" s="48" t="s">
        <v>929</v>
      </c>
      <c r="M636" s="48">
        <v>4.8</v>
      </c>
      <c r="N636" s="48">
        <v>4.8</v>
      </c>
      <c r="O636" s="48" t="s">
        <v>97</v>
      </c>
      <c r="P636" s="48"/>
      <c r="Q636" s="48" t="s">
        <v>54</v>
      </c>
      <c r="R636" s="48" t="s">
        <v>54</v>
      </c>
      <c r="S636" s="48"/>
      <c r="T636" s="48"/>
      <c r="U636" s="48" t="s">
        <v>54</v>
      </c>
      <c r="V636" s="62" t="str">
        <f t="shared" si="59"/>
        <v/>
      </c>
      <c r="W636" s="62" t="str">
        <f t="shared" si="60"/>
        <v/>
      </c>
      <c r="X636" s="62" t="str">
        <f t="shared" si="61"/>
        <v/>
      </c>
      <c r="Y636" s="62" t="str">
        <f t="shared" si="62"/>
        <v/>
      </c>
      <c r="Z636" s="62" t="str">
        <f t="shared" si="63"/>
        <v/>
      </c>
      <c r="AA636" s="48" t="str">
        <f t="shared" si="64"/>
        <v>N</v>
      </c>
      <c r="AB636" s="48" t="s">
        <v>55</v>
      </c>
      <c r="AC636" s="53" t="s">
        <v>55</v>
      </c>
      <c r="AD636" s="52">
        <v>0</v>
      </c>
      <c r="AE636" s="52"/>
      <c r="AF636" s="52"/>
    </row>
    <row r="637" spans="1:32" ht="15.5" x14ac:dyDescent="0.35">
      <c r="A637" s="26"/>
      <c r="B637" s="48">
        <v>1990</v>
      </c>
      <c r="C637" s="48" t="s">
        <v>863</v>
      </c>
      <c r="D637" s="48" t="s">
        <v>864</v>
      </c>
      <c r="E637" s="48" t="s">
        <v>865</v>
      </c>
      <c r="F637" s="48" t="s">
        <v>932</v>
      </c>
      <c r="G637" s="48" t="s">
        <v>933</v>
      </c>
      <c r="H637" s="48" t="s">
        <v>934</v>
      </c>
      <c r="I637" s="48" t="s">
        <v>935</v>
      </c>
      <c r="J637" s="48" t="s">
        <v>50</v>
      </c>
      <c r="K637" s="48" t="s">
        <v>936</v>
      </c>
      <c r="L637" s="48" t="s">
        <v>935</v>
      </c>
      <c r="M637" s="48" t="s">
        <v>897</v>
      </c>
      <c r="N637" s="48" t="s">
        <v>897</v>
      </c>
      <c r="O637" s="48" t="s">
        <v>97</v>
      </c>
      <c r="P637" s="48"/>
      <c r="Q637" s="48" t="s">
        <v>54</v>
      </c>
      <c r="R637" s="48" t="s">
        <v>54</v>
      </c>
      <c r="S637" s="48"/>
      <c r="T637" s="48"/>
      <c r="U637" s="48" t="s">
        <v>54</v>
      </c>
      <c r="V637" s="62" t="str">
        <f t="shared" si="59"/>
        <v/>
      </c>
      <c r="W637" s="62" t="str">
        <f t="shared" si="60"/>
        <v/>
      </c>
      <c r="X637" s="62" t="str">
        <f t="shared" si="61"/>
        <v/>
      </c>
      <c r="Y637" s="62" t="str">
        <f t="shared" si="62"/>
        <v/>
      </c>
      <c r="Z637" s="62" t="str">
        <f t="shared" si="63"/>
        <v/>
      </c>
      <c r="AA637" s="48" t="str">
        <f t="shared" si="64"/>
        <v>N</v>
      </c>
      <c r="AB637" s="48" t="s">
        <v>55</v>
      </c>
      <c r="AC637" s="53" t="s">
        <v>55</v>
      </c>
      <c r="AD637" s="52">
        <v>0</v>
      </c>
      <c r="AE637" s="52"/>
      <c r="AF637" s="52"/>
    </row>
    <row r="638" spans="1:32" ht="15.5" x14ac:dyDescent="0.35">
      <c r="A638" s="26"/>
      <c r="B638" s="48">
        <v>1991</v>
      </c>
      <c r="C638" s="48" t="s">
        <v>863</v>
      </c>
      <c r="D638" s="48" t="s">
        <v>864</v>
      </c>
      <c r="E638" s="48" t="s">
        <v>865</v>
      </c>
      <c r="F638" s="48" t="s">
        <v>932</v>
      </c>
      <c r="G638" s="48" t="s">
        <v>933</v>
      </c>
      <c r="H638" s="48" t="s">
        <v>897</v>
      </c>
      <c r="I638" s="48" t="s">
        <v>935</v>
      </c>
      <c r="J638" s="48" t="s">
        <v>50</v>
      </c>
      <c r="K638" s="48" t="s">
        <v>937</v>
      </c>
      <c r="L638" s="48" t="s">
        <v>935</v>
      </c>
      <c r="M638" s="48">
        <v>23</v>
      </c>
      <c r="N638" s="48">
        <v>23</v>
      </c>
      <c r="O638" s="48" t="s">
        <v>897</v>
      </c>
      <c r="P638" s="48"/>
      <c r="Q638" s="48" t="s">
        <v>54</v>
      </c>
      <c r="R638" s="48" t="s">
        <v>54</v>
      </c>
      <c r="S638" s="48"/>
      <c r="T638" s="48"/>
      <c r="U638" s="48" t="s">
        <v>54</v>
      </c>
      <c r="V638" s="62" t="str">
        <f t="shared" si="59"/>
        <v/>
      </c>
      <c r="W638" s="62" t="str">
        <f t="shared" si="60"/>
        <v/>
      </c>
      <c r="X638" s="62" t="str">
        <f t="shared" si="61"/>
        <v/>
      </c>
      <c r="Y638" s="62" t="str">
        <f t="shared" si="62"/>
        <v/>
      </c>
      <c r="Z638" s="62" t="str">
        <f t="shared" si="63"/>
        <v/>
      </c>
      <c r="AA638" s="48" t="str">
        <f t="shared" si="64"/>
        <v>N</v>
      </c>
      <c r="AB638" s="48" t="s">
        <v>55</v>
      </c>
      <c r="AC638" s="53" t="s">
        <v>55</v>
      </c>
      <c r="AD638" s="52">
        <v>0</v>
      </c>
      <c r="AE638" s="52"/>
      <c r="AF638" s="52"/>
    </row>
    <row r="639" spans="1:32" ht="15.5" x14ac:dyDescent="0.35">
      <c r="A639" s="26"/>
      <c r="B639" s="48">
        <v>1992</v>
      </c>
      <c r="C639" s="48" t="s">
        <v>863</v>
      </c>
      <c r="D639" s="48" t="s">
        <v>864</v>
      </c>
      <c r="E639" s="48" t="s">
        <v>865</v>
      </c>
      <c r="F639" s="48" t="s">
        <v>932</v>
      </c>
      <c r="G639" s="48" t="s">
        <v>933</v>
      </c>
      <c r="H639" s="48" t="s">
        <v>934</v>
      </c>
      <c r="I639" s="48" t="s">
        <v>935</v>
      </c>
      <c r="J639" s="48" t="s">
        <v>50</v>
      </c>
      <c r="K639" s="48" t="s">
        <v>938</v>
      </c>
      <c r="L639" s="48" t="s">
        <v>935</v>
      </c>
      <c r="M639" s="48" t="s">
        <v>897</v>
      </c>
      <c r="N639" s="48" t="s">
        <v>897</v>
      </c>
      <c r="O639" s="48" t="s">
        <v>97</v>
      </c>
      <c r="P639" s="48"/>
      <c r="Q639" s="48" t="s">
        <v>54</v>
      </c>
      <c r="R639" s="48" t="s">
        <v>54</v>
      </c>
      <c r="S639" s="48"/>
      <c r="T639" s="48"/>
      <c r="U639" s="48" t="s">
        <v>54</v>
      </c>
      <c r="V639" s="62" t="str">
        <f t="shared" si="59"/>
        <v/>
      </c>
      <c r="W639" s="62" t="str">
        <f t="shared" si="60"/>
        <v/>
      </c>
      <c r="X639" s="62" t="str">
        <f t="shared" si="61"/>
        <v/>
      </c>
      <c r="Y639" s="62" t="str">
        <f t="shared" si="62"/>
        <v/>
      </c>
      <c r="Z639" s="62" t="str">
        <f t="shared" si="63"/>
        <v/>
      </c>
      <c r="AA639" s="48" t="str">
        <f t="shared" si="64"/>
        <v>N</v>
      </c>
      <c r="AB639" s="48" t="s">
        <v>55</v>
      </c>
      <c r="AC639" s="53" t="s">
        <v>55</v>
      </c>
      <c r="AD639" s="52">
        <v>0</v>
      </c>
      <c r="AE639" s="52"/>
      <c r="AF639" s="52"/>
    </row>
    <row r="640" spans="1:32" ht="15.5" x14ac:dyDescent="0.35">
      <c r="A640" s="26"/>
      <c r="B640" s="48">
        <v>2001</v>
      </c>
      <c r="C640" s="48" t="s">
        <v>863</v>
      </c>
      <c r="D640" s="48" t="s">
        <v>864</v>
      </c>
      <c r="E640" s="48" t="s">
        <v>865</v>
      </c>
      <c r="F640" s="48" t="s">
        <v>939</v>
      </c>
      <c r="G640" s="48" t="s">
        <v>940</v>
      </c>
      <c r="H640" s="48" t="s">
        <v>97</v>
      </c>
      <c r="I640" s="48" t="s">
        <v>865</v>
      </c>
      <c r="J640" s="48" t="s">
        <v>50</v>
      </c>
      <c r="K640" s="48" t="s">
        <v>941</v>
      </c>
      <c r="L640" s="48" t="s">
        <v>865</v>
      </c>
      <c r="M640" s="48">
        <v>23</v>
      </c>
      <c r="N640" s="48">
        <v>23</v>
      </c>
      <c r="O640" s="48">
        <v>23</v>
      </c>
      <c r="P640" s="48">
        <v>0</v>
      </c>
      <c r="Q640" s="48" t="s">
        <v>54</v>
      </c>
      <c r="R640" s="48" t="s">
        <v>54</v>
      </c>
      <c r="S640" s="48"/>
      <c r="T640" s="48"/>
      <c r="U640" s="48" t="s">
        <v>54</v>
      </c>
      <c r="V640" s="62" t="str">
        <f t="shared" si="59"/>
        <v/>
      </c>
      <c r="W640" s="62" t="str">
        <f t="shared" si="60"/>
        <v/>
      </c>
      <c r="X640" s="62" t="str">
        <f t="shared" si="61"/>
        <v/>
      </c>
      <c r="Y640" s="62" t="str">
        <f t="shared" si="62"/>
        <v/>
      </c>
      <c r="Z640" s="62" t="str">
        <f t="shared" si="63"/>
        <v/>
      </c>
      <c r="AA640" s="48" t="str">
        <f t="shared" si="64"/>
        <v>N</v>
      </c>
      <c r="AB640" s="48" t="s">
        <v>55</v>
      </c>
      <c r="AC640" s="53" t="s">
        <v>55</v>
      </c>
      <c r="AD640" s="52">
        <v>0</v>
      </c>
      <c r="AE640" s="52"/>
      <c r="AF640" s="52"/>
    </row>
    <row r="641" spans="1:32" ht="15.5" x14ac:dyDescent="0.35">
      <c r="A641" s="26"/>
      <c r="B641" s="48">
        <v>2002</v>
      </c>
      <c r="C641" s="48" t="s">
        <v>863</v>
      </c>
      <c r="D641" s="48" t="s">
        <v>864</v>
      </c>
      <c r="E641" s="48" t="s">
        <v>865</v>
      </c>
      <c r="F641" s="48" t="s">
        <v>942</v>
      </c>
      <c r="G641" s="48" t="s">
        <v>943</v>
      </c>
      <c r="H641" s="48" t="s">
        <v>944</v>
      </c>
      <c r="I641" s="48" t="s">
        <v>865</v>
      </c>
      <c r="J641" s="48" t="s">
        <v>50</v>
      </c>
      <c r="K641" s="63" t="s">
        <v>945</v>
      </c>
      <c r="L641" s="48" t="s">
        <v>865</v>
      </c>
      <c r="M641" s="48" t="s">
        <v>897</v>
      </c>
      <c r="N641" s="48" t="s">
        <v>897</v>
      </c>
      <c r="O641" s="48" t="s">
        <v>97</v>
      </c>
      <c r="P641" s="48"/>
      <c r="Q641" s="48" t="s">
        <v>54</v>
      </c>
      <c r="R641" s="48" t="s">
        <v>54</v>
      </c>
      <c r="S641" s="48"/>
      <c r="T641" s="48"/>
      <c r="U641" s="48" t="s">
        <v>54</v>
      </c>
      <c r="V641" s="62" t="str">
        <f t="shared" si="59"/>
        <v/>
      </c>
      <c r="W641" s="62" t="str">
        <f t="shared" si="60"/>
        <v/>
      </c>
      <c r="X641" s="62" t="str">
        <f t="shared" si="61"/>
        <v/>
      </c>
      <c r="Y641" s="62" t="str">
        <f t="shared" si="62"/>
        <v/>
      </c>
      <c r="Z641" s="62" t="str">
        <f t="shared" si="63"/>
        <v/>
      </c>
      <c r="AA641" s="48" t="str">
        <f t="shared" si="64"/>
        <v>N</v>
      </c>
      <c r="AB641" s="48" t="s">
        <v>55</v>
      </c>
      <c r="AC641" s="53" t="s">
        <v>55</v>
      </c>
      <c r="AD641" s="52">
        <v>0</v>
      </c>
      <c r="AE641" s="52"/>
      <c r="AF641" s="52"/>
    </row>
    <row r="642" spans="1:32" ht="15.5" x14ac:dyDescent="0.35">
      <c r="A642" s="26"/>
      <c r="B642" s="48">
        <v>2003</v>
      </c>
      <c r="C642" s="48" t="s">
        <v>863</v>
      </c>
      <c r="D642" s="48" t="s">
        <v>864</v>
      </c>
      <c r="E642" s="48" t="s">
        <v>877</v>
      </c>
      <c r="F642" s="48" t="s">
        <v>946</v>
      </c>
      <c r="G642" s="48" t="s">
        <v>947</v>
      </c>
      <c r="H642" s="48" t="s">
        <v>948</v>
      </c>
      <c r="I642" s="48" t="s">
        <v>949</v>
      </c>
      <c r="J642" s="48" t="s">
        <v>50</v>
      </c>
      <c r="K642" s="48" t="s">
        <v>950</v>
      </c>
      <c r="L642" s="48" t="s">
        <v>949</v>
      </c>
      <c r="M642" s="48" t="s">
        <v>897</v>
      </c>
      <c r="N642" s="48" t="s">
        <v>897</v>
      </c>
      <c r="O642" s="48" t="s">
        <v>97</v>
      </c>
      <c r="P642" s="48"/>
      <c r="Q642" s="48" t="s">
        <v>54</v>
      </c>
      <c r="R642" s="48" t="s">
        <v>54</v>
      </c>
      <c r="S642" s="48"/>
      <c r="T642" s="48"/>
      <c r="U642" s="48" t="s">
        <v>54</v>
      </c>
      <c r="V642" s="62" t="str">
        <f t="shared" si="59"/>
        <v/>
      </c>
      <c r="W642" s="62" t="str">
        <f t="shared" si="60"/>
        <v/>
      </c>
      <c r="X642" s="62" t="str">
        <f t="shared" si="61"/>
        <v/>
      </c>
      <c r="Y642" s="62" t="str">
        <f t="shared" si="62"/>
        <v/>
      </c>
      <c r="Z642" s="62" t="str">
        <f t="shared" si="63"/>
        <v/>
      </c>
      <c r="AA642" s="48" t="str">
        <f t="shared" si="64"/>
        <v>N</v>
      </c>
      <c r="AB642" s="48" t="s">
        <v>55</v>
      </c>
      <c r="AC642" s="53" t="s">
        <v>55</v>
      </c>
      <c r="AD642" s="52">
        <v>0</v>
      </c>
      <c r="AE642" s="52"/>
      <c r="AF642" s="52"/>
    </row>
    <row r="643" spans="1:32" ht="15.5" x14ac:dyDescent="0.35">
      <c r="A643" s="26"/>
      <c r="B643" s="48">
        <v>2005</v>
      </c>
      <c r="C643" s="48" t="s">
        <v>863</v>
      </c>
      <c r="D643" s="48" t="s">
        <v>864</v>
      </c>
      <c r="E643" s="48" t="s">
        <v>865</v>
      </c>
      <c r="F643" s="48" t="s">
        <v>951</v>
      </c>
      <c r="G643" s="48" t="s">
        <v>952</v>
      </c>
      <c r="H643" s="48" t="s">
        <v>953</v>
      </c>
      <c r="I643" s="48" t="s">
        <v>865</v>
      </c>
      <c r="J643" s="48" t="s">
        <v>50</v>
      </c>
      <c r="K643" s="48" t="s">
        <v>954</v>
      </c>
      <c r="L643" s="48" t="s">
        <v>865</v>
      </c>
      <c r="M643" s="48" t="s">
        <v>897</v>
      </c>
      <c r="N643" s="48" t="s">
        <v>897</v>
      </c>
      <c r="O643" s="48" t="s">
        <v>97</v>
      </c>
      <c r="P643" s="48"/>
      <c r="Q643" s="48" t="s">
        <v>54</v>
      </c>
      <c r="R643" s="48" t="s">
        <v>54</v>
      </c>
      <c r="S643" s="48"/>
      <c r="T643" s="48"/>
      <c r="U643" s="48" t="s">
        <v>54</v>
      </c>
      <c r="V643" s="62" t="str">
        <f t="shared" ref="V643:V706" si="65">IF(OR(P643="",S643=""),"",P643/S643)</f>
        <v/>
      </c>
      <c r="W643" s="62" t="str">
        <f t="shared" ref="W643:W706" si="66">IF(OR(Q643="",T643=""),"",Q643/T643)</f>
        <v/>
      </c>
      <c r="X643" s="62" t="str">
        <f t="shared" ref="X643:X706" si="67">IF(OR(R643="",U643=""),"",R643/U643)</f>
        <v/>
      </c>
      <c r="Y643" s="62" t="str">
        <f t="shared" ref="Y643:Y706" si="68">IF(OR(V643="",W643="",X643=""),"",AVERAGE(V643,W643,X643))</f>
        <v/>
      </c>
      <c r="Z643" s="62" t="str">
        <f t="shared" ref="Z643:Z706" si="69">IFERROR(Y643,"0")</f>
        <v/>
      </c>
      <c r="AA643" s="48" t="str">
        <f t="shared" ref="AA643:AA706" si="70">IF(OR(Z643="0",Z643=""),"N","Y")</f>
        <v>N</v>
      </c>
      <c r="AB643" s="48" t="s">
        <v>55</v>
      </c>
      <c r="AC643" s="53" t="s">
        <v>55</v>
      </c>
      <c r="AD643" s="52">
        <v>0</v>
      </c>
      <c r="AE643" s="52"/>
      <c r="AF643" s="52"/>
    </row>
    <row r="644" spans="1:32" ht="15.5" x14ac:dyDescent="0.35">
      <c r="A644" s="26"/>
      <c r="B644" s="48">
        <v>2006</v>
      </c>
      <c r="C644" s="48" t="s">
        <v>863</v>
      </c>
      <c r="D644" s="48" t="s">
        <v>864</v>
      </c>
      <c r="E644" s="48" t="s">
        <v>865</v>
      </c>
      <c r="F644" s="48" t="s">
        <v>951</v>
      </c>
      <c r="G644" s="48" t="s">
        <v>952</v>
      </c>
      <c r="H644" s="48" t="s">
        <v>953</v>
      </c>
      <c r="I644" s="48" t="s">
        <v>865</v>
      </c>
      <c r="J644" s="48" t="s">
        <v>50</v>
      </c>
      <c r="K644" s="48" t="s">
        <v>955</v>
      </c>
      <c r="L644" s="48" t="s">
        <v>865</v>
      </c>
      <c r="M644" s="48" t="s">
        <v>897</v>
      </c>
      <c r="N644" s="48" t="s">
        <v>897</v>
      </c>
      <c r="O644" s="48" t="s">
        <v>97</v>
      </c>
      <c r="P644" s="48"/>
      <c r="Q644" s="48" t="s">
        <v>54</v>
      </c>
      <c r="R644" s="48" t="s">
        <v>54</v>
      </c>
      <c r="S644" s="48"/>
      <c r="T644" s="48"/>
      <c r="U644" s="48" t="s">
        <v>54</v>
      </c>
      <c r="V644" s="62" t="str">
        <f t="shared" si="65"/>
        <v/>
      </c>
      <c r="W644" s="62" t="str">
        <f t="shared" si="66"/>
        <v/>
      </c>
      <c r="X644" s="62" t="str">
        <f t="shared" si="67"/>
        <v/>
      </c>
      <c r="Y644" s="62" t="str">
        <f t="shared" si="68"/>
        <v/>
      </c>
      <c r="Z644" s="62" t="str">
        <f t="shared" si="69"/>
        <v/>
      </c>
      <c r="AA644" s="48" t="str">
        <f t="shared" si="70"/>
        <v>N</v>
      </c>
      <c r="AB644" s="48" t="s">
        <v>55</v>
      </c>
      <c r="AC644" s="53" t="s">
        <v>55</v>
      </c>
      <c r="AD644" s="52">
        <v>0</v>
      </c>
      <c r="AE644" s="52"/>
      <c r="AF644" s="52"/>
    </row>
    <row r="645" spans="1:32" ht="15.5" x14ac:dyDescent="0.35">
      <c r="A645" s="26"/>
      <c r="B645" s="48">
        <v>2007</v>
      </c>
      <c r="C645" s="48" t="s">
        <v>863</v>
      </c>
      <c r="D645" s="48" t="s">
        <v>864</v>
      </c>
      <c r="E645" s="48" t="s">
        <v>865</v>
      </c>
      <c r="F645" s="48" t="s">
        <v>956</v>
      </c>
      <c r="G645" s="48" t="s">
        <v>957</v>
      </c>
      <c r="H645" s="48" t="s">
        <v>958</v>
      </c>
      <c r="I645" s="48" t="s">
        <v>865</v>
      </c>
      <c r="J645" s="48" t="s">
        <v>50</v>
      </c>
      <c r="K645" s="48" t="s">
        <v>959</v>
      </c>
      <c r="L645" s="48" t="s">
        <v>865</v>
      </c>
      <c r="M645" s="48" t="s">
        <v>897</v>
      </c>
      <c r="N645" s="48" t="s">
        <v>897</v>
      </c>
      <c r="O645" s="48" t="s">
        <v>97</v>
      </c>
      <c r="P645" s="48"/>
      <c r="Q645" s="48" t="s">
        <v>54</v>
      </c>
      <c r="R645" s="48" t="s">
        <v>54</v>
      </c>
      <c r="S645" s="48"/>
      <c r="T645" s="48"/>
      <c r="U645" s="48" t="s">
        <v>54</v>
      </c>
      <c r="V645" s="62" t="str">
        <f t="shared" si="65"/>
        <v/>
      </c>
      <c r="W645" s="62" t="str">
        <f t="shared" si="66"/>
        <v/>
      </c>
      <c r="X645" s="62" t="str">
        <f t="shared" si="67"/>
        <v/>
      </c>
      <c r="Y645" s="62" t="str">
        <f t="shared" si="68"/>
        <v/>
      </c>
      <c r="Z645" s="62" t="str">
        <f t="shared" si="69"/>
        <v/>
      </c>
      <c r="AA645" s="48" t="str">
        <f t="shared" si="70"/>
        <v>N</v>
      </c>
      <c r="AB645" s="48" t="s">
        <v>55</v>
      </c>
      <c r="AC645" s="53" t="s">
        <v>55</v>
      </c>
      <c r="AD645" s="52">
        <v>0</v>
      </c>
      <c r="AE645" s="52"/>
      <c r="AF645" s="52"/>
    </row>
    <row r="646" spans="1:32" ht="15.5" x14ac:dyDescent="0.35">
      <c r="A646" s="26"/>
      <c r="B646" s="48">
        <v>2008</v>
      </c>
      <c r="C646" s="48" t="s">
        <v>863</v>
      </c>
      <c r="D646" s="48" t="s">
        <v>864</v>
      </c>
      <c r="E646" s="48" t="s">
        <v>865</v>
      </c>
      <c r="F646" s="48" t="s">
        <v>956</v>
      </c>
      <c r="G646" s="48" t="s">
        <v>957</v>
      </c>
      <c r="H646" s="48" t="s">
        <v>958</v>
      </c>
      <c r="I646" s="48" t="s">
        <v>865</v>
      </c>
      <c r="J646" s="48" t="s">
        <v>50</v>
      </c>
      <c r="K646" s="48" t="s">
        <v>960</v>
      </c>
      <c r="L646" s="48" t="s">
        <v>865</v>
      </c>
      <c r="M646" s="48" t="s">
        <v>897</v>
      </c>
      <c r="N646" s="48" t="s">
        <v>897</v>
      </c>
      <c r="O646" s="48" t="s">
        <v>97</v>
      </c>
      <c r="P646" s="48"/>
      <c r="Q646" s="48" t="s">
        <v>54</v>
      </c>
      <c r="R646" s="48" t="s">
        <v>54</v>
      </c>
      <c r="S646" s="48"/>
      <c r="T646" s="48"/>
      <c r="U646" s="48" t="s">
        <v>54</v>
      </c>
      <c r="V646" s="62" t="str">
        <f t="shared" si="65"/>
        <v/>
      </c>
      <c r="W646" s="62" t="str">
        <f t="shared" si="66"/>
        <v/>
      </c>
      <c r="X646" s="62" t="str">
        <f t="shared" si="67"/>
        <v/>
      </c>
      <c r="Y646" s="62" t="str">
        <f t="shared" si="68"/>
        <v/>
      </c>
      <c r="Z646" s="62" t="str">
        <f t="shared" si="69"/>
        <v/>
      </c>
      <c r="AA646" s="48" t="str">
        <f t="shared" si="70"/>
        <v>N</v>
      </c>
      <c r="AB646" s="48" t="s">
        <v>55</v>
      </c>
      <c r="AC646" s="53" t="s">
        <v>55</v>
      </c>
      <c r="AD646" s="52">
        <v>0</v>
      </c>
      <c r="AE646" s="52"/>
      <c r="AF646" s="52"/>
    </row>
    <row r="647" spans="1:32" ht="15.5" x14ac:dyDescent="0.35">
      <c r="A647" s="26"/>
      <c r="B647" s="48">
        <v>2009</v>
      </c>
      <c r="C647" s="48" t="s">
        <v>863</v>
      </c>
      <c r="D647" s="48" t="s">
        <v>864</v>
      </c>
      <c r="E647" s="48" t="s">
        <v>865</v>
      </c>
      <c r="F647" s="48" t="s">
        <v>956</v>
      </c>
      <c r="G647" s="48" t="s">
        <v>957</v>
      </c>
      <c r="H647" s="48" t="s">
        <v>958</v>
      </c>
      <c r="I647" s="48" t="s">
        <v>865</v>
      </c>
      <c r="J647" s="48" t="s">
        <v>50</v>
      </c>
      <c r="K647" s="48" t="s">
        <v>961</v>
      </c>
      <c r="L647" s="48" t="s">
        <v>865</v>
      </c>
      <c r="M647" s="48" t="s">
        <v>897</v>
      </c>
      <c r="N647" s="48" t="s">
        <v>897</v>
      </c>
      <c r="O647" s="48" t="s">
        <v>97</v>
      </c>
      <c r="P647" s="48"/>
      <c r="Q647" s="48" t="s">
        <v>54</v>
      </c>
      <c r="R647" s="48" t="s">
        <v>54</v>
      </c>
      <c r="S647" s="48"/>
      <c r="T647" s="48"/>
      <c r="U647" s="48" t="s">
        <v>54</v>
      </c>
      <c r="V647" s="62" t="str">
        <f t="shared" si="65"/>
        <v/>
      </c>
      <c r="W647" s="62" t="str">
        <f t="shared" si="66"/>
        <v/>
      </c>
      <c r="X647" s="62" t="str">
        <f t="shared" si="67"/>
        <v/>
      </c>
      <c r="Y647" s="62" t="str">
        <f t="shared" si="68"/>
        <v/>
      </c>
      <c r="Z647" s="62" t="str">
        <f t="shared" si="69"/>
        <v/>
      </c>
      <c r="AA647" s="48" t="str">
        <f t="shared" si="70"/>
        <v>N</v>
      </c>
      <c r="AB647" s="48" t="s">
        <v>55</v>
      </c>
      <c r="AC647" s="53" t="s">
        <v>55</v>
      </c>
      <c r="AD647" s="52">
        <v>0</v>
      </c>
      <c r="AE647" s="52"/>
      <c r="AF647" s="52"/>
    </row>
    <row r="648" spans="1:32" ht="15.5" x14ac:dyDescent="0.35">
      <c r="A648" s="26"/>
      <c r="B648" s="48">
        <v>2010</v>
      </c>
      <c r="C648" s="48" t="s">
        <v>863</v>
      </c>
      <c r="D648" s="48" t="s">
        <v>864</v>
      </c>
      <c r="E648" s="48" t="s">
        <v>865</v>
      </c>
      <c r="F648" s="48" t="s">
        <v>956</v>
      </c>
      <c r="G648" s="48" t="s">
        <v>957</v>
      </c>
      <c r="H648" s="48" t="s">
        <v>958</v>
      </c>
      <c r="I648" s="48" t="s">
        <v>865</v>
      </c>
      <c r="J648" s="48" t="s">
        <v>50</v>
      </c>
      <c r="K648" s="48" t="s">
        <v>962</v>
      </c>
      <c r="L648" s="48" t="s">
        <v>865</v>
      </c>
      <c r="M648" s="48" t="s">
        <v>897</v>
      </c>
      <c r="N648" s="48" t="s">
        <v>897</v>
      </c>
      <c r="O648" s="48" t="s">
        <v>97</v>
      </c>
      <c r="P648" s="48"/>
      <c r="Q648" s="48" t="s">
        <v>54</v>
      </c>
      <c r="R648" s="48" t="s">
        <v>54</v>
      </c>
      <c r="S648" s="48"/>
      <c r="T648" s="48"/>
      <c r="U648" s="48" t="s">
        <v>54</v>
      </c>
      <c r="V648" s="62" t="str">
        <f t="shared" si="65"/>
        <v/>
      </c>
      <c r="W648" s="62" t="str">
        <f t="shared" si="66"/>
        <v/>
      </c>
      <c r="X648" s="62" t="str">
        <f t="shared" si="67"/>
        <v/>
      </c>
      <c r="Y648" s="62" t="str">
        <f t="shared" si="68"/>
        <v/>
      </c>
      <c r="Z648" s="62" t="str">
        <f t="shared" si="69"/>
        <v/>
      </c>
      <c r="AA648" s="48" t="str">
        <f t="shared" si="70"/>
        <v>N</v>
      </c>
      <c r="AB648" s="48" t="s">
        <v>55</v>
      </c>
      <c r="AC648" s="53" t="s">
        <v>55</v>
      </c>
      <c r="AD648" s="52">
        <v>0</v>
      </c>
      <c r="AE648" s="52"/>
      <c r="AF648" s="52"/>
    </row>
    <row r="649" spans="1:32" ht="15.5" x14ac:dyDescent="0.35">
      <c r="A649" s="26"/>
      <c r="B649" s="48">
        <v>2011</v>
      </c>
      <c r="C649" s="48" t="s">
        <v>863</v>
      </c>
      <c r="D649" s="48" t="s">
        <v>864</v>
      </c>
      <c r="E649" s="48" t="s">
        <v>865</v>
      </c>
      <c r="F649" s="48" t="s">
        <v>956</v>
      </c>
      <c r="G649" s="48" t="s">
        <v>957</v>
      </c>
      <c r="H649" s="48" t="s">
        <v>958</v>
      </c>
      <c r="I649" s="48" t="s">
        <v>865</v>
      </c>
      <c r="J649" s="48" t="s">
        <v>50</v>
      </c>
      <c r="K649" s="48" t="s">
        <v>963</v>
      </c>
      <c r="L649" s="48" t="s">
        <v>865</v>
      </c>
      <c r="M649" s="48" t="s">
        <v>897</v>
      </c>
      <c r="N649" s="48" t="s">
        <v>897</v>
      </c>
      <c r="O649" s="48" t="s">
        <v>97</v>
      </c>
      <c r="P649" s="48"/>
      <c r="Q649" s="48" t="s">
        <v>54</v>
      </c>
      <c r="R649" s="48" t="s">
        <v>54</v>
      </c>
      <c r="S649" s="48"/>
      <c r="T649" s="48"/>
      <c r="U649" s="48" t="s">
        <v>54</v>
      </c>
      <c r="V649" s="62" t="str">
        <f t="shared" si="65"/>
        <v/>
      </c>
      <c r="W649" s="62" t="str">
        <f t="shared" si="66"/>
        <v/>
      </c>
      <c r="X649" s="62" t="str">
        <f t="shared" si="67"/>
        <v/>
      </c>
      <c r="Y649" s="62" t="str">
        <f t="shared" si="68"/>
        <v/>
      </c>
      <c r="Z649" s="62" t="str">
        <f t="shared" si="69"/>
        <v/>
      </c>
      <c r="AA649" s="48" t="str">
        <f t="shared" si="70"/>
        <v>N</v>
      </c>
      <c r="AB649" s="48" t="s">
        <v>55</v>
      </c>
      <c r="AC649" s="53" t="s">
        <v>55</v>
      </c>
      <c r="AD649" s="52">
        <v>0</v>
      </c>
      <c r="AE649" s="48"/>
      <c r="AF649" s="48"/>
    </row>
    <row r="650" spans="1:32" ht="15.5" x14ac:dyDescent="0.35">
      <c r="A650" s="26"/>
      <c r="B650" s="48">
        <v>2012</v>
      </c>
      <c r="C650" s="48" t="s">
        <v>863</v>
      </c>
      <c r="D650" s="48" t="s">
        <v>864</v>
      </c>
      <c r="E650" s="48" t="s">
        <v>865</v>
      </c>
      <c r="F650" s="48" t="s">
        <v>964</v>
      </c>
      <c r="G650" s="48" t="s">
        <v>965</v>
      </c>
      <c r="H650" s="48" t="s">
        <v>966</v>
      </c>
      <c r="I650" s="48" t="s">
        <v>865</v>
      </c>
      <c r="J650" s="48" t="s">
        <v>50</v>
      </c>
      <c r="K650" s="48" t="s">
        <v>967</v>
      </c>
      <c r="L650" s="48" t="s">
        <v>865</v>
      </c>
      <c r="M650" s="48" t="s">
        <v>897</v>
      </c>
      <c r="N650" s="48" t="s">
        <v>897</v>
      </c>
      <c r="O650" s="48" t="s">
        <v>97</v>
      </c>
      <c r="P650" s="48"/>
      <c r="Q650" s="48" t="s">
        <v>54</v>
      </c>
      <c r="R650" s="48" t="s">
        <v>54</v>
      </c>
      <c r="S650" s="48"/>
      <c r="T650" s="48"/>
      <c r="U650" s="48" t="s">
        <v>54</v>
      </c>
      <c r="V650" s="62" t="str">
        <f t="shared" si="65"/>
        <v/>
      </c>
      <c r="W650" s="62" t="str">
        <f t="shared" si="66"/>
        <v/>
      </c>
      <c r="X650" s="62" t="str">
        <f t="shared" si="67"/>
        <v/>
      </c>
      <c r="Y650" s="62" t="str">
        <f t="shared" si="68"/>
        <v/>
      </c>
      <c r="Z650" s="62" t="str">
        <f t="shared" si="69"/>
        <v/>
      </c>
      <c r="AA650" s="48" t="str">
        <f t="shared" si="70"/>
        <v>N</v>
      </c>
      <c r="AB650" s="48" t="s">
        <v>55</v>
      </c>
      <c r="AC650" s="53" t="s">
        <v>55</v>
      </c>
      <c r="AD650" s="52">
        <v>0</v>
      </c>
      <c r="AE650" s="52"/>
      <c r="AF650" s="52"/>
    </row>
    <row r="651" spans="1:32" ht="15.5" x14ac:dyDescent="0.35">
      <c r="A651" s="26"/>
      <c r="B651" s="48">
        <v>2013</v>
      </c>
      <c r="C651" s="48" t="s">
        <v>863</v>
      </c>
      <c r="D651" s="48" t="s">
        <v>864</v>
      </c>
      <c r="E651" s="48" t="s">
        <v>865</v>
      </c>
      <c r="F651" s="48" t="s">
        <v>964</v>
      </c>
      <c r="G651" s="48" t="s">
        <v>965</v>
      </c>
      <c r="H651" s="48" t="s">
        <v>966</v>
      </c>
      <c r="I651" s="48" t="s">
        <v>865</v>
      </c>
      <c r="J651" s="48" t="s">
        <v>50</v>
      </c>
      <c r="K651" s="48" t="s">
        <v>968</v>
      </c>
      <c r="L651" s="48" t="s">
        <v>865</v>
      </c>
      <c r="M651" s="48" t="s">
        <v>897</v>
      </c>
      <c r="N651" s="48" t="s">
        <v>897</v>
      </c>
      <c r="O651" s="48" t="s">
        <v>97</v>
      </c>
      <c r="P651" s="48"/>
      <c r="Q651" s="48" t="s">
        <v>54</v>
      </c>
      <c r="R651" s="48" t="s">
        <v>54</v>
      </c>
      <c r="S651" s="48"/>
      <c r="T651" s="48"/>
      <c r="U651" s="48" t="s">
        <v>54</v>
      </c>
      <c r="V651" s="62" t="str">
        <f t="shared" si="65"/>
        <v/>
      </c>
      <c r="W651" s="62" t="str">
        <f t="shared" si="66"/>
        <v/>
      </c>
      <c r="X651" s="62" t="str">
        <f t="shared" si="67"/>
        <v/>
      </c>
      <c r="Y651" s="62" t="str">
        <f t="shared" si="68"/>
        <v/>
      </c>
      <c r="Z651" s="62" t="str">
        <f t="shared" si="69"/>
        <v/>
      </c>
      <c r="AA651" s="48" t="str">
        <f t="shared" si="70"/>
        <v>N</v>
      </c>
      <c r="AB651" s="48" t="s">
        <v>55</v>
      </c>
      <c r="AC651" s="53" t="s">
        <v>55</v>
      </c>
      <c r="AD651" s="52">
        <v>0</v>
      </c>
      <c r="AE651" s="48"/>
      <c r="AF651" s="48"/>
    </row>
    <row r="652" spans="1:32" ht="15.5" x14ac:dyDescent="0.35">
      <c r="A652" s="26"/>
      <c r="B652" s="48">
        <v>2014</v>
      </c>
      <c r="C652" s="48" t="s">
        <v>863</v>
      </c>
      <c r="D652" s="48" t="s">
        <v>969</v>
      </c>
      <c r="E652" s="48" t="s">
        <v>970</v>
      </c>
      <c r="F652" s="48" t="s">
        <v>971</v>
      </c>
      <c r="G652" s="48" t="s">
        <v>972</v>
      </c>
      <c r="H652" s="48" t="s">
        <v>97</v>
      </c>
      <c r="I652" s="48" t="s">
        <v>973</v>
      </c>
      <c r="J652" s="48" t="s">
        <v>50</v>
      </c>
      <c r="K652" s="48" t="s">
        <v>974</v>
      </c>
      <c r="L652" s="48" t="s">
        <v>973</v>
      </c>
      <c r="M652" s="48">
        <v>4.8</v>
      </c>
      <c r="N652" s="48">
        <v>4.8</v>
      </c>
      <c r="O652" s="48">
        <v>4.8</v>
      </c>
      <c r="P652" s="48">
        <v>0</v>
      </c>
      <c r="Q652" s="48" t="s">
        <v>54</v>
      </c>
      <c r="R652" s="48" t="s">
        <v>54</v>
      </c>
      <c r="S652" s="48"/>
      <c r="T652" s="48"/>
      <c r="U652" s="48" t="s">
        <v>54</v>
      </c>
      <c r="V652" s="62" t="str">
        <f t="shared" si="65"/>
        <v/>
      </c>
      <c r="W652" s="62" t="str">
        <f t="shared" si="66"/>
        <v/>
      </c>
      <c r="X652" s="62" t="str">
        <f t="shared" si="67"/>
        <v/>
      </c>
      <c r="Y652" s="62" t="str">
        <f t="shared" si="68"/>
        <v/>
      </c>
      <c r="Z652" s="62" t="str">
        <f t="shared" si="69"/>
        <v/>
      </c>
      <c r="AA652" s="48" t="str">
        <f t="shared" si="70"/>
        <v>N</v>
      </c>
      <c r="AB652" s="48" t="s">
        <v>55</v>
      </c>
      <c r="AC652" s="53" t="s">
        <v>55</v>
      </c>
      <c r="AD652" s="52">
        <v>0</v>
      </c>
      <c r="AE652" s="52"/>
      <c r="AF652" s="52"/>
    </row>
    <row r="653" spans="1:32" ht="15.5" x14ac:dyDescent="0.35">
      <c r="A653" s="26"/>
      <c r="B653" s="48">
        <v>2022</v>
      </c>
      <c r="C653" s="48" t="s">
        <v>863</v>
      </c>
      <c r="D653" s="48" t="s">
        <v>969</v>
      </c>
      <c r="E653" s="48" t="s">
        <v>970</v>
      </c>
      <c r="F653" s="48" t="s">
        <v>975</v>
      </c>
      <c r="G653" s="48" t="s">
        <v>976</v>
      </c>
      <c r="H653" s="48" t="s">
        <v>977</v>
      </c>
      <c r="I653" s="48" t="s">
        <v>978</v>
      </c>
      <c r="J653" s="48" t="s">
        <v>50</v>
      </c>
      <c r="K653" s="48" t="s">
        <v>979</v>
      </c>
      <c r="L653" s="48" t="s">
        <v>978</v>
      </c>
      <c r="M653" s="48">
        <v>13.8</v>
      </c>
      <c r="N653" s="48">
        <v>13.8</v>
      </c>
      <c r="O653" s="48">
        <v>13.8</v>
      </c>
      <c r="P653" s="48"/>
      <c r="Q653" s="48">
        <v>4.7804602288901012</v>
      </c>
      <c r="R653" s="48">
        <v>4.7804602288901012</v>
      </c>
      <c r="S653" s="48">
        <v>7.8</v>
      </c>
      <c r="T653" s="48">
        <v>7.8</v>
      </c>
      <c r="U653" s="48">
        <v>10.995058526447234</v>
      </c>
      <c r="V653" s="62" t="str">
        <f t="shared" si="65"/>
        <v/>
      </c>
      <c r="W653" s="62">
        <f t="shared" si="66"/>
        <v>0.612879516524372</v>
      </c>
      <c r="X653" s="62">
        <f t="shared" si="67"/>
        <v>0.43478260869565211</v>
      </c>
      <c r="Y653" s="62" t="str">
        <f t="shared" si="68"/>
        <v/>
      </c>
      <c r="Z653" s="62" t="str">
        <f t="shared" si="69"/>
        <v/>
      </c>
      <c r="AA653" s="48" t="str">
        <f t="shared" si="70"/>
        <v>N</v>
      </c>
      <c r="AB653" s="48" t="s">
        <v>55</v>
      </c>
      <c r="AC653" s="53" t="s">
        <v>55</v>
      </c>
      <c r="AD653" s="52">
        <v>0</v>
      </c>
      <c r="AE653" s="52"/>
      <c r="AF653" s="52"/>
    </row>
    <row r="654" spans="1:32" ht="15.5" x14ac:dyDescent="0.35">
      <c r="A654" s="26"/>
      <c r="B654" s="48">
        <v>2026</v>
      </c>
      <c r="C654" s="48" t="s">
        <v>863</v>
      </c>
      <c r="D654" s="48" t="s">
        <v>969</v>
      </c>
      <c r="E654" s="48" t="s">
        <v>970</v>
      </c>
      <c r="F654" s="48" t="s">
        <v>97</v>
      </c>
      <c r="G654" s="48" t="s">
        <v>97</v>
      </c>
      <c r="H654" s="48" t="s">
        <v>97</v>
      </c>
      <c r="I654" s="48" t="s">
        <v>978</v>
      </c>
      <c r="J654" s="48" t="s">
        <v>50</v>
      </c>
      <c r="K654" s="48" t="s">
        <v>980</v>
      </c>
      <c r="L654" s="48" t="s">
        <v>978</v>
      </c>
      <c r="M654" s="48">
        <v>13.8</v>
      </c>
      <c r="N654" s="48">
        <v>13.8</v>
      </c>
      <c r="O654" s="48">
        <v>13.8</v>
      </c>
      <c r="P654" s="48">
        <v>0</v>
      </c>
      <c r="Q654" s="48" t="s">
        <v>54</v>
      </c>
      <c r="R654" s="48" t="s">
        <v>54</v>
      </c>
      <c r="S654" s="48"/>
      <c r="T654" s="48"/>
      <c r="U654" s="48" t="s">
        <v>54</v>
      </c>
      <c r="V654" s="62" t="str">
        <f t="shared" si="65"/>
        <v/>
      </c>
      <c r="W654" s="62" t="str">
        <f t="shared" si="66"/>
        <v/>
      </c>
      <c r="X654" s="62" t="str">
        <f t="shared" si="67"/>
        <v/>
      </c>
      <c r="Y654" s="62" t="str">
        <f t="shared" si="68"/>
        <v/>
      </c>
      <c r="Z654" s="62" t="str">
        <f t="shared" si="69"/>
        <v/>
      </c>
      <c r="AA654" s="48" t="str">
        <f t="shared" si="70"/>
        <v>N</v>
      </c>
      <c r="AB654" s="48" t="s">
        <v>55</v>
      </c>
      <c r="AC654" s="53" t="s">
        <v>55</v>
      </c>
      <c r="AD654" s="52">
        <v>0</v>
      </c>
      <c r="AE654" s="52"/>
      <c r="AF654" s="52"/>
    </row>
    <row r="655" spans="1:32" ht="15.5" x14ac:dyDescent="0.35">
      <c r="A655" s="26"/>
      <c r="B655" s="48">
        <v>2081</v>
      </c>
      <c r="C655" s="48" t="s">
        <v>863</v>
      </c>
      <c r="D655" s="48" t="s">
        <v>969</v>
      </c>
      <c r="E655" s="48" t="s">
        <v>970</v>
      </c>
      <c r="F655" s="48" t="s">
        <v>981</v>
      </c>
      <c r="G655" s="48" t="s">
        <v>982</v>
      </c>
      <c r="H655" s="48" t="s">
        <v>983</v>
      </c>
      <c r="I655" s="48" t="s">
        <v>970</v>
      </c>
      <c r="J655" s="48" t="s">
        <v>50</v>
      </c>
      <c r="K655" s="48" t="s">
        <v>984</v>
      </c>
      <c r="L655" s="48" t="s">
        <v>985</v>
      </c>
      <c r="M655" s="48" t="s">
        <v>897</v>
      </c>
      <c r="N655" s="48" t="s">
        <v>897</v>
      </c>
      <c r="O655" s="48" t="s">
        <v>97</v>
      </c>
      <c r="P655" s="48"/>
      <c r="Q655" s="48" t="s">
        <v>54</v>
      </c>
      <c r="R655" s="48" t="s">
        <v>54</v>
      </c>
      <c r="S655" s="48"/>
      <c r="T655" s="48"/>
      <c r="U655" s="48" t="s">
        <v>54</v>
      </c>
      <c r="V655" s="62" t="str">
        <f t="shared" si="65"/>
        <v/>
      </c>
      <c r="W655" s="62" t="str">
        <f t="shared" si="66"/>
        <v/>
      </c>
      <c r="X655" s="62" t="str">
        <f t="shared" si="67"/>
        <v/>
      </c>
      <c r="Y655" s="62" t="str">
        <f t="shared" si="68"/>
        <v/>
      </c>
      <c r="Z655" s="62" t="str">
        <f t="shared" si="69"/>
        <v/>
      </c>
      <c r="AA655" s="48" t="str">
        <f t="shared" si="70"/>
        <v>N</v>
      </c>
      <c r="AB655" s="48" t="s">
        <v>55</v>
      </c>
      <c r="AC655" s="53" t="s">
        <v>55</v>
      </c>
      <c r="AD655" s="52">
        <v>0</v>
      </c>
      <c r="AE655" s="48"/>
      <c r="AF655" s="48"/>
    </row>
    <row r="656" spans="1:32" ht="15.5" x14ac:dyDescent="0.35">
      <c r="A656" s="26"/>
      <c r="B656" s="48">
        <v>2083</v>
      </c>
      <c r="C656" s="48" t="s">
        <v>863</v>
      </c>
      <c r="D656" s="48" t="s">
        <v>969</v>
      </c>
      <c r="E656" s="48" t="s">
        <v>970</v>
      </c>
      <c r="F656" s="48" t="s">
        <v>986</v>
      </c>
      <c r="G656" s="48" t="s">
        <v>987</v>
      </c>
      <c r="H656" s="48" t="s">
        <v>988</v>
      </c>
      <c r="I656" s="48" t="s">
        <v>989</v>
      </c>
      <c r="J656" s="48" t="s">
        <v>50</v>
      </c>
      <c r="K656" s="48" t="s">
        <v>990</v>
      </c>
      <c r="L656" s="48" t="s">
        <v>989</v>
      </c>
      <c r="M656" s="48" t="s">
        <v>897</v>
      </c>
      <c r="N656" s="48" t="s">
        <v>897</v>
      </c>
      <c r="O656" s="48" t="s">
        <v>97</v>
      </c>
      <c r="P656" s="48"/>
      <c r="Q656" s="48" t="s">
        <v>54</v>
      </c>
      <c r="R656" s="48" t="s">
        <v>54</v>
      </c>
      <c r="S656" s="48"/>
      <c r="T656" s="48"/>
      <c r="U656" s="48" t="s">
        <v>54</v>
      </c>
      <c r="V656" s="62" t="str">
        <f t="shared" si="65"/>
        <v/>
      </c>
      <c r="W656" s="62" t="str">
        <f t="shared" si="66"/>
        <v/>
      </c>
      <c r="X656" s="62" t="str">
        <f t="shared" si="67"/>
        <v/>
      </c>
      <c r="Y656" s="62" t="str">
        <f t="shared" si="68"/>
        <v/>
      </c>
      <c r="Z656" s="62" t="str">
        <f t="shared" si="69"/>
        <v/>
      </c>
      <c r="AA656" s="48" t="str">
        <f t="shared" si="70"/>
        <v>N</v>
      </c>
      <c r="AB656" s="48" t="s">
        <v>55</v>
      </c>
      <c r="AC656" s="53" t="s">
        <v>55</v>
      </c>
      <c r="AD656" s="52">
        <v>0</v>
      </c>
      <c r="AE656" s="48"/>
      <c r="AF656" s="48"/>
    </row>
    <row r="657" spans="1:32" ht="15.5" x14ac:dyDescent="0.35">
      <c r="A657" s="26"/>
      <c r="B657" s="48">
        <v>2092</v>
      </c>
      <c r="C657" s="48" t="s">
        <v>863</v>
      </c>
      <c r="D657" s="48" t="s">
        <v>969</v>
      </c>
      <c r="E657" s="48" t="s">
        <v>970</v>
      </c>
      <c r="F657" s="48" t="s">
        <v>97</v>
      </c>
      <c r="G657" s="48" t="s">
        <v>97</v>
      </c>
      <c r="H657" s="48" t="s">
        <v>97</v>
      </c>
      <c r="I657" s="48" t="s">
        <v>985</v>
      </c>
      <c r="J657" s="48" t="s">
        <v>50</v>
      </c>
      <c r="K657" s="48" t="s">
        <v>991</v>
      </c>
      <c r="L657" s="48" t="s">
        <v>985</v>
      </c>
      <c r="M657" s="48">
        <v>13.8</v>
      </c>
      <c r="N657" s="48">
        <v>13.8</v>
      </c>
      <c r="O657" s="48">
        <v>13.8</v>
      </c>
      <c r="P657" s="48"/>
      <c r="Q657" s="48" t="s">
        <v>54</v>
      </c>
      <c r="R657" s="48" t="s">
        <v>54</v>
      </c>
      <c r="S657" s="48"/>
      <c r="T657" s="48"/>
      <c r="U657" s="48" t="s">
        <v>54</v>
      </c>
      <c r="V657" s="62" t="str">
        <f t="shared" si="65"/>
        <v/>
      </c>
      <c r="W657" s="62" t="str">
        <f t="shared" si="66"/>
        <v/>
      </c>
      <c r="X657" s="62" t="str">
        <f t="shared" si="67"/>
        <v/>
      </c>
      <c r="Y657" s="62" t="str">
        <f t="shared" si="68"/>
        <v/>
      </c>
      <c r="Z657" s="62" t="str">
        <f t="shared" si="69"/>
        <v/>
      </c>
      <c r="AA657" s="48" t="str">
        <f t="shared" si="70"/>
        <v>N</v>
      </c>
      <c r="AB657" s="48" t="s">
        <v>55</v>
      </c>
      <c r="AC657" s="53" t="s">
        <v>55</v>
      </c>
      <c r="AD657" s="52">
        <v>0</v>
      </c>
      <c r="AE657" s="48"/>
      <c r="AF657" s="48"/>
    </row>
    <row r="658" spans="1:32" ht="15.5" x14ac:dyDescent="0.35">
      <c r="A658" s="26"/>
      <c r="B658" s="48">
        <v>2093</v>
      </c>
      <c r="C658" s="48" t="s">
        <v>863</v>
      </c>
      <c r="D658" s="48" t="s">
        <v>969</v>
      </c>
      <c r="E658" s="48" t="s">
        <v>970</v>
      </c>
      <c r="F658" s="48" t="s">
        <v>992</v>
      </c>
      <c r="G658" s="48" t="s">
        <v>991</v>
      </c>
      <c r="H658" s="48" t="s">
        <v>993</v>
      </c>
      <c r="I658" s="48" t="s">
        <v>994</v>
      </c>
      <c r="J658" s="48" t="s">
        <v>50</v>
      </c>
      <c r="K658" s="48" t="s">
        <v>995</v>
      </c>
      <c r="L658" s="48" t="s">
        <v>985</v>
      </c>
      <c r="M658" s="48" t="s">
        <v>110</v>
      </c>
      <c r="N658" s="48" t="s">
        <v>110</v>
      </c>
      <c r="O658" s="48">
        <v>13.8</v>
      </c>
      <c r="P658" s="48"/>
      <c r="Q658" s="48" t="s">
        <v>54</v>
      </c>
      <c r="R658" s="48" t="s">
        <v>54</v>
      </c>
      <c r="S658" s="48"/>
      <c r="T658" s="48"/>
      <c r="U658" s="48" t="s">
        <v>54</v>
      </c>
      <c r="V658" s="62" t="str">
        <f t="shared" si="65"/>
        <v/>
      </c>
      <c r="W658" s="62" t="str">
        <f t="shared" si="66"/>
        <v/>
      </c>
      <c r="X658" s="62" t="str">
        <f t="shared" si="67"/>
        <v/>
      </c>
      <c r="Y658" s="62" t="str">
        <f t="shared" si="68"/>
        <v/>
      </c>
      <c r="Z658" s="62" t="str">
        <f t="shared" si="69"/>
        <v/>
      </c>
      <c r="AA658" s="48" t="str">
        <f t="shared" si="70"/>
        <v>N</v>
      </c>
      <c r="AB658" s="48" t="s">
        <v>55</v>
      </c>
      <c r="AC658" s="53" t="s">
        <v>55</v>
      </c>
      <c r="AD658" s="52">
        <v>0</v>
      </c>
      <c r="AE658" s="48"/>
      <c r="AF658" s="48"/>
    </row>
    <row r="659" spans="1:32" ht="15.5" x14ac:dyDescent="0.35">
      <c r="A659" s="26"/>
      <c r="B659" s="48">
        <v>2094</v>
      </c>
      <c r="C659" s="48" t="s">
        <v>863</v>
      </c>
      <c r="D659" s="48" t="s">
        <v>969</v>
      </c>
      <c r="E659" s="48" t="s">
        <v>970</v>
      </c>
      <c r="F659" s="48" t="s">
        <v>97</v>
      </c>
      <c r="G659" s="48" t="s">
        <v>97</v>
      </c>
      <c r="H659" s="48" t="s">
        <v>97</v>
      </c>
      <c r="I659" s="48" t="s">
        <v>985</v>
      </c>
      <c r="J659" s="48" t="s">
        <v>50</v>
      </c>
      <c r="K659" s="48" t="s">
        <v>996</v>
      </c>
      <c r="L659" s="48" t="s">
        <v>985</v>
      </c>
      <c r="M659" s="48">
        <v>0.48</v>
      </c>
      <c r="N659" s="48">
        <v>0.48</v>
      </c>
      <c r="O659" s="48" t="s">
        <v>97</v>
      </c>
      <c r="P659" s="48"/>
      <c r="Q659" s="48" t="s">
        <v>54</v>
      </c>
      <c r="R659" s="48" t="s">
        <v>54</v>
      </c>
      <c r="S659" s="48"/>
      <c r="T659" s="48"/>
      <c r="U659" s="48" t="s">
        <v>54</v>
      </c>
      <c r="V659" s="62" t="str">
        <f t="shared" si="65"/>
        <v/>
      </c>
      <c r="W659" s="62" t="str">
        <f t="shared" si="66"/>
        <v/>
      </c>
      <c r="X659" s="62" t="str">
        <f t="shared" si="67"/>
        <v/>
      </c>
      <c r="Y659" s="62" t="str">
        <f t="shared" si="68"/>
        <v/>
      </c>
      <c r="Z659" s="62" t="str">
        <f t="shared" si="69"/>
        <v/>
      </c>
      <c r="AA659" s="48" t="str">
        <f t="shared" si="70"/>
        <v>N</v>
      </c>
      <c r="AB659" s="48" t="s">
        <v>55</v>
      </c>
      <c r="AC659" s="53" t="s">
        <v>55</v>
      </c>
      <c r="AD659" s="52">
        <v>0</v>
      </c>
      <c r="AE659" s="48"/>
      <c r="AF659" s="48"/>
    </row>
    <row r="660" spans="1:32" ht="15.5" x14ac:dyDescent="0.35">
      <c r="A660" s="26"/>
      <c r="B660" s="48">
        <v>2095</v>
      </c>
      <c r="C660" s="48" t="s">
        <v>863</v>
      </c>
      <c r="D660" s="48" t="s">
        <v>969</v>
      </c>
      <c r="E660" s="48" t="s">
        <v>970</v>
      </c>
      <c r="F660" s="48" t="s">
        <v>97</v>
      </c>
      <c r="G660" s="48" t="s">
        <v>97</v>
      </c>
      <c r="H660" s="48" t="s">
        <v>97</v>
      </c>
      <c r="I660" s="48" t="s">
        <v>970</v>
      </c>
      <c r="J660" s="48" t="s">
        <v>50</v>
      </c>
      <c r="K660" s="48" t="s">
        <v>997</v>
      </c>
      <c r="L660" s="48" t="s">
        <v>970</v>
      </c>
      <c r="M660" s="48">
        <v>15.8</v>
      </c>
      <c r="N660" s="48">
        <v>15.8</v>
      </c>
      <c r="O660" s="48">
        <v>13.8</v>
      </c>
      <c r="P660" s="48">
        <v>0</v>
      </c>
      <c r="Q660" s="48" t="s">
        <v>54</v>
      </c>
      <c r="R660" s="48" t="s">
        <v>54</v>
      </c>
      <c r="S660" s="48"/>
      <c r="T660" s="48"/>
      <c r="U660" s="48" t="s">
        <v>54</v>
      </c>
      <c r="V660" s="62" t="str">
        <f t="shared" si="65"/>
        <v/>
      </c>
      <c r="W660" s="62" t="str">
        <f t="shared" si="66"/>
        <v/>
      </c>
      <c r="X660" s="62" t="str">
        <f t="shared" si="67"/>
        <v/>
      </c>
      <c r="Y660" s="62" t="str">
        <f t="shared" si="68"/>
        <v/>
      </c>
      <c r="Z660" s="62" t="str">
        <f t="shared" si="69"/>
        <v/>
      </c>
      <c r="AA660" s="48" t="str">
        <f t="shared" si="70"/>
        <v>N</v>
      </c>
      <c r="AB660" s="48" t="s">
        <v>55</v>
      </c>
      <c r="AC660" s="53" t="s">
        <v>55</v>
      </c>
      <c r="AD660" s="52">
        <v>0</v>
      </c>
      <c r="AE660" s="48"/>
      <c r="AF660" s="48"/>
    </row>
    <row r="661" spans="1:32" ht="15.5" x14ac:dyDescent="0.35">
      <c r="A661" s="26"/>
      <c r="B661" s="48">
        <v>2096</v>
      </c>
      <c r="C661" s="48" t="s">
        <v>863</v>
      </c>
      <c r="D661" s="48" t="s">
        <v>969</v>
      </c>
      <c r="E661" s="48" t="s">
        <v>970</v>
      </c>
      <c r="F661" s="48" t="s">
        <v>97</v>
      </c>
      <c r="G661" s="48" t="s">
        <v>97</v>
      </c>
      <c r="H661" s="48" t="s">
        <v>97</v>
      </c>
      <c r="I661" s="48" t="s">
        <v>970</v>
      </c>
      <c r="J661" s="48" t="s">
        <v>50</v>
      </c>
      <c r="K661" s="48" t="s">
        <v>998</v>
      </c>
      <c r="L661" s="48" t="s">
        <v>970</v>
      </c>
      <c r="M661" s="48" t="s">
        <v>897</v>
      </c>
      <c r="N661" s="48" t="s">
        <v>897</v>
      </c>
      <c r="O661" s="48" t="s">
        <v>97</v>
      </c>
      <c r="P661" s="48"/>
      <c r="Q661" s="48" t="s">
        <v>54</v>
      </c>
      <c r="R661" s="48" t="s">
        <v>54</v>
      </c>
      <c r="S661" s="48"/>
      <c r="T661" s="48"/>
      <c r="U661" s="48" t="s">
        <v>54</v>
      </c>
      <c r="V661" s="62" t="str">
        <f t="shared" si="65"/>
        <v/>
      </c>
      <c r="W661" s="62" t="str">
        <f t="shared" si="66"/>
        <v/>
      </c>
      <c r="X661" s="62" t="str">
        <f t="shared" si="67"/>
        <v/>
      </c>
      <c r="Y661" s="62" t="str">
        <f t="shared" si="68"/>
        <v/>
      </c>
      <c r="Z661" s="62" t="str">
        <f t="shared" si="69"/>
        <v/>
      </c>
      <c r="AA661" s="48" t="str">
        <f t="shared" si="70"/>
        <v>N</v>
      </c>
      <c r="AB661" s="48" t="s">
        <v>55</v>
      </c>
      <c r="AC661" s="53" t="s">
        <v>55</v>
      </c>
      <c r="AD661" s="52">
        <v>0</v>
      </c>
      <c r="AE661" s="48"/>
      <c r="AF661" s="48"/>
    </row>
    <row r="662" spans="1:32" ht="15.5" x14ac:dyDescent="0.35">
      <c r="A662" s="26"/>
      <c r="B662" s="48">
        <v>2107</v>
      </c>
      <c r="C662" s="48" t="s">
        <v>863</v>
      </c>
      <c r="D662" s="48" t="s">
        <v>969</v>
      </c>
      <c r="E662" s="48" t="s">
        <v>970</v>
      </c>
      <c r="F662" s="48" t="s">
        <v>999</v>
      </c>
      <c r="G662" s="48" t="s">
        <v>1000</v>
      </c>
      <c r="H662" s="48" t="s">
        <v>97</v>
      </c>
      <c r="I662" s="48" t="s">
        <v>970</v>
      </c>
      <c r="J662" s="48" t="s">
        <v>50</v>
      </c>
      <c r="K662" s="48" t="s">
        <v>1001</v>
      </c>
      <c r="L662" s="48" t="s">
        <v>970</v>
      </c>
      <c r="M662" s="48">
        <v>13.8</v>
      </c>
      <c r="N662" s="48">
        <v>13.8</v>
      </c>
      <c r="O662" s="48">
        <v>13.8</v>
      </c>
      <c r="P662" s="48">
        <v>0</v>
      </c>
      <c r="Q662" s="48" t="s">
        <v>54</v>
      </c>
      <c r="R662" s="48" t="s">
        <v>54</v>
      </c>
      <c r="S662" s="48"/>
      <c r="T662" s="48"/>
      <c r="U662" s="48" t="s">
        <v>54</v>
      </c>
      <c r="V662" s="62" t="str">
        <f t="shared" si="65"/>
        <v/>
      </c>
      <c r="W662" s="62" t="str">
        <f t="shared" si="66"/>
        <v/>
      </c>
      <c r="X662" s="62" t="str">
        <f t="shared" si="67"/>
        <v/>
      </c>
      <c r="Y662" s="62" t="str">
        <f t="shared" si="68"/>
        <v/>
      </c>
      <c r="Z662" s="62" t="str">
        <f t="shared" si="69"/>
        <v/>
      </c>
      <c r="AA662" s="48" t="str">
        <f t="shared" si="70"/>
        <v>N</v>
      </c>
      <c r="AB662" s="48" t="s">
        <v>55</v>
      </c>
      <c r="AC662" s="53" t="s">
        <v>55</v>
      </c>
      <c r="AD662" s="52">
        <v>0</v>
      </c>
      <c r="AE662" s="48"/>
      <c r="AF662" s="48"/>
    </row>
    <row r="663" spans="1:32" ht="15.5" x14ac:dyDescent="0.35">
      <c r="A663" s="26"/>
      <c r="B663" s="48">
        <v>2108</v>
      </c>
      <c r="C663" s="48" t="s">
        <v>863</v>
      </c>
      <c r="D663" s="48" t="s">
        <v>969</v>
      </c>
      <c r="E663" s="48" t="s">
        <v>970</v>
      </c>
      <c r="F663" s="48" t="s">
        <v>999</v>
      </c>
      <c r="G663" s="48" t="s">
        <v>1000</v>
      </c>
      <c r="H663" s="48" t="s">
        <v>97</v>
      </c>
      <c r="I663" s="48" t="s">
        <v>970</v>
      </c>
      <c r="J663" s="48" t="s">
        <v>50</v>
      </c>
      <c r="K663" s="48" t="s">
        <v>1002</v>
      </c>
      <c r="L663" s="48" t="s">
        <v>970</v>
      </c>
      <c r="M663" s="48">
        <v>13.8</v>
      </c>
      <c r="N663" s="48">
        <v>13.8</v>
      </c>
      <c r="O663" s="48">
        <v>13.8</v>
      </c>
      <c r="P663" s="48"/>
      <c r="Q663" s="48" t="s">
        <v>54</v>
      </c>
      <c r="R663" s="48" t="s">
        <v>54</v>
      </c>
      <c r="S663" s="48"/>
      <c r="T663" s="48"/>
      <c r="U663" s="48" t="s">
        <v>54</v>
      </c>
      <c r="V663" s="62" t="str">
        <f t="shared" si="65"/>
        <v/>
      </c>
      <c r="W663" s="62" t="str">
        <f t="shared" si="66"/>
        <v/>
      </c>
      <c r="X663" s="62" t="str">
        <f t="shared" si="67"/>
        <v/>
      </c>
      <c r="Y663" s="62" t="str">
        <f t="shared" si="68"/>
        <v/>
      </c>
      <c r="Z663" s="62" t="str">
        <f t="shared" si="69"/>
        <v/>
      </c>
      <c r="AA663" s="48" t="str">
        <f t="shared" si="70"/>
        <v>N</v>
      </c>
      <c r="AB663" s="48" t="s">
        <v>55</v>
      </c>
      <c r="AC663" s="53" t="s">
        <v>55</v>
      </c>
      <c r="AD663" s="52">
        <v>0</v>
      </c>
      <c r="AE663" s="48"/>
      <c r="AF663" s="48"/>
    </row>
    <row r="664" spans="1:32" ht="15.5" x14ac:dyDescent="0.35">
      <c r="A664" s="26"/>
      <c r="B664" s="48">
        <v>2109</v>
      </c>
      <c r="C664" s="48" t="s">
        <v>863</v>
      </c>
      <c r="D664" s="48" t="s">
        <v>969</v>
      </c>
      <c r="E664" s="48" t="s">
        <v>970</v>
      </c>
      <c r="F664" s="48" t="s">
        <v>97</v>
      </c>
      <c r="G664" s="48" t="s">
        <v>97</v>
      </c>
      <c r="H664" s="48" t="s">
        <v>97</v>
      </c>
      <c r="I664" s="48" t="s">
        <v>970</v>
      </c>
      <c r="J664" s="48" t="s">
        <v>50</v>
      </c>
      <c r="K664" s="48" t="s">
        <v>1003</v>
      </c>
      <c r="L664" s="48" t="s">
        <v>970</v>
      </c>
      <c r="M664" s="48">
        <v>13.8</v>
      </c>
      <c r="N664" s="48">
        <v>13.8</v>
      </c>
      <c r="O664" s="48">
        <v>13.8</v>
      </c>
      <c r="P664" s="48">
        <v>0</v>
      </c>
      <c r="Q664" s="48" t="s">
        <v>54</v>
      </c>
      <c r="R664" s="48" t="s">
        <v>54</v>
      </c>
      <c r="S664" s="48"/>
      <c r="T664" s="48"/>
      <c r="U664" s="48" t="s">
        <v>54</v>
      </c>
      <c r="V664" s="62" t="str">
        <f t="shared" si="65"/>
        <v/>
      </c>
      <c r="W664" s="62" t="str">
        <f t="shared" si="66"/>
        <v/>
      </c>
      <c r="X664" s="62" t="str">
        <f t="shared" si="67"/>
        <v/>
      </c>
      <c r="Y664" s="62" t="str">
        <f t="shared" si="68"/>
        <v/>
      </c>
      <c r="Z664" s="62" t="str">
        <f t="shared" si="69"/>
        <v/>
      </c>
      <c r="AA664" s="48" t="str">
        <f t="shared" si="70"/>
        <v>N</v>
      </c>
      <c r="AB664" s="48" t="s">
        <v>55</v>
      </c>
      <c r="AC664" s="53" t="s">
        <v>55</v>
      </c>
      <c r="AD664" s="52">
        <v>0</v>
      </c>
      <c r="AE664" s="48"/>
      <c r="AF664" s="48"/>
    </row>
    <row r="665" spans="1:32" ht="15.5" x14ac:dyDescent="0.35">
      <c r="A665" s="26"/>
      <c r="B665" s="48">
        <v>2110</v>
      </c>
      <c r="C665" s="48" t="s">
        <v>863</v>
      </c>
      <c r="D665" s="48" t="s">
        <v>969</v>
      </c>
      <c r="E665" s="48" t="s">
        <v>970</v>
      </c>
      <c r="F665" s="48" t="s">
        <v>97</v>
      </c>
      <c r="G665" s="48" t="s">
        <v>97</v>
      </c>
      <c r="H665" s="48" t="s">
        <v>97</v>
      </c>
      <c r="I665" s="48" t="s">
        <v>970</v>
      </c>
      <c r="J665" s="48" t="s">
        <v>50</v>
      </c>
      <c r="K665" s="48" t="s">
        <v>1004</v>
      </c>
      <c r="L665" s="48" t="s">
        <v>970</v>
      </c>
      <c r="M665" s="48">
        <v>13.8</v>
      </c>
      <c r="N665" s="48">
        <v>13.8</v>
      </c>
      <c r="O665" s="48">
        <v>13.8</v>
      </c>
      <c r="P665" s="48">
        <v>0</v>
      </c>
      <c r="Q665" s="48" t="s">
        <v>54</v>
      </c>
      <c r="R665" s="48" t="s">
        <v>54</v>
      </c>
      <c r="S665" s="48"/>
      <c r="T665" s="48"/>
      <c r="U665" s="48" t="s">
        <v>54</v>
      </c>
      <c r="V665" s="62" t="str">
        <f t="shared" si="65"/>
        <v/>
      </c>
      <c r="W665" s="62" t="str">
        <f t="shared" si="66"/>
        <v/>
      </c>
      <c r="X665" s="62" t="str">
        <f t="shared" si="67"/>
        <v/>
      </c>
      <c r="Y665" s="62" t="str">
        <f t="shared" si="68"/>
        <v/>
      </c>
      <c r="Z665" s="62" t="str">
        <f t="shared" si="69"/>
        <v/>
      </c>
      <c r="AA665" s="48" t="str">
        <f t="shared" si="70"/>
        <v>N</v>
      </c>
      <c r="AB665" s="48" t="s">
        <v>55</v>
      </c>
      <c r="AC665" s="53" t="s">
        <v>55</v>
      </c>
      <c r="AD665" s="52">
        <v>0</v>
      </c>
      <c r="AE665" s="48"/>
      <c r="AF665" s="48"/>
    </row>
    <row r="666" spans="1:32" ht="15.5" x14ac:dyDescent="0.35">
      <c r="A666" s="26"/>
      <c r="B666" s="48">
        <v>2111</v>
      </c>
      <c r="C666" s="48" t="s">
        <v>863</v>
      </c>
      <c r="D666" s="48" t="s">
        <v>969</v>
      </c>
      <c r="E666" s="48" t="s">
        <v>970</v>
      </c>
      <c r="F666" s="48" t="s">
        <v>97</v>
      </c>
      <c r="G666" s="48" t="s">
        <v>97</v>
      </c>
      <c r="H666" s="48" t="s">
        <v>97</v>
      </c>
      <c r="I666" s="48" t="s">
        <v>970</v>
      </c>
      <c r="J666" s="48" t="s">
        <v>50</v>
      </c>
      <c r="K666" s="48" t="s">
        <v>1005</v>
      </c>
      <c r="L666" s="48" t="s">
        <v>970</v>
      </c>
      <c r="M666" s="48">
        <v>13.8</v>
      </c>
      <c r="N666" s="48">
        <v>13.8</v>
      </c>
      <c r="O666" s="48">
        <v>13.8</v>
      </c>
      <c r="P666" s="48"/>
      <c r="Q666" s="48" t="s">
        <v>54</v>
      </c>
      <c r="R666" s="48" t="s">
        <v>54</v>
      </c>
      <c r="S666" s="48"/>
      <c r="T666" s="48"/>
      <c r="U666" s="48" t="s">
        <v>54</v>
      </c>
      <c r="V666" s="62" t="str">
        <f t="shared" si="65"/>
        <v/>
      </c>
      <c r="W666" s="62" t="str">
        <f t="shared" si="66"/>
        <v/>
      </c>
      <c r="X666" s="62" t="str">
        <f t="shared" si="67"/>
        <v/>
      </c>
      <c r="Y666" s="62" t="str">
        <f t="shared" si="68"/>
        <v/>
      </c>
      <c r="Z666" s="62" t="str">
        <f t="shared" si="69"/>
        <v/>
      </c>
      <c r="AA666" s="48" t="str">
        <f t="shared" si="70"/>
        <v>N</v>
      </c>
      <c r="AB666" s="48" t="s">
        <v>55</v>
      </c>
      <c r="AC666" s="53" t="s">
        <v>55</v>
      </c>
      <c r="AD666" s="52">
        <v>0</v>
      </c>
      <c r="AE666" s="48"/>
      <c r="AF666" s="48"/>
    </row>
    <row r="667" spans="1:32" ht="15.5" x14ac:dyDescent="0.35">
      <c r="A667" s="26"/>
      <c r="B667" s="48">
        <v>2112</v>
      </c>
      <c r="C667" s="48" t="s">
        <v>863</v>
      </c>
      <c r="D667" s="48" t="s">
        <v>969</v>
      </c>
      <c r="E667" s="48" t="s">
        <v>970</v>
      </c>
      <c r="F667" s="48" t="s">
        <v>97</v>
      </c>
      <c r="G667" s="48" t="s">
        <v>97</v>
      </c>
      <c r="H667" s="48" t="s">
        <v>97</v>
      </c>
      <c r="I667" s="48" t="s">
        <v>970</v>
      </c>
      <c r="J667" s="48" t="s">
        <v>50</v>
      </c>
      <c r="K667" s="48" t="s">
        <v>1006</v>
      </c>
      <c r="L667" s="48" t="s">
        <v>970</v>
      </c>
      <c r="M667" s="48">
        <v>13.8</v>
      </c>
      <c r="N667" s="48">
        <v>13.8</v>
      </c>
      <c r="O667" s="48">
        <v>13.8</v>
      </c>
      <c r="P667" s="48">
        <v>0</v>
      </c>
      <c r="Q667" s="48" t="s">
        <v>54</v>
      </c>
      <c r="R667" s="48" t="s">
        <v>54</v>
      </c>
      <c r="S667" s="48"/>
      <c r="T667" s="48"/>
      <c r="U667" s="48" t="s">
        <v>54</v>
      </c>
      <c r="V667" s="62" t="str">
        <f t="shared" si="65"/>
        <v/>
      </c>
      <c r="W667" s="62" t="str">
        <f t="shared" si="66"/>
        <v/>
      </c>
      <c r="X667" s="62" t="str">
        <f t="shared" si="67"/>
        <v/>
      </c>
      <c r="Y667" s="62" t="str">
        <f t="shared" si="68"/>
        <v/>
      </c>
      <c r="Z667" s="62" t="str">
        <f t="shared" si="69"/>
        <v/>
      </c>
      <c r="AA667" s="48" t="str">
        <f t="shared" si="70"/>
        <v>N</v>
      </c>
      <c r="AB667" s="48" t="s">
        <v>55</v>
      </c>
      <c r="AC667" s="53" t="s">
        <v>55</v>
      </c>
      <c r="AD667" s="52">
        <v>0</v>
      </c>
      <c r="AE667" s="48"/>
      <c r="AF667" s="48"/>
    </row>
    <row r="668" spans="1:32" ht="15.5" x14ac:dyDescent="0.35">
      <c r="A668" s="26"/>
      <c r="B668" s="48">
        <v>2113</v>
      </c>
      <c r="C668" s="48" t="s">
        <v>863</v>
      </c>
      <c r="D668" s="48" t="s">
        <v>969</v>
      </c>
      <c r="E668" s="48" t="s">
        <v>970</v>
      </c>
      <c r="F668" s="48" t="s">
        <v>1007</v>
      </c>
      <c r="G668" s="48" t="s">
        <v>1008</v>
      </c>
      <c r="H668" s="48" t="s">
        <v>1009</v>
      </c>
      <c r="I668" s="48" t="s">
        <v>970</v>
      </c>
      <c r="J668" s="48" t="s">
        <v>50</v>
      </c>
      <c r="K668" s="48" t="s">
        <v>1010</v>
      </c>
      <c r="L668" s="48" t="s">
        <v>970</v>
      </c>
      <c r="M668" s="48" t="s">
        <v>897</v>
      </c>
      <c r="N668" s="48" t="s">
        <v>897</v>
      </c>
      <c r="O668" s="48" t="s">
        <v>97</v>
      </c>
      <c r="P668" s="48"/>
      <c r="Q668" s="48" t="s">
        <v>54</v>
      </c>
      <c r="R668" s="48" t="s">
        <v>54</v>
      </c>
      <c r="S668" s="48"/>
      <c r="T668" s="48"/>
      <c r="U668" s="48" t="s">
        <v>54</v>
      </c>
      <c r="V668" s="62" t="str">
        <f t="shared" si="65"/>
        <v/>
      </c>
      <c r="W668" s="62" t="str">
        <f t="shared" si="66"/>
        <v/>
      </c>
      <c r="X668" s="62" t="str">
        <f t="shared" si="67"/>
        <v/>
      </c>
      <c r="Y668" s="62" t="str">
        <f t="shared" si="68"/>
        <v/>
      </c>
      <c r="Z668" s="62" t="str">
        <f t="shared" si="69"/>
        <v/>
      </c>
      <c r="AA668" s="48" t="str">
        <f t="shared" si="70"/>
        <v>N</v>
      </c>
      <c r="AB668" s="48" t="s">
        <v>55</v>
      </c>
      <c r="AC668" s="53" t="s">
        <v>55</v>
      </c>
      <c r="AD668" s="52">
        <v>0</v>
      </c>
      <c r="AE668" s="48"/>
      <c r="AF668" s="48"/>
    </row>
    <row r="669" spans="1:32" ht="15.5" x14ac:dyDescent="0.35">
      <c r="A669" s="26"/>
      <c r="B669" s="48">
        <v>2114</v>
      </c>
      <c r="C669" s="48" t="s">
        <v>863</v>
      </c>
      <c r="D669" s="48" t="s">
        <v>969</v>
      </c>
      <c r="E669" s="48" t="s">
        <v>970</v>
      </c>
      <c r="F669" s="48" t="s">
        <v>1007</v>
      </c>
      <c r="G669" s="48" t="s">
        <v>1008</v>
      </c>
      <c r="H669" s="48" t="s">
        <v>1009</v>
      </c>
      <c r="I669" s="48" t="s">
        <v>970</v>
      </c>
      <c r="J669" s="48" t="s">
        <v>50</v>
      </c>
      <c r="K669" s="48" t="s">
        <v>1011</v>
      </c>
      <c r="L669" s="48" t="s">
        <v>970</v>
      </c>
      <c r="M669" s="48" t="s">
        <v>897</v>
      </c>
      <c r="N669" s="48" t="s">
        <v>897</v>
      </c>
      <c r="O669" s="48" t="s">
        <v>97</v>
      </c>
      <c r="P669" s="48"/>
      <c r="Q669" s="48" t="s">
        <v>54</v>
      </c>
      <c r="R669" s="48" t="s">
        <v>54</v>
      </c>
      <c r="S669" s="48"/>
      <c r="T669" s="48"/>
      <c r="U669" s="48" t="s">
        <v>54</v>
      </c>
      <c r="V669" s="62" t="str">
        <f t="shared" si="65"/>
        <v/>
      </c>
      <c r="W669" s="62" t="str">
        <f t="shared" si="66"/>
        <v/>
      </c>
      <c r="X669" s="62" t="str">
        <f t="shared" si="67"/>
        <v/>
      </c>
      <c r="Y669" s="62" t="str">
        <f t="shared" si="68"/>
        <v/>
      </c>
      <c r="Z669" s="62" t="str">
        <f t="shared" si="69"/>
        <v/>
      </c>
      <c r="AA669" s="48" t="str">
        <f t="shared" si="70"/>
        <v>N</v>
      </c>
      <c r="AB669" s="48" t="s">
        <v>55</v>
      </c>
      <c r="AC669" s="53" t="s">
        <v>55</v>
      </c>
      <c r="AD669" s="52">
        <v>0</v>
      </c>
      <c r="AE669" s="48"/>
      <c r="AF669" s="48"/>
    </row>
    <row r="670" spans="1:32" ht="15.5" x14ac:dyDescent="0.35">
      <c r="A670" s="26"/>
      <c r="B670" s="48">
        <v>2115</v>
      </c>
      <c r="C670" s="48" t="s">
        <v>863</v>
      </c>
      <c r="D670" s="48" t="s">
        <v>969</v>
      </c>
      <c r="E670" s="48" t="s">
        <v>970</v>
      </c>
      <c r="F670" s="48" t="s">
        <v>1007</v>
      </c>
      <c r="G670" s="48" t="s">
        <v>1008</v>
      </c>
      <c r="H670" s="48" t="s">
        <v>1012</v>
      </c>
      <c r="I670" s="48" t="s">
        <v>970</v>
      </c>
      <c r="J670" s="48" t="s">
        <v>50</v>
      </c>
      <c r="K670" s="48" t="s">
        <v>1013</v>
      </c>
      <c r="L670" s="48" t="s">
        <v>970</v>
      </c>
      <c r="M670" s="48" t="s">
        <v>897</v>
      </c>
      <c r="N670" s="48" t="s">
        <v>897</v>
      </c>
      <c r="O670" s="48" t="s">
        <v>97</v>
      </c>
      <c r="P670" s="48"/>
      <c r="Q670" s="48" t="s">
        <v>54</v>
      </c>
      <c r="R670" s="48" t="s">
        <v>54</v>
      </c>
      <c r="S670" s="48"/>
      <c r="T670" s="48"/>
      <c r="U670" s="48" t="s">
        <v>54</v>
      </c>
      <c r="V670" s="62" t="str">
        <f t="shared" si="65"/>
        <v/>
      </c>
      <c r="W670" s="62" t="str">
        <f t="shared" si="66"/>
        <v/>
      </c>
      <c r="X670" s="62" t="str">
        <f t="shared" si="67"/>
        <v/>
      </c>
      <c r="Y670" s="62" t="str">
        <f t="shared" si="68"/>
        <v/>
      </c>
      <c r="Z670" s="62" t="str">
        <f t="shared" si="69"/>
        <v/>
      </c>
      <c r="AA670" s="48" t="str">
        <f t="shared" si="70"/>
        <v>N</v>
      </c>
      <c r="AB670" s="48" t="s">
        <v>55</v>
      </c>
      <c r="AC670" s="53" t="s">
        <v>55</v>
      </c>
      <c r="AD670" s="52">
        <v>0</v>
      </c>
      <c r="AE670" s="48"/>
      <c r="AF670" s="48"/>
    </row>
    <row r="671" spans="1:32" ht="15.5" x14ac:dyDescent="0.35">
      <c r="A671" s="26"/>
      <c r="B671" s="48">
        <v>2116</v>
      </c>
      <c r="C671" s="48" t="s">
        <v>863</v>
      </c>
      <c r="D671" s="48" t="s">
        <v>969</v>
      </c>
      <c r="E671" s="48" t="s">
        <v>970</v>
      </c>
      <c r="F671" s="48" t="s">
        <v>1007</v>
      </c>
      <c r="G671" s="48" t="s">
        <v>1008</v>
      </c>
      <c r="H671" s="48" t="s">
        <v>1012</v>
      </c>
      <c r="I671" s="48" t="s">
        <v>970</v>
      </c>
      <c r="J671" s="48" t="s">
        <v>50</v>
      </c>
      <c r="K671" s="48" t="s">
        <v>1014</v>
      </c>
      <c r="L671" s="48" t="s">
        <v>970</v>
      </c>
      <c r="M671" s="48" t="s">
        <v>897</v>
      </c>
      <c r="N671" s="48" t="s">
        <v>897</v>
      </c>
      <c r="O671" s="48" t="s">
        <v>97</v>
      </c>
      <c r="P671" s="48"/>
      <c r="Q671" s="48" t="s">
        <v>54</v>
      </c>
      <c r="R671" s="48" t="s">
        <v>54</v>
      </c>
      <c r="S671" s="48"/>
      <c r="T671" s="48"/>
      <c r="U671" s="48" t="s">
        <v>54</v>
      </c>
      <c r="V671" s="62" t="str">
        <f t="shared" si="65"/>
        <v/>
      </c>
      <c r="W671" s="62" t="str">
        <f t="shared" si="66"/>
        <v/>
      </c>
      <c r="X671" s="62" t="str">
        <f t="shared" si="67"/>
        <v/>
      </c>
      <c r="Y671" s="62" t="str">
        <f t="shared" si="68"/>
        <v/>
      </c>
      <c r="Z671" s="62" t="str">
        <f t="shared" si="69"/>
        <v/>
      </c>
      <c r="AA671" s="48" t="str">
        <f t="shared" si="70"/>
        <v>N</v>
      </c>
      <c r="AB671" s="48" t="s">
        <v>55</v>
      </c>
      <c r="AC671" s="53" t="s">
        <v>55</v>
      </c>
      <c r="AD671" s="52">
        <v>0</v>
      </c>
      <c r="AE671" s="48"/>
      <c r="AF671" s="48"/>
    </row>
    <row r="672" spans="1:32" ht="15.5" x14ac:dyDescent="0.35">
      <c r="A672" s="26"/>
      <c r="B672" s="48">
        <v>2117</v>
      </c>
      <c r="C672" s="48" t="s">
        <v>863</v>
      </c>
      <c r="D672" s="48" t="s">
        <v>969</v>
      </c>
      <c r="E672" s="48" t="s">
        <v>970</v>
      </c>
      <c r="F672" s="48" t="s">
        <v>1015</v>
      </c>
      <c r="G672" s="48" t="s">
        <v>1016</v>
      </c>
      <c r="H672" s="48" t="s">
        <v>1017</v>
      </c>
      <c r="I672" s="48" t="s">
        <v>970</v>
      </c>
      <c r="J672" s="48" t="s">
        <v>50</v>
      </c>
      <c r="K672" s="48" t="s">
        <v>1018</v>
      </c>
      <c r="L672" s="48" t="s">
        <v>970</v>
      </c>
      <c r="M672" s="48" t="s">
        <v>897</v>
      </c>
      <c r="N672" s="48" t="s">
        <v>897</v>
      </c>
      <c r="O672" s="48" t="s">
        <v>97</v>
      </c>
      <c r="P672" s="48"/>
      <c r="Q672" s="48" t="s">
        <v>54</v>
      </c>
      <c r="R672" s="48" t="s">
        <v>54</v>
      </c>
      <c r="S672" s="48"/>
      <c r="T672" s="48"/>
      <c r="U672" s="48" t="s">
        <v>54</v>
      </c>
      <c r="V672" s="62" t="str">
        <f t="shared" si="65"/>
        <v/>
      </c>
      <c r="W672" s="62" t="str">
        <f t="shared" si="66"/>
        <v/>
      </c>
      <c r="X672" s="62" t="str">
        <f t="shared" si="67"/>
        <v/>
      </c>
      <c r="Y672" s="62" t="str">
        <f t="shared" si="68"/>
        <v/>
      </c>
      <c r="Z672" s="62" t="str">
        <f t="shared" si="69"/>
        <v/>
      </c>
      <c r="AA672" s="48" t="str">
        <f t="shared" si="70"/>
        <v>N</v>
      </c>
      <c r="AB672" s="48" t="s">
        <v>55</v>
      </c>
      <c r="AC672" s="53" t="s">
        <v>55</v>
      </c>
      <c r="AD672" s="52">
        <v>0</v>
      </c>
      <c r="AE672" s="48"/>
      <c r="AF672" s="48"/>
    </row>
    <row r="673" spans="1:32" ht="15.5" x14ac:dyDescent="0.35">
      <c r="A673" s="26"/>
      <c r="B673" s="48">
        <v>2118</v>
      </c>
      <c r="C673" s="48" t="s">
        <v>863</v>
      </c>
      <c r="D673" s="48" t="s">
        <v>969</v>
      </c>
      <c r="E673" s="48" t="s">
        <v>970</v>
      </c>
      <c r="F673" s="48" t="s">
        <v>1015</v>
      </c>
      <c r="G673" s="48" t="s">
        <v>1016</v>
      </c>
      <c r="H673" s="48" t="s">
        <v>1017</v>
      </c>
      <c r="I673" s="48" t="s">
        <v>970</v>
      </c>
      <c r="J673" s="48" t="s">
        <v>50</v>
      </c>
      <c r="K673" s="48" t="s">
        <v>1019</v>
      </c>
      <c r="L673" s="48" t="s">
        <v>970</v>
      </c>
      <c r="M673" s="48" t="s">
        <v>897</v>
      </c>
      <c r="N673" s="48" t="s">
        <v>897</v>
      </c>
      <c r="O673" s="48" t="s">
        <v>97</v>
      </c>
      <c r="P673" s="48"/>
      <c r="Q673" s="48" t="s">
        <v>54</v>
      </c>
      <c r="R673" s="48" t="s">
        <v>54</v>
      </c>
      <c r="S673" s="48"/>
      <c r="T673" s="48"/>
      <c r="U673" s="48" t="s">
        <v>54</v>
      </c>
      <c r="V673" s="62" t="str">
        <f t="shared" si="65"/>
        <v/>
      </c>
      <c r="W673" s="62" t="str">
        <f t="shared" si="66"/>
        <v/>
      </c>
      <c r="X673" s="62" t="str">
        <f t="shared" si="67"/>
        <v/>
      </c>
      <c r="Y673" s="62" t="str">
        <f t="shared" si="68"/>
        <v/>
      </c>
      <c r="Z673" s="62" t="str">
        <f t="shared" si="69"/>
        <v/>
      </c>
      <c r="AA673" s="48" t="str">
        <f t="shared" si="70"/>
        <v>N</v>
      </c>
      <c r="AB673" s="48" t="s">
        <v>55</v>
      </c>
      <c r="AC673" s="53" t="s">
        <v>55</v>
      </c>
      <c r="AD673" s="52">
        <v>0</v>
      </c>
      <c r="AE673" s="48"/>
      <c r="AF673" s="48"/>
    </row>
    <row r="674" spans="1:32" ht="15.5" x14ac:dyDescent="0.35">
      <c r="A674" s="26"/>
      <c r="B674" s="48">
        <v>2133</v>
      </c>
      <c r="C674" s="48" t="s">
        <v>863</v>
      </c>
      <c r="D674" s="48" t="s">
        <v>969</v>
      </c>
      <c r="E674" s="48" t="s">
        <v>970</v>
      </c>
      <c r="F674" s="48" t="s">
        <v>1020</v>
      </c>
      <c r="G674" s="48" t="s">
        <v>1021</v>
      </c>
      <c r="H674" s="48" t="s">
        <v>1022</v>
      </c>
      <c r="I674" s="48" t="s">
        <v>1023</v>
      </c>
      <c r="J674" s="48" t="s">
        <v>50</v>
      </c>
      <c r="K674" s="48" t="s">
        <v>1024</v>
      </c>
      <c r="L674" s="48" t="s">
        <v>1023</v>
      </c>
      <c r="M674" s="48">
        <v>13.8</v>
      </c>
      <c r="N674" s="48">
        <v>13.8</v>
      </c>
      <c r="O674" s="48">
        <v>13.8</v>
      </c>
      <c r="P674" s="48">
        <v>0</v>
      </c>
      <c r="Q674" s="48" t="s">
        <v>54</v>
      </c>
      <c r="R674" s="48" t="s">
        <v>54</v>
      </c>
      <c r="S674" s="48"/>
      <c r="T674" s="48"/>
      <c r="U674" s="48"/>
      <c r="V674" s="62" t="str">
        <f t="shared" si="65"/>
        <v/>
      </c>
      <c r="W674" s="62" t="str">
        <f t="shared" si="66"/>
        <v/>
      </c>
      <c r="X674" s="62" t="str">
        <f t="shared" si="67"/>
        <v/>
      </c>
      <c r="Y674" s="62" t="str">
        <f t="shared" si="68"/>
        <v/>
      </c>
      <c r="Z674" s="62" t="str">
        <f t="shared" si="69"/>
        <v/>
      </c>
      <c r="AA674" s="48" t="str">
        <f t="shared" si="70"/>
        <v>N</v>
      </c>
      <c r="AB674" s="48" t="s">
        <v>55</v>
      </c>
      <c r="AC674" s="53" t="s">
        <v>55</v>
      </c>
      <c r="AD674" s="52">
        <v>0</v>
      </c>
      <c r="AE674" s="48"/>
      <c r="AF674" s="48"/>
    </row>
    <row r="675" spans="1:32" ht="15.5" x14ac:dyDescent="0.35">
      <c r="A675" s="26"/>
      <c r="B675" s="48">
        <v>1170</v>
      </c>
      <c r="C675" s="48" t="s">
        <v>45</v>
      </c>
      <c r="D675" s="48" t="s">
        <v>98</v>
      </c>
      <c r="E675" s="48" t="s">
        <v>99</v>
      </c>
      <c r="F675" s="48" t="s">
        <v>598</v>
      </c>
      <c r="G675" s="48">
        <v>735</v>
      </c>
      <c r="H675" s="48">
        <v>2</v>
      </c>
      <c r="I675" s="48" t="s">
        <v>112</v>
      </c>
      <c r="J675" s="48" t="s">
        <v>50</v>
      </c>
      <c r="K675" s="48" t="s">
        <v>1321</v>
      </c>
      <c r="L675" s="48" t="s">
        <v>114</v>
      </c>
      <c r="M675" s="48"/>
      <c r="N675" s="48" t="s">
        <v>103</v>
      </c>
      <c r="O675" s="48" t="s">
        <v>260</v>
      </c>
      <c r="P675" s="48"/>
      <c r="Q675" s="48" t="s">
        <v>54</v>
      </c>
      <c r="R675" s="48" t="s">
        <v>54</v>
      </c>
      <c r="S675" s="48"/>
      <c r="T675" s="48" t="s">
        <v>54</v>
      </c>
      <c r="U675" s="48" t="s">
        <v>54</v>
      </c>
      <c r="V675" s="62" t="str">
        <f t="shared" si="65"/>
        <v/>
      </c>
      <c r="W675" s="62" t="str">
        <f t="shared" si="66"/>
        <v/>
      </c>
      <c r="X675" s="62" t="str">
        <f t="shared" si="67"/>
        <v/>
      </c>
      <c r="Y675" s="62" t="str">
        <f t="shared" si="68"/>
        <v/>
      </c>
      <c r="Z675" s="62" t="str">
        <f t="shared" si="69"/>
        <v/>
      </c>
      <c r="AA675" s="48" t="str">
        <f t="shared" si="70"/>
        <v>N</v>
      </c>
      <c r="AB675" s="48" t="s">
        <v>104</v>
      </c>
      <c r="AC675" s="53" t="s">
        <v>55</v>
      </c>
      <c r="AD675" s="52">
        <v>0</v>
      </c>
      <c r="AE675" s="52"/>
      <c r="AF675" s="52"/>
    </row>
    <row r="676" spans="1:32" ht="15.5" x14ac:dyDescent="0.35">
      <c r="A676" s="26"/>
      <c r="B676" s="48">
        <v>1950</v>
      </c>
      <c r="C676" s="48" t="s">
        <v>863</v>
      </c>
      <c r="D676" s="48" t="s">
        <v>864</v>
      </c>
      <c r="E676" s="48" t="s">
        <v>865</v>
      </c>
      <c r="F676" s="48" t="s">
        <v>1430</v>
      </c>
      <c r="G676" s="48" t="s">
        <v>1431</v>
      </c>
      <c r="H676" s="48" t="s">
        <v>1432</v>
      </c>
      <c r="I676" s="48" t="s">
        <v>1433</v>
      </c>
      <c r="J676" s="48" t="s">
        <v>50</v>
      </c>
      <c r="K676" s="48" t="s">
        <v>1434</v>
      </c>
      <c r="L676" s="48" t="s">
        <v>1433</v>
      </c>
      <c r="M676" s="48">
        <v>23</v>
      </c>
      <c r="N676" s="48">
        <v>23</v>
      </c>
      <c r="O676" s="48">
        <v>23</v>
      </c>
      <c r="P676" s="48"/>
      <c r="Q676" s="48">
        <v>0</v>
      </c>
      <c r="R676" s="48">
        <v>0</v>
      </c>
      <c r="S676" s="48">
        <v>14.8</v>
      </c>
      <c r="T676" s="48">
        <v>14.9</v>
      </c>
      <c r="U676" s="48">
        <v>21.312885187135034</v>
      </c>
      <c r="V676" s="62" t="str">
        <f t="shared" si="65"/>
        <v/>
      </c>
      <c r="W676" s="62">
        <f t="shared" si="66"/>
        <v>0</v>
      </c>
      <c r="X676" s="62">
        <f t="shared" si="67"/>
        <v>0</v>
      </c>
      <c r="Y676" s="62" t="str">
        <f t="shared" si="68"/>
        <v/>
      </c>
      <c r="Z676" s="62" t="str">
        <f t="shared" si="69"/>
        <v/>
      </c>
      <c r="AA676" s="48" t="str">
        <f t="shared" si="70"/>
        <v>N</v>
      </c>
      <c r="AB676" s="48" t="s">
        <v>104</v>
      </c>
      <c r="AC676" s="53" t="s">
        <v>55</v>
      </c>
      <c r="AD676" s="52">
        <v>0</v>
      </c>
      <c r="AE676" s="52"/>
      <c r="AF676" s="52"/>
    </row>
    <row r="677" spans="1:32" ht="15.5" x14ac:dyDescent="0.35">
      <c r="A677" s="26"/>
      <c r="B677" s="48">
        <v>1952</v>
      </c>
      <c r="C677" s="48" t="s">
        <v>863</v>
      </c>
      <c r="D677" s="48" t="s">
        <v>864</v>
      </c>
      <c r="E677" s="48" t="s">
        <v>865</v>
      </c>
      <c r="F677" s="48" t="s">
        <v>1430</v>
      </c>
      <c r="G677" s="48" t="s">
        <v>1431</v>
      </c>
      <c r="H677" s="48" t="s">
        <v>1473</v>
      </c>
      <c r="I677" s="48" t="s">
        <v>1433</v>
      </c>
      <c r="J677" s="48" t="s">
        <v>50</v>
      </c>
      <c r="K677" s="48" t="s">
        <v>1493</v>
      </c>
      <c r="L677" s="48" t="s">
        <v>1433</v>
      </c>
      <c r="M677" s="48">
        <v>23</v>
      </c>
      <c r="N677" s="48">
        <v>23</v>
      </c>
      <c r="O677" s="48">
        <v>23</v>
      </c>
      <c r="P677" s="48"/>
      <c r="Q677" s="48">
        <v>0</v>
      </c>
      <c r="R677" s="48">
        <v>0</v>
      </c>
      <c r="S677" s="48">
        <v>9.4</v>
      </c>
      <c r="T677" s="48">
        <v>9.4</v>
      </c>
      <c r="U677" s="48">
        <v>18.325097544078719</v>
      </c>
      <c r="V677" s="62" t="str">
        <f t="shared" si="65"/>
        <v/>
      </c>
      <c r="W677" s="62">
        <f t="shared" si="66"/>
        <v>0</v>
      </c>
      <c r="X677" s="62">
        <f t="shared" si="67"/>
        <v>0</v>
      </c>
      <c r="Y677" s="62" t="str">
        <f t="shared" si="68"/>
        <v/>
      </c>
      <c r="Z677" s="62" t="str">
        <f t="shared" si="69"/>
        <v/>
      </c>
      <c r="AA677" s="48" t="str">
        <f t="shared" si="70"/>
        <v>N</v>
      </c>
      <c r="AB677" s="48" t="s">
        <v>104</v>
      </c>
      <c r="AC677" s="53" t="s">
        <v>55</v>
      </c>
      <c r="AD677" s="52">
        <v>0</v>
      </c>
      <c r="AE677" s="48"/>
      <c r="AF677" s="48"/>
    </row>
    <row r="678" spans="1:32" ht="15.5" x14ac:dyDescent="0.35">
      <c r="A678" s="26"/>
      <c r="B678" s="48">
        <v>1676</v>
      </c>
      <c r="C678" s="48" t="s">
        <v>45</v>
      </c>
      <c r="D678" s="48" t="s">
        <v>60</v>
      </c>
      <c r="E678" s="48" t="s">
        <v>61</v>
      </c>
      <c r="F678" s="48" t="s">
        <v>825</v>
      </c>
      <c r="G678" s="48">
        <v>292</v>
      </c>
      <c r="H678" s="48" t="s">
        <v>94</v>
      </c>
      <c r="I678" s="48" t="s">
        <v>821</v>
      </c>
      <c r="J678" s="48" t="s">
        <v>50</v>
      </c>
      <c r="K678" s="48" t="s">
        <v>1025</v>
      </c>
      <c r="L678" s="48" t="s">
        <v>827</v>
      </c>
      <c r="M678" s="48" t="s">
        <v>53</v>
      </c>
      <c r="N678" s="48" t="s">
        <v>53</v>
      </c>
      <c r="O678" s="48" t="s">
        <v>53</v>
      </c>
      <c r="P678" s="48">
        <v>100</v>
      </c>
      <c r="Q678" s="48">
        <v>1.1951150572225253</v>
      </c>
      <c r="R678" s="48">
        <v>1.9121840915560406</v>
      </c>
      <c r="S678" s="48">
        <v>11.5</v>
      </c>
      <c r="T678" s="48">
        <v>11.578889999999999</v>
      </c>
      <c r="U678" s="48">
        <v>11.592616055058498</v>
      </c>
      <c r="V678" s="62">
        <f t="shared" si="65"/>
        <v>8.695652173913043</v>
      </c>
      <c r="W678" s="62">
        <f t="shared" si="66"/>
        <v>0.10321499359805002</v>
      </c>
      <c r="X678" s="62">
        <f t="shared" si="67"/>
        <v>0.16494845360824739</v>
      </c>
      <c r="Y678" s="62">
        <f t="shared" si="68"/>
        <v>2.9879385403731131</v>
      </c>
      <c r="Z678" s="62">
        <f t="shared" si="69"/>
        <v>2.9879385403731131</v>
      </c>
      <c r="AA678" s="48" t="str">
        <f t="shared" si="70"/>
        <v>Y</v>
      </c>
      <c r="AB678" s="48" t="s">
        <v>55</v>
      </c>
      <c r="AC678" s="53" t="s">
        <v>55</v>
      </c>
      <c r="AD678" s="52">
        <v>0</v>
      </c>
      <c r="AE678" s="52"/>
      <c r="AF678" s="52"/>
    </row>
    <row r="679" spans="1:32" ht="15.5" x14ac:dyDescent="0.35">
      <c r="A679" s="26"/>
      <c r="B679" s="48">
        <v>988</v>
      </c>
      <c r="C679" s="48" t="s">
        <v>45</v>
      </c>
      <c r="D679" s="48" t="s">
        <v>98</v>
      </c>
      <c r="E679" s="48" t="s">
        <v>415</v>
      </c>
      <c r="F679" s="48" t="s">
        <v>464</v>
      </c>
      <c r="G679" s="48">
        <v>636</v>
      </c>
      <c r="H679" s="48">
        <v>112</v>
      </c>
      <c r="I679" s="48" t="s">
        <v>417</v>
      </c>
      <c r="J679" s="48" t="s">
        <v>50</v>
      </c>
      <c r="K679" s="48" t="s">
        <v>1026</v>
      </c>
      <c r="L679" s="48" t="s">
        <v>419</v>
      </c>
      <c r="M679" s="48" t="s">
        <v>420</v>
      </c>
      <c r="N679" s="48" t="s">
        <v>420</v>
      </c>
      <c r="O679" s="48" t="s">
        <v>420</v>
      </c>
      <c r="P679" s="48">
        <v>13.489211689346414</v>
      </c>
      <c r="Q679" s="48">
        <v>14.380871445082873</v>
      </c>
      <c r="R679" s="48">
        <v>15.912697179296787</v>
      </c>
      <c r="S679" s="48">
        <v>12.803319569549139</v>
      </c>
      <c r="T679" s="48">
        <v>12.78816</v>
      </c>
      <c r="U679" s="48">
        <v>12.803319569549139</v>
      </c>
      <c r="V679" s="62">
        <f t="shared" si="65"/>
        <v>1.0535714285714286</v>
      </c>
      <c r="W679" s="62">
        <f t="shared" si="66"/>
        <v>1.1245457864996116</v>
      </c>
      <c r="X679" s="62">
        <f t="shared" si="67"/>
        <v>1.2428571428571429</v>
      </c>
      <c r="Y679" s="62">
        <f t="shared" si="68"/>
        <v>1.140324785976061</v>
      </c>
      <c r="Z679" s="62">
        <f t="shared" si="69"/>
        <v>1.140324785976061</v>
      </c>
      <c r="AA679" s="48" t="str">
        <f t="shared" si="70"/>
        <v>Y</v>
      </c>
      <c r="AB679" s="48" t="s">
        <v>55</v>
      </c>
      <c r="AC679" s="53" t="s">
        <v>55</v>
      </c>
      <c r="AD679" s="52">
        <v>0</v>
      </c>
      <c r="AE679" s="52"/>
      <c r="AF679" s="52"/>
    </row>
    <row r="680" spans="1:32" ht="15.5" x14ac:dyDescent="0.35">
      <c r="A680" s="26"/>
      <c r="B680" s="48">
        <v>1239</v>
      </c>
      <c r="C680" s="48" t="s">
        <v>45</v>
      </c>
      <c r="D680" s="48" t="s">
        <v>98</v>
      </c>
      <c r="E680" s="48" t="s">
        <v>99</v>
      </c>
      <c r="F680" s="48" t="s">
        <v>642</v>
      </c>
      <c r="G680" s="48">
        <v>714</v>
      </c>
      <c r="H680" s="48">
        <v>1</v>
      </c>
      <c r="I680" s="48" t="s">
        <v>106</v>
      </c>
      <c r="J680" s="48" t="s">
        <v>50</v>
      </c>
      <c r="K680" s="48" t="s">
        <v>2321</v>
      </c>
      <c r="L680" s="48" t="s">
        <v>108</v>
      </c>
      <c r="M680" s="48" t="s">
        <v>103</v>
      </c>
      <c r="N680" s="48" t="s">
        <v>103</v>
      </c>
      <c r="O680" s="48" t="s">
        <v>103</v>
      </c>
      <c r="P680" s="48">
        <v>22.877520000000001</v>
      </c>
      <c r="Q680" s="48">
        <v>22.114824711039425</v>
      </c>
      <c r="R680" s="48">
        <v>22.114824711039425</v>
      </c>
      <c r="S680" s="48">
        <v>21.299759999999999</v>
      </c>
      <c r="T680" s="48">
        <v>21.299759999999999</v>
      </c>
      <c r="U680" s="48">
        <v>21.325009542788017</v>
      </c>
      <c r="V680" s="62">
        <f t="shared" si="65"/>
        <v>1.0740740740740742</v>
      </c>
      <c r="W680" s="62">
        <f t="shared" si="66"/>
        <v>1.0382663800455698</v>
      </c>
      <c r="X680" s="62">
        <f t="shared" si="67"/>
        <v>1.037037037037037</v>
      </c>
      <c r="Y680" s="62">
        <f t="shared" si="68"/>
        <v>1.049792497052227</v>
      </c>
      <c r="Z680" s="62">
        <f t="shared" si="69"/>
        <v>1.049792497052227</v>
      </c>
      <c r="AA680" s="48" t="str">
        <f t="shared" si="70"/>
        <v>Y</v>
      </c>
      <c r="AB680" s="48" t="s">
        <v>104</v>
      </c>
      <c r="AC680" s="53" t="s">
        <v>55</v>
      </c>
      <c r="AD680" s="52">
        <v>0</v>
      </c>
      <c r="AE680" s="52"/>
      <c r="AF680" s="52"/>
    </row>
    <row r="681" spans="1:32" ht="15.5" x14ac:dyDescent="0.35">
      <c r="A681" s="26"/>
      <c r="B681" s="48">
        <v>975</v>
      </c>
      <c r="C681" s="48" t="s">
        <v>45</v>
      </c>
      <c r="D681" s="48" t="s">
        <v>98</v>
      </c>
      <c r="E681" s="48" t="s">
        <v>415</v>
      </c>
      <c r="F681" s="48" t="s">
        <v>464</v>
      </c>
      <c r="G681" s="48">
        <v>636</v>
      </c>
      <c r="H681" s="48">
        <v>111</v>
      </c>
      <c r="I681" s="48" t="s">
        <v>417</v>
      </c>
      <c r="J681" s="48" t="s">
        <v>50</v>
      </c>
      <c r="K681" s="48" t="s">
        <v>1028</v>
      </c>
      <c r="L681" s="48" t="s">
        <v>419</v>
      </c>
      <c r="M681" s="48" t="s">
        <v>420</v>
      </c>
      <c r="N681" s="48" t="s">
        <v>420</v>
      </c>
      <c r="O681" s="48" t="s">
        <v>420</v>
      </c>
      <c r="P681" s="48">
        <v>12.171588</v>
      </c>
      <c r="Q681" s="48">
        <v>12.75759342822932</v>
      </c>
      <c r="R681" s="48">
        <v>13.077676417468048</v>
      </c>
      <c r="S681" s="48">
        <v>12.10308</v>
      </c>
      <c r="T681" s="48">
        <v>12.10308</v>
      </c>
      <c r="U681" s="48">
        <v>12.117427449751863</v>
      </c>
      <c r="V681" s="62">
        <f t="shared" si="65"/>
        <v>1.0056603773584905</v>
      </c>
      <c r="W681" s="62">
        <f t="shared" si="66"/>
        <v>1.054078253488312</v>
      </c>
      <c r="X681" s="62">
        <f t="shared" si="67"/>
        <v>1.0792452830188679</v>
      </c>
      <c r="Y681" s="62">
        <f t="shared" si="68"/>
        <v>1.0463279712885569</v>
      </c>
      <c r="Z681" s="62">
        <f t="shared" si="69"/>
        <v>1.0463279712885569</v>
      </c>
      <c r="AA681" s="48" t="str">
        <f t="shared" si="70"/>
        <v>Y</v>
      </c>
      <c r="AB681" s="48" t="s">
        <v>55</v>
      </c>
      <c r="AC681" s="53" t="s">
        <v>55</v>
      </c>
      <c r="AD681" s="52">
        <v>0</v>
      </c>
      <c r="AE681" s="52"/>
      <c r="AF681" s="52"/>
    </row>
    <row r="682" spans="1:32" ht="15.5" x14ac:dyDescent="0.35">
      <c r="A682" s="26"/>
      <c r="B682" s="48">
        <v>473</v>
      </c>
      <c r="C682" s="48" t="s">
        <v>45</v>
      </c>
      <c r="D682" s="48" t="s">
        <v>46</v>
      </c>
      <c r="E682" s="48" t="s">
        <v>47</v>
      </c>
      <c r="F682" s="48" t="s">
        <v>1029</v>
      </c>
      <c r="G682" s="48">
        <v>362</v>
      </c>
      <c r="H682" s="48" t="s">
        <v>131</v>
      </c>
      <c r="I682" s="48" t="s">
        <v>1030</v>
      </c>
      <c r="J682" s="48" t="s">
        <v>50</v>
      </c>
      <c r="K682" s="48" t="s">
        <v>1031</v>
      </c>
      <c r="L682" s="48" t="s">
        <v>318</v>
      </c>
      <c r="M682" s="48" t="s">
        <v>110</v>
      </c>
      <c r="N682" s="48" t="s">
        <v>110</v>
      </c>
      <c r="O682" s="48" t="s">
        <v>110</v>
      </c>
      <c r="P682" s="48">
        <v>2.8067519999999999</v>
      </c>
      <c r="Q682" s="48">
        <v>3.5162017034294264</v>
      </c>
      <c r="R682" s="48">
        <v>4.337609478410891</v>
      </c>
      <c r="S682" s="48">
        <v>3.4904480000000002</v>
      </c>
      <c r="T682" s="48">
        <v>3.4904480000000002</v>
      </c>
      <c r="U682" s="48">
        <v>3.4945857093509667</v>
      </c>
      <c r="V682" s="62">
        <f t="shared" si="65"/>
        <v>0.8041237113402061</v>
      </c>
      <c r="W682" s="62">
        <f t="shared" si="66"/>
        <v>1.007378337516968</v>
      </c>
      <c r="X682" s="62">
        <f t="shared" si="67"/>
        <v>1.2412371134020619</v>
      </c>
      <c r="Y682" s="62">
        <f t="shared" si="68"/>
        <v>1.0175797207530788</v>
      </c>
      <c r="Z682" s="62">
        <f t="shared" si="69"/>
        <v>1.0175797207530788</v>
      </c>
      <c r="AA682" s="48" t="str">
        <f t="shared" si="70"/>
        <v>Y</v>
      </c>
      <c r="AB682" s="48" t="s">
        <v>55</v>
      </c>
      <c r="AC682" s="53" t="s">
        <v>55</v>
      </c>
      <c r="AD682" s="52">
        <v>0</v>
      </c>
      <c r="AE682" s="52"/>
      <c r="AF682" s="52"/>
    </row>
    <row r="683" spans="1:32" ht="15.5" x14ac:dyDescent="0.35">
      <c r="A683" s="26"/>
      <c r="B683" s="48">
        <v>1823</v>
      </c>
      <c r="C683" s="48" t="s">
        <v>45</v>
      </c>
      <c r="D683" s="48" t="s">
        <v>60</v>
      </c>
      <c r="E683" s="48" t="s">
        <v>61</v>
      </c>
      <c r="F683" s="48" t="s">
        <v>814</v>
      </c>
      <c r="G683" s="48">
        <v>467</v>
      </c>
      <c r="H683" s="48" t="s">
        <v>49</v>
      </c>
      <c r="I683" s="48" t="s">
        <v>64</v>
      </c>
      <c r="J683" s="48" t="s">
        <v>50</v>
      </c>
      <c r="K683" s="48" t="s">
        <v>1032</v>
      </c>
      <c r="L683" s="48" t="s">
        <v>1033</v>
      </c>
      <c r="M683" s="48" t="s">
        <v>53</v>
      </c>
      <c r="N683" s="48" t="s">
        <v>53</v>
      </c>
      <c r="O683" s="48" t="s">
        <v>53</v>
      </c>
      <c r="P683" s="48">
        <v>12.271236</v>
      </c>
      <c r="Q683" s="48">
        <v>8.8438514234466883</v>
      </c>
      <c r="R683" s="48">
        <v>10.397500997835971</v>
      </c>
      <c r="S683" s="48">
        <v>10.86267</v>
      </c>
      <c r="T683" s="48">
        <v>10.86267</v>
      </c>
      <c r="U683" s="48">
        <v>10.875547020724982</v>
      </c>
      <c r="V683" s="62">
        <f t="shared" si="65"/>
        <v>1.1296703296703297</v>
      </c>
      <c r="W683" s="62">
        <f t="shared" si="66"/>
        <v>0.8141507956558276</v>
      </c>
      <c r="X683" s="62">
        <f t="shared" si="67"/>
        <v>0.95604395604395598</v>
      </c>
      <c r="Y683" s="62">
        <f t="shared" si="68"/>
        <v>0.96662169379003782</v>
      </c>
      <c r="Z683" s="62">
        <f t="shared" si="69"/>
        <v>0.96662169379003782</v>
      </c>
      <c r="AA683" s="48" t="str">
        <f t="shared" si="70"/>
        <v>Y</v>
      </c>
      <c r="AB683" s="48" t="s">
        <v>55</v>
      </c>
      <c r="AC683" s="53" t="s">
        <v>55</v>
      </c>
      <c r="AD683" s="52">
        <v>0</v>
      </c>
      <c r="AE683" s="52"/>
      <c r="AF683" s="52"/>
    </row>
    <row r="684" spans="1:32" ht="15.5" x14ac:dyDescent="0.35">
      <c r="A684" s="26"/>
      <c r="B684" s="48">
        <v>1736</v>
      </c>
      <c r="C684" s="48" t="s">
        <v>45</v>
      </c>
      <c r="D684" s="48" t="s">
        <v>60</v>
      </c>
      <c r="E684" s="48" t="s">
        <v>803</v>
      </c>
      <c r="F684" s="48" t="s">
        <v>1034</v>
      </c>
      <c r="G684" s="48">
        <v>355</v>
      </c>
      <c r="H684" s="48" t="s">
        <v>1035</v>
      </c>
      <c r="I684" s="48" t="s">
        <v>1034</v>
      </c>
      <c r="J684" s="48" t="s">
        <v>50</v>
      </c>
      <c r="K684" s="48" t="s">
        <v>1036</v>
      </c>
      <c r="L684" s="48" t="s">
        <v>1037</v>
      </c>
      <c r="M684" s="48" t="s">
        <v>110</v>
      </c>
      <c r="N684" s="48" t="s">
        <v>110</v>
      </c>
      <c r="O684" s="48" t="s">
        <v>110</v>
      </c>
      <c r="P684" s="48">
        <v>2.1230560000000001</v>
      </c>
      <c r="Q684" s="48">
        <v>1.8301541653095785</v>
      </c>
      <c r="R684" s="48">
        <v>2.0535194374536609</v>
      </c>
      <c r="S684" s="48">
        <v>2.087072</v>
      </c>
      <c r="T684" s="48">
        <v>2.087072</v>
      </c>
      <c r="U684" s="48">
        <v>2.0895460942510935</v>
      </c>
      <c r="V684" s="62">
        <f t="shared" si="65"/>
        <v>1.0172413793103448</v>
      </c>
      <c r="W684" s="62">
        <f t="shared" si="66"/>
        <v>0.87690034905819181</v>
      </c>
      <c r="X684" s="62">
        <f t="shared" si="67"/>
        <v>0.98275862068965525</v>
      </c>
      <c r="Y684" s="62">
        <f t="shared" si="68"/>
        <v>0.9589667830193972</v>
      </c>
      <c r="Z684" s="62">
        <f t="shared" si="69"/>
        <v>0.9589667830193972</v>
      </c>
      <c r="AA684" s="48" t="str">
        <f t="shared" si="70"/>
        <v>Y</v>
      </c>
      <c r="AB684" s="48" t="s">
        <v>55</v>
      </c>
      <c r="AC684" s="53" t="s">
        <v>55</v>
      </c>
      <c r="AD684" s="52">
        <v>0</v>
      </c>
      <c r="AE684" s="48"/>
      <c r="AF684" s="48"/>
    </row>
    <row r="685" spans="1:32" ht="15.5" x14ac:dyDescent="0.35">
      <c r="A685" s="26"/>
      <c r="B685" s="48">
        <v>1881</v>
      </c>
      <c r="C685" s="48" t="s">
        <v>45</v>
      </c>
      <c r="D685" s="48" t="s">
        <v>60</v>
      </c>
      <c r="E685" s="48" t="s">
        <v>133</v>
      </c>
      <c r="F685" s="48" t="s">
        <v>859</v>
      </c>
      <c r="G685" s="48">
        <v>65</v>
      </c>
      <c r="H685" s="48" t="s">
        <v>49</v>
      </c>
      <c r="I685" s="48" t="s">
        <v>859</v>
      </c>
      <c r="J685" s="48" t="s">
        <v>50</v>
      </c>
      <c r="K685" s="48" t="s">
        <v>1038</v>
      </c>
      <c r="L685" s="48" t="s">
        <v>1039</v>
      </c>
      <c r="M685" s="48" t="s">
        <v>53</v>
      </c>
      <c r="N685" s="48" t="s">
        <v>53</v>
      </c>
      <c r="O685" s="48" t="s">
        <v>53</v>
      </c>
      <c r="P685" s="48">
        <v>15.732966000000001</v>
      </c>
      <c r="Q685" s="48">
        <v>10.77993781614718</v>
      </c>
      <c r="R685" s="48">
        <v>7.1228857410462512</v>
      </c>
      <c r="S685" s="48">
        <v>11.698259999999999</v>
      </c>
      <c r="T685" s="48">
        <v>11.698259999999999</v>
      </c>
      <c r="U685" s="48">
        <v>11.712127560780749</v>
      </c>
      <c r="V685" s="62">
        <f t="shared" si="65"/>
        <v>1.3448979591836736</v>
      </c>
      <c r="W685" s="62">
        <f t="shared" si="66"/>
        <v>0.92149924998650923</v>
      </c>
      <c r="X685" s="62">
        <f t="shared" si="67"/>
        <v>0.60816326530612241</v>
      </c>
      <c r="Y685" s="62">
        <f t="shared" si="68"/>
        <v>0.95818682482543505</v>
      </c>
      <c r="Z685" s="62">
        <f t="shared" si="69"/>
        <v>0.95818682482543505</v>
      </c>
      <c r="AA685" s="48" t="str">
        <f t="shared" si="70"/>
        <v>Y</v>
      </c>
      <c r="AB685" s="48" t="s">
        <v>55</v>
      </c>
      <c r="AC685" s="53" t="s">
        <v>55</v>
      </c>
      <c r="AD685" s="52">
        <v>0</v>
      </c>
      <c r="AE685" s="52"/>
      <c r="AF685" s="52"/>
    </row>
    <row r="686" spans="1:32" ht="15.5" x14ac:dyDescent="0.35">
      <c r="A686" s="26"/>
      <c r="B686" s="48">
        <v>1697</v>
      </c>
      <c r="C686" s="48" t="s">
        <v>45</v>
      </c>
      <c r="D686" s="48" t="s">
        <v>60</v>
      </c>
      <c r="E686" s="48" t="s">
        <v>61</v>
      </c>
      <c r="F686" s="48" t="s">
        <v>833</v>
      </c>
      <c r="G686" s="48">
        <v>320</v>
      </c>
      <c r="H686" s="48" t="s">
        <v>49</v>
      </c>
      <c r="I686" s="48" t="s">
        <v>123</v>
      </c>
      <c r="J686" s="48" t="s">
        <v>50</v>
      </c>
      <c r="K686" s="48" t="s">
        <v>1040</v>
      </c>
      <c r="L686" s="48" t="s">
        <v>1041</v>
      </c>
      <c r="M686" s="48" t="s">
        <v>53</v>
      </c>
      <c r="N686" s="48" t="s">
        <v>53</v>
      </c>
      <c r="O686" s="48" t="s">
        <v>53</v>
      </c>
      <c r="P686" s="48">
        <v>11.10141</v>
      </c>
      <c r="Q686" s="48">
        <v>10.517012503558224</v>
      </c>
      <c r="R686" s="48">
        <v>11.927248271080803</v>
      </c>
      <c r="S686" s="48">
        <v>11.698259999999999</v>
      </c>
      <c r="T686" s="48">
        <v>11.698259999999999</v>
      </c>
      <c r="U686" s="48">
        <v>11.712127560780749</v>
      </c>
      <c r="V686" s="62">
        <f t="shared" si="65"/>
        <v>0.94897959183673475</v>
      </c>
      <c r="W686" s="62">
        <f t="shared" si="66"/>
        <v>0.89902365852342347</v>
      </c>
      <c r="X686" s="62">
        <f t="shared" si="67"/>
        <v>1.0183673469387755</v>
      </c>
      <c r="Y686" s="62">
        <f t="shared" si="68"/>
        <v>0.95545686576631128</v>
      </c>
      <c r="Z686" s="62">
        <f t="shared" si="69"/>
        <v>0.95545686576631128</v>
      </c>
      <c r="AA686" s="48" t="str">
        <f t="shared" si="70"/>
        <v>Y</v>
      </c>
      <c r="AB686" s="48" t="s">
        <v>55</v>
      </c>
      <c r="AC686" s="53" t="s">
        <v>55</v>
      </c>
      <c r="AD686" s="52">
        <v>0</v>
      </c>
      <c r="AE686" s="48"/>
      <c r="AF686" s="48"/>
    </row>
    <row r="687" spans="1:32" ht="15.5" x14ac:dyDescent="0.35">
      <c r="A687" s="26"/>
      <c r="B687" s="48">
        <v>218</v>
      </c>
      <c r="C687" s="48" t="s">
        <v>45</v>
      </c>
      <c r="D687" s="48" t="s">
        <v>46</v>
      </c>
      <c r="E687" s="48" t="s">
        <v>150</v>
      </c>
      <c r="F687" s="48" t="s">
        <v>216</v>
      </c>
      <c r="G687" s="48">
        <v>211</v>
      </c>
      <c r="H687" s="48" t="s">
        <v>49</v>
      </c>
      <c r="I687" s="48" t="s">
        <v>216</v>
      </c>
      <c r="J687" s="48" t="s">
        <v>50</v>
      </c>
      <c r="K687" s="48" t="s">
        <v>1042</v>
      </c>
      <c r="L687" s="48" t="s">
        <v>1043</v>
      </c>
      <c r="M687" s="48" t="s">
        <v>53</v>
      </c>
      <c r="N687" s="48" t="s">
        <v>53</v>
      </c>
      <c r="O687" s="48" t="s">
        <v>53</v>
      </c>
      <c r="P687" s="48">
        <v>8.3559000000000001</v>
      </c>
      <c r="Q687" s="48">
        <v>7.0750811387573505</v>
      </c>
      <c r="R687" s="48">
        <v>8.5092192074243815</v>
      </c>
      <c r="S687" s="48">
        <v>8.3559000000000001</v>
      </c>
      <c r="T687" s="48">
        <v>8.3559000000000001</v>
      </c>
      <c r="U687" s="48">
        <v>8.3658054005576776</v>
      </c>
      <c r="V687" s="62">
        <f t="shared" si="65"/>
        <v>1</v>
      </c>
      <c r="W687" s="62">
        <f t="shared" si="66"/>
        <v>0.84671682748206067</v>
      </c>
      <c r="X687" s="62">
        <f t="shared" si="67"/>
        <v>1.0171428571428573</v>
      </c>
      <c r="Y687" s="62">
        <f t="shared" si="68"/>
        <v>0.95461989487497279</v>
      </c>
      <c r="Z687" s="62">
        <f t="shared" si="69"/>
        <v>0.95461989487497279</v>
      </c>
      <c r="AA687" s="48" t="str">
        <f t="shared" si="70"/>
        <v>Y</v>
      </c>
      <c r="AB687" s="48" t="s">
        <v>55</v>
      </c>
      <c r="AC687" s="53" t="s">
        <v>55</v>
      </c>
      <c r="AD687" s="52">
        <v>0</v>
      </c>
      <c r="AE687" s="52"/>
      <c r="AF687" s="52"/>
    </row>
    <row r="688" spans="1:32" ht="15.5" x14ac:dyDescent="0.35">
      <c r="A688" s="26"/>
      <c r="B688" s="48">
        <v>520</v>
      </c>
      <c r="C688" s="48" t="s">
        <v>45</v>
      </c>
      <c r="D688" s="48" t="s">
        <v>46</v>
      </c>
      <c r="E688" s="48" t="s">
        <v>126</v>
      </c>
      <c r="F688" s="48" t="s">
        <v>319</v>
      </c>
      <c r="G688" s="48" t="s">
        <v>93</v>
      </c>
      <c r="H688" s="48" t="s">
        <v>312</v>
      </c>
      <c r="I688" s="48" t="s">
        <v>57</v>
      </c>
      <c r="J688" s="48" t="s">
        <v>50</v>
      </c>
      <c r="K688" s="48" t="s">
        <v>1044</v>
      </c>
      <c r="L688" s="48" t="s">
        <v>59</v>
      </c>
      <c r="M688" s="48" t="s">
        <v>96</v>
      </c>
      <c r="N688" s="48" t="s">
        <v>96</v>
      </c>
      <c r="O688" s="48" t="s">
        <v>53</v>
      </c>
      <c r="P688" s="48">
        <v>6.6847200000000004</v>
      </c>
      <c r="Q688" s="48">
        <v>6.6926443204461421</v>
      </c>
      <c r="R688" s="48">
        <v>6.7165466215905925</v>
      </c>
      <c r="S688" s="48">
        <v>7.0428300000000004</v>
      </c>
      <c r="T688" s="48">
        <v>7.0428300000000004</v>
      </c>
      <c r="U688" s="48">
        <v>7.0511788376129001</v>
      </c>
      <c r="V688" s="62">
        <f t="shared" si="65"/>
        <v>0.94915254237288138</v>
      </c>
      <c r="W688" s="62">
        <f t="shared" si="66"/>
        <v>0.95027770377052145</v>
      </c>
      <c r="X688" s="62">
        <f t="shared" si="67"/>
        <v>0.9525423728813559</v>
      </c>
      <c r="Y688" s="62">
        <f t="shared" si="68"/>
        <v>0.95065753967491951</v>
      </c>
      <c r="Z688" s="62">
        <f t="shared" si="69"/>
        <v>0.95065753967491951</v>
      </c>
      <c r="AA688" s="48" t="str">
        <f t="shared" si="70"/>
        <v>Y</v>
      </c>
      <c r="AB688" s="48" t="s">
        <v>55</v>
      </c>
      <c r="AC688" s="53" t="s">
        <v>55</v>
      </c>
      <c r="AD688" s="52">
        <v>0</v>
      </c>
      <c r="AE688" s="52"/>
      <c r="AF688" s="52"/>
    </row>
    <row r="689" spans="1:32" ht="15.5" x14ac:dyDescent="0.35">
      <c r="A689" s="26"/>
      <c r="B689" s="48">
        <v>406</v>
      </c>
      <c r="C689" s="48" t="s">
        <v>45</v>
      </c>
      <c r="D689" s="48" t="s">
        <v>46</v>
      </c>
      <c r="E689" s="48" t="s">
        <v>47</v>
      </c>
      <c r="F689" s="48" t="s">
        <v>303</v>
      </c>
      <c r="G689" s="48">
        <v>318</v>
      </c>
      <c r="H689" s="48" t="s">
        <v>131</v>
      </c>
      <c r="I689" s="48" t="s">
        <v>47</v>
      </c>
      <c r="J689" s="48" t="s">
        <v>50</v>
      </c>
      <c r="K689" s="48" t="s">
        <v>1045</v>
      </c>
      <c r="L689" s="48" t="s">
        <v>72</v>
      </c>
      <c r="M689" s="48" t="s">
        <v>110</v>
      </c>
      <c r="N689" s="48" t="s">
        <v>110</v>
      </c>
      <c r="O689" s="48" t="s">
        <v>110</v>
      </c>
      <c r="P689" s="48">
        <v>1.7128384000000001</v>
      </c>
      <c r="Q689" s="48">
        <v>1.8877968161854708</v>
      </c>
      <c r="R689" s="48">
        <v>1.9166181416234169</v>
      </c>
      <c r="S689" s="48">
        <v>1.943136</v>
      </c>
      <c r="T689" s="48">
        <v>1.943136</v>
      </c>
      <c r="U689" s="48">
        <v>1.9454394670613631</v>
      </c>
      <c r="V689" s="62">
        <f t="shared" si="65"/>
        <v>0.88148148148148153</v>
      </c>
      <c r="W689" s="62">
        <f t="shared" si="66"/>
        <v>0.97152068418549742</v>
      </c>
      <c r="X689" s="62">
        <f t="shared" si="67"/>
        <v>0.98518518518518516</v>
      </c>
      <c r="Y689" s="62">
        <f t="shared" si="68"/>
        <v>0.94606245028405456</v>
      </c>
      <c r="Z689" s="62">
        <f t="shared" si="69"/>
        <v>0.94606245028405456</v>
      </c>
      <c r="AA689" s="48" t="str">
        <f t="shared" si="70"/>
        <v>Y</v>
      </c>
      <c r="AB689" s="48" t="s">
        <v>55</v>
      </c>
      <c r="AC689" s="53" t="s">
        <v>55</v>
      </c>
      <c r="AD689" s="52">
        <v>0</v>
      </c>
      <c r="AE689" s="52"/>
      <c r="AF689" s="52"/>
    </row>
    <row r="690" spans="1:32" ht="15.5" x14ac:dyDescent="0.35">
      <c r="A690" s="26"/>
      <c r="B690" s="48">
        <v>40</v>
      </c>
      <c r="C690" s="48" t="s">
        <v>45</v>
      </c>
      <c r="D690" s="48" t="s">
        <v>46</v>
      </c>
      <c r="E690" s="48" t="s">
        <v>47</v>
      </c>
      <c r="F690" s="48" t="s">
        <v>1046</v>
      </c>
      <c r="G690" s="48">
        <v>43</v>
      </c>
      <c r="H690" s="48" t="s">
        <v>1047</v>
      </c>
      <c r="I690" s="48" t="s">
        <v>76</v>
      </c>
      <c r="J690" s="48" t="s">
        <v>50</v>
      </c>
      <c r="K690" s="48" t="s">
        <v>1048</v>
      </c>
      <c r="L690" s="48" t="s">
        <v>318</v>
      </c>
      <c r="M690" s="48" t="s">
        <v>110</v>
      </c>
      <c r="N690" s="48" t="s">
        <v>110</v>
      </c>
      <c r="O690" s="48" t="s">
        <v>110</v>
      </c>
      <c r="P690" s="48">
        <v>1.7560192000000001</v>
      </c>
      <c r="Q690" s="48">
        <v>1.6932528694793345</v>
      </c>
      <c r="R690" s="48">
        <v>2.0391087747346877</v>
      </c>
      <c r="S690" s="48">
        <v>1.943136</v>
      </c>
      <c r="T690" s="48">
        <v>1.943136</v>
      </c>
      <c r="U690" s="48">
        <v>1.9454394670613631</v>
      </c>
      <c r="V690" s="62">
        <f t="shared" si="65"/>
        <v>0.90370370370370379</v>
      </c>
      <c r="W690" s="62">
        <f t="shared" si="66"/>
        <v>0.87140214039538899</v>
      </c>
      <c r="X690" s="62">
        <f t="shared" si="67"/>
        <v>1.0481481481481481</v>
      </c>
      <c r="Y690" s="62">
        <f t="shared" si="68"/>
        <v>0.94108466408241365</v>
      </c>
      <c r="Z690" s="62">
        <f t="shared" si="69"/>
        <v>0.94108466408241365</v>
      </c>
      <c r="AA690" s="48" t="str">
        <f t="shared" si="70"/>
        <v>Y</v>
      </c>
      <c r="AB690" s="48" t="s">
        <v>55</v>
      </c>
      <c r="AC690" s="53" t="s">
        <v>55</v>
      </c>
      <c r="AD690" s="52">
        <v>0</v>
      </c>
      <c r="AE690" s="52"/>
      <c r="AF690" s="52"/>
    </row>
    <row r="691" spans="1:32" ht="15.5" x14ac:dyDescent="0.35">
      <c r="A691" s="26"/>
      <c r="B691" s="48">
        <v>214</v>
      </c>
      <c r="C691" s="48" t="s">
        <v>45</v>
      </c>
      <c r="D691" s="48" t="s">
        <v>46</v>
      </c>
      <c r="E691" s="48" t="s">
        <v>150</v>
      </c>
      <c r="F691" s="48" t="s">
        <v>216</v>
      </c>
      <c r="G691" s="48">
        <v>211</v>
      </c>
      <c r="H691" s="48" t="s">
        <v>94</v>
      </c>
      <c r="I691" s="48" t="s">
        <v>216</v>
      </c>
      <c r="J691" s="48" t="s">
        <v>50</v>
      </c>
      <c r="K691" s="48" t="s">
        <v>1049</v>
      </c>
      <c r="L691" s="48" t="s">
        <v>1050</v>
      </c>
      <c r="M691" s="48" t="s">
        <v>53</v>
      </c>
      <c r="N691" s="48" t="s">
        <v>53</v>
      </c>
      <c r="O691" s="48" t="s">
        <v>53</v>
      </c>
      <c r="P691" s="48">
        <v>6.5414760000000003</v>
      </c>
      <c r="Q691" s="48">
        <v>6.2145982975571323</v>
      </c>
      <c r="R691" s="48">
        <v>6.7404489227350428</v>
      </c>
      <c r="S691" s="48">
        <v>6.9234600000000004</v>
      </c>
      <c r="T691" s="48">
        <v>6.9234600000000004</v>
      </c>
      <c r="U691" s="48">
        <v>6.9316673318906465</v>
      </c>
      <c r="V691" s="62">
        <f t="shared" si="65"/>
        <v>0.94482758620689655</v>
      </c>
      <c r="W691" s="62">
        <f t="shared" si="66"/>
        <v>0.89761453053200735</v>
      </c>
      <c r="X691" s="62">
        <f t="shared" si="67"/>
        <v>0.97241379310344833</v>
      </c>
      <c r="Y691" s="62">
        <f t="shared" si="68"/>
        <v>0.93828530328078408</v>
      </c>
      <c r="Z691" s="62">
        <f t="shared" si="69"/>
        <v>0.93828530328078408</v>
      </c>
      <c r="AA691" s="48" t="str">
        <f t="shared" si="70"/>
        <v>Y</v>
      </c>
      <c r="AB691" s="48" t="s">
        <v>55</v>
      </c>
      <c r="AC691" s="53" t="s">
        <v>55</v>
      </c>
      <c r="AD691" s="52">
        <v>0</v>
      </c>
      <c r="AE691" s="52"/>
      <c r="AF691" s="52"/>
    </row>
    <row r="692" spans="1:32" ht="15.5" x14ac:dyDescent="0.35">
      <c r="A692" s="26"/>
      <c r="B692" s="48">
        <v>130</v>
      </c>
      <c r="C692" s="48" t="s">
        <v>45</v>
      </c>
      <c r="D692" s="48" t="s">
        <v>46</v>
      </c>
      <c r="E692" s="48" t="s">
        <v>47</v>
      </c>
      <c r="F692" s="48" t="s">
        <v>170</v>
      </c>
      <c r="G692" s="48">
        <v>139</v>
      </c>
      <c r="H692" s="48" t="s">
        <v>139</v>
      </c>
      <c r="I692" s="48" t="s">
        <v>57</v>
      </c>
      <c r="J692" s="48" t="s">
        <v>50</v>
      </c>
      <c r="K692" s="48" t="s">
        <v>1051</v>
      </c>
      <c r="L692" s="48" t="s">
        <v>59</v>
      </c>
      <c r="M692" s="48" t="s">
        <v>110</v>
      </c>
      <c r="N692" s="48" t="s">
        <v>110</v>
      </c>
      <c r="O692" s="48" t="s">
        <v>110</v>
      </c>
      <c r="P692" s="48">
        <v>1.6336736000000001</v>
      </c>
      <c r="Q692" s="48">
        <v>1.6500208813224153</v>
      </c>
      <c r="R692" s="48">
        <v>1.4770929286947385</v>
      </c>
      <c r="S692" s="48">
        <v>1.6912480000000001</v>
      </c>
      <c r="T692" s="48">
        <v>1.6912480000000001</v>
      </c>
      <c r="U692" s="48">
        <v>1.6932528694793345</v>
      </c>
      <c r="V692" s="62">
        <f t="shared" si="65"/>
        <v>0.96595744680851059</v>
      </c>
      <c r="W692" s="62">
        <f t="shared" si="66"/>
        <v>0.97562325650786597</v>
      </c>
      <c r="X692" s="62">
        <f t="shared" si="67"/>
        <v>0.87234042553191482</v>
      </c>
      <c r="Y692" s="62">
        <f t="shared" si="68"/>
        <v>0.93797370961609705</v>
      </c>
      <c r="Z692" s="62">
        <f t="shared" si="69"/>
        <v>0.93797370961609705</v>
      </c>
      <c r="AA692" s="48" t="str">
        <f t="shared" si="70"/>
        <v>Y</v>
      </c>
      <c r="AB692" s="48" t="s">
        <v>55</v>
      </c>
      <c r="AC692" s="53" t="s">
        <v>55</v>
      </c>
      <c r="AD692" s="52">
        <v>0</v>
      </c>
      <c r="AE692" s="48"/>
      <c r="AF692" s="48"/>
    </row>
    <row r="693" spans="1:32" ht="15.5" x14ac:dyDescent="0.35">
      <c r="A693" s="26"/>
      <c r="B693" s="48">
        <v>1828</v>
      </c>
      <c r="C693" s="48" t="s">
        <v>45</v>
      </c>
      <c r="D693" s="48" t="s">
        <v>60</v>
      </c>
      <c r="E693" s="48" t="s">
        <v>61</v>
      </c>
      <c r="F693" s="48" t="s">
        <v>814</v>
      </c>
      <c r="G693" s="48">
        <v>467</v>
      </c>
      <c r="H693" s="48" t="s">
        <v>49</v>
      </c>
      <c r="I693" s="48" t="s">
        <v>64</v>
      </c>
      <c r="J693" s="48" t="s">
        <v>50</v>
      </c>
      <c r="K693" s="48" t="s">
        <v>1052</v>
      </c>
      <c r="L693" s="48" t="s">
        <v>1053</v>
      </c>
      <c r="M693" s="48" t="s">
        <v>53</v>
      </c>
      <c r="N693" s="48" t="s">
        <v>53</v>
      </c>
      <c r="O693" s="48" t="s">
        <v>53</v>
      </c>
      <c r="P693" s="48">
        <v>6.7802160000000002</v>
      </c>
      <c r="Q693" s="48">
        <v>6.8599604284572964</v>
      </c>
      <c r="R693" s="48">
        <v>7.1706903433351528</v>
      </c>
      <c r="S693" s="48">
        <v>7.4009399999999994</v>
      </c>
      <c r="T693" s="48">
        <v>7.4009399999999994</v>
      </c>
      <c r="U693" s="48">
        <v>7.4097133547796572</v>
      </c>
      <c r="V693" s="62">
        <f t="shared" si="65"/>
        <v>0.91612903225806464</v>
      </c>
      <c r="W693" s="62">
        <f t="shared" si="66"/>
        <v>0.92690393766971446</v>
      </c>
      <c r="X693" s="62">
        <f t="shared" si="67"/>
        <v>0.96774193548387111</v>
      </c>
      <c r="Y693" s="62">
        <f t="shared" si="68"/>
        <v>0.93692496847054996</v>
      </c>
      <c r="Z693" s="62">
        <f t="shared" si="69"/>
        <v>0.93692496847054996</v>
      </c>
      <c r="AA693" s="48" t="str">
        <f t="shared" si="70"/>
        <v>Y</v>
      </c>
      <c r="AB693" s="48" t="s">
        <v>55</v>
      </c>
      <c r="AC693" s="53" t="s">
        <v>55</v>
      </c>
      <c r="AD693" s="52">
        <v>0</v>
      </c>
      <c r="AE693" s="52"/>
      <c r="AF693" s="52"/>
    </row>
    <row r="694" spans="1:32" ht="15.5" x14ac:dyDescent="0.35">
      <c r="A694" s="26"/>
      <c r="B694" s="48">
        <v>287</v>
      </c>
      <c r="C694" s="48" t="s">
        <v>45</v>
      </c>
      <c r="D694" s="48" t="s">
        <v>46</v>
      </c>
      <c r="E694" s="48" t="s">
        <v>150</v>
      </c>
      <c r="F694" s="48" t="s">
        <v>219</v>
      </c>
      <c r="G694" s="48">
        <v>250</v>
      </c>
      <c r="H694" s="48" t="s">
        <v>49</v>
      </c>
      <c r="I694" s="48" t="s">
        <v>220</v>
      </c>
      <c r="J694" s="48" t="s">
        <v>50</v>
      </c>
      <c r="K694" s="48" t="s">
        <v>1054</v>
      </c>
      <c r="L694" s="48" t="s">
        <v>222</v>
      </c>
      <c r="M694" s="48" t="s">
        <v>53</v>
      </c>
      <c r="N694" s="48" t="s">
        <v>53</v>
      </c>
      <c r="O694" s="48" t="s">
        <v>53</v>
      </c>
      <c r="P694" s="48">
        <v>11.149158000000002</v>
      </c>
      <c r="Q694" s="48">
        <v>10.660426310424926</v>
      </c>
      <c r="R694" s="48">
        <v>10.684328611569377</v>
      </c>
      <c r="S694" s="48">
        <v>11.578889999999999</v>
      </c>
      <c r="T694" s="48">
        <v>11.578889999999999</v>
      </c>
      <c r="U694" s="48">
        <v>11.592616055058498</v>
      </c>
      <c r="V694" s="62">
        <f t="shared" si="65"/>
        <v>0.96288659793814457</v>
      </c>
      <c r="W694" s="62">
        <f t="shared" si="66"/>
        <v>0.92067774289460613</v>
      </c>
      <c r="X694" s="62">
        <f t="shared" si="67"/>
        <v>0.92164948453608242</v>
      </c>
      <c r="Y694" s="62">
        <f t="shared" si="68"/>
        <v>0.9350712751229443</v>
      </c>
      <c r="Z694" s="62">
        <f t="shared" si="69"/>
        <v>0.9350712751229443</v>
      </c>
      <c r="AA694" s="48" t="str">
        <f t="shared" si="70"/>
        <v>Y</v>
      </c>
      <c r="AB694" s="48" t="s">
        <v>55</v>
      </c>
      <c r="AC694" s="53" t="s">
        <v>55</v>
      </c>
      <c r="AD694" s="52">
        <v>0</v>
      </c>
      <c r="AE694" s="52"/>
      <c r="AF694" s="52"/>
    </row>
    <row r="695" spans="1:32" ht="15.5" x14ac:dyDescent="0.35">
      <c r="A695" s="26"/>
      <c r="B695" s="48">
        <v>493</v>
      </c>
      <c r="C695" s="48" t="s">
        <v>45</v>
      </c>
      <c r="D695" s="48" t="s">
        <v>46</v>
      </c>
      <c r="E695" s="48" t="s">
        <v>150</v>
      </c>
      <c r="F695" s="48" t="s">
        <v>1055</v>
      </c>
      <c r="G695" s="48">
        <v>375</v>
      </c>
      <c r="H695" s="48" t="s">
        <v>49</v>
      </c>
      <c r="I695" s="48" t="s">
        <v>216</v>
      </c>
      <c r="J695" s="48" t="s">
        <v>50</v>
      </c>
      <c r="K695" s="48" t="s">
        <v>1056</v>
      </c>
      <c r="L695" s="48" t="s">
        <v>1057</v>
      </c>
      <c r="M695" s="48" t="s">
        <v>53</v>
      </c>
      <c r="N695" s="48" t="s">
        <v>53</v>
      </c>
      <c r="O695" s="48" t="s">
        <v>53</v>
      </c>
      <c r="P695" s="48">
        <v>8.4752700000000001</v>
      </c>
      <c r="Q695" s="48">
        <v>7.4097133547796572</v>
      </c>
      <c r="R695" s="48">
        <v>7.5053225593574595</v>
      </c>
      <c r="S695" s="48">
        <v>8.3559000000000001</v>
      </c>
      <c r="T695" s="48">
        <v>8.3559000000000001</v>
      </c>
      <c r="U695" s="48">
        <v>8.3658054005576776</v>
      </c>
      <c r="V695" s="62">
        <f t="shared" si="65"/>
        <v>1.0142857142857142</v>
      </c>
      <c r="W695" s="62">
        <f t="shared" si="66"/>
        <v>0.88676424499810402</v>
      </c>
      <c r="X695" s="62">
        <f t="shared" si="67"/>
        <v>0.89714285714285713</v>
      </c>
      <c r="Y695" s="62">
        <f t="shared" si="68"/>
        <v>0.9327309388088918</v>
      </c>
      <c r="Z695" s="62">
        <f t="shared" si="69"/>
        <v>0.9327309388088918</v>
      </c>
      <c r="AA695" s="48" t="str">
        <f t="shared" si="70"/>
        <v>Y</v>
      </c>
      <c r="AB695" s="48" t="s">
        <v>55</v>
      </c>
      <c r="AC695" s="53" t="s">
        <v>55</v>
      </c>
      <c r="AD695" s="52">
        <v>0</v>
      </c>
      <c r="AE695" s="52"/>
      <c r="AF695" s="52"/>
    </row>
    <row r="696" spans="1:32" ht="15.5" x14ac:dyDescent="0.35">
      <c r="A696" s="26"/>
      <c r="B696" s="48">
        <v>216</v>
      </c>
      <c r="C696" s="48" t="s">
        <v>45</v>
      </c>
      <c r="D696" s="48" t="s">
        <v>46</v>
      </c>
      <c r="E696" s="48" t="s">
        <v>150</v>
      </c>
      <c r="F696" s="48" t="s">
        <v>216</v>
      </c>
      <c r="G696" s="48">
        <v>211</v>
      </c>
      <c r="H696" s="48" t="s">
        <v>49</v>
      </c>
      <c r="I696" s="48" t="s">
        <v>216</v>
      </c>
      <c r="J696" s="48" t="s">
        <v>50</v>
      </c>
      <c r="K696" s="48" t="s">
        <v>1058</v>
      </c>
      <c r="L696" s="48" t="s">
        <v>1057</v>
      </c>
      <c r="M696" s="48" t="s">
        <v>53</v>
      </c>
      <c r="N696" s="48" t="s">
        <v>53</v>
      </c>
      <c r="O696" s="48" t="s">
        <v>53</v>
      </c>
      <c r="P696" s="48">
        <v>10.695552000000001</v>
      </c>
      <c r="Q696" s="48">
        <v>6.4297190078571864</v>
      </c>
      <c r="R696" s="48">
        <v>6.9077650307461971</v>
      </c>
      <c r="S696" s="48">
        <v>8.5946400000000001</v>
      </c>
      <c r="T696" s="48">
        <v>8.5946400000000001</v>
      </c>
      <c r="U696" s="48">
        <v>8.604828412002183</v>
      </c>
      <c r="V696" s="62">
        <f t="shared" si="65"/>
        <v>1.2444444444444445</v>
      </c>
      <c r="W696" s="62">
        <f t="shared" si="66"/>
        <v>0.74810800776497755</v>
      </c>
      <c r="X696" s="62">
        <f t="shared" si="67"/>
        <v>0.80277777777777781</v>
      </c>
      <c r="Y696" s="62">
        <f t="shared" si="68"/>
        <v>0.93177674332906657</v>
      </c>
      <c r="Z696" s="62">
        <f t="shared" si="69"/>
        <v>0.93177674332906657</v>
      </c>
      <c r="AA696" s="48" t="str">
        <f t="shared" si="70"/>
        <v>Y</v>
      </c>
      <c r="AB696" s="48" t="s">
        <v>55</v>
      </c>
      <c r="AC696" s="53" t="s">
        <v>55</v>
      </c>
      <c r="AD696" s="52">
        <v>0</v>
      </c>
      <c r="AE696" s="52"/>
      <c r="AF696" s="52"/>
    </row>
    <row r="697" spans="1:32" ht="15.5" x14ac:dyDescent="0.35">
      <c r="A697" s="26"/>
      <c r="B697" s="48">
        <v>1967</v>
      </c>
      <c r="C697" s="48" t="s">
        <v>863</v>
      </c>
      <c r="D697" s="48" t="s">
        <v>864</v>
      </c>
      <c r="E697" s="48" t="s">
        <v>877</v>
      </c>
      <c r="F697" s="48" t="s">
        <v>1059</v>
      </c>
      <c r="G697" s="48" t="s">
        <v>1060</v>
      </c>
      <c r="H697" s="48" t="s">
        <v>1061</v>
      </c>
      <c r="I697" s="48" t="s">
        <v>929</v>
      </c>
      <c r="J697" s="48" t="s">
        <v>50</v>
      </c>
      <c r="K697" s="48" t="s">
        <v>1062</v>
      </c>
      <c r="L697" s="48" t="s">
        <v>929</v>
      </c>
      <c r="M697" s="48">
        <v>13.8</v>
      </c>
      <c r="N697" s="48">
        <v>13.8</v>
      </c>
      <c r="O697" s="48" t="s">
        <v>53</v>
      </c>
      <c r="P697" s="48">
        <v>7.9</v>
      </c>
      <c r="Q697" s="48">
        <v>7.8399547753797671</v>
      </c>
      <c r="R697" s="48">
        <v>7.8638570765242175</v>
      </c>
      <c r="S697" s="48">
        <v>8.5</v>
      </c>
      <c r="T697" s="48">
        <v>8.5</v>
      </c>
      <c r="U697" s="48">
        <v>8.4853169062799303</v>
      </c>
      <c r="V697" s="62">
        <f t="shared" si="65"/>
        <v>0.92941176470588238</v>
      </c>
      <c r="W697" s="62">
        <f t="shared" si="66"/>
        <v>0.92234762063291376</v>
      </c>
      <c r="X697" s="62">
        <f t="shared" si="67"/>
        <v>0.92676056338028179</v>
      </c>
      <c r="Y697" s="62">
        <f t="shared" si="68"/>
        <v>0.92617331623969257</v>
      </c>
      <c r="Z697" s="62">
        <f t="shared" si="69"/>
        <v>0.92617331623969257</v>
      </c>
      <c r="AA697" s="48" t="str">
        <f t="shared" si="70"/>
        <v>Y</v>
      </c>
      <c r="AB697" s="48" t="s">
        <v>55</v>
      </c>
      <c r="AC697" s="53" t="s">
        <v>55</v>
      </c>
      <c r="AD697" s="52">
        <v>0</v>
      </c>
      <c r="AE697" s="52"/>
      <c r="AF697" s="52"/>
    </row>
    <row r="698" spans="1:32" ht="15.5" x14ac:dyDescent="0.35">
      <c r="A698" s="26"/>
      <c r="B698" s="48">
        <v>515</v>
      </c>
      <c r="C698" s="48" t="s">
        <v>45</v>
      </c>
      <c r="D698" s="48" t="s">
        <v>46</v>
      </c>
      <c r="E698" s="48" t="s">
        <v>47</v>
      </c>
      <c r="F698" s="48" t="s">
        <v>92</v>
      </c>
      <c r="G698" s="48">
        <v>385</v>
      </c>
      <c r="H698" s="48" t="s">
        <v>63</v>
      </c>
      <c r="I698" s="48" t="s">
        <v>57</v>
      </c>
      <c r="J698" s="48" t="s">
        <v>50</v>
      </c>
      <c r="K698" s="48" t="s">
        <v>1063</v>
      </c>
      <c r="L698" s="48" t="s">
        <v>59</v>
      </c>
      <c r="M698" s="48" t="s">
        <v>53</v>
      </c>
      <c r="N698" s="48" t="s">
        <v>53</v>
      </c>
      <c r="O698" s="48" t="s">
        <v>53</v>
      </c>
      <c r="P698" s="48">
        <v>7.9977900000000002</v>
      </c>
      <c r="Q698" s="48">
        <v>7.8638570765242175</v>
      </c>
      <c r="R698" s="48">
        <v>7.9355639799575686</v>
      </c>
      <c r="S698" s="48">
        <v>8.5946400000000001</v>
      </c>
      <c r="T698" s="48">
        <v>8.5946400000000001</v>
      </c>
      <c r="U698" s="48">
        <v>8.604828412002183</v>
      </c>
      <c r="V698" s="62">
        <f t="shared" si="65"/>
        <v>0.93055555555555558</v>
      </c>
      <c r="W698" s="62">
        <f t="shared" si="66"/>
        <v>0.91497224741515848</v>
      </c>
      <c r="X698" s="62">
        <f t="shared" si="67"/>
        <v>0.92222222222222217</v>
      </c>
      <c r="Y698" s="62">
        <f t="shared" si="68"/>
        <v>0.92258334173097867</v>
      </c>
      <c r="Z698" s="62">
        <f t="shared" si="69"/>
        <v>0.92258334173097867</v>
      </c>
      <c r="AA698" s="48" t="str">
        <f t="shared" si="70"/>
        <v>Y</v>
      </c>
      <c r="AB698" s="48" t="s">
        <v>55</v>
      </c>
      <c r="AC698" s="53" t="s">
        <v>55</v>
      </c>
      <c r="AD698" s="52">
        <v>0</v>
      </c>
      <c r="AE698" s="52"/>
      <c r="AF698" s="52"/>
    </row>
    <row r="699" spans="1:32" ht="15.5" x14ac:dyDescent="0.35">
      <c r="A699" s="26"/>
      <c r="B699" s="48">
        <v>583</v>
      </c>
      <c r="C699" s="48" t="s">
        <v>45</v>
      </c>
      <c r="D699" s="48" t="s">
        <v>46</v>
      </c>
      <c r="E699" s="48" t="s">
        <v>47</v>
      </c>
      <c r="F699" s="48" t="s">
        <v>75</v>
      </c>
      <c r="G699" s="48">
        <v>483</v>
      </c>
      <c r="H699" s="48" t="s">
        <v>63</v>
      </c>
      <c r="I699" s="48" t="s">
        <v>76</v>
      </c>
      <c r="J699" s="48" t="s">
        <v>50</v>
      </c>
      <c r="K699" s="48" t="s">
        <v>1064</v>
      </c>
      <c r="L699" s="48" t="s">
        <v>78</v>
      </c>
      <c r="M699" s="48" t="s">
        <v>53</v>
      </c>
      <c r="N699" s="48" t="s">
        <v>53</v>
      </c>
      <c r="O699" s="48" t="s">
        <v>53</v>
      </c>
      <c r="P699" s="48">
        <v>6.9234600000000004</v>
      </c>
      <c r="Q699" s="48">
        <v>7.2184949456240535</v>
      </c>
      <c r="R699" s="48">
        <v>8.9872652303133904</v>
      </c>
      <c r="S699" s="48">
        <v>8.3559000000000001</v>
      </c>
      <c r="T699" s="48">
        <v>8.3559000000000001</v>
      </c>
      <c r="U699" s="48">
        <v>8.3658054005576776</v>
      </c>
      <c r="V699" s="62">
        <f t="shared" si="65"/>
        <v>0.82857142857142863</v>
      </c>
      <c r="W699" s="62">
        <f t="shared" si="66"/>
        <v>0.86388000641750784</v>
      </c>
      <c r="X699" s="62">
        <f t="shared" si="67"/>
        <v>1.0742857142857143</v>
      </c>
      <c r="Y699" s="62">
        <f t="shared" si="68"/>
        <v>0.92224571642488362</v>
      </c>
      <c r="Z699" s="62">
        <f t="shared" si="69"/>
        <v>0.92224571642488362</v>
      </c>
      <c r="AA699" s="48" t="str">
        <f t="shared" si="70"/>
        <v>Y</v>
      </c>
      <c r="AB699" s="48" t="s">
        <v>55</v>
      </c>
      <c r="AC699" s="53" t="s">
        <v>55</v>
      </c>
      <c r="AD699" s="52">
        <v>0</v>
      </c>
      <c r="AE699" s="52"/>
      <c r="AF699" s="52"/>
    </row>
    <row r="700" spans="1:32" ht="15.5" x14ac:dyDescent="0.35">
      <c r="A700" s="26"/>
      <c r="B700" s="48">
        <v>207</v>
      </c>
      <c r="C700" s="48" t="s">
        <v>45</v>
      </c>
      <c r="D700" s="48" t="s">
        <v>46</v>
      </c>
      <c r="E700" s="48" t="s">
        <v>150</v>
      </c>
      <c r="F700" s="48" t="s">
        <v>216</v>
      </c>
      <c r="G700" s="48">
        <v>211</v>
      </c>
      <c r="H700" s="48" t="s">
        <v>131</v>
      </c>
      <c r="I700" s="48" t="s">
        <v>216</v>
      </c>
      <c r="J700" s="48" t="s">
        <v>50</v>
      </c>
      <c r="K700" s="48" t="s">
        <v>1065</v>
      </c>
      <c r="L700" s="48" t="s">
        <v>279</v>
      </c>
      <c r="M700" s="48" t="s">
        <v>110</v>
      </c>
      <c r="N700" s="48" t="s">
        <v>110</v>
      </c>
      <c r="O700" s="48" t="s">
        <v>110</v>
      </c>
      <c r="P700" s="48">
        <v>1.7992000000000001</v>
      </c>
      <c r="Q700" s="48">
        <v>1.4770929286947385</v>
      </c>
      <c r="R700" s="48">
        <v>1.3906289523809003</v>
      </c>
      <c r="S700" s="48">
        <v>1.6912480000000001</v>
      </c>
      <c r="T700" s="48">
        <v>1.6912480000000001</v>
      </c>
      <c r="U700" s="48">
        <v>1.6932528694793345</v>
      </c>
      <c r="V700" s="62">
        <f t="shared" si="65"/>
        <v>1.0638297872340425</v>
      </c>
      <c r="W700" s="62">
        <f t="shared" si="66"/>
        <v>0.87337453093498907</v>
      </c>
      <c r="X700" s="62">
        <f t="shared" si="67"/>
        <v>0.82127659574468093</v>
      </c>
      <c r="Y700" s="62">
        <f t="shared" si="68"/>
        <v>0.9194936379712374</v>
      </c>
      <c r="Z700" s="62">
        <f t="shared" si="69"/>
        <v>0.9194936379712374</v>
      </c>
      <c r="AA700" s="48" t="str">
        <f t="shared" si="70"/>
        <v>Y</v>
      </c>
      <c r="AB700" s="48" t="s">
        <v>55</v>
      </c>
      <c r="AC700" s="53" t="s">
        <v>55</v>
      </c>
      <c r="AD700" s="52">
        <v>0</v>
      </c>
      <c r="AE700" s="52"/>
      <c r="AF700" s="52"/>
    </row>
    <row r="701" spans="1:32" ht="15.5" x14ac:dyDescent="0.35">
      <c r="A701" s="26"/>
      <c r="B701" s="48">
        <v>412</v>
      </c>
      <c r="C701" s="48" t="s">
        <v>45</v>
      </c>
      <c r="D701" s="48" t="s">
        <v>46</v>
      </c>
      <c r="E701" s="48" t="s">
        <v>150</v>
      </c>
      <c r="F701" s="48" t="s">
        <v>833</v>
      </c>
      <c r="G701" s="48">
        <v>320</v>
      </c>
      <c r="H701" s="48" t="s">
        <v>63</v>
      </c>
      <c r="I701" s="48" t="s">
        <v>123</v>
      </c>
      <c r="J701" s="48" t="s">
        <v>50</v>
      </c>
      <c r="K701" s="48" t="s">
        <v>1066</v>
      </c>
      <c r="L701" s="48" t="s">
        <v>1067</v>
      </c>
      <c r="M701" s="48" t="s">
        <v>53</v>
      </c>
      <c r="N701" s="48" t="s">
        <v>53</v>
      </c>
      <c r="O701" s="48" t="s">
        <v>53</v>
      </c>
      <c r="P701" s="48">
        <v>7.7829240000000004</v>
      </c>
      <c r="Q701" s="48">
        <v>8.963362929168941</v>
      </c>
      <c r="R701" s="48">
        <v>6.9316673318906465</v>
      </c>
      <c r="S701" s="48">
        <v>8.5946400000000001</v>
      </c>
      <c r="T701" s="48">
        <v>8.5946400000000001</v>
      </c>
      <c r="U701" s="48">
        <v>8.604828412002183</v>
      </c>
      <c r="V701" s="62">
        <f t="shared" si="65"/>
        <v>0.90555555555555556</v>
      </c>
      <c r="W701" s="62">
        <f t="shared" si="66"/>
        <v>1.0429014978136304</v>
      </c>
      <c r="X701" s="62">
        <f t="shared" si="67"/>
        <v>0.80555555555555547</v>
      </c>
      <c r="Y701" s="62">
        <f t="shared" si="68"/>
        <v>0.9180042029749137</v>
      </c>
      <c r="Z701" s="62">
        <f t="shared" si="69"/>
        <v>0.9180042029749137</v>
      </c>
      <c r="AA701" s="48" t="str">
        <f t="shared" si="70"/>
        <v>Y</v>
      </c>
      <c r="AB701" s="48" t="s">
        <v>55</v>
      </c>
      <c r="AC701" s="53" t="s">
        <v>55</v>
      </c>
      <c r="AD701" s="52">
        <v>0</v>
      </c>
      <c r="AE701" s="52"/>
      <c r="AF701" s="52"/>
    </row>
    <row r="702" spans="1:32" ht="15.5" x14ac:dyDescent="0.35">
      <c r="A702" s="26"/>
      <c r="B702" s="48">
        <v>1782</v>
      </c>
      <c r="C702" s="48" t="s">
        <v>45</v>
      </c>
      <c r="D702" s="48" t="s">
        <v>60</v>
      </c>
      <c r="E702" s="48" t="s">
        <v>803</v>
      </c>
      <c r="F702" s="48" t="s">
        <v>807</v>
      </c>
      <c r="G702" s="48">
        <v>433</v>
      </c>
      <c r="H702" s="48" t="s">
        <v>94</v>
      </c>
      <c r="I702" s="48" t="s">
        <v>808</v>
      </c>
      <c r="J702" s="48" t="s">
        <v>50</v>
      </c>
      <c r="K702" s="48" t="s">
        <v>1068</v>
      </c>
      <c r="L702" s="48" t="s">
        <v>1069</v>
      </c>
      <c r="M702" s="48" t="s">
        <v>53</v>
      </c>
      <c r="N702" s="48" t="s">
        <v>53</v>
      </c>
      <c r="O702" s="48" t="s">
        <v>53</v>
      </c>
      <c r="P702" s="48">
        <v>7.7351759999999992</v>
      </c>
      <c r="Q702" s="48">
        <v>8.1028800879687228</v>
      </c>
      <c r="R702" s="48">
        <v>8.1506846902576235</v>
      </c>
      <c r="S702" s="48">
        <v>8.71401</v>
      </c>
      <c r="T702" s="48">
        <v>8.71401</v>
      </c>
      <c r="U702" s="48">
        <v>8.7243399177244356</v>
      </c>
      <c r="V702" s="62">
        <f t="shared" si="65"/>
        <v>0.88767123287671224</v>
      </c>
      <c r="W702" s="62">
        <f t="shared" si="66"/>
        <v>0.92986811903689837</v>
      </c>
      <c r="X702" s="62">
        <f t="shared" si="67"/>
        <v>0.9342465753424658</v>
      </c>
      <c r="Y702" s="62">
        <f t="shared" si="68"/>
        <v>0.91726197575202539</v>
      </c>
      <c r="Z702" s="62">
        <f t="shared" si="69"/>
        <v>0.91726197575202539</v>
      </c>
      <c r="AA702" s="48" t="str">
        <f t="shared" si="70"/>
        <v>Y</v>
      </c>
      <c r="AB702" s="48" t="s">
        <v>55</v>
      </c>
      <c r="AC702" s="53" t="s">
        <v>55</v>
      </c>
      <c r="AD702" s="52">
        <v>0</v>
      </c>
      <c r="AE702" s="52"/>
      <c r="AF702" s="52"/>
    </row>
    <row r="703" spans="1:32" ht="15.5" x14ac:dyDescent="0.35">
      <c r="A703" s="26"/>
      <c r="B703" s="48">
        <v>1879</v>
      </c>
      <c r="C703" s="48" t="s">
        <v>45</v>
      </c>
      <c r="D703" s="48" t="s">
        <v>60</v>
      </c>
      <c r="E703" s="48" t="s">
        <v>133</v>
      </c>
      <c r="F703" s="48" t="s">
        <v>859</v>
      </c>
      <c r="G703" s="48">
        <v>65</v>
      </c>
      <c r="H703" s="48" t="s">
        <v>63</v>
      </c>
      <c r="I703" s="48" t="s">
        <v>859</v>
      </c>
      <c r="J703" s="48" t="s">
        <v>50</v>
      </c>
      <c r="K703" s="48" t="s">
        <v>1070</v>
      </c>
      <c r="L703" s="48" t="s">
        <v>1071</v>
      </c>
      <c r="M703" s="48" t="s">
        <v>53</v>
      </c>
      <c r="N703" s="48" t="s">
        <v>53</v>
      </c>
      <c r="O703" s="48" t="s">
        <v>53</v>
      </c>
      <c r="P703" s="48">
        <v>14.945124000000002</v>
      </c>
      <c r="Q703" s="48">
        <v>9.4414089520579516</v>
      </c>
      <c r="R703" s="48">
        <v>7.7443455708019648</v>
      </c>
      <c r="S703" s="48">
        <v>11.698259999999999</v>
      </c>
      <c r="T703" s="48">
        <v>11.698259999999999</v>
      </c>
      <c r="U703" s="48">
        <v>11.712127560780749</v>
      </c>
      <c r="V703" s="62">
        <f t="shared" si="65"/>
        <v>1.2775510204081635</v>
      </c>
      <c r="W703" s="62">
        <f t="shared" si="66"/>
        <v>0.80707805708352798</v>
      </c>
      <c r="X703" s="62">
        <f t="shared" si="67"/>
        <v>0.66122448979591841</v>
      </c>
      <c r="Y703" s="62">
        <f t="shared" si="68"/>
        <v>0.91528452242920322</v>
      </c>
      <c r="Z703" s="62">
        <f t="shared" si="69"/>
        <v>0.91528452242920322</v>
      </c>
      <c r="AA703" s="48" t="str">
        <f t="shared" si="70"/>
        <v>Y</v>
      </c>
      <c r="AB703" s="48" t="s">
        <v>55</v>
      </c>
      <c r="AC703" s="53" t="s">
        <v>55</v>
      </c>
      <c r="AD703" s="52">
        <v>0</v>
      </c>
      <c r="AE703" s="52"/>
      <c r="AF703" s="52"/>
    </row>
    <row r="704" spans="1:32" ht="15.5" x14ac:dyDescent="0.35">
      <c r="A704" s="26"/>
      <c r="B704" s="48">
        <v>1675</v>
      </c>
      <c r="C704" s="48" t="s">
        <v>45</v>
      </c>
      <c r="D704" s="48" t="s">
        <v>60</v>
      </c>
      <c r="E704" s="48" t="s">
        <v>61</v>
      </c>
      <c r="F704" s="48" t="s">
        <v>825</v>
      </c>
      <c r="G704" s="48">
        <v>292</v>
      </c>
      <c r="H704" s="48" t="s">
        <v>94</v>
      </c>
      <c r="I704" s="48" t="s">
        <v>821</v>
      </c>
      <c r="J704" s="48" t="s">
        <v>50</v>
      </c>
      <c r="K704" s="48" t="s">
        <v>1072</v>
      </c>
      <c r="L704" s="48" t="s">
        <v>121</v>
      </c>
      <c r="M704" s="48" t="s">
        <v>53</v>
      </c>
      <c r="N704" s="48" t="s">
        <v>53</v>
      </c>
      <c r="O704" s="48" t="s">
        <v>53</v>
      </c>
      <c r="P704" s="48">
        <v>9.6689699999999998</v>
      </c>
      <c r="Q704" s="48">
        <v>10.947253924158332</v>
      </c>
      <c r="R704" s="48">
        <v>11.114570032169485</v>
      </c>
      <c r="S704" s="48">
        <v>11.578889999999999</v>
      </c>
      <c r="T704" s="48">
        <v>11.578889999999999</v>
      </c>
      <c r="U704" s="48">
        <v>11.592616055058498</v>
      </c>
      <c r="V704" s="62">
        <f t="shared" si="65"/>
        <v>0.83505154639175261</v>
      </c>
      <c r="W704" s="62">
        <f t="shared" si="66"/>
        <v>0.94544934135813818</v>
      </c>
      <c r="X704" s="62">
        <f t="shared" si="67"/>
        <v>0.95876288659793796</v>
      </c>
      <c r="Y704" s="62">
        <f t="shared" si="68"/>
        <v>0.91308792478260958</v>
      </c>
      <c r="Z704" s="62">
        <f t="shared" si="69"/>
        <v>0.91308792478260958</v>
      </c>
      <c r="AA704" s="48" t="str">
        <f t="shared" si="70"/>
        <v>Y</v>
      </c>
      <c r="AB704" s="48" t="s">
        <v>55</v>
      </c>
      <c r="AC704" s="53" t="s">
        <v>55</v>
      </c>
      <c r="AD704" s="52">
        <v>0</v>
      </c>
      <c r="AE704" s="48"/>
      <c r="AF704" s="48"/>
    </row>
    <row r="705" spans="1:32" ht="15.5" x14ac:dyDescent="0.35">
      <c r="A705" s="26"/>
      <c r="B705" s="48">
        <v>605</v>
      </c>
      <c r="C705" s="48" t="s">
        <v>45</v>
      </c>
      <c r="D705" s="48" t="s">
        <v>46</v>
      </c>
      <c r="E705" s="48" t="s">
        <v>47</v>
      </c>
      <c r="F705" s="48" t="s">
        <v>75</v>
      </c>
      <c r="G705" s="48">
        <v>483</v>
      </c>
      <c r="H705" s="48" t="s">
        <v>49</v>
      </c>
      <c r="I705" s="48" t="s">
        <v>76</v>
      </c>
      <c r="J705" s="48" t="s">
        <v>50</v>
      </c>
      <c r="K705" s="48" t="s">
        <v>1073</v>
      </c>
      <c r="L705" s="48" t="s">
        <v>78</v>
      </c>
      <c r="M705" s="48" t="s">
        <v>53</v>
      </c>
      <c r="N705" s="48" t="s">
        <v>53</v>
      </c>
      <c r="O705" s="48" t="s">
        <v>53</v>
      </c>
      <c r="P705" s="48">
        <v>8.5230180000000004</v>
      </c>
      <c r="Q705" s="48">
        <v>6.6209374170127901</v>
      </c>
      <c r="R705" s="48">
        <v>7.6009317639352609</v>
      </c>
      <c r="S705" s="48">
        <v>8.3559000000000001</v>
      </c>
      <c r="T705" s="48">
        <v>8.3559000000000001</v>
      </c>
      <c r="U705" s="48">
        <v>8.3658054005576776</v>
      </c>
      <c r="V705" s="62">
        <f t="shared" si="65"/>
        <v>1.02</v>
      </c>
      <c r="W705" s="62">
        <f t="shared" si="66"/>
        <v>0.7923667608531445</v>
      </c>
      <c r="X705" s="62">
        <f t="shared" si="67"/>
        <v>0.90857142857142847</v>
      </c>
      <c r="Y705" s="62">
        <f t="shared" si="68"/>
        <v>0.90697939647485759</v>
      </c>
      <c r="Z705" s="62">
        <f t="shared" si="69"/>
        <v>0.90697939647485759</v>
      </c>
      <c r="AA705" s="48" t="str">
        <f t="shared" si="70"/>
        <v>Y</v>
      </c>
      <c r="AB705" s="48" t="s">
        <v>55</v>
      </c>
      <c r="AC705" s="53" t="s">
        <v>55</v>
      </c>
      <c r="AD705" s="52">
        <v>0</v>
      </c>
      <c r="AE705" s="48"/>
      <c r="AF705" s="48"/>
    </row>
    <row r="706" spans="1:32" ht="15.5" x14ac:dyDescent="0.35">
      <c r="A706" s="26"/>
      <c r="B706" s="48">
        <v>619</v>
      </c>
      <c r="C706" s="48" t="s">
        <v>45</v>
      </c>
      <c r="D706" s="48" t="s">
        <v>46</v>
      </c>
      <c r="E706" s="48" t="s">
        <v>150</v>
      </c>
      <c r="F706" s="48" t="s">
        <v>163</v>
      </c>
      <c r="G706" s="48">
        <v>488</v>
      </c>
      <c r="H706" s="48" t="s">
        <v>49</v>
      </c>
      <c r="I706" s="48" t="s">
        <v>165</v>
      </c>
      <c r="J706" s="48" t="s">
        <v>50</v>
      </c>
      <c r="K706" s="48" t="s">
        <v>1074</v>
      </c>
      <c r="L706" s="48" t="s">
        <v>195</v>
      </c>
      <c r="M706" s="48" t="s">
        <v>53</v>
      </c>
      <c r="N706" s="48" t="s">
        <v>53</v>
      </c>
      <c r="O706" s="48" t="s">
        <v>53</v>
      </c>
      <c r="P706" s="48">
        <v>9.5257260000000006</v>
      </c>
      <c r="Q706" s="48">
        <v>10.995058526447234</v>
      </c>
      <c r="R706" s="48">
        <v>10.995058526447234</v>
      </c>
      <c r="S706" s="48">
        <v>11.578889999999999</v>
      </c>
      <c r="T706" s="48">
        <v>11.578889999999999</v>
      </c>
      <c r="U706" s="48">
        <v>11.592616055058498</v>
      </c>
      <c r="V706" s="62">
        <f t="shared" si="65"/>
        <v>0.8226804123711341</v>
      </c>
      <c r="W706" s="62">
        <f t="shared" si="66"/>
        <v>0.94957794110206029</v>
      </c>
      <c r="X706" s="62">
        <f t="shared" si="67"/>
        <v>0.94845360824742264</v>
      </c>
      <c r="Y706" s="62">
        <f t="shared" si="68"/>
        <v>0.90690398724020571</v>
      </c>
      <c r="Z706" s="62">
        <f t="shared" si="69"/>
        <v>0.90690398724020571</v>
      </c>
      <c r="AA706" s="48" t="str">
        <f t="shared" si="70"/>
        <v>Y</v>
      </c>
      <c r="AB706" s="48" t="s">
        <v>55</v>
      </c>
      <c r="AC706" s="53" t="s">
        <v>55</v>
      </c>
      <c r="AD706" s="52">
        <v>0</v>
      </c>
      <c r="AE706" s="52"/>
      <c r="AF706" s="52"/>
    </row>
    <row r="707" spans="1:32" ht="15.5" x14ac:dyDescent="0.35">
      <c r="A707" s="26"/>
      <c r="B707" s="48">
        <v>569</v>
      </c>
      <c r="C707" s="48" t="s">
        <v>45</v>
      </c>
      <c r="D707" s="48" t="s">
        <v>46</v>
      </c>
      <c r="E707" s="48" t="s">
        <v>47</v>
      </c>
      <c r="F707" s="48" t="s">
        <v>1075</v>
      </c>
      <c r="G707" s="48">
        <v>441</v>
      </c>
      <c r="H707" s="48" t="s">
        <v>131</v>
      </c>
      <c r="I707" s="48" t="s">
        <v>86</v>
      </c>
      <c r="J707" s="48" t="s">
        <v>50</v>
      </c>
      <c r="K707" s="48" t="s">
        <v>1076</v>
      </c>
      <c r="L707" s="48" t="s">
        <v>1077</v>
      </c>
      <c r="M707" s="48" t="s">
        <v>110</v>
      </c>
      <c r="N707" s="48" t="s">
        <v>110</v>
      </c>
      <c r="O707" s="48" t="s">
        <v>110</v>
      </c>
      <c r="P707" s="48">
        <v>2.2094176000000001</v>
      </c>
      <c r="Q707" s="48">
        <v>2.1615994078459591</v>
      </c>
      <c r="R707" s="48">
        <v>2.6731779343695026</v>
      </c>
      <c r="S707" s="48">
        <v>2.5908480000000003</v>
      </c>
      <c r="T707" s="48">
        <v>2.5908480000000003</v>
      </c>
      <c r="U707" s="48">
        <v>2.5939192894151506</v>
      </c>
      <c r="V707" s="62">
        <f t="shared" ref="V707:V770" si="71">IF(OR(P707="",S707=""),"",P707/S707)</f>
        <v>0.85277777777777775</v>
      </c>
      <c r="W707" s="62">
        <f t="shared" ref="W707:W770" si="72">IF(OR(Q707="",T707=""),"",Q707/T707)</f>
        <v>0.83432119825090423</v>
      </c>
      <c r="X707" s="62">
        <f t="shared" ref="X707:X770" si="73">IF(OR(R707="",U707=""),"",R707/U707)</f>
        <v>1.0305555555555557</v>
      </c>
      <c r="Y707" s="62">
        <f t="shared" ref="Y707:Y770" si="74">IF(OR(V707="",W707="",X707=""),"",AVERAGE(V707,W707,X707))</f>
        <v>0.90588484386141255</v>
      </c>
      <c r="Z707" s="62">
        <f t="shared" ref="Z707:Z770" si="75">IFERROR(Y707,"0")</f>
        <v>0.90588484386141255</v>
      </c>
      <c r="AA707" s="48" t="str">
        <f t="shared" ref="AA707:AA770" si="76">IF(OR(Z707="0",Z707=""),"N","Y")</f>
        <v>Y</v>
      </c>
      <c r="AB707" s="48" t="s">
        <v>55</v>
      </c>
      <c r="AC707" s="53" t="s">
        <v>55</v>
      </c>
      <c r="AD707" s="52">
        <v>0</v>
      </c>
      <c r="AE707" s="52"/>
      <c r="AF707" s="52"/>
    </row>
    <row r="708" spans="1:32" ht="15.5" x14ac:dyDescent="0.35">
      <c r="A708" s="26"/>
      <c r="B708" s="48">
        <v>631</v>
      </c>
      <c r="C708" s="48" t="s">
        <v>45</v>
      </c>
      <c r="D708" s="48" t="s">
        <v>46</v>
      </c>
      <c r="E708" s="48" t="s">
        <v>47</v>
      </c>
      <c r="F708" s="48" t="s">
        <v>128</v>
      </c>
      <c r="G708" s="48">
        <v>496</v>
      </c>
      <c r="H708" s="48" t="s">
        <v>63</v>
      </c>
      <c r="I708" s="48" t="s">
        <v>128</v>
      </c>
      <c r="J708" s="48" t="s">
        <v>50</v>
      </c>
      <c r="K708" s="48" t="s">
        <v>1078</v>
      </c>
      <c r="L708" s="48" t="s">
        <v>1079</v>
      </c>
      <c r="M708" s="48" t="s">
        <v>53</v>
      </c>
      <c r="N708" s="48" t="s">
        <v>53</v>
      </c>
      <c r="O708" s="48" t="s">
        <v>53</v>
      </c>
      <c r="P708" s="48">
        <v>7.5203099999999994</v>
      </c>
      <c r="Q708" s="48">
        <v>5.6170407689458699</v>
      </c>
      <c r="R708" s="48">
        <v>9.5609204577802025</v>
      </c>
      <c r="S708" s="48">
        <v>8.3559000000000001</v>
      </c>
      <c r="T708" s="48">
        <v>8.3559000000000001</v>
      </c>
      <c r="U708" s="48">
        <v>8.3658054005576776</v>
      </c>
      <c r="V708" s="62">
        <f t="shared" si="71"/>
        <v>0.89999999999999991</v>
      </c>
      <c r="W708" s="62">
        <f t="shared" si="72"/>
        <v>0.67222450830501435</v>
      </c>
      <c r="X708" s="62">
        <f t="shared" si="73"/>
        <v>1.1428571428571428</v>
      </c>
      <c r="Y708" s="62">
        <f t="shared" si="74"/>
        <v>0.90502721705405242</v>
      </c>
      <c r="Z708" s="62">
        <f t="shared" si="75"/>
        <v>0.90502721705405242</v>
      </c>
      <c r="AA708" s="48" t="str">
        <f t="shared" si="76"/>
        <v>Y</v>
      </c>
      <c r="AB708" s="48" t="s">
        <v>55</v>
      </c>
      <c r="AC708" s="53" t="s">
        <v>55</v>
      </c>
      <c r="AD708" s="52">
        <v>0</v>
      </c>
      <c r="AE708" s="52"/>
      <c r="AF708" s="52"/>
    </row>
    <row r="709" spans="1:32" ht="15.5" x14ac:dyDescent="0.35">
      <c r="A709" s="26"/>
      <c r="B709" s="48">
        <v>1424</v>
      </c>
      <c r="C709" s="48" t="s">
        <v>45</v>
      </c>
      <c r="D709" s="48" t="s">
        <v>98</v>
      </c>
      <c r="E709" s="48" t="s">
        <v>673</v>
      </c>
      <c r="F709" s="48" t="s">
        <v>721</v>
      </c>
      <c r="G709" s="48">
        <v>968</v>
      </c>
      <c r="H709" s="48">
        <v>1</v>
      </c>
      <c r="I709" s="48" t="s">
        <v>722</v>
      </c>
      <c r="J709" s="48" t="s">
        <v>50</v>
      </c>
      <c r="K709" s="48" t="s">
        <v>1080</v>
      </c>
      <c r="L709" s="48" t="s">
        <v>724</v>
      </c>
      <c r="M709" s="48" t="s">
        <v>103</v>
      </c>
      <c r="N709" s="48" t="s">
        <v>103</v>
      </c>
      <c r="O709" s="48" t="s">
        <v>103</v>
      </c>
      <c r="P709" s="48">
        <v>9.07212</v>
      </c>
      <c r="Q709" s="48">
        <v>8.845929884415769</v>
      </c>
      <c r="R709" s="48">
        <v>6.5949566548992573</v>
      </c>
      <c r="S709" s="48">
        <v>9.07212</v>
      </c>
      <c r="T709" s="48">
        <v>9.07212</v>
      </c>
      <c r="U709" s="48">
        <v>9.0828744348911918</v>
      </c>
      <c r="V709" s="62">
        <f t="shared" si="71"/>
        <v>1</v>
      </c>
      <c r="W709" s="62">
        <f t="shared" si="72"/>
        <v>0.97506755691236102</v>
      </c>
      <c r="X709" s="62">
        <f t="shared" si="73"/>
        <v>0.72608695652173916</v>
      </c>
      <c r="Y709" s="62">
        <f t="shared" si="74"/>
        <v>0.9003848378113668</v>
      </c>
      <c r="Z709" s="62">
        <f t="shared" si="75"/>
        <v>0.9003848378113668</v>
      </c>
      <c r="AA709" s="48" t="str">
        <f t="shared" si="76"/>
        <v>Y</v>
      </c>
      <c r="AB709" s="48" t="s">
        <v>104</v>
      </c>
      <c r="AC709" s="53" t="s">
        <v>55</v>
      </c>
      <c r="AD709" s="52">
        <v>0</v>
      </c>
      <c r="AE709" s="52"/>
      <c r="AF709" s="52"/>
    </row>
    <row r="710" spans="1:32" ht="15.5" x14ac:dyDescent="0.35">
      <c r="A710" s="26"/>
      <c r="B710" s="48">
        <v>74</v>
      </c>
      <c r="C710" s="48" t="s">
        <v>45</v>
      </c>
      <c r="D710" s="48" t="s">
        <v>46</v>
      </c>
      <c r="E710" s="48" t="s">
        <v>150</v>
      </c>
      <c r="F710" s="48" t="s">
        <v>151</v>
      </c>
      <c r="G710" s="48">
        <v>59</v>
      </c>
      <c r="H710" s="48" t="s">
        <v>131</v>
      </c>
      <c r="I710" s="48" t="s">
        <v>152</v>
      </c>
      <c r="J710" s="48" t="s">
        <v>50</v>
      </c>
      <c r="K710" s="48" t="s">
        <v>1081</v>
      </c>
      <c r="L710" s="48" t="s">
        <v>154</v>
      </c>
      <c r="M710" s="48" t="s">
        <v>110</v>
      </c>
      <c r="N710" s="48" t="s">
        <v>110</v>
      </c>
      <c r="O710" s="48" t="s">
        <v>110</v>
      </c>
      <c r="P710" s="48">
        <v>1.6192800000000001</v>
      </c>
      <c r="Q710" s="48">
        <v>1.7436901889957401</v>
      </c>
      <c r="R710" s="48">
        <v>1.6788422067603614</v>
      </c>
      <c r="S710" s="48">
        <v>1.8711680000000002</v>
      </c>
      <c r="T710" s="48">
        <v>1.8711680000000002</v>
      </c>
      <c r="U710" s="48">
        <v>1.8733861534664977</v>
      </c>
      <c r="V710" s="62">
        <f t="shared" si="71"/>
        <v>0.86538461538461531</v>
      </c>
      <c r="W710" s="62">
        <f t="shared" si="72"/>
        <v>0.93187259989254834</v>
      </c>
      <c r="X710" s="62">
        <f t="shared" si="73"/>
        <v>0.89615384615384619</v>
      </c>
      <c r="Y710" s="62">
        <f t="shared" si="74"/>
        <v>0.89780368714366998</v>
      </c>
      <c r="Z710" s="62">
        <f t="shared" si="75"/>
        <v>0.89780368714366998</v>
      </c>
      <c r="AA710" s="48" t="str">
        <f t="shared" si="76"/>
        <v>Y</v>
      </c>
      <c r="AB710" s="48" t="s">
        <v>55</v>
      </c>
      <c r="AC710" s="53" t="s">
        <v>55</v>
      </c>
      <c r="AD710" s="52">
        <v>0</v>
      </c>
      <c r="AE710" s="48"/>
      <c r="AF710" s="48"/>
    </row>
    <row r="711" spans="1:32" ht="15.5" x14ac:dyDescent="0.35">
      <c r="A711" s="26"/>
      <c r="B711" s="48">
        <v>213</v>
      </c>
      <c r="C711" s="48" t="s">
        <v>45</v>
      </c>
      <c r="D711" s="48" t="s">
        <v>46</v>
      </c>
      <c r="E711" s="48" t="s">
        <v>150</v>
      </c>
      <c r="F711" s="48" t="s">
        <v>216</v>
      </c>
      <c r="G711" s="48">
        <v>211</v>
      </c>
      <c r="H711" s="48" t="s">
        <v>94</v>
      </c>
      <c r="I711" s="48" t="s">
        <v>216</v>
      </c>
      <c r="J711" s="48" t="s">
        <v>50</v>
      </c>
      <c r="K711" s="48" t="s">
        <v>1082</v>
      </c>
      <c r="L711" s="48" t="s">
        <v>1083</v>
      </c>
      <c r="M711" s="48" t="s">
        <v>53</v>
      </c>
      <c r="N711" s="48" t="s">
        <v>53</v>
      </c>
      <c r="O711" s="48" t="s">
        <v>53</v>
      </c>
      <c r="P711" s="48">
        <v>7.3531920000000008</v>
      </c>
      <c r="Q711" s="48">
        <v>8.1506846902576235</v>
      </c>
      <c r="R711" s="48">
        <v>7.6009317639352609</v>
      </c>
      <c r="S711" s="48">
        <v>8.5946400000000001</v>
      </c>
      <c r="T711" s="48">
        <v>8.5946400000000001</v>
      </c>
      <c r="U711" s="48">
        <v>8.604828412002183</v>
      </c>
      <c r="V711" s="62">
        <f t="shared" si="71"/>
        <v>0.85555555555555562</v>
      </c>
      <c r="W711" s="62">
        <f t="shared" si="72"/>
        <v>0.94834509534519462</v>
      </c>
      <c r="X711" s="62">
        <f t="shared" si="73"/>
        <v>0.8833333333333333</v>
      </c>
      <c r="Y711" s="62">
        <f t="shared" si="74"/>
        <v>0.89574466141136122</v>
      </c>
      <c r="Z711" s="62">
        <f t="shared" si="75"/>
        <v>0.89574466141136122</v>
      </c>
      <c r="AA711" s="48" t="str">
        <f t="shared" si="76"/>
        <v>Y</v>
      </c>
      <c r="AB711" s="48" t="s">
        <v>55</v>
      </c>
      <c r="AC711" s="53" t="s">
        <v>55</v>
      </c>
      <c r="AD711" s="52">
        <v>0</v>
      </c>
      <c r="AE711" s="52"/>
      <c r="AF711" s="52"/>
    </row>
    <row r="712" spans="1:32" ht="15.5" x14ac:dyDescent="0.35">
      <c r="A712" s="26"/>
      <c r="B712" s="48">
        <v>1820</v>
      </c>
      <c r="C712" s="48" t="s">
        <v>45</v>
      </c>
      <c r="D712" s="48" t="s">
        <v>60</v>
      </c>
      <c r="E712" s="48" t="s">
        <v>61</v>
      </c>
      <c r="F712" s="48" t="s">
        <v>814</v>
      </c>
      <c r="G712" s="48">
        <v>467</v>
      </c>
      <c r="H712" s="48" t="s">
        <v>63</v>
      </c>
      <c r="I712" s="48" t="s">
        <v>64</v>
      </c>
      <c r="J712" s="48" t="s">
        <v>50</v>
      </c>
      <c r="K712" s="48" t="s">
        <v>1084</v>
      </c>
      <c r="L712" s="48" t="s">
        <v>1085</v>
      </c>
      <c r="M712" s="48" t="s">
        <v>53</v>
      </c>
      <c r="N712" s="48" t="s">
        <v>53</v>
      </c>
      <c r="O712" s="48" t="s">
        <v>53</v>
      </c>
      <c r="P712" s="48">
        <v>10.074828000000002</v>
      </c>
      <c r="Q712" s="48">
        <v>9.9911618783803107</v>
      </c>
      <c r="R712" s="48">
        <v>10.851644719580531</v>
      </c>
      <c r="S712" s="48">
        <v>11.578889999999999</v>
      </c>
      <c r="T712" s="48">
        <v>11.578889999999999</v>
      </c>
      <c r="U712" s="48">
        <v>11.592616055058498</v>
      </c>
      <c r="V712" s="62">
        <f t="shared" si="71"/>
        <v>0.87010309278350539</v>
      </c>
      <c r="W712" s="62">
        <f t="shared" si="72"/>
        <v>0.86287734647969805</v>
      </c>
      <c r="X712" s="62">
        <f t="shared" si="73"/>
        <v>0.93608247422680402</v>
      </c>
      <c r="Y712" s="62">
        <f t="shared" si="74"/>
        <v>0.88968763783000249</v>
      </c>
      <c r="Z712" s="62">
        <f t="shared" si="75"/>
        <v>0.88968763783000249</v>
      </c>
      <c r="AA712" s="48" t="str">
        <f t="shared" si="76"/>
        <v>Y</v>
      </c>
      <c r="AB712" s="48" t="s">
        <v>55</v>
      </c>
      <c r="AC712" s="53" t="s">
        <v>55</v>
      </c>
      <c r="AD712" s="52">
        <v>0</v>
      </c>
      <c r="AE712" s="52"/>
      <c r="AF712" s="52"/>
    </row>
    <row r="713" spans="1:32" ht="15.5" x14ac:dyDescent="0.35">
      <c r="A713" s="26"/>
      <c r="B713" s="48">
        <v>564</v>
      </c>
      <c r="C713" s="48" t="s">
        <v>45</v>
      </c>
      <c r="D713" s="48" t="s">
        <v>46</v>
      </c>
      <c r="E713" s="48" t="s">
        <v>47</v>
      </c>
      <c r="F713" s="48" t="s">
        <v>1075</v>
      </c>
      <c r="G713" s="48">
        <v>441</v>
      </c>
      <c r="H713" s="48" t="s">
        <v>139</v>
      </c>
      <c r="I713" s="48" t="s">
        <v>86</v>
      </c>
      <c r="J713" s="48" t="s">
        <v>50</v>
      </c>
      <c r="K713" s="48" t="s">
        <v>1086</v>
      </c>
      <c r="L713" s="48" t="s">
        <v>1087</v>
      </c>
      <c r="M713" s="48" t="s">
        <v>110</v>
      </c>
      <c r="N713" s="48" t="s">
        <v>110</v>
      </c>
      <c r="O713" s="48" t="s">
        <v>110</v>
      </c>
      <c r="P713" s="48">
        <v>2.4397152000000002</v>
      </c>
      <c r="Q713" s="48">
        <v>2.521865975820285</v>
      </c>
      <c r="R713" s="48">
        <v>2.521865975820285</v>
      </c>
      <c r="S713" s="48">
        <v>2.8067519999999999</v>
      </c>
      <c r="T713" s="48">
        <v>2.8067519999999999</v>
      </c>
      <c r="U713" s="48">
        <v>2.8100792301997468</v>
      </c>
      <c r="V713" s="62">
        <f t="shared" si="71"/>
        <v>0.86923076923076936</v>
      </c>
      <c r="W713" s="62">
        <f t="shared" si="72"/>
        <v>0.89849975196251219</v>
      </c>
      <c r="X713" s="62">
        <f t="shared" si="73"/>
        <v>0.89743589743589725</v>
      </c>
      <c r="Y713" s="62">
        <f t="shared" si="74"/>
        <v>0.88838880620972638</v>
      </c>
      <c r="Z713" s="62">
        <f t="shared" si="75"/>
        <v>0.88838880620972638</v>
      </c>
      <c r="AA713" s="48" t="str">
        <f t="shared" si="76"/>
        <v>Y</v>
      </c>
      <c r="AB713" s="48" t="s">
        <v>55</v>
      </c>
      <c r="AC713" s="53" t="s">
        <v>55</v>
      </c>
      <c r="AD713" s="52">
        <v>0</v>
      </c>
      <c r="AE713" s="52"/>
      <c r="AF713" s="52"/>
    </row>
    <row r="714" spans="1:32" ht="15.5" x14ac:dyDescent="0.35">
      <c r="A714" s="26"/>
      <c r="B714" s="48">
        <v>1665</v>
      </c>
      <c r="C714" s="48" t="s">
        <v>45</v>
      </c>
      <c r="D714" s="48" t="s">
        <v>60</v>
      </c>
      <c r="E714" s="48" t="s">
        <v>61</v>
      </c>
      <c r="F714" s="48" t="s">
        <v>61</v>
      </c>
      <c r="G714" s="48">
        <v>282</v>
      </c>
      <c r="H714" s="48" t="s">
        <v>63</v>
      </c>
      <c r="I714" s="48" t="s">
        <v>61</v>
      </c>
      <c r="J714" s="48" t="s">
        <v>50</v>
      </c>
      <c r="K714" s="48" t="s">
        <v>1088</v>
      </c>
      <c r="L714" s="48" t="s">
        <v>1089</v>
      </c>
      <c r="M714" s="48" t="s">
        <v>53</v>
      </c>
      <c r="N714" s="48" t="s">
        <v>53</v>
      </c>
      <c r="O714" s="48" t="s">
        <v>53</v>
      </c>
      <c r="P714" s="48">
        <v>9.7883399999999998</v>
      </c>
      <c r="Q714" s="48">
        <v>9.9433572760914117</v>
      </c>
      <c r="R714" s="48">
        <v>11.114570032169485</v>
      </c>
      <c r="S714" s="48">
        <v>11.578889999999999</v>
      </c>
      <c r="T714" s="48">
        <v>11.578889999999999</v>
      </c>
      <c r="U714" s="48">
        <v>11.592616055058498</v>
      </c>
      <c r="V714" s="62">
        <f t="shared" si="71"/>
        <v>0.84536082474226804</v>
      </c>
      <c r="W714" s="62">
        <f t="shared" si="72"/>
        <v>0.85874874673577628</v>
      </c>
      <c r="X714" s="62">
        <f t="shared" si="73"/>
        <v>0.95876288659793796</v>
      </c>
      <c r="Y714" s="62">
        <f t="shared" si="74"/>
        <v>0.88762415269199402</v>
      </c>
      <c r="Z714" s="62">
        <f t="shared" si="75"/>
        <v>0.88762415269199402</v>
      </c>
      <c r="AA714" s="48" t="str">
        <f t="shared" si="76"/>
        <v>Y</v>
      </c>
      <c r="AB714" s="48" t="s">
        <v>55</v>
      </c>
      <c r="AC714" s="53" t="s">
        <v>55</v>
      </c>
      <c r="AD714" s="52">
        <v>0</v>
      </c>
      <c r="AE714" s="52"/>
      <c r="AF714" s="52"/>
    </row>
    <row r="715" spans="1:32" ht="15.5" x14ac:dyDescent="0.35">
      <c r="A715" s="26"/>
      <c r="B715" s="48">
        <v>441</v>
      </c>
      <c r="C715" s="48" t="s">
        <v>45</v>
      </c>
      <c r="D715" s="48" t="s">
        <v>46</v>
      </c>
      <c r="E715" s="48" t="s">
        <v>47</v>
      </c>
      <c r="F715" s="48" t="s">
        <v>300</v>
      </c>
      <c r="G715" s="48">
        <v>329</v>
      </c>
      <c r="H715" s="48" t="s">
        <v>63</v>
      </c>
      <c r="I715" s="48" t="s">
        <v>300</v>
      </c>
      <c r="J715" s="48" t="s">
        <v>50</v>
      </c>
      <c r="K715" s="48" t="s">
        <v>1090</v>
      </c>
      <c r="L715" s="48" t="s">
        <v>1091</v>
      </c>
      <c r="M715" s="48" t="s">
        <v>53</v>
      </c>
      <c r="N715" s="48" t="s">
        <v>53</v>
      </c>
      <c r="O715" s="48" t="s">
        <v>53</v>
      </c>
      <c r="P715" s="48">
        <v>8.9288760000000007</v>
      </c>
      <c r="Q715" s="48">
        <v>10.277989492113718</v>
      </c>
      <c r="R715" s="48">
        <v>11.592616055058498</v>
      </c>
      <c r="S715" s="48">
        <v>11.578889999999999</v>
      </c>
      <c r="T715" s="48">
        <v>11.578889999999999</v>
      </c>
      <c r="U715" s="48">
        <v>11.592616055058498</v>
      </c>
      <c r="V715" s="62">
        <f t="shared" si="71"/>
        <v>0.77113402061855685</v>
      </c>
      <c r="W715" s="62">
        <f t="shared" si="72"/>
        <v>0.88764894494323021</v>
      </c>
      <c r="X715" s="62">
        <f t="shared" si="73"/>
        <v>1</v>
      </c>
      <c r="Y715" s="62">
        <f t="shared" si="74"/>
        <v>0.88626098852059565</v>
      </c>
      <c r="Z715" s="62">
        <f t="shared" si="75"/>
        <v>0.88626098852059565</v>
      </c>
      <c r="AA715" s="48" t="str">
        <f t="shared" si="76"/>
        <v>Y</v>
      </c>
      <c r="AB715" s="48" t="s">
        <v>55</v>
      </c>
      <c r="AC715" s="53" t="s">
        <v>55</v>
      </c>
      <c r="AD715" s="52">
        <v>0</v>
      </c>
      <c r="AE715" s="52"/>
      <c r="AF715" s="52"/>
    </row>
    <row r="716" spans="1:32" ht="15.5" x14ac:dyDescent="0.35">
      <c r="A716" s="26"/>
      <c r="B716" s="48">
        <v>1821</v>
      </c>
      <c r="C716" s="48" t="s">
        <v>45</v>
      </c>
      <c r="D716" s="48" t="s">
        <v>60</v>
      </c>
      <c r="E716" s="48" t="s">
        <v>61</v>
      </c>
      <c r="F716" s="48" t="s">
        <v>814</v>
      </c>
      <c r="G716" s="48">
        <v>467</v>
      </c>
      <c r="H716" s="48" t="s">
        <v>63</v>
      </c>
      <c r="I716" s="48" t="s">
        <v>64</v>
      </c>
      <c r="J716" s="48" t="s">
        <v>50</v>
      </c>
      <c r="K716" s="48" t="s">
        <v>1092</v>
      </c>
      <c r="L716" s="48" t="s">
        <v>1085</v>
      </c>
      <c r="M716" s="48" t="s">
        <v>53</v>
      </c>
      <c r="N716" s="48" t="s">
        <v>53</v>
      </c>
      <c r="O716" s="48" t="s">
        <v>53</v>
      </c>
      <c r="P716" s="48">
        <v>10.50456</v>
      </c>
      <c r="Q716" s="48">
        <v>10.325794094402619</v>
      </c>
      <c r="R716" s="48">
        <v>10.134575685247015</v>
      </c>
      <c r="S716" s="48">
        <v>11.698259999999999</v>
      </c>
      <c r="T716" s="48">
        <v>11.698259999999999</v>
      </c>
      <c r="U716" s="48">
        <v>11.712127560780749</v>
      </c>
      <c r="V716" s="62">
        <f t="shared" si="71"/>
        <v>0.89795918367346939</v>
      </c>
      <c r="W716" s="62">
        <f t="shared" si="72"/>
        <v>0.88267777382299761</v>
      </c>
      <c r="X716" s="62">
        <f t="shared" si="73"/>
        <v>0.86530612244897953</v>
      </c>
      <c r="Y716" s="62">
        <f t="shared" si="74"/>
        <v>0.88198102664848221</v>
      </c>
      <c r="Z716" s="62">
        <f t="shared" si="75"/>
        <v>0.88198102664848221</v>
      </c>
      <c r="AA716" s="48" t="str">
        <f t="shared" si="76"/>
        <v>Y</v>
      </c>
      <c r="AB716" s="48" t="s">
        <v>55</v>
      </c>
      <c r="AC716" s="53" t="s">
        <v>55</v>
      </c>
      <c r="AD716" s="52">
        <v>0</v>
      </c>
      <c r="AE716" s="52"/>
      <c r="AF716" s="52"/>
    </row>
    <row r="717" spans="1:32" ht="15.5" x14ac:dyDescent="0.35">
      <c r="A717" s="26"/>
      <c r="B717" s="48">
        <v>1777</v>
      </c>
      <c r="C717" s="48" t="s">
        <v>45</v>
      </c>
      <c r="D717" s="48" t="s">
        <v>60</v>
      </c>
      <c r="E717" s="48" t="s">
        <v>803</v>
      </c>
      <c r="F717" s="48" t="s">
        <v>1093</v>
      </c>
      <c r="G717" s="48">
        <v>416</v>
      </c>
      <c r="H717" s="48" t="s">
        <v>63</v>
      </c>
      <c r="I717" s="48" t="s">
        <v>1034</v>
      </c>
      <c r="J717" s="48" t="s">
        <v>50</v>
      </c>
      <c r="K717" s="48" t="s">
        <v>1094</v>
      </c>
      <c r="L717" s="48" t="s">
        <v>1095</v>
      </c>
      <c r="M717" s="48" t="s">
        <v>53</v>
      </c>
      <c r="N717" s="48" t="s">
        <v>53</v>
      </c>
      <c r="O717" s="48" t="s">
        <v>53</v>
      </c>
      <c r="P717" s="48">
        <v>8.9050019999999996</v>
      </c>
      <c r="Q717" s="48">
        <v>6.3580121044238345</v>
      </c>
      <c r="R717" s="48">
        <v>7.0750811387573505</v>
      </c>
      <c r="S717" s="48">
        <v>8.4752700000000001</v>
      </c>
      <c r="T717" s="48">
        <v>8.4752700000000001</v>
      </c>
      <c r="U717" s="48">
        <v>8.4853169062799303</v>
      </c>
      <c r="V717" s="62">
        <f t="shared" si="71"/>
        <v>1.0507042253521126</v>
      </c>
      <c r="W717" s="62">
        <f t="shared" si="72"/>
        <v>0.75018401825827785</v>
      </c>
      <c r="X717" s="62">
        <f t="shared" si="73"/>
        <v>0.83380281690140845</v>
      </c>
      <c r="Y717" s="62">
        <f t="shared" si="74"/>
        <v>0.87823035350393308</v>
      </c>
      <c r="Z717" s="62">
        <f t="shared" si="75"/>
        <v>0.87823035350393308</v>
      </c>
      <c r="AA717" s="48" t="str">
        <f t="shared" si="76"/>
        <v>Y</v>
      </c>
      <c r="AB717" s="48" t="s">
        <v>55</v>
      </c>
      <c r="AC717" s="53" t="s">
        <v>55</v>
      </c>
      <c r="AD717" s="52">
        <v>0</v>
      </c>
      <c r="AE717" s="52"/>
      <c r="AF717" s="52"/>
    </row>
    <row r="718" spans="1:32" ht="15.5" x14ac:dyDescent="0.35">
      <c r="A718" s="26"/>
      <c r="B718" s="48">
        <v>1507</v>
      </c>
      <c r="C718" s="48" t="s">
        <v>45</v>
      </c>
      <c r="D718" s="48" t="s">
        <v>60</v>
      </c>
      <c r="E718" s="48" t="s">
        <v>61</v>
      </c>
      <c r="F718" s="48" t="s">
        <v>1096</v>
      </c>
      <c r="G718" s="48">
        <v>17</v>
      </c>
      <c r="H718" s="48" t="s">
        <v>1097</v>
      </c>
      <c r="I718" s="48" t="s">
        <v>821</v>
      </c>
      <c r="J718" s="48" t="s">
        <v>50</v>
      </c>
      <c r="K718" s="48" t="s">
        <v>1098</v>
      </c>
      <c r="L718" s="48" t="s">
        <v>827</v>
      </c>
      <c r="M718" s="48" t="s">
        <v>110</v>
      </c>
      <c r="N718" s="48" t="s">
        <v>110</v>
      </c>
      <c r="O718" s="48" t="s">
        <v>110</v>
      </c>
      <c r="P718" s="48">
        <v>1.2666368000000001</v>
      </c>
      <c r="Q718" s="48">
        <v>1.3978342837403868</v>
      </c>
      <c r="R718" s="48">
        <v>1.4050396150998734</v>
      </c>
      <c r="S718" s="48">
        <v>1.5473119999999998</v>
      </c>
      <c r="T718" s="48">
        <v>1.5473119999999998</v>
      </c>
      <c r="U718" s="48">
        <v>1.5491462422896038</v>
      </c>
      <c r="V718" s="62">
        <f t="shared" si="71"/>
        <v>0.81860465116279091</v>
      </c>
      <c r="W718" s="62">
        <f t="shared" si="72"/>
        <v>0.90339523233865371</v>
      </c>
      <c r="X718" s="62">
        <f t="shared" si="73"/>
        <v>0.90697674418604657</v>
      </c>
      <c r="Y718" s="62">
        <f t="shared" si="74"/>
        <v>0.87632554256249706</v>
      </c>
      <c r="Z718" s="62">
        <f t="shared" si="75"/>
        <v>0.87632554256249706</v>
      </c>
      <c r="AA718" s="48" t="str">
        <f t="shared" si="76"/>
        <v>Y</v>
      </c>
      <c r="AB718" s="48" t="s">
        <v>55</v>
      </c>
      <c r="AC718" s="53" t="s">
        <v>55</v>
      </c>
      <c r="AD718" s="52">
        <v>0</v>
      </c>
      <c r="AE718" s="52"/>
      <c r="AF718" s="52"/>
    </row>
    <row r="719" spans="1:32" ht="15.5" x14ac:dyDescent="0.35">
      <c r="A719" s="26"/>
      <c r="B719" s="48">
        <v>1523</v>
      </c>
      <c r="C719" s="48" t="s">
        <v>45</v>
      </c>
      <c r="D719" s="48" t="s">
        <v>60</v>
      </c>
      <c r="E719" s="48" t="s">
        <v>803</v>
      </c>
      <c r="F719" s="48" t="s">
        <v>1099</v>
      </c>
      <c r="G719" s="48">
        <v>23</v>
      </c>
      <c r="H719" s="48" t="s">
        <v>131</v>
      </c>
      <c r="I719" s="48" t="s">
        <v>1100</v>
      </c>
      <c r="J719" s="48" t="s">
        <v>50</v>
      </c>
      <c r="K719" s="48" t="s">
        <v>1101</v>
      </c>
      <c r="L719" s="48" t="s">
        <v>852</v>
      </c>
      <c r="M719" s="48" t="s">
        <v>110</v>
      </c>
      <c r="N719" s="48" t="s">
        <v>110</v>
      </c>
      <c r="O719" s="48" t="s">
        <v>110</v>
      </c>
      <c r="P719" s="48">
        <v>1.907152</v>
      </c>
      <c r="Q719" s="48">
        <v>1.9454394670613631</v>
      </c>
      <c r="R719" s="48">
        <v>1.9958767865777687</v>
      </c>
      <c r="S719" s="48">
        <v>2.2310080000000001</v>
      </c>
      <c r="T719" s="48">
        <v>2.2310080000000001</v>
      </c>
      <c r="U719" s="48">
        <v>2.2336527214408242</v>
      </c>
      <c r="V719" s="62">
        <f t="shared" si="71"/>
        <v>0.85483870967741926</v>
      </c>
      <c r="W719" s="62">
        <f t="shared" si="72"/>
        <v>0.87200022010739675</v>
      </c>
      <c r="X719" s="62">
        <f t="shared" si="73"/>
        <v>0.8935483870967742</v>
      </c>
      <c r="Y719" s="62">
        <f t="shared" si="74"/>
        <v>0.87346243896053011</v>
      </c>
      <c r="Z719" s="62">
        <f t="shared" si="75"/>
        <v>0.87346243896053011</v>
      </c>
      <c r="AA719" s="48" t="str">
        <f t="shared" si="76"/>
        <v>Y</v>
      </c>
      <c r="AB719" s="48" t="s">
        <v>55</v>
      </c>
      <c r="AC719" s="53" t="s">
        <v>55</v>
      </c>
      <c r="AD719" s="52">
        <v>0</v>
      </c>
      <c r="AE719" s="52"/>
      <c r="AF719" s="52"/>
    </row>
    <row r="720" spans="1:32" ht="15.5" x14ac:dyDescent="0.35">
      <c r="A720" s="26"/>
      <c r="B720" s="48">
        <v>1601</v>
      </c>
      <c r="C720" s="48" t="s">
        <v>45</v>
      </c>
      <c r="D720" s="48" t="s">
        <v>60</v>
      </c>
      <c r="E720" s="48" t="s">
        <v>61</v>
      </c>
      <c r="F720" s="48" t="s">
        <v>846</v>
      </c>
      <c r="G720" s="48">
        <v>148</v>
      </c>
      <c r="H720" s="48" t="s">
        <v>49</v>
      </c>
      <c r="I720" s="48" t="s">
        <v>846</v>
      </c>
      <c r="J720" s="48" t="s">
        <v>50</v>
      </c>
      <c r="K720" s="48" t="s">
        <v>1102</v>
      </c>
      <c r="L720" s="48" t="s">
        <v>1103</v>
      </c>
      <c r="M720" s="48" t="s">
        <v>53</v>
      </c>
      <c r="N720" s="48" t="s">
        <v>53</v>
      </c>
      <c r="O720" s="48" t="s">
        <v>53</v>
      </c>
      <c r="P720" s="48">
        <v>9.334734000000001</v>
      </c>
      <c r="Q720" s="48">
        <v>9.9672595772358612</v>
      </c>
      <c r="R720" s="48">
        <v>10.038966480669213</v>
      </c>
      <c r="S720" s="48">
        <v>11.220780000000001</v>
      </c>
      <c r="T720" s="48">
        <v>11.220780000000001</v>
      </c>
      <c r="U720" s="48">
        <v>11.23408153789174</v>
      </c>
      <c r="V720" s="62">
        <f t="shared" si="71"/>
        <v>0.83191489361702131</v>
      </c>
      <c r="W720" s="62">
        <f t="shared" si="72"/>
        <v>0.88828580341436691</v>
      </c>
      <c r="X720" s="62">
        <f t="shared" si="73"/>
        <v>0.89361702127659559</v>
      </c>
      <c r="Y720" s="62">
        <f t="shared" si="74"/>
        <v>0.8712725727693279</v>
      </c>
      <c r="Z720" s="62">
        <f t="shared" si="75"/>
        <v>0.8712725727693279</v>
      </c>
      <c r="AA720" s="48" t="str">
        <f t="shared" si="76"/>
        <v>Y</v>
      </c>
      <c r="AB720" s="48" t="s">
        <v>55</v>
      </c>
      <c r="AC720" s="53" t="s">
        <v>55</v>
      </c>
      <c r="AD720" s="52">
        <v>0</v>
      </c>
      <c r="AE720" s="52"/>
      <c r="AF720" s="52"/>
    </row>
    <row r="721" spans="1:32" ht="15.5" x14ac:dyDescent="0.35">
      <c r="A721" s="26"/>
      <c r="B721" s="48">
        <v>337</v>
      </c>
      <c r="C721" s="48" t="s">
        <v>45</v>
      </c>
      <c r="D721" s="48" t="s">
        <v>46</v>
      </c>
      <c r="E721" s="48" t="s">
        <v>150</v>
      </c>
      <c r="F721" s="48" t="s">
        <v>276</v>
      </c>
      <c r="G721" s="48">
        <v>301</v>
      </c>
      <c r="H721" s="48" t="s">
        <v>139</v>
      </c>
      <c r="I721" s="48" t="s">
        <v>277</v>
      </c>
      <c r="J721" s="48" t="s">
        <v>50</v>
      </c>
      <c r="K721" s="48" t="s">
        <v>1104</v>
      </c>
      <c r="L721" s="48" t="s">
        <v>1057</v>
      </c>
      <c r="M721" s="48" t="s">
        <v>110</v>
      </c>
      <c r="N721" s="48" t="s">
        <v>110</v>
      </c>
      <c r="O721" s="48" t="s">
        <v>110</v>
      </c>
      <c r="P721" s="48">
        <v>1.5473119999999998</v>
      </c>
      <c r="Q721" s="48">
        <v>1.6211995558844692</v>
      </c>
      <c r="R721" s="48">
        <v>1.9022074789044439</v>
      </c>
      <c r="S721" s="48">
        <v>1.943136</v>
      </c>
      <c r="T721" s="48">
        <v>1.943136</v>
      </c>
      <c r="U721" s="48">
        <v>1.9454394670613631</v>
      </c>
      <c r="V721" s="62">
        <f t="shared" si="71"/>
        <v>0.79629629629629617</v>
      </c>
      <c r="W721" s="62">
        <f t="shared" si="72"/>
        <v>0.83432119825090434</v>
      </c>
      <c r="X721" s="62">
        <f t="shared" si="73"/>
        <v>0.97777777777777775</v>
      </c>
      <c r="Y721" s="62">
        <f t="shared" si="74"/>
        <v>0.86946509077499279</v>
      </c>
      <c r="Z721" s="62">
        <f t="shared" si="75"/>
        <v>0.86946509077499279</v>
      </c>
      <c r="AA721" s="48" t="str">
        <f t="shared" si="76"/>
        <v>Y</v>
      </c>
      <c r="AB721" s="48" t="s">
        <v>55</v>
      </c>
      <c r="AC721" s="53" t="s">
        <v>55</v>
      </c>
      <c r="AD721" s="52">
        <v>0</v>
      </c>
      <c r="AE721" s="52"/>
      <c r="AF721" s="52"/>
    </row>
    <row r="722" spans="1:32" ht="15.5" x14ac:dyDescent="0.35">
      <c r="A722" s="26"/>
      <c r="B722" s="48">
        <v>1092</v>
      </c>
      <c r="C722" s="48" t="s">
        <v>45</v>
      </c>
      <c r="D722" s="48" t="s">
        <v>98</v>
      </c>
      <c r="E722" s="48" t="s">
        <v>415</v>
      </c>
      <c r="F722" s="48" t="s">
        <v>513</v>
      </c>
      <c r="G722" s="48">
        <v>615</v>
      </c>
      <c r="H722" s="48" t="s">
        <v>1105</v>
      </c>
      <c r="I722" s="48" t="s">
        <v>415</v>
      </c>
      <c r="J722" s="48" t="s">
        <v>50</v>
      </c>
      <c r="K722" s="48" t="s">
        <v>1106</v>
      </c>
      <c r="L722" s="48" t="s">
        <v>419</v>
      </c>
      <c r="M722" s="48" t="s">
        <v>423</v>
      </c>
      <c r="N722" s="48" t="s">
        <v>423</v>
      </c>
      <c r="O722" s="48" t="s">
        <v>423</v>
      </c>
      <c r="P722" s="48">
        <v>1.7016625999999999</v>
      </c>
      <c r="Q722" s="48">
        <v>1.2567067839396746</v>
      </c>
      <c r="R722" s="48">
        <v>1.8656265658485891</v>
      </c>
      <c r="S722" s="48">
        <v>1.8504772000000003</v>
      </c>
      <c r="T722" s="48">
        <v>1.8504772000000003</v>
      </c>
      <c r="U722" s="48">
        <v>1.8526708258079738</v>
      </c>
      <c r="V722" s="62">
        <f t="shared" si="71"/>
        <v>0.91958041958041936</v>
      </c>
      <c r="W722" s="62">
        <f t="shared" si="72"/>
        <v>0.67912578654828848</v>
      </c>
      <c r="X722" s="62">
        <f t="shared" si="73"/>
        <v>1.0069930069930071</v>
      </c>
      <c r="Y722" s="62">
        <f t="shared" si="74"/>
        <v>0.86856640437390498</v>
      </c>
      <c r="Z722" s="62">
        <f t="shared" si="75"/>
        <v>0.86856640437390498</v>
      </c>
      <c r="AA722" s="48" t="str">
        <f t="shared" si="76"/>
        <v>Y</v>
      </c>
      <c r="AB722" s="48" t="s">
        <v>55</v>
      </c>
      <c r="AC722" s="53" t="s">
        <v>55</v>
      </c>
      <c r="AD722" s="52">
        <v>0</v>
      </c>
      <c r="AE722" s="52"/>
      <c r="AF722" s="52"/>
    </row>
    <row r="723" spans="1:32" ht="15.5" x14ac:dyDescent="0.35">
      <c r="A723" s="26"/>
      <c r="B723" s="48">
        <v>1498</v>
      </c>
      <c r="C723" s="48" t="s">
        <v>45</v>
      </c>
      <c r="D723" s="48" t="s">
        <v>60</v>
      </c>
      <c r="E723" s="48" t="s">
        <v>61</v>
      </c>
      <c r="F723" s="48" t="s">
        <v>1096</v>
      </c>
      <c r="G723" s="48">
        <v>17</v>
      </c>
      <c r="H723" s="48" t="s">
        <v>1097</v>
      </c>
      <c r="I723" s="48" t="s">
        <v>821</v>
      </c>
      <c r="J723" s="48" t="s">
        <v>50</v>
      </c>
      <c r="K723" s="48" t="s">
        <v>1107</v>
      </c>
      <c r="L723" s="48" t="s">
        <v>827</v>
      </c>
      <c r="M723" s="48" t="s">
        <v>110</v>
      </c>
      <c r="N723" s="48" t="s">
        <v>110</v>
      </c>
      <c r="O723" s="48" t="s">
        <v>110</v>
      </c>
      <c r="P723" s="48">
        <v>1.6120832</v>
      </c>
      <c r="Q723" s="48">
        <v>1.5347355795706308</v>
      </c>
      <c r="R723" s="48">
        <v>1.7292795262767671</v>
      </c>
      <c r="S723" s="48">
        <v>1.8711680000000002</v>
      </c>
      <c r="T723" s="48">
        <v>1.8711680000000002</v>
      </c>
      <c r="U723" s="48">
        <v>1.8733861534664977</v>
      </c>
      <c r="V723" s="62">
        <f t="shared" si="71"/>
        <v>0.86153846153846148</v>
      </c>
      <c r="W723" s="62">
        <f t="shared" si="72"/>
        <v>0.82020191643435048</v>
      </c>
      <c r="X723" s="62">
        <f t="shared" si="73"/>
        <v>0.92307692307692302</v>
      </c>
      <c r="Y723" s="62">
        <f t="shared" si="74"/>
        <v>0.86827243368324503</v>
      </c>
      <c r="Z723" s="62">
        <f t="shared" si="75"/>
        <v>0.86827243368324503</v>
      </c>
      <c r="AA723" s="48" t="str">
        <f t="shared" si="76"/>
        <v>Y</v>
      </c>
      <c r="AB723" s="48" t="s">
        <v>55</v>
      </c>
      <c r="AC723" s="53" t="s">
        <v>55</v>
      </c>
      <c r="AD723" s="52">
        <v>0</v>
      </c>
      <c r="AE723" s="52"/>
      <c r="AF723" s="52"/>
    </row>
    <row r="724" spans="1:32" ht="15.5" x14ac:dyDescent="0.35">
      <c r="A724" s="26"/>
      <c r="B724" s="48">
        <v>1283</v>
      </c>
      <c r="C724" s="48" t="s">
        <v>45</v>
      </c>
      <c r="D724" s="48" t="s">
        <v>98</v>
      </c>
      <c r="E724" s="48" t="s">
        <v>673</v>
      </c>
      <c r="F724" s="48" t="s">
        <v>688</v>
      </c>
      <c r="G724" s="48">
        <v>946</v>
      </c>
      <c r="H724" s="48">
        <v>1</v>
      </c>
      <c r="I724" s="48" t="s">
        <v>689</v>
      </c>
      <c r="J724" s="48" t="s">
        <v>50</v>
      </c>
      <c r="K724" s="48" t="s">
        <v>1108</v>
      </c>
      <c r="L724" s="48" t="s">
        <v>686</v>
      </c>
      <c r="M724" s="48" t="s">
        <v>103</v>
      </c>
      <c r="N724" s="48" t="s">
        <v>103</v>
      </c>
      <c r="O724" s="48" t="s">
        <v>103</v>
      </c>
      <c r="P724" s="48">
        <v>12.188196</v>
      </c>
      <c r="Q724" s="48">
        <v>11.728755248533409</v>
      </c>
      <c r="R724" s="48">
        <v>10.899449321869429</v>
      </c>
      <c r="S724" s="48">
        <v>13.410959999999999</v>
      </c>
      <c r="T724" s="48">
        <v>13.410959999999999</v>
      </c>
      <c r="U724" s="48">
        <v>13.426857860273936</v>
      </c>
      <c r="V724" s="62">
        <f t="shared" si="71"/>
        <v>0.9088235294117647</v>
      </c>
      <c r="W724" s="62">
        <f t="shared" si="72"/>
        <v>0.87456492663712437</v>
      </c>
      <c r="X724" s="62">
        <f t="shared" si="73"/>
        <v>0.81176470588235294</v>
      </c>
      <c r="Y724" s="62">
        <f t="shared" si="74"/>
        <v>0.86505105397708071</v>
      </c>
      <c r="Z724" s="62">
        <f t="shared" si="75"/>
        <v>0.86505105397708071</v>
      </c>
      <c r="AA724" s="48" t="str">
        <f t="shared" si="76"/>
        <v>Y</v>
      </c>
      <c r="AB724" s="48" t="s">
        <v>104</v>
      </c>
      <c r="AC724" s="53" t="s">
        <v>55</v>
      </c>
      <c r="AD724" s="52">
        <v>0</v>
      </c>
      <c r="AE724" s="52"/>
      <c r="AF724" s="52"/>
    </row>
    <row r="725" spans="1:32" ht="15.5" x14ac:dyDescent="0.35">
      <c r="A725" s="26"/>
      <c r="B725" s="48">
        <v>1684</v>
      </c>
      <c r="C725" s="48" t="s">
        <v>45</v>
      </c>
      <c r="D725" s="48" t="s">
        <v>60</v>
      </c>
      <c r="E725" s="48" t="s">
        <v>61</v>
      </c>
      <c r="F725" s="48" t="s">
        <v>825</v>
      </c>
      <c r="G725" s="48">
        <v>292</v>
      </c>
      <c r="H725" s="48" t="s">
        <v>49</v>
      </c>
      <c r="I725" s="48" t="s">
        <v>821</v>
      </c>
      <c r="J725" s="48" t="s">
        <v>50</v>
      </c>
      <c r="K725" s="48" t="s">
        <v>1109</v>
      </c>
      <c r="L725" s="48" t="s">
        <v>827</v>
      </c>
      <c r="M725" s="48" t="s">
        <v>53</v>
      </c>
      <c r="N725" s="48" t="s">
        <v>53</v>
      </c>
      <c r="O725" s="48" t="s">
        <v>53</v>
      </c>
      <c r="P725" s="48">
        <v>10.456812000000001</v>
      </c>
      <c r="Q725" s="48">
        <v>9.5609204577802025</v>
      </c>
      <c r="R725" s="48">
        <v>10.30189179325817</v>
      </c>
      <c r="S725" s="48">
        <v>11.698259999999999</v>
      </c>
      <c r="T725" s="48">
        <v>11.698259999999999</v>
      </c>
      <c r="U725" s="48">
        <v>11.712127560780749</v>
      </c>
      <c r="V725" s="62">
        <f t="shared" si="71"/>
        <v>0.89387755102040833</v>
      </c>
      <c r="W725" s="62">
        <f t="shared" si="72"/>
        <v>0.81729423502129406</v>
      </c>
      <c r="X725" s="62">
        <f t="shared" si="73"/>
        <v>0.87959183673469399</v>
      </c>
      <c r="Y725" s="62">
        <f t="shared" si="74"/>
        <v>0.8635878742587989</v>
      </c>
      <c r="Z725" s="62">
        <f t="shared" si="75"/>
        <v>0.8635878742587989</v>
      </c>
      <c r="AA725" s="48" t="str">
        <f t="shared" si="76"/>
        <v>Y</v>
      </c>
      <c r="AB725" s="48" t="s">
        <v>55</v>
      </c>
      <c r="AC725" s="53" t="s">
        <v>55</v>
      </c>
      <c r="AD725" s="52">
        <v>0</v>
      </c>
      <c r="AE725" s="52"/>
      <c r="AF725" s="52"/>
    </row>
    <row r="726" spans="1:32" ht="15.5" x14ac:dyDescent="0.35">
      <c r="A726" s="26"/>
      <c r="B726" s="48">
        <v>565</v>
      </c>
      <c r="C726" s="48" t="s">
        <v>45</v>
      </c>
      <c r="D726" s="48" t="s">
        <v>46</v>
      </c>
      <c r="E726" s="48" t="s">
        <v>47</v>
      </c>
      <c r="F726" s="48" t="s">
        <v>1075</v>
      </c>
      <c r="G726" s="48">
        <v>441</v>
      </c>
      <c r="H726" s="48" t="s">
        <v>139</v>
      </c>
      <c r="I726" s="48" t="s">
        <v>86</v>
      </c>
      <c r="J726" s="48" t="s">
        <v>50</v>
      </c>
      <c r="K726" s="48" t="s">
        <v>1110</v>
      </c>
      <c r="L726" s="48" t="s">
        <v>1111</v>
      </c>
      <c r="M726" s="48" t="s">
        <v>110</v>
      </c>
      <c r="N726" s="48" t="s">
        <v>110</v>
      </c>
      <c r="O726" s="48" t="s">
        <v>110</v>
      </c>
      <c r="P726" s="48">
        <v>2.4828960000000002</v>
      </c>
      <c r="Q726" s="48">
        <v>1.9238234729829036</v>
      </c>
      <c r="R726" s="48">
        <v>2.3057060350356897</v>
      </c>
      <c r="S726" s="48">
        <v>2.5908480000000003</v>
      </c>
      <c r="T726" s="48">
        <v>2.5908480000000003</v>
      </c>
      <c r="U726" s="48">
        <v>2.5939192894151506</v>
      </c>
      <c r="V726" s="62">
        <f t="shared" si="71"/>
        <v>0.95833333333333337</v>
      </c>
      <c r="W726" s="62">
        <f t="shared" si="72"/>
        <v>0.74254586644330478</v>
      </c>
      <c r="X726" s="62">
        <f t="shared" si="73"/>
        <v>0.88888888888888895</v>
      </c>
      <c r="Y726" s="62">
        <f t="shared" si="74"/>
        <v>0.86325602955517577</v>
      </c>
      <c r="Z726" s="62">
        <f t="shared" si="75"/>
        <v>0.86325602955517577</v>
      </c>
      <c r="AA726" s="48" t="str">
        <f t="shared" si="76"/>
        <v>Y</v>
      </c>
      <c r="AB726" s="48" t="s">
        <v>55</v>
      </c>
      <c r="AC726" s="53" t="s">
        <v>55</v>
      </c>
      <c r="AD726" s="52">
        <v>0</v>
      </c>
      <c r="AE726" s="52"/>
      <c r="AF726" s="52"/>
    </row>
    <row r="727" spans="1:32" ht="15.5" x14ac:dyDescent="0.35">
      <c r="A727" s="26"/>
      <c r="B727" s="48">
        <v>848</v>
      </c>
      <c r="C727" s="48" t="s">
        <v>45</v>
      </c>
      <c r="D727" s="48" t="s">
        <v>46</v>
      </c>
      <c r="E727" s="48" t="s">
        <v>150</v>
      </c>
      <c r="F727" s="48" t="s">
        <v>381</v>
      </c>
      <c r="G727" s="48">
        <v>831</v>
      </c>
      <c r="H727" s="48" t="s">
        <v>49</v>
      </c>
      <c r="I727" s="48" t="s">
        <v>377</v>
      </c>
      <c r="J727" s="48" t="s">
        <v>50</v>
      </c>
      <c r="K727" s="48" t="s">
        <v>1112</v>
      </c>
      <c r="L727" s="48" t="s">
        <v>379</v>
      </c>
      <c r="M727" s="48" t="s">
        <v>53</v>
      </c>
      <c r="N727" s="48" t="s">
        <v>53</v>
      </c>
      <c r="O727" s="48" t="s">
        <v>53</v>
      </c>
      <c r="P727" s="48">
        <v>7.0189560000000002</v>
      </c>
      <c r="Q727" s="48">
        <v>5.9277706838237263</v>
      </c>
      <c r="R727" s="48">
        <v>9.3218974463356989</v>
      </c>
      <c r="S727" s="48">
        <v>8.5946400000000001</v>
      </c>
      <c r="T727" s="48">
        <v>8.5946400000000001</v>
      </c>
      <c r="U727" s="48">
        <v>8.604828412002183</v>
      </c>
      <c r="V727" s="62">
        <f t="shared" si="71"/>
        <v>0.81666666666666665</v>
      </c>
      <c r="W727" s="62">
        <f t="shared" si="72"/>
        <v>0.68970552388741424</v>
      </c>
      <c r="X727" s="62">
        <f t="shared" si="73"/>
        <v>1.0833333333333335</v>
      </c>
      <c r="Y727" s="62">
        <f t="shared" si="74"/>
        <v>0.86323517462913812</v>
      </c>
      <c r="Z727" s="62">
        <f t="shared" si="75"/>
        <v>0.86323517462913812</v>
      </c>
      <c r="AA727" s="48" t="str">
        <f t="shared" si="76"/>
        <v>Y</v>
      </c>
      <c r="AB727" s="48" t="s">
        <v>55</v>
      </c>
      <c r="AC727" s="53" t="s">
        <v>55</v>
      </c>
      <c r="AD727" s="52">
        <v>0</v>
      </c>
      <c r="AE727" s="48"/>
      <c r="AF727" s="48"/>
    </row>
    <row r="728" spans="1:32" ht="15.5" x14ac:dyDescent="0.35">
      <c r="A728" s="26"/>
      <c r="B728" s="48">
        <v>1715</v>
      </c>
      <c r="C728" s="48" t="s">
        <v>45</v>
      </c>
      <c r="D728" s="48" t="s">
        <v>60</v>
      </c>
      <c r="E728" s="48" t="s">
        <v>803</v>
      </c>
      <c r="F728" s="48" t="s">
        <v>1113</v>
      </c>
      <c r="G728" s="48">
        <v>342</v>
      </c>
      <c r="H728" s="48" t="s">
        <v>63</v>
      </c>
      <c r="I728" s="48" t="s">
        <v>1113</v>
      </c>
      <c r="J728" s="48" t="s">
        <v>50</v>
      </c>
      <c r="K728" s="48" t="s">
        <v>1114</v>
      </c>
      <c r="L728" s="48" t="s">
        <v>1115</v>
      </c>
      <c r="M728" s="48" t="s">
        <v>53</v>
      </c>
      <c r="N728" s="48" t="s">
        <v>53</v>
      </c>
      <c r="O728" s="48" t="s">
        <v>53</v>
      </c>
      <c r="P728" s="48">
        <v>8.8811280000000004</v>
      </c>
      <c r="Q728" s="48">
        <v>10.134575685247015</v>
      </c>
      <c r="R728" s="48">
        <v>10.971156225302781</v>
      </c>
      <c r="S728" s="48">
        <v>11.578889999999999</v>
      </c>
      <c r="T728" s="48">
        <v>11.578889999999999</v>
      </c>
      <c r="U728" s="48">
        <v>11.592616055058498</v>
      </c>
      <c r="V728" s="62">
        <f t="shared" si="71"/>
        <v>0.76701030927835057</v>
      </c>
      <c r="W728" s="62">
        <f t="shared" si="72"/>
        <v>0.87526314571146413</v>
      </c>
      <c r="X728" s="62">
        <f t="shared" si="73"/>
        <v>0.94639175257731933</v>
      </c>
      <c r="Y728" s="62">
        <f t="shared" si="74"/>
        <v>0.86288840252237797</v>
      </c>
      <c r="Z728" s="62">
        <f t="shared" si="75"/>
        <v>0.86288840252237797</v>
      </c>
      <c r="AA728" s="48" t="str">
        <f t="shared" si="76"/>
        <v>Y</v>
      </c>
      <c r="AB728" s="48" t="s">
        <v>55</v>
      </c>
      <c r="AC728" s="53" t="s">
        <v>55</v>
      </c>
      <c r="AD728" s="52">
        <v>0</v>
      </c>
      <c r="AE728" s="52"/>
      <c r="AF728" s="52"/>
    </row>
    <row r="729" spans="1:32" ht="15.5" x14ac:dyDescent="0.35">
      <c r="A729" s="26"/>
      <c r="B729" s="48">
        <v>1829</v>
      </c>
      <c r="C729" s="48" t="s">
        <v>45</v>
      </c>
      <c r="D729" s="48" t="s">
        <v>60</v>
      </c>
      <c r="E729" s="48" t="s">
        <v>61</v>
      </c>
      <c r="F729" s="48" t="s">
        <v>814</v>
      </c>
      <c r="G729" s="48">
        <v>467</v>
      </c>
      <c r="H729" s="48" t="s">
        <v>63</v>
      </c>
      <c r="I729" s="48" t="s">
        <v>64</v>
      </c>
      <c r="J729" s="48" t="s">
        <v>50</v>
      </c>
      <c r="K729" s="48" t="s">
        <v>1116</v>
      </c>
      <c r="L729" s="48" t="s">
        <v>1117</v>
      </c>
      <c r="M729" s="48" t="s">
        <v>53</v>
      </c>
      <c r="N729" s="48" t="s">
        <v>53</v>
      </c>
      <c r="O729" s="48" t="s">
        <v>53</v>
      </c>
      <c r="P729" s="48">
        <v>11.411772000000001</v>
      </c>
      <c r="Q729" s="48">
        <v>5.0194832403346066</v>
      </c>
      <c r="R729" s="48">
        <v>5.18679934834576</v>
      </c>
      <c r="S729" s="48">
        <v>8.3559000000000001</v>
      </c>
      <c r="T729" s="48">
        <v>8.3559000000000001</v>
      </c>
      <c r="U729" s="48">
        <v>8.3658054005576776</v>
      </c>
      <c r="V729" s="62">
        <f t="shared" si="71"/>
        <v>1.3657142857142859</v>
      </c>
      <c r="W729" s="62">
        <f t="shared" si="72"/>
        <v>0.60071126274065112</v>
      </c>
      <c r="X729" s="62">
        <f t="shared" si="73"/>
        <v>0.62</v>
      </c>
      <c r="Y729" s="62">
        <f t="shared" si="74"/>
        <v>0.86214184948497907</v>
      </c>
      <c r="Z729" s="62">
        <f t="shared" si="75"/>
        <v>0.86214184948497907</v>
      </c>
      <c r="AA729" s="48" t="str">
        <f t="shared" si="76"/>
        <v>Y</v>
      </c>
      <c r="AB729" s="48" t="s">
        <v>55</v>
      </c>
      <c r="AC729" s="53" t="s">
        <v>55</v>
      </c>
      <c r="AD729" s="52">
        <v>0</v>
      </c>
      <c r="AE729" s="52"/>
      <c r="AF729" s="52"/>
    </row>
    <row r="730" spans="1:32" ht="15.5" x14ac:dyDescent="0.35">
      <c r="A730" s="26"/>
      <c r="B730" s="48">
        <v>725</v>
      </c>
      <c r="C730" s="48" t="s">
        <v>45</v>
      </c>
      <c r="D730" s="48" t="s">
        <v>46</v>
      </c>
      <c r="E730" s="48" t="s">
        <v>150</v>
      </c>
      <c r="F730" s="48" t="s">
        <v>216</v>
      </c>
      <c r="G730" s="48">
        <v>211</v>
      </c>
      <c r="H730" s="48" t="s">
        <v>312</v>
      </c>
      <c r="I730" s="48" t="s">
        <v>152</v>
      </c>
      <c r="J730" s="48" t="s">
        <v>50</v>
      </c>
      <c r="K730" s="48" t="s">
        <v>1118</v>
      </c>
      <c r="L730" s="48" t="s">
        <v>154</v>
      </c>
      <c r="M730" s="48" t="s">
        <v>53</v>
      </c>
      <c r="N730" s="48" t="s">
        <v>53</v>
      </c>
      <c r="O730" s="48" t="s">
        <v>53</v>
      </c>
      <c r="P730" s="48">
        <v>9.3586080000000003</v>
      </c>
      <c r="Q730" s="48">
        <v>9.8477480715136103</v>
      </c>
      <c r="R730" s="48">
        <v>10.636524009280476</v>
      </c>
      <c r="S730" s="48">
        <v>11.578889999999999</v>
      </c>
      <c r="T730" s="48">
        <v>11.578889999999999</v>
      </c>
      <c r="U730" s="48">
        <v>11.592616055058498</v>
      </c>
      <c r="V730" s="62">
        <f t="shared" si="71"/>
        <v>0.80824742268041239</v>
      </c>
      <c r="W730" s="62">
        <f t="shared" si="72"/>
        <v>0.8504915472479323</v>
      </c>
      <c r="X730" s="62">
        <f t="shared" si="73"/>
        <v>0.91752577319587625</v>
      </c>
      <c r="Y730" s="62">
        <f t="shared" si="74"/>
        <v>0.85875491437474027</v>
      </c>
      <c r="Z730" s="62">
        <f t="shared" si="75"/>
        <v>0.85875491437474027</v>
      </c>
      <c r="AA730" s="48" t="str">
        <f t="shared" si="76"/>
        <v>Y</v>
      </c>
      <c r="AB730" s="48" t="s">
        <v>55</v>
      </c>
      <c r="AC730" s="53" t="s">
        <v>55</v>
      </c>
      <c r="AD730" s="52">
        <v>0</v>
      </c>
      <c r="AE730" s="52"/>
      <c r="AF730" s="52"/>
    </row>
    <row r="731" spans="1:32" ht="15.5" x14ac:dyDescent="0.35">
      <c r="A731" s="26"/>
      <c r="B731" s="48">
        <v>1872</v>
      </c>
      <c r="C731" s="48" t="s">
        <v>45</v>
      </c>
      <c r="D731" s="48" t="s">
        <v>60</v>
      </c>
      <c r="E731" s="48" t="s">
        <v>61</v>
      </c>
      <c r="F731" s="48" t="s">
        <v>1119</v>
      </c>
      <c r="G731" s="48">
        <v>533</v>
      </c>
      <c r="H731" s="48" t="s">
        <v>49</v>
      </c>
      <c r="I731" s="48" t="s">
        <v>123</v>
      </c>
      <c r="J731" s="48" t="s">
        <v>50</v>
      </c>
      <c r="K731" s="48" t="s">
        <v>1120</v>
      </c>
      <c r="L731" s="48" t="s">
        <v>1121</v>
      </c>
      <c r="M731" s="48" t="s">
        <v>53</v>
      </c>
      <c r="N731" s="48" t="s">
        <v>53</v>
      </c>
      <c r="O731" s="48" t="s">
        <v>53</v>
      </c>
      <c r="P731" s="48">
        <v>8.6185140000000011</v>
      </c>
      <c r="Q731" s="48">
        <v>8.7482422188688851</v>
      </c>
      <c r="R731" s="48">
        <v>8.9155583268800402</v>
      </c>
      <c r="S731" s="48">
        <v>10.26582</v>
      </c>
      <c r="T731" s="48">
        <v>10.26582</v>
      </c>
      <c r="U731" s="48">
        <v>10.277989492113718</v>
      </c>
      <c r="V731" s="62">
        <f t="shared" si="71"/>
        <v>0.83953488372093032</v>
      </c>
      <c r="W731" s="62">
        <f t="shared" si="72"/>
        <v>0.85217179132976084</v>
      </c>
      <c r="X731" s="62">
        <f t="shared" si="73"/>
        <v>0.8674418604651164</v>
      </c>
      <c r="Y731" s="62">
        <f t="shared" si="74"/>
        <v>0.85304951183860256</v>
      </c>
      <c r="Z731" s="62">
        <f t="shared" si="75"/>
        <v>0.85304951183860256</v>
      </c>
      <c r="AA731" s="48" t="str">
        <f t="shared" si="76"/>
        <v>Y</v>
      </c>
      <c r="AB731" s="48" t="s">
        <v>55</v>
      </c>
      <c r="AC731" s="53" t="s">
        <v>55</v>
      </c>
      <c r="AD731" s="52">
        <v>0</v>
      </c>
      <c r="AE731" s="52"/>
      <c r="AF731" s="52"/>
    </row>
    <row r="732" spans="1:32" ht="15.5" x14ac:dyDescent="0.35">
      <c r="A732" s="26"/>
      <c r="B732" s="48">
        <v>1505</v>
      </c>
      <c r="C732" s="48" t="s">
        <v>45</v>
      </c>
      <c r="D732" s="48" t="s">
        <v>60</v>
      </c>
      <c r="E732" s="48" t="s">
        <v>61</v>
      </c>
      <c r="F732" s="48" t="s">
        <v>1096</v>
      </c>
      <c r="G732" s="48">
        <v>17</v>
      </c>
      <c r="H732" s="48" t="s">
        <v>1047</v>
      </c>
      <c r="I732" s="48" t="s">
        <v>821</v>
      </c>
      <c r="J732" s="48" t="s">
        <v>50</v>
      </c>
      <c r="K732" s="48" t="s">
        <v>1122</v>
      </c>
      <c r="L732" s="48" t="s">
        <v>827</v>
      </c>
      <c r="M732" s="48" t="s">
        <v>110</v>
      </c>
      <c r="N732" s="48" t="s">
        <v>110</v>
      </c>
      <c r="O732" s="48" t="s">
        <v>110</v>
      </c>
      <c r="P732" s="48">
        <v>2.2597952000000001</v>
      </c>
      <c r="Q732" s="48">
        <v>2.5867139580556642</v>
      </c>
      <c r="R732" s="48">
        <v>1.7725115144336863</v>
      </c>
      <c r="S732" s="48">
        <v>2.5908480000000003</v>
      </c>
      <c r="T732" s="48">
        <v>2.5908480000000003</v>
      </c>
      <c r="U732" s="48">
        <v>2.5939192894151506</v>
      </c>
      <c r="V732" s="62">
        <f t="shared" si="71"/>
        <v>0.87222222222222223</v>
      </c>
      <c r="W732" s="62">
        <f t="shared" si="72"/>
        <v>0.99840436724024872</v>
      </c>
      <c r="X732" s="62">
        <f t="shared" si="73"/>
        <v>0.68333333333333335</v>
      </c>
      <c r="Y732" s="62">
        <f t="shared" si="74"/>
        <v>0.85131997426526806</v>
      </c>
      <c r="Z732" s="62">
        <f t="shared" si="75"/>
        <v>0.85131997426526806</v>
      </c>
      <c r="AA732" s="48" t="str">
        <f t="shared" si="76"/>
        <v>Y</v>
      </c>
      <c r="AB732" s="48" t="s">
        <v>55</v>
      </c>
      <c r="AC732" s="53" t="s">
        <v>55</v>
      </c>
      <c r="AD732" s="52">
        <v>0</v>
      </c>
      <c r="AE732" s="52"/>
      <c r="AF732" s="52"/>
    </row>
    <row r="733" spans="1:32" ht="15.5" x14ac:dyDescent="0.35">
      <c r="A733" s="26"/>
      <c r="B733" s="48">
        <v>1264</v>
      </c>
      <c r="C733" s="48" t="s">
        <v>45</v>
      </c>
      <c r="D733" s="48" t="s">
        <v>98</v>
      </c>
      <c r="E733" s="48" t="s">
        <v>99</v>
      </c>
      <c r="F733" s="48" t="s">
        <v>669</v>
      </c>
      <c r="G733" s="48">
        <v>715</v>
      </c>
      <c r="H733" s="48">
        <v>2</v>
      </c>
      <c r="I733" s="48" t="s">
        <v>99</v>
      </c>
      <c r="J733" s="48" t="s">
        <v>50</v>
      </c>
      <c r="K733" s="48" t="s">
        <v>2341</v>
      </c>
      <c r="L733" s="48" t="s">
        <v>593</v>
      </c>
      <c r="M733" s="48" t="s">
        <v>103</v>
      </c>
      <c r="N733" s="48" t="s">
        <v>103</v>
      </c>
      <c r="O733" s="48" t="s">
        <v>103</v>
      </c>
      <c r="P733" s="48">
        <v>5.6010479999999996</v>
      </c>
      <c r="Q733" s="48">
        <v>5.7261599698227084</v>
      </c>
      <c r="R733" s="48">
        <v>5.7261599698227084</v>
      </c>
      <c r="S733" s="48">
        <v>6.7054799999999997</v>
      </c>
      <c r="T733" s="48">
        <v>6.7054799999999997</v>
      </c>
      <c r="U733" s="48">
        <v>6.7134289301369678</v>
      </c>
      <c r="V733" s="62">
        <f t="shared" si="71"/>
        <v>0.83529411764705885</v>
      </c>
      <c r="W733" s="62">
        <f t="shared" si="72"/>
        <v>0.8539522852685727</v>
      </c>
      <c r="X733" s="62">
        <f t="shared" si="73"/>
        <v>0.85294117647058831</v>
      </c>
      <c r="Y733" s="62">
        <f t="shared" si="74"/>
        <v>0.84739585979540666</v>
      </c>
      <c r="Z733" s="62">
        <f t="shared" si="75"/>
        <v>0.84739585979540666</v>
      </c>
      <c r="AA733" s="48" t="str">
        <f t="shared" si="76"/>
        <v>Y</v>
      </c>
      <c r="AB733" s="48" t="s">
        <v>104</v>
      </c>
      <c r="AC733" s="53" t="s">
        <v>55</v>
      </c>
      <c r="AD733" s="52">
        <v>0</v>
      </c>
      <c r="AE733" s="52"/>
      <c r="AF733" s="52"/>
    </row>
    <row r="734" spans="1:32" ht="15.5" x14ac:dyDescent="0.35">
      <c r="A734" s="26"/>
      <c r="B734" s="48">
        <v>1303</v>
      </c>
      <c r="C734" s="48" t="s">
        <v>45</v>
      </c>
      <c r="D734" s="48" t="s">
        <v>98</v>
      </c>
      <c r="E734" s="48" t="s">
        <v>673</v>
      </c>
      <c r="F734" s="48" t="s">
        <v>1185</v>
      </c>
      <c r="G734" s="48">
        <v>960</v>
      </c>
      <c r="H734" s="48">
        <v>1</v>
      </c>
      <c r="I734" s="48" t="s">
        <v>1185</v>
      </c>
      <c r="J734" s="48" t="s">
        <v>50</v>
      </c>
      <c r="K734" s="48" t="s">
        <v>1186</v>
      </c>
      <c r="L734" s="48" t="s">
        <v>786</v>
      </c>
      <c r="M734" s="48" t="s">
        <v>702</v>
      </c>
      <c r="N734" s="48" t="s">
        <v>702</v>
      </c>
      <c r="O734" s="48" t="s">
        <v>1187</v>
      </c>
      <c r="P734" s="48">
        <v>3.8338530000000004</v>
      </c>
      <c r="Q734" s="48">
        <v>3.1195967095123049</v>
      </c>
      <c r="R734" s="48">
        <v>3.0189645575925534</v>
      </c>
      <c r="S734" s="48">
        <v>4.0205200000000003</v>
      </c>
      <c r="T734" s="48">
        <v>4.0205200000000003</v>
      </c>
      <c r="U734" s="48">
        <v>4.0252860767900707</v>
      </c>
      <c r="V734" s="62">
        <f t="shared" si="71"/>
        <v>0.95357142857142863</v>
      </c>
      <c r="W734" s="62">
        <f t="shared" si="72"/>
        <v>0.77591871437334092</v>
      </c>
      <c r="X734" s="62">
        <f t="shared" si="73"/>
        <v>0.75000000000000011</v>
      </c>
      <c r="Y734" s="62">
        <f t="shared" si="74"/>
        <v>0.82649671431492322</v>
      </c>
      <c r="Z734" s="62">
        <f t="shared" si="75"/>
        <v>0.82649671431492322</v>
      </c>
      <c r="AA734" s="48" t="str">
        <f t="shared" si="76"/>
        <v>Y</v>
      </c>
      <c r="AB734" s="48" t="s">
        <v>104</v>
      </c>
      <c r="AC734" s="53" t="s">
        <v>55</v>
      </c>
      <c r="AD734" s="52">
        <v>0</v>
      </c>
      <c r="AE734" s="52"/>
      <c r="AF734" s="52"/>
    </row>
    <row r="735" spans="1:32" ht="15.5" x14ac:dyDescent="0.35">
      <c r="A735" s="26"/>
      <c r="B735" s="48">
        <v>1307</v>
      </c>
      <c r="C735" s="48" t="s">
        <v>45</v>
      </c>
      <c r="D735" s="48" t="s">
        <v>98</v>
      </c>
      <c r="E735" s="48" t="s">
        <v>673</v>
      </c>
      <c r="F735" s="48" t="s">
        <v>674</v>
      </c>
      <c r="G735" s="48">
        <v>933</v>
      </c>
      <c r="H735" s="48">
        <v>2</v>
      </c>
      <c r="I735" s="48" t="s">
        <v>675</v>
      </c>
      <c r="J735" s="48" t="s">
        <v>50</v>
      </c>
      <c r="K735" s="48" t="s">
        <v>2423</v>
      </c>
      <c r="L735" s="48" t="s">
        <v>677</v>
      </c>
      <c r="M735" s="48" t="s">
        <v>103</v>
      </c>
      <c r="N735" s="48" t="s">
        <v>103</v>
      </c>
      <c r="O735" s="48" t="s">
        <v>103</v>
      </c>
      <c r="P735" s="48">
        <v>24.455279999999998</v>
      </c>
      <c r="Q735" s="48">
        <v>23.694455047542242</v>
      </c>
      <c r="R735" s="48">
        <v>18.165748869782384</v>
      </c>
      <c r="S735" s="48">
        <v>24.849720000000001</v>
      </c>
      <c r="T735" s="48">
        <v>24.849720000000001</v>
      </c>
      <c r="U735" s="48">
        <v>36.331497739564767</v>
      </c>
      <c r="V735" s="62">
        <f t="shared" si="71"/>
        <v>0.98412698412698396</v>
      </c>
      <c r="W735" s="62">
        <f t="shared" si="72"/>
        <v>0.95350994085817631</v>
      </c>
      <c r="X735" s="62">
        <f t="shared" si="73"/>
        <v>0.5</v>
      </c>
      <c r="Y735" s="62">
        <f t="shared" si="74"/>
        <v>0.81254564166172016</v>
      </c>
      <c r="Z735" s="62">
        <f t="shared" si="75"/>
        <v>0.81254564166172016</v>
      </c>
      <c r="AA735" s="48" t="str">
        <f t="shared" si="76"/>
        <v>Y</v>
      </c>
      <c r="AB735" s="48" t="s">
        <v>104</v>
      </c>
      <c r="AC735" s="53" t="s">
        <v>55</v>
      </c>
      <c r="AD735" s="52">
        <v>0</v>
      </c>
      <c r="AE735" s="52"/>
      <c r="AF735" s="52"/>
    </row>
    <row r="736" spans="1:32" ht="15.5" x14ac:dyDescent="0.35">
      <c r="A736" s="26"/>
      <c r="B736" s="48">
        <v>1359</v>
      </c>
      <c r="C736" s="48" t="s">
        <v>45</v>
      </c>
      <c r="D736" s="48" t="s">
        <v>98</v>
      </c>
      <c r="E736" s="48" t="s">
        <v>673</v>
      </c>
      <c r="F736" s="48" t="s">
        <v>721</v>
      </c>
      <c r="G736" s="48">
        <v>968</v>
      </c>
      <c r="H736" s="48">
        <v>2</v>
      </c>
      <c r="I736" s="48" t="s">
        <v>722</v>
      </c>
      <c r="J736" s="48" t="s">
        <v>50</v>
      </c>
      <c r="K736" s="48" t="s">
        <v>1246</v>
      </c>
      <c r="L736" s="48" t="s">
        <v>768</v>
      </c>
      <c r="M736" s="48" t="s">
        <v>103</v>
      </c>
      <c r="N736" s="48" t="s">
        <v>103</v>
      </c>
      <c r="O736" s="48" t="s">
        <v>103</v>
      </c>
      <c r="P736" s="48">
        <v>7.8887999999999998</v>
      </c>
      <c r="Q736" s="48">
        <v>6.6344474133118272</v>
      </c>
      <c r="R736" s="48">
        <v>7.1478272726752419</v>
      </c>
      <c r="S736" s="48">
        <v>9.07212</v>
      </c>
      <c r="T736" s="48">
        <v>9.07212</v>
      </c>
      <c r="U736" s="48">
        <v>9.0828744348911918</v>
      </c>
      <c r="V736" s="62">
        <f t="shared" si="71"/>
        <v>0.86956521739130432</v>
      </c>
      <c r="W736" s="62">
        <f t="shared" si="72"/>
        <v>0.73130066768427082</v>
      </c>
      <c r="X736" s="62">
        <f t="shared" si="73"/>
        <v>0.78695652173913044</v>
      </c>
      <c r="Y736" s="62">
        <f t="shared" si="74"/>
        <v>0.7959408022715686</v>
      </c>
      <c r="Z736" s="62">
        <f t="shared" si="75"/>
        <v>0.7959408022715686</v>
      </c>
      <c r="AA736" s="48" t="str">
        <f t="shared" si="76"/>
        <v>Y</v>
      </c>
      <c r="AB736" s="48" t="s">
        <v>104</v>
      </c>
      <c r="AC736" s="53" t="s">
        <v>55</v>
      </c>
      <c r="AD736" s="52">
        <v>0</v>
      </c>
      <c r="AE736" s="52"/>
      <c r="AF736" s="52"/>
    </row>
    <row r="737" spans="1:32" ht="15.5" x14ac:dyDescent="0.35">
      <c r="A737" s="26"/>
      <c r="B737" s="48">
        <v>1488</v>
      </c>
      <c r="C737" s="48" t="s">
        <v>45</v>
      </c>
      <c r="D737" s="48" t="s">
        <v>98</v>
      </c>
      <c r="E737" s="48" t="s">
        <v>673</v>
      </c>
      <c r="F737" s="48" t="s">
        <v>1290</v>
      </c>
      <c r="G737" s="48">
        <v>970</v>
      </c>
      <c r="H737" s="48">
        <v>1</v>
      </c>
      <c r="I737" s="48" t="s">
        <v>675</v>
      </c>
      <c r="J737" s="48" t="s">
        <v>50</v>
      </c>
      <c r="K737" s="48" t="s">
        <v>1291</v>
      </c>
      <c r="L737" s="48" t="s">
        <v>677</v>
      </c>
      <c r="M737" s="48" t="s">
        <v>678</v>
      </c>
      <c r="N737" s="48" t="s">
        <v>678</v>
      </c>
      <c r="O737" s="48" t="s">
        <v>678</v>
      </c>
      <c r="P737" s="48">
        <v>3.2800799999999999</v>
      </c>
      <c r="Q737" s="48">
        <v>2.3694455047542236</v>
      </c>
      <c r="R737" s="48">
        <v>2.0701471252063222</v>
      </c>
      <c r="S737" s="48">
        <v>3.3216000000000001</v>
      </c>
      <c r="T737" s="48">
        <v>3.3216000000000001</v>
      </c>
      <c r="U737" s="48">
        <v>3.325537550532244</v>
      </c>
      <c r="V737" s="62">
        <f t="shared" si="71"/>
        <v>0.98749999999999993</v>
      </c>
      <c r="W737" s="62">
        <f t="shared" si="72"/>
        <v>0.71334462450452296</v>
      </c>
      <c r="X737" s="62">
        <f t="shared" si="73"/>
        <v>0.62250000000000005</v>
      </c>
      <c r="Y737" s="62">
        <f t="shared" si="74"/>
        <v>0.77444820816817428</v>
      </c>
      <c r="Z737" s="62">
        <f t="shared" si="75"/>
        <v>0.77444820816817428</v>
      </c>
      <c r="AA737" s="48" t="str">
        <f t="shared" si="76"/>
        <v>Y</v>
      </c>
      <c r="AB737" s="48" t="s">
        <v>104</v>
      </c>
      <c r="AC737" s="53" t="s">
        <v>55</v>
      </c>
      <c r="AD737" s="52">
        <v>0</v>
      </c>
      <c r="AE737" s="48"/>
      <c r="AF737" s="52"/>
    </row>
    <row r="738" spans="1:32" ht="15.5" x14ac:dyDescent="0.35">
      <c r="A738" s="26"/>
      <c r="B738" s="48">
        <v>1015</v>
      </c>
      <c r="C738" s="48" t="s">
        <v>45</v>
      </c>
      <c r="D738" s="48" t="s">
        <v>98</v>
      </c>
      <c r="E738" s="48" t="s">
        <v>415</v>
      </c>
      <c r="F738" s="48" t="s">
        <v>494</v>
      </c>
      <c r="G738" s="48">
        <v>624</v>
      </c>
      <c r="H738" s="48">
        <v>1</v>
      </c>
      <c r="I738" s="48" t="s">
        <v>490</v>
      </c>
      <c r="J738" s="48" t="s">
        <v>50</v>
      </c>
      <c r="K738" s="48" t="s">
        <v>1785</v>
      </c>
      <c r="L738" s="48" t="s">
        <v>492</v>
      </c>
      <c r="M738" s="48" t="s">
        <v>420</v>
      </c>
      <c r="N738" s="48" t="s">
        <v>420</v>
      </c>
      <c r="O738" s="48" t="s">
        <v>420</v>
      </c>
      <c r="P738" s="48">
        <v>13.130700000000001</v>
      </c>
      <c r="Q738" s="48">
        <v>10.539875574218131</v>
      </c>
      <c r="R738" s="48">
        <v>11.294356905995134</v>
      </c>
      <c r="S738" s="48">
        <v>15.322955999999998</v>
      </c>
      <c r="T738" s="48">
        <v>15.322955999999998</v>
      </c>
      <c r="U738" s="48">
        <v>15.341120412799057</v>
      </c>
      <c r="V738" s="62">
        <f t="shared" si="71"/>
        <v>0.85692995529061122</v>
      </c>
      <c r="W738" s="62">
        <f t="shared" si="72"/>
        <v>0.68784871366974709</v>
      </c>
      <c r="X738" s="62">
        <f t="shared" si="73"/>
        <v>0.73621460506706415</v>
      </c>
      <c r="Y738" s="62">
        <f t="shared" si="74"/>
        <v>0.76033109134247423</v>
      </c>
      <c r="Z738" s="62">
        <f t="shared" si="75"/>
        <v>0.76033109134247423</v>
      </c>
      <c r="AA738" s="48" t="str">
        <f t="shared" si="76"/>
        <v>Y</v>
      </c>
      <c r="AB738" s="48" t="s">
        <v>104</v>
      </c>
      <c r="AC738" s="53" t="s">
        <v>55</v>
      </c>
      <c r="AD738" s="52">
        <v>0</v>
      </c>
      <c r="AE738" s="52"/>
      <c r="AF738" s="52"/>
    </row>
    <row r="739" spans="1:32" ht="15.5" x14ac:dyDescent="0.35">
      <c r="A739" s="26"/>
      <c r="B739" s="48">
        <v>828</v>
      </c>
      <c r="C739" s="48" t="s">
        <v>45</v>
      </c>
      <c r="D739" s="48" t="s">
        <v>46</v>
      </c>
      <c r="E739" s="48" t="s">
        <v>150</v>
      </c>
      <c r="F739" s="48" t="s">
        <v>371</v>
      </c>
      <c r="G739" s="48">
        <v>828</v>
      </c>
      <c r="H739" s="48" t="s">
        <v>94</v>
      </c>
      <c r="I739" s="48" t="s">
        <v>377</v>
      </c>
      <c r="J739" s="48" t="s">
        <v>50</v>
      </c>
      <c r="K739" s="48" t="s">
        <v>1373</v>
      </c>
      <c r="L739" s="48" t="s">
        <v>379</v>
      </c>
      <c r="M739" s="48" t="s">
        <v>53</v>
      </c>
      <c r="N739" s="48" t="s">
        <v>53</v>
      </c>
      <c r="O739" s="48" t="s">
        <v>53</v>
      </c>
      <c r="P739" s="48">
        <v>7.7590500000000002</v>
      </c>
      <c r="Q739" s="48">
        <v>7.0511788376129001</v>
      </c>
      <c r="R739" s="48">
        <v>8.1506846902576235</v>
      </c>
      <c r="S739" s="48">
        <v>8.5946400000000001</v>
      </c>
      <c r="T739" s="48">
        <v>11.578889999999999</v>
      </c>
      <c r="U739" s="48">
        <v>11.592616055058498</v>
      </c>
      <c r="V739" s="62">
        <f t="shared" si="71"/>
        <v>0.90277777777777779</v>
      </c>
      <c r="W739" s="62">
        <f t="shared" si="72"/>
        <v>0.60896846222849521</v>
      </c>
      <c r="X739" s="62">
        <f t="shared" si="73"/>
        <v>0.70309278350515458</v>
      </c>
      <c r="Y739" s="62">
        <f t="shared" si="74"/>
        <v>0.73827967450380927</v>
      </c>
      <c r="Z739" s="62">
        <f t="shared" si="75"/>
        <v>0.73827967450380927</v>
      </c>
      <c r="AA739" s="48" t="str">
        <f t="shared" si="76"/>
        <v>Y</v>
      </c>
      <c r="AB739" s="48" t="s">
        <v>55</v>
      </c>
      <c r="AC739" s="53" t="s">
        <v>55</v>
      </c>
      <c r="AD739" s="52">
        <v>0</v>
      </c>
      <c r="AE739" s="48"/>
      <c r="AF739" s="52"/>
    </row>
    <row r="740" spans="1:32" ht="15.5" x14ac:dyDescent="0.35">
      <c r="A740" s="26"/>
      <c r="B740" s="48">
        <v>64</v>
      </c>
      <c r="C740" s="48" t="s">
        <v>45</v>
      </c>
      <c r="D740" s="48" t="s">
        <v>46</v>
      </c>
      <c r="E740" s="48" t="s">
        <v>47</v>
      </c>
      <c r="F740" s="48" t="s">
        <v>1144</v>
      </c>
      <c r="G740" s="48">
        <v>52</v>
      </c>
      <c r="H740" s="48" t="s">
        <v>139</v>
      </c>
      <c r="I740" s="48" t="s">
        <v>187</v>
      </c>
      <c r="J740" s="48" t="s">
        <v>50</v>
      </c>
      <c r="K740" s="48" t="s">
        <v>1374</v>
      </c>
      <c r="L740" s="48" t="s">
        <v>52</v>
      </c>
      <c r="M740" s="48" t="s">
        <v>110</v>
      </c>
      <c r="N740" s="48" t="s">
        <v>110</v>
      </c>
      <c r="O740" s="48" t="s">
        <v>110</v>
      </c>
      <c r="P740" s="48">
        <v>0.93558400000000008</v>
      </c>
      <c r="Q740" s="48">
        <v>1.3546022955834676</v>
      </c>
      <c r="R740" s="48">
        <v>1.4554769346162788</v>
      </c>
      <c r="S740" s="48">
        <v>1.6912480000000001</v>
      </c>
      <c r="T740" s="48">
        <v>1.6912480000000001</v>
      </c>
      <c r="U740" s="48">
        <v>1.6932528694793345</v>
      </c>
      <c r="V740" s="62">
        <f t="shared" si="71"/>
        <v>0.55319148936170215</v>
      </c>
      <c r="W740" s="62">
        <f t="shared" si="72"/>
        <v>0.80094835032086809</v>
      </c>
      <c r="X740" s="62">
        <f t="shared" si="73"/>
        <v>0.85957446808510629</v>
      </c>
      <c r="Y740" s="62">
        <f t="shared" si="74"/>
        <v>0.73790476925589221</v>
      </c>
      <c r="Z740" s="62">
        <f t="shared" si="75"/>
        <v>0.73790476925589221</v>
      </c>
      <c r="AA740" s="48" t="str">
        <f t="shared" si="76"/>
        <v>Y</v>
      </c>
      <c r="AB740" s="48" t="s">
        <v>55</v>
      </c>
      <c r="AC740" s="53" t="s">
        <v>55</v>
      </c>
      <c r="AD740" s="52">
        <v>0</v>
      </c>
      <c r="AE740" s="48"/>
      <c r="AF740" s="52"/>
    </row>
    <row r="741" spans="1:32" ht="15.5" x14ac:dyDescent="0.35">
      <c r="A741" s="26"/>
      <c r="B741" s="48">
        <v>1769</v>
      </c>
      <c r="C741" s="48" t="s">
        <v>45</v>
      </c>
      <c r="D741" s="48" t="s">
        <v>60</v>
      </c>
      <c r="E741" s="48" t="s">
        <v>61</v>
      </c>
      <c r="F741" s="48" t="s">
        <v>1375</v>
      </c>
      <c r="G741" s="48">
        <v>292</v>
      </c>
      <c r="H741" s="48" t="s">
        <v>94</v>
      </c>
      <c r="I741" s="48" t="s">
        <v>821</v>
      </c>
      <c r="J741" s="48" t="s">
        <v>50</v>
      </c>
      <c r="K741" s="48" t="s">
        <v>1376</v>
      </c>
      <c r="L741" s="48" t="s">
        <v>1377</v>
      </c>
      <c r="M741" s="48" t="s">
        <v>53</v>
      </c>
      <c r="N741" s="48" t="s">
        <v>53</v>
      </c>
      <c r="O741" s="48" t="s">
        <v>53</v>
      </c>
      <c r="P741" s="48">
        <v>9.2869860000000006</v>
      </c>
      <c r="Q741" s="48">
        <v>7.5053225593574595</v>
      </c>
      <c r="R741" s="48">
        <v>9.6326273612135562</v>
      </c>
      <c r="S741" s="48">
        <v>11.936999999999999</v>
      </c>
      <c r="T741" s="48">
        <v>11.936999999999999</v>
      </c>
      <c r="U741" s="48">
        <v>11.951150572225254</v>
      </c>
      <c r="V741" s="62">
        <f t="shared" si="71"/>
        <v>0.77800000000000014</v>
      </c>
      <c r="W741" s="62">
        <f t="shared" si="72"/>
        <v>0.62874445500188159</v>
      </c>
      <c r="X741" s="62">
        <f t="shared" si="73"/>
        <v>0.80600000000000016</v>
      </c>
      <c r="Y741" s="62">
        <f t="shared" si="74"/>
        <v>0.73758148500062726</v>
      </c>
      <c r="Z741" s="62">
        <f t="shared" si="75"/>
        <v>0.73758148500062726</v>
      </c>
      <c r="AA741" s="48" t="str">
        <f t="shared" si="76"/>
        <v>Y</v>
      </c>
      <c r="AB741" s="48" t="s">
        <v>55</v>
      </c>
      <c r="AC741" s="53" t="s">
        <v>55</v>
      </c>
      <c r="AD741" s="52">
        <v>0</v>
      </c>
      <c r="AE741" s="52"/>
      <c r="AF741" s="52"/>
    </row>
    <row r="742" spans="1:32" ht="15.5" x14ac:dyDescent="0.35">
      <c r="A742" s="26"/>
      <c r="B742" s="48">
        <v>121</v>
      </c>
      <c r="C742" s="48" t="s">
        <v>45</v>
      </c>
      <c r="D742" s="48" t="s">
        <v>46</v>
      </c>
      <c r="E742" s="48" t="s">
        <v>150</v>
      </c>
      <c r="F742" s="48" t="s">
        <v>1329</v>
      </c>
      <c r="G742" s="48">
        <v>14</v>
      </c>
      <c r="H742" s="48" t="s">
        <v>164</v>
      </c>
      <c r="I742" s="48" t="s">
        <v>165</v>
      </c>
      <c r="J742" s="48" t="s">
        <v>50</v>
      </c>
      <c r="K742" s="48" t="s">
        <v>1378</v>
      </c>
      <c r="L742" s="48" t="s">
        <v>1379</v>
      </c>
      <c r="M742" s="48" t="s">
        <v>53</v>
      </c>
      <c r="N742" s="48" t="s">
        <v>53</v>
      </c>
      <c r="O742" s="48" t="s">
        <v>53</v>
      </c>
      <c r="P742" s="48">
        <v>6.3504840000000007</v>
      </c>
      <c r="Q742" s="48">
        <v>6.4536213090016368</v>
      </c>
      <c r="R742" s="48">
        <v>5.6648453712347697</v>
      </c>
      <c r="S742" s="48">
        <v>8.3559000000000001</v>
      </c>
      <c r="T742" s="48">
        <v>8.3559000000000001</v>
      </c>
      <c r="U742" s="48">
        <v>8.3658054005576776</v>
      </c>
      <c r="V742" s="62">
        <f t="shared" si="71"/>
        <v>0.76000000000000012</v>
      </c>
      <c r="W742" s="62">
        <f t="shared" si="72"/>
        <v>0.77234305209512277</v>
      </c>
      <c r="X742" s="62">
        <f t="shared" si="73"/>
        <v>0.67714285714285705</v>
      </c>
      <c r="Y742" s="62">
        <f t="shared" si="74"/>
        <v>0.73649530307932665</v>
      </c>
      <c r="Z742" s="62">
        <f t="shared" si="75"/>
        <v>0.73649530307932665</v>
      </c>
      <c r="AA742" s="48" t="str">
        <f t="shared" si="76"/>
        <v>Y</v>
      </c>
      <c r="AB742" s="48" t="s">
        <v>55</v>
      </c>
      <c r="AC742" s="53" t="s">
        <v>55</v>
      </c>
      <c r="AD742" s="52">
        <v>0</v>
      </c>
      <c r="AE742" s="52"/>
      <c r="AF742" s="52"/>
    </row>
    <row r="743" spans="1:32" ht="15.5" x14ac:dyDescent="0.35">
      <c r="A743" s="26"/>
      <c r="B743" s="48">
        <v>1532</v>
      </c>
      <c r="C743" s="48" t="s">
        <v>45</v>
      </c>
      <c r="D743" s="48" t="s">
        <v>60</v>
      </c>
      <c r="E743" s="48" t="s">
        <v>803</v>
      </c>
      <c r="F743" s="48" t="s">
        <v>1240</v>
      </c>
      <c r="G743" s="48">
        <v>24</v>
      </c>
      <c r="H743" s="48" t="s">
        <v>1380</v>
      </c>
      <c r="I743" s="48" t="s">
        <v>808</v>
      </c>
      <c r="J743" s="48" t="s">
        <v>50</v>
      </c>
      <c r="K743" s="48" t="s">
        <v>1381</v>
      </c>
      <c r="L743" s="48" t="s">
        <v>810</v>
      </c>
      <c r="M743" s="48" t="s">
        <v>110</v>
      </c>
      <c r="N743" s="48" t="s">
        <v>110</v>
      </c>
      <c r="O743" s="48" t="s">
        <v>110</v>
      </c>
      <c r="P743" s="48">
        <v>1.8423808000000002</v>
      </c>
      <c r="Q743" s="48">
        <v>1.8301541653095785</v>
      </c>
      <c r="R743" s="48">
        <v>1.8950021475449572</v>
      </c>
      <c r="S743" s="48">
        <v>2.5188800000000002</v>
      </c>
      <c r="T743" s="48">
        <v>2.5188800000000002</v>
      </c>
      <c r="U743" s="48">
        <v>2.521865975820285</v>
      </c>
      <c r="V743" s="62">
        <f t="shared" si="71"/>
        <v>0.73142857142857143</v>
      </c>
      <c r="W743" s="62">
        <f t="shared" si="72"/>
        <v>0.7265745749339303</v>
      </c>
      <c r="X743" s="62">
        <f t="shared" si="73"/>
        <v>0.75142857142857145</v>
      </c>
      <c r="Y743" s="62">
        <f t="shared" si="74"/>
        <v>0.73647723926369102</v>
      </c>
      <c r="Z743" s="62">
        <f t="shared" si="75"/>
        <v>0.73647723926369102</v>
      </c>
      <c r="AA743" s="48" t="str">
        <f t="shared" si="76"/>
        <v>Y</v>
      </c>
      <c r="AB743" s="48" t="s">
        <v>55</v>
      </c>
      <c r="AC743" s="53" t="s">
        <v>55</v>
      </c>
      <c r="AD743" s="52">
        <v>0</v>
      </c>
      <c r="AE743" s="52"/>
      <c r="AF743" s="52"/>
    </row>
    <row r="744" spans="1:32" ht="15.5" x14ac:dyDescent="0.35">
      <c r="A744" s="26"/>
      <c r="B744" s="48">
        <v>2091</v>
      </c>
      <c r="C744" s="48" t="s">
        <v>863</v>
      </c>
      <c r="D744" s="48" t="s">
        <v>969</v>
      </c>
      <c r="E744" s="48" t="s">
        <v>970</v>
      </c>
      <c r="F744" s="48" t="s">
        <v>1349</v>
      </c>
      <c r="G744" s="48" t="s">
        <v>1350</v>
      </c>
      <c r="H744" s="48" t="s">
        <v>1351</v>
      </c>
      <c r="I744" s="48" t="s">
        <v>1352</v>
      </c>
      <c r="J744" s="48" t="s">
        <v>50</v>
      </c>
      <c r="K744" s="48" t="s">
        <v>1382</v>
      </c>
      <c r="L744" s="48" t="s">
        <v>1352</v>
      </c>
      <c r="M744" s="48">
        <v>13.8</v>
      </c>
      <c r="N744" s="48">
        <v>13.8</v>
      </c>
      <c r="O744" s="48">
        <v>13.8</v>
      </c>
      <c r="P744" s="48">
        <v>5.5</v>
      </c>
      <c r="Q744" s="48">
        <v>6.477523610146088</v>
      </c>
      <c r="R744" s="48">
        <v>5.9277706838237263</v>
      </c>
      <c r="S744" s="48">
        <v>8.1</v>
      </c>
      <c r="T744" s="48">
        <v>8.1</v>
      </c>
      <c r="U744" s="48">
        <v>8.1267823891131723</v>
      </c>
      <c r="V744" s="62">
        <f t="shared" si="71"/>
        <v>0.67901234567901236</v>
      </c>
      <c r="W744" s="62">
        <f t="shared" si="72"/>
        <v>0.7996942728575418</v>
      </c>
      <c r="X744" s="62">
        <f t="shared" si="73"/>
        <v>0.72941176470588243</v>
      </c>
      <c r="Y744" s="62">
        <f t="shared" si="74"/>
        <v>0.7360394610808122</v>
      </c>
      <c r="Z744" s="62">
        <f t="shared" si="75"/>
        <v>0.7360394610808122</v>
      </c>
      <c r="AA744" s="48" t="str">
        <f t="shared" si="76"/>
        <v>Y</v>
      </c>
      <c r="AB744" s="48" t="s">
        <v>55</v>
      </c>
      <c r="AC744" s="53" t="s">
        <v>55</v>
      </c>
      <c r="AD744" s="52">
        <v>0</v>
      </c>
      <c r="AE744" s="48"/>
      <c r="AF744" s="48"/>
    </row>
    <row r="745" spans="1:32" ht="15.5" x14ac:dyDescent="0.35">
      <c r="A745" s="26"/>
      <c r="B745" s="48">
        <v>1294</v>
      </c>
      <c r="C745" s="48" t="s">
        <v>45</v>
      </c>
      <c r="D745" s="48" t="s">
        <v>98</v>
      </c>
      <c r="E745" s="48" t="s">
        <v>673</v>
      </c>
      <c r="F745" s="48" t="s">
        <v>1383</v>
      </c>
      <c r="G745" s="48">
        <v>928</v>
      </c>
      <c r="H745" s="48">
        <v>2</v>
      </c>
      <c r="I745" s="48" t="s">
        <v>1384</v>
      </c>
      <c r="J745" s="48" t="s">
        <v>50</v>
      </c>
      <c r="K745" s="48" t="s">
        <v>1385</v>
      </c>
      <c r="L745" s="48" t="s">
        <v>780</v>
      </c>
      <c r="M745" s="48" t="s">
        <v>103</v>
      </c>
      <c r="N745" s="48" t="s">
        <v>103</v>
      </c>
      <c r="O745" s="48" t="s">
        <v>103</v>
      </c>
      <c r="P745" s="48">
        <v>12.424860000000001</v>
      </c>
      <c r="Q745" s="48">
        <v>14.295654545350484</v>
      </c>
      <c r="R745" s="48">
        <v>13.347876343448796</v>
      </c>
      <c r="S745" s="48">
        <v>15.7776</v>
      </c>
      <c r="T745" s="48">
        <v>15.7776</v>
      </c>
      <c r="U745" s="48">
        <v>26.261354344359315</v>
      </c>
      <c r="V745" s="62">
        <f t="shared" si="71"/>
        <v>0.78750000000000009</v>
      </c>
      <c r="W745" s="62">
        <f t="shared" si="72"/>
        <v>0.90607282130048195</v>
      </c>
      <c r="X745" s="62">
        <f t="shared" si="73"/>
        <v>0.50827067669172932</v>
      </c>
      <c r="Y745" s="62">
        <f t="shared" si="74"/>
        <v>0.73394783266407038</v>
      </c>
      <c r="Z745" s="62">
        <f t="shared" si="75"/>
        <v>0.73394783266407038</v>
      </c>
      <c r="AA745" s="48" t="str">
        <f t="shared" si="76"/>
        <v>Y</v>
      </c>
      <c r="AB745" s="48" t="s">
        <v>55</v>
      </c>
      <c r="AC745" s="53" t="s">
        <v>55</v>
      </c>
      <c r="AD745" s="52">
        <v>0</v>
      </c>
      <c r="AE745" s="52"/>
      <c r="AF745" s="52"/>
    </row>
    <row r="746" spans="1:32" ht="15.5" x14ac:dyDescent="0.35">
      <c r="A746" s="26"/>
      <c r="B746" s="48">
        <v>2031</v>
      </c>
      <c r="C746" s="48" t="s">
        <v>863</v>
      </c>
      <c r="D746" s="48" t="s">
        <v>969</v>
      </c>
      <c r="E746" s="48" t="s">
        <v>970</v>
      </c>
      <c r="F746" s="48" t="s">
        <v>1198</v>
      </c>
      <c r="G746" s="48" t="s">
        <v>1199</v>
      </c>
      <c r="H746" s="48" t="s">
        <v>1386</v>
      </c>
      <c r="I746" s="48" t="s">
        <v>970</v>
      </c>
      <c r="J746" s="48" t="s">
        <v>50</v>
      </c>
      <c r="K746" s="48" t="s">
        <v>1387</v>
      </c>
      <c r="L746" s="48" t="s">
        <v>970</v>
      </c>
      <c r="M746" s="48">
        <v>13.8</v>
      </c>
      <c r="N746" s="48">
        <v>13.8</v>
      </c>
      <c r="O746" s="48">
        <v>13.8</v>
      </c>
      <c r="P746" s="48">
        <v>7.1</v>
      </c>
      <c r="Q746" s="48">
        <v>8.4614146051354808</v>
      </c>
      <c r="R746" s="48">
        <v>8.6526330142910854</v>
      </c>
      <c r="S746" s="48">
        <v>11</v>
      </c>
      <c r="T746" s="48">
        <v>11</v>
      </c>
      <c r="U746" s="48">
        <v>10.995058526447234</v>
      </c>
      <c r="V746" s="62">
        <f t="shared" si="71"/>
        <v>0.64545454545454539</v>
      </c>
      <c r="W746" s="62">
        <f t="shared" si="72"/>
        <v>0.76921950955777096</v>
      </c>
      <c r="X746" s="62">
        <f t="shared" si="73"/>
        <v>0.78695652173913055</v>
      </c>
      <c r="Y746" s="62">
        <f t="shared" si="74"/>
        <v>0.73387685891714893</v>
      </c>
      <c r="Z746" s="62">
        <f t="shared" si="75"/>
        <v>0.73387685891714893</v>
      </c>
      <c r="AA746" s="48" t="str">
        <f t="shared" si="76"/>
        <v>Y</v>
      </c>
      <c r="AB746" s="48" t="s">
        <v>55</v>
      </c>
      <c r="AC746" s="53" t="s">
        <v>55</v>
      </c>
      <c r="AD746" s="52">
        <v>0</v>
      </c>
      <c r="AE746" s="52"/>
      <c r="AF746" s="52"/>
    </row>
    <row r="747" spans="1:32" ht="15.5" x14ac:dyDescent="0.35">
      <c r="A747" s="26"/>
      <c r="B747" s="48">
        <v>1</v>
      </c>
      <c r="C747" s="48" t="s">
        <v>45</v>
      </c>
      <c r="D747" s="48" t="s">
        <v>46</v>
      </c>
      <c r="E747" s="48" t="s">
        <v>47</v>
      </c>
      <c r="F747" s="48" t="s">
        <v>86</v>
      </c>
      <c r="G747" s="48">
        <v>13</v>
      </c>
      <c r="H747" s="48" t="s">
        <v>139</v>
      </c>
      <c r="I747" s="48" t="s">
        <v>86</v>
      </c>
      <c r="J747" s="48" t="s">
        <v>50</v>
      </c>
      <c r="K747" s="48" t="s">
        <v>1388</v>
      </c>
      <c r="L747" s="48" t="s">
        <v>1077</v>
      </c>
      <c r="M747" s="48" t="s">
        <v>110</v>
      </c>
      <c r="N747" s="48" t="s">
        <v>110</v>
      </c>
      <c r="O747" s="48" t="s">
        <v>110</v>
      </c>
      <c r="P747" s="48">
        <v>1.8351839999999999</v>
      </c>
      <c r="Q747" s="48">
        <v>1.8733861534664977</v>
      </c>
      <c r="R747" s="48">
        <v>1.9958767865777687</v>
      </c>
      <c r="S747" s="48">
        <v>2.5908480000000003</v>
      </c>
      <c r="T747" s="48">
        <v>2.5908480000000003</v>
      </c>
      <c r="U747" s="48">
        <v>2.5939192894151506</v>
      </c>
      <c r="V747" s="62">
        <f t="shared" si="71"/>
        <v>0.70833333333333326</v>
      </c>
      <c r="W747" s="62">
        <f t="shared" si="72"/>
        <v>0.72307837181745027</v>
      </c>
      <c r="X747" s="62">
        <f t="shared" si="73"/>
        <v>0.76944444444444449</v>
      </c>
      <c r="Y747" s="62">
        <f t="shared" si="74"/>
        <v>0.73361871653174271</v>
      </c>
      <c r="Z747" s="62">
        <f t="shared" si="75"/>
        <v>0.73361871653174271</v>
      </c>
      <c r="AA747" s="48" t="str">
        <f t="shared" si="76"/>
        <v>Y</v>
      </c>
      <c r="AB747" s="48" t="s">
        <v>55</v>
      </c>
      <c r="AC747" s="53" t="s">
        <v>55</v>
      </c>
      <c r="AD747" s="52">
        <v>0</v>
      </c>
      <c r="AE747" s="52"/>
      <c r="AF747" s="52"/>
    </row>
    <row r="748" spans="1:32" ht="15.5" x14ac:dyDescent="0.35">
      <c r="A748" s="26"/>
      <c r="B748" s="48">
        <v>1348</v>
      </c>
      <c r="C748" s="48" t="s">
        <v>45</v>
      </c>
      <c r="D748" s="48" t="s">
        <v>98</v>
      </c>
      <c r="E748" s="48" t="s">
        <v>673</v>
      </c>
      <c r="F748" s="48" t="s">
        <v>1389</v>
      </c>
      <c r="G748" s="48">
        <v>911</v>
      </c>
      <c r="H748" s="48">
        <v>1</v>
      </c>
      <c r="I748" s="48" t="s">
        <v>1390</v>
      </c>
      <c r="J748" s="48" t="s">
        <v>50</v>
      </c>
      <c r="K748" s="48" t="s">
        <v>1391</v>
      </c>
      <c r="L748" s="48" t="s">
        <v>692</v>
      </c>
      <c r="M748" s="48" t="s">
        <v>110</v>
      </c>
      <c r="N748" s="48" t="s">
        <v>110</v>
      </c>
      <c r="O748" s="48" t="s">
        <v>110</v>
      </c>
      <c r="P748" s="48">
        <v>1.9836180000000001</v>
      </c>
      <c r="Q748" s="48">
        <v>2.022342522917421</v>
      </c>
      <c r="R748" s="48">
        <v>1.8259279613391104</v>
      </c>
      <c r="S748" s="48">
        <v>2.6520900000000003</v>
      </c>
      <c r="T748" s="48">
        <v>2.6520900000000003</v>
      </c>
      <c r="U748" s="48">
        <v>2.6552338880030888</v>
      </c>
      <c r="V748" s="62">
        <f t="shared" si="71"/>
        <v>0.74794520547945198</v>
      </c>
      <c r="W748" s="62">
        <f t="shared" si="72"/>
        <v>0.76254671708630584</v>
      </c>
      <c r="X748" s="62">
        <f t="shared" si="73"/>
        <v>0.68767123287671239</v>
      </c>
      <c r="Y748" s="62">
        <f t="shared" si="74"/>
        <v>0.7327210518141567</v>
      </c>
      <c r="Z748" s="62">
        <f t="shared" si="75"/>
        <v>0.7327210518141567</v>
      </c>
      <c r="AA748" s="48" t="str">
        <f t="shared" si="76"/>
        <v>Y</v>
      </c>
      <c r="AB748" s="48" t="s">
        <v>104</v>
      </c>
      <c r="AC748" s="53" t="s">
        <v>55</v>
      </c>
      <c r="AD748" s="52">
        <v>0</v>
      </c>
      <c r="AE748" s="52"/>
      <c r="AF748" s="52"/>
    </row>
    <row r="749" spans="1:32" ht="15.5" x14ac:dyDescent="0.35">
      <c r="A749" s="26"/>
      <c r="B749" s="48">
        <v>1583</v>
      </c>
      <c r="C749" s="48" t="s">
        <v>45</v>
      </c>
      <c r="D749" s="48" t="s">
        <v>60</v>
      </c>
      <c r="E749" s="48" t="s">
        <v>133</v>
      </c>
      <c r="F749" s="48" t="s">
        <v>1240</v>
      </c>
      <c r="G749" s="48">
        <v>146</v>
      </c>
      <c r="H749" s="48" t="s">
        <v>49</v>
      </c>
      <c r="I749" s="48" t="s">
        <v>133</v>
      </c>
      <c r="J749" s="48" t="s">
        <v>50</v>
      </c>
      <c r="K749" s="48" t="s">
        <v>1392</v>
      </c>
      <c r="L749" s="48" t="s">
        <v>1393</v>
      </c>
      <c r="M749" s="48" t="s">
        <v>53</v>
      </c>
      <c r="N749" s="48" t="s">
        <v>53</v>
      </c>
      <c r="O749" s="48" t="s">
        <v>53</v>
      </c>
      <c r="P749" s="48">
        <v>9.2869860000000006</v>
      </c>
      <c r="Q749" s="48">
        <v>10.206282588680368</v>
      </c>
      <c r="R749" s="48">
        <v>6.2145982975571323</v>
      </c>
      <c r="S749" s="48">
        <v>11.698259999999999</v>
      </c>
      <c r="T749" s="48">
        <v>11.698259999999999</v>
      </c>
      <c r="U749" s="48">
        <v>11.712127560780749</v>
      </c>
      <c r="V749" s="62">
        <f t="shared" si="71"/>
        <v>0.79387755102040825</v>
      </c>
      <c r="W749" s="62">
        <f t="shared" si="72"/>
        <v>0.87246159588523153</v>
      </c>
      <c r="X749" s="62">
        <f t="shared" si="73"/>
        <v>0.53061224489795922</v>
      </c>
      <c r="Y749" s="62">
        <f t="shared" si="74"/>
        <v>0.73231713060119974</v>
      </c>
      <c r="Z749" s="62">
        <f t="shared" si="75"/>
        <v>0.73231713060119974</v>
      </c>
      <c r="AA749" s="48" t="str">
        <f t="shared" si="76"/>
        <v>Y</v>
      </c>
      <c r="AB749" s="48" t="s">
        <v>55</v>
      </c>
      <c r="AC749" s="53" t="s">
        <v>55</v>
      </c>
      <c r="AD749" s="52">
        <v>0</v>
      </c>
      <c r="AE749" s="52"/>
      <c r="AF749" s="52"/>
    </row>
    <row r="750" spans="1:32" ht="15.5" x14ac:dyDescent="0.35">
      <c r="A750" s="26"/>
      <c r="B750" s="48">
        <v>833</v>
      </c>
      <c r="C750" s="48" t="s">
        <v>45</v>
      </c>
      <c r="D750" s="48" t="s">
        <v>46</v>
      </c>
      <c r="E750" s="48" t="s">
        <v>150</v>
      </c>
      <c r="F750" s="48" t="s">
        <v>1394</v>
      </c>
      <c r="G750" s="48">
        <v>830</v>
      </c>
      <c r="H750" s="48" t="s">
        <v>131</v>
      </c>
      <c r="I750" s="48" t="s">
        <v>377</v>
      </c>
      <c r="J750" s="48" t="s">
        <v>50</v>
      </c>
      <c r="K750" s="48" t="s">
        <v>1395</v>
      </c>
      <c r="L750" s="48" t="s">
        <v>379</v>
      </c>
      <c r="M750" s="48" t="s">
        <v>110</v>
      </c>
      <c r="N750" s="48" t="s">
        <v>110</v>
      </c>
      <c r="O750" s="48" t="s">
        <v>110</v>
      </c>
      <c r="P750" s="48">
        <v>2.6700127999999999</v>
      </c>
      <c r="Q750" s="48">
        <v>2.7452312479643677</v>
      </c>
      <c r="R750" s="48">
        <v>2.2552687155192839</v>
      </c>
      <c r="S750" s="48">
        <v>3.4904480000000002</v>
      </c>
      <c r="T750" s="48">
        <v>3.4904480000000002</v>
      </c>
      <c r="U750" s="48">
        <v>3.4945857093509667</v>
      </c>
      <c r="V750" s="62">
        <f t="shared" si="71"/>
        <v>0.76494845360824737</v>
      </c>
      <c r="W750" s="62">
        <f t="shared" si="72"/>
        <v>0.78649825121714101</v>
      </c>
      <c r="X750" s="62">
        <f t="shared" si="73"/>
        <v>0.64536082474226808</v>
      </c>
      <c r="Y750" s="62">
        <f t="shared" si="74"/>
        <v>0.73226917652255219</v>
      </c>
      <c r="Z750" s="62">
        <f t="shared" si="75"/>
        <v>0.73226917652255219</v>
      </c>
      <c r="AA750" s="48" t="str">
        <f t="shared" si="76"/>
        <v>Y</v>
      </c>
      <c r="AB750" s="48" t="s">
        <v>55</v>
      </c>
      <c r="AC750" s="53" t="s">
        <v>55</v>
      </c>
      <c r="AD750" s="52">
        <v>0</v>
      </c>
      <c r="AE750" s="52"/>
      <c r="AF750" s="52"/>
    </row>
    <row r="751" spans="1:32" ht="15.5" x14ac:dyDescent="0.35">
      <c r="A751" s="26"/>
      <c r="B751" s="48">
        <v>225</v>
      </c>
      <c r="C751" s="48" t="s">
        <v>45</v>
      </c>
      <c r="D751" s="48" t="s">
        <v>46</v>
      </c>
      <c r="E751" s="48" t="s">
        <v>150</v>
      </c>
      <c r="F751" s="48" t="s">
        <v>216</v>
      </c>
      <c r="G751" s="48">
        <v>211</v>
      </c>
      <c r="H751" s="48" t="s">
        <v>63</v>
      </c>
      <c r="I751" s="48" t="s">
        <v>216</v>
      </c>
      <c r="J751" s="48" t="s">
        <v>50</v>
      </c>
      <c r="K751" s="48" t="s">
        <v>1396</v>
      </c>
      <c r="L751" s="48" t="s">
        <v>1397</v>
      </c>
      <c r="M751" s="48" t="s">
        <v>53</v>
      </c>
      <c r="N751" s="48" t="s">
        <v>53</v>
      </c>
      <c r="O751" s="48" t="s">
        <v>53</v>
      </c>
      <c r="P751" s="48">
        <v>5.8491299999999997</v>
      </c>
      <c r="Q751" s="48">
        <v>5.7126499735236713</v>
      </c>
      <c r="R751" s="48">
        <v>6.7882535250239444</v>
      </c>
      <c r="S751" s="48">
        <v>8.3559000000000001</v>
      </c>
      <c r="T751" s="48">
        <v>8.3559000000000001</v>
      </c>
      <c r="U751" s="48">
        <v>8.3658054005576776</v>
      </c>
      <c r="V751" s="62">
        <f t="shared" si="71"/>
        <v>0.7</v>
      </c>
      <c r="W751" s="62">
        <f t="shared" si="72"/>
        <v>0.68366662759531249</v>
      </c>
      <c r="X751" s="62">
        <f t="shared" si="73"/>
        <v>0.8114285714285715</v>
      </c>
      <c r="Y751" s="62">
        <f t="shared" si="74"/>
        <v>0.73169839967462791</v>
      </c>
      <c r="Z751" s="62">
        <f t="shared" si="75"/>
        <v>0.73169839967462791</v>
      </c>
      <c r="AA751" s="48" t="str">
        <f t="shared" si="76"/>
        <v>Y</v>
      </c>
      <c r="AB751" s="48" t="s">
        <v>55</v>
      </c>
      <c r="AC751" s="53" t="s">
        <v>55</v>
      </c>
      <c r="AD751" s="52">
        <v>0</v>
      </c>
      <c r="AE751" s="52"/>
      <c r="AF751" s="52"/>
    </row>
    <row r="752" spans="1:32" ht="15.5" x14ac:dyDescent="0.35">
      <c r="A752" s="26"/>
      <c r="B752" s="48">
        <v>1710</v>
      </c>
      <c r="C752" s="48" t="s">
        <v>45</v>
      </c>
      <c r="D752" s="48" t="s">
        <v>60</v>
      </c>
      <c r="E752" s="48" t="s">
        <v>61</v>
      </c>
      <c r="F752" s="48" t="s">
        <v>424</v>
      </c>
      <c r="G752" s="48">
        <v>33</v>
      </c>
      <c r="H752" s="48" t="s">
        <v>1253</v>
      </c>
      <c r="I752" s="48" t="s">
        <v>61</v>
      </c>
      <c r="J752" s="48" t="s">
        <v>50</v>
      </c>
      <c r="K752" s="48" t="s">
        <v>1398</v>
      </c>
      <c r="L752" s="48" t="s">
        <v>1264</v>
      </c>
      <c r="M752" s="48" t="s">
        <v>53</v>
      </c>
      <c r="N752" s="48" t="s">
        <v>53</v>
      </c>
      <c r="O752" s="48" t="s">
        <v>53</v>
      </c>
      <c r="P752" s="48">
        <v>5.7058860000000005</v>
      </c>
      <c r="Q752" s="48">
        <v>6.5253282124349887</v>
      </c>
      <c r="R752" s="48">
        <v>6.5731328147238903</v>
      </c>
      <c r="S752" s="48">
        <v>8.5946400000000001</v>
      </c>
      <c r="T752" s="48">
        <v>8.5946400000000001</v>
      </c>
      <c r="U752" s="48">
        <v>8.604828412002183</v>
      </c>
      <c r="V752" s="62">
        <f t="shared" si="71"/>
        <v>0.66388888888888897</v>
      </c>
      <c r="W752" s="62">
        <f t="shared" si="72"/>
        <v>0.75923229040832296</v>
      </c>
      <c r="X752" s="62">
        <f t="shared" si="73"/>
        <v>0.76388888888888895</v>
      </c>
      <c r="Y752" s="62">
        <f t="shared" si="74"/>
        <v>0.72900335606203359</v>
      </c>
      <c r="Z752" s="62">
        <f t="shared" si="75"/>
        <v>0.72900335606203359</v>
      </c>
      <c r="AA752" s="48" t="str">
        <f t="shared" si="76"/>
        <v>Y</v>
      </c>
      <c r="AB752" s="48" t="s">
        <v>55</v>
      </c>
      <c r="AC752" s="53" t="s">
        <v>55</v>
      </c>
      <c r="AD752" s="52">
        <v>0</v>
      </c>
      <c r="AE752" s="52"/>
      <c r="AF752" s="52"/>
    </row>
    <row r="753" spans="1:32" ht="15.5" x14ac:dyDescent="0.35">
      <c r="A753" s="26"/>
      <c r="B753" s="48">
        <v>231</v>
      </c>
      <c r="C753" s="48" t="s">
        <v>45</v>
      </c>
      <c r="D753" s="48" t="s">
        <v>46</v>
      </c>
      <c r="E753" s="48" t="s">
        <v>150</v>
      </c>
      <c r="F753" s="48" t="s">
        <v>219</v>
      </c>
      <c r="G753" s="48">
        <v>250</v>
      </c>
      <c r="H753" s="48" t="s">
        <v>49</v>
      </c>
      <c r="I753" s="48" t="s">
        <v>233</v>
      </c>
      <c r="J753" s="48" t="s">
        <v>50</v>
      </c>
      <c r="K753" s="48" t="s">
        <v>1399</v>
      </c>
      <c r="L753" s="48" t="s">
        <v>222</v>
      </c>
      <c r="M753" s="48" t="s">
        <v>53</v>
      </c>
      <c r="N753" s="48" t="s">
        <v>53</v>
      </c>
      <c r="O753" s="48" t="s">
        <v>53</v>
      </c>
      <c r="P753" s="48">
        <v>4.4405640000000002</v>
      </c>
      <c r="Q753" s="48">
        <v>7.2423972467685047</v>
      </c>
      <c r="R753" s="48">
        <v>6.5731328147238903</v>
      </c>
      <c r="S753" s="48">
        <v>8.3559000000000001</v>
      </c>
      <c r="T753" s="48">
        <v>8.3559000000000001</v>
      </c>
      <c r="U753" s="48">
        <v>8.3658054005576776</v>
      </c>
      <c r="V753" s="62">
        <f t="shared" si="71"/>
        <v>0.53142857142857147</v>
      </c>
      <c r="W753" s="62">
        <f t="shared" si="72"/>
        <v>0.8667405362400824</v>
      </c>
      <c r="X753" s="62">
        <f t="shared" si="73"/>
        <v>0.78571428571428581</v>
      </c>
      <c r="Y753" s="62">
        <f t="shared" si="74"/>
        <v>0.72796113112764649</v>
      </c>
      <c r="Z753" s="62">
        <f t="shared" si="75"/>
        <v>0.72796113112764649</v>
      </c>
      <c r="AA753" s="48" t="str">
        <f t="shared" si="76"/>
        <v>Y</v>
      </c>
      <c r="AB753" s="48" t="s">
        <v>55</v>
      </c>
      <c r="AC753" s="53" t="s">
        <v>55</v>
      </c>
      <c r="AD753" s="52">
        <v>0</v>
      </c>
      <c r="AE753" s="52"/>
      <c r="AF753" s="52"/>
    </row>
    <row r="754" spans="1:32" ht="15.5" x14ac:dyDescent="0.35">
      <c r="A754" s="26"/>
      <c r="B754" s="48">
        <v>2105</v>
      </c>
      <c r="C754" s="48" t="s">
        <v>863</v>
      </c>
      <c r="D754" s="48" t="s">
        <v>969</v>
      </c>
      <c r="E754" s="48" t="s">
        <v>970</v>
      </c>
      <c r="F754" s="48" t="s">
        <v>999</v>
      </c>
      <c r="G754" s="48" t="s">
        <v>1000</v>
      </c>
      <c r="H754" s="48" t="s">
        <v>1400</v>
      </c>
      <c r="I754" s="48" t="s">
        <v>970</v>
      </c>
      <c r="J754" s="48" t="s">
        <v>50</v>
      </c>
      <c r="K754" s="48" t="s">
        <v>1401</v>
      </c>
      <c r="L754" s="48" t="s">
        <v>970</v>
      </c>
      <c r="M754" s="48">
        <v>13.8</v>
      </c>
      <c r="N754" s="48">
        <v>13.8</v>
      </c>
      <c r="O754" s="48">
        <v>13.8</v>
      </c>
      <c r="P754" s="48">
        <v>6.4</v>
      </c>
      <c r="Q754" s="48">
        <v>6.7404489227350428</v>
      </c>
      <c r="R754" s="48">
        <v>6.3580121044238345</v>
      </c>
      <c r="S754" s="48">
        <v>9.1999999999999993</v>
      </c>
      <c r="T754" s="48">
        <v>9.1999999999999993</v>
      </c>
      <c r="U754" s="48">
        <v>8.4614146051354808</v>
      </c>
      <c r="V754" s="62">
        <f t="shared" si="71"/>
        <v>0.69565217391304357</v>
      </c>
      <c r="W754" s="62">
        <f t="shared" si="72"/>
        <v>0.73265749160163518</v>
      </c>
      <c r="X754" s="62">
        <f t="shared" si="73"/>
        <v>0.75141242937853092</v>
      </c>
      <c r="Y754" s="62">
        <f t="shared" si="74"/>
        <v>0.72657403163106993</v>
      </c>
      <c r="Z754" s="62">
        <f t="shared" si="75"/>
        <v>0.72657403163106993</v>
      </c>
      <c r="AA754" s="48" t="str">
        <f t="shared" si="76"/>
        <v>Y</v>
      </c>
      <c r="AB754" s="48" t="s">
        <v>55</v>
      </c>
      <c r="AC754" s="53" t="s">
        <v>55</v>
      </c>
      <c r="AD754" s="52">
        <v>0</v>
      </c>
      <c r="AE754" s="48"/>
      <c r="AF754" s="48"/>
    </row>
    <row r="755" spans="1:32" ht="15.5" x14ac:dyDescent="0.35">
      <c r="A755" s="26"/>
      <c r="B755" s="48">
        <v>403</v>
      </c>
      <c r="C755" s="48" t="s">
        <v>45</v>
      </c>
      <c r="D755" s="48" t="s">
        <v>46</v>
      </c>
      <c r="E755" s="48" t="s">
        <v>47</v>
      </c>
      <c r="F755" s="48" t="s">
        <v>303</v>
      </c>
      <c r="G755" s="48">
        <v>318</v>
      </c>
      <c r="H755" s="48" t="s">
        <v>1402</v>
      </c>
      <c r="I755" s="48" t="s">
        <v>47</v>
      </c>
      <c r="J755" s="48" t="s">
        <v>50</v>
      </c>
      <c r="K755" s="48" t="s">
        <v>1403</v>
      </c>
      <c r="L755" s="48" t="s">
        <v>72</v>
      </c>
      <c r="M755" s="48" t="s">
        <v>110</v>
      </c>
      <c r="N755" s="48" t="s">
        <v>110</v>
      </c>
      <c r="O755" s="48" t="s">
        <v>110</v>
      </c>
      <c r="P755" s="48">
        <v>1.4537536</v>
      </c>
      <c r="Q755" s="48">
        <v>1.9958767865777687</v>
      </c>
      <c r="R755" s="48">
        <v>2.1976260646433916</v>
      </c>
      <c r="S755" s="48">
        <v>2.5908480000000003</v>
      </c>
      <c r="T755" s="48">
        <v>2.5908480000000003</v>
      </c>
      <c r="U755" s="48">
        <v>2.5939192894151506</v>
      </c>
      <c r="V755" s="62">
        <f t="shared" si="71"/>
        <v>0.56111111111111101</v>
      </c>
      <c r="W755" s="62">
        <f t="shared" si="72"/>
        <v>0.77035657305166816</v>
      </c>
      <c r="X755" s="62">
        <f t="shared" si="73"/>
        <v>0.84722222222222232</v>
      </c>
      <c r="Y755" s="62">
        <f t="shared" si="74"/>
        <v>0.72622996879500057</v>
      </c>
      <c r="Z755" s="62">
        <f t="shared" si="75"/>
        <v>0.72622996879500057</v>
      </c>
      <c r="AA755" s="48" t="str">
        <f t="shared" si="76"/>
        <v>Y</v>
      </c>
      <c r="AB755" s="48" t="s">
        <v>55</v>
      </c>
      <c r="AC755" s="53" t="s">
        <v>55</v>
      </c>
      <c r="AD755" s="52">
        <v>0</v>
      </c>
      <c r="AE755" s="52"/>
      <c r="AF755" s="52"/>
    </row>
    <row r="756" spans="1:32" ht="15.5" x14ac:dyDescent="0.35">
      <c r="A756" s="26"/>
      <c r="B756" s="48">
        <v>798</v>
      </c>
      <c r="C756" s="48" t="s">
        <v>45</v>
      </c>
      <c r="D756" s="48" t="s">
        <v>46</v>
      </c>
      <c r="E756" s="48" t="s">
        <v>150</v>
      </c>
      <c r="F756" s="48" t="s">
        <v>1404</v>
      </c>
      <c r="G756" s="48">
        <v>825</v>
      </c>
      <c r="H756" s="48" t="s">
        <v>131</v>
      </c>
      <c r="I756" s="48" t="s">
        <v>377</v>
      </c>
      <c r="J756" s="48" t="s">
        <v>50</v>
      </c>
      <c r="K756" s="48" t="s">
        <v>1405</v>
      </c>
      <c r="L756" s="48" t="s">
        <v>379</v>
      </c>
      <c r="M756" s="48" t="s">
        <v>110</v>
      </c>
      <c r="N756" s="48" t="s">
        <v>110</v>
      </c>
      <c r="O756" s="48" t="s">
        <v>110</v>
      </c>
      <c r="P756" s="48">
        <v>2.2094176000000001</v>
      </c>
      <c r="Q756" s="48">
        <v>1.1960850056747638</v>
      </c>
      <c r="R756" s="48">
        <v>1.1384423547988718</v>
      </c>
      <c r="S756" s="48">
        <v>2.087072</v>
      </c>
      <c r="T756" s="48">
        <v>2.087072</v>
      </c>
      <c r="U756" s="48">
        <v>2.0895460942510935</v>
      </c>
      <c r="V756" s="62">
        <f t="shared" si="71"/>
        <v>1.0586206896551724</v>
      </c>
      <c r="W756" s="62">
        <f t="shared" si="72"/>
        <v>0.57309235410889692</v>
      </c>
      <c r="X756" s="62">
        <f t="shared" si="73"/>
        <v>0.54482758620689664</v>
      </c>
      <c r="Y756" s="62">
        <f t="shared" si="74"/>
        <v>0.72551354332365525</v>
      </c>
      <c r="Z756" s="62">
        <f t="shared" si="75"/>
        <v>0.72551354332365525</v>
      </c>
      <c r="AA756" s="48" t="str">
        <f t="shared" si="76"/>
        <v>Y</v>
      </c>
      <c r="AB756" s="48" t="s">
        <v>55</v>
      </c>
      <c r="AC756" s="53" t="s">
        <v>55</v>
      </c>
      <c r="AD756" s="52">
        <v>0</v>
      </c>
      <c r="AE756" s="52"/>
      <c r="AF756" s="52"/>
    </row>
    <row r="757" spans="1:32" ht="15.5" x14ac:dyDescent="0.35">
      <c r="A757" s="26"/>
      <c r="B757" s="48">
        <v>799</v>
      </c>
      <c r="C757" s="48" t="s">
        <v>45</v>
      </c>
      <c r="D757" s="48" t="s">
        <v>46</v>
      </c>
      <c r="E757" s="48" t="s">
        <v>150</v>
      </c>
      <c r="F757" s="48" t="s">
        <v>1404</v>
      </c>
      <c r="G757" s="48">
        <v>825</v>
      </c>
      <c r="H757" s="48" t="s">
        <v>131</v>
      </c>
      <c r="I757" s="48" t="s">
        <v>377</v>
      </c>
      <c r="J757" s="48" t="s">
        <v>50</v>
      </c>
      <c r="K757" s="48" t="s">
        <v>1406</v>
      </c>
      <c r="L757" s="48" t="s">
        <v>379</v>
      </c>
      <c r="M757" s="48" t="s">
        <v>110</v>
      </c>
      <c r="N757" s="48" t="s">
        <v>110</v>
      </c>
      <c r="O757" s="48" t="s">
        <v>110</v>
      </c>
      <c r="P757" s="48">
        <v>1.7272320000000001</v>
      </c>
      <c r="Q757" s="48">
        <v>1.6932528694793345</v>
      </c>
      <c r="R757" s="48">
        <v>2.0607247688131474</v>
      </c>
      <c r="S757" s="48">
        <v>2.5188800000000002</v>
      </c>
      <c r="T757" s="48">
        <v>2.5188800000000002</v>
      </c>
      <c r="U757" s="48">
        <v>2.521865975820285</v>
      </c>
      <c r="V757" s="62">
        <f t="shared" si="71"/>
        <v>0.68571428571428572</v>
      </c>
      <c r="W757" s="62">
        <f t="shared" si="72"/>
        <v>0.67222450830501423</v>
      </c>
      <c r="X757" s="62">
        <f t="shared" si="73"/>
        <v>0.81714285714285717</v>
      </c>
      <c r="Y757" s="62">
        <f t="shared" si="74"/>
        <v>0.72502721705405238</v>
      </c>
      <c r="Z757" s="62">
        <f t="shared" si="75"/>
        <v>0.72502721705405238</v>
      </c>
      <c r="AA757" s="48" t="str">
        <f t="shared" si="76"/>
        <v>Y</v>
      </c>
      <c r="AB757" s="48" t="s">
        <v>55</v>
      </c>
      <c r="AC757" s="53" t="s">
        <v>55</v>
      </c>
      <c r="AD757" s="52">
        <v>0</v>
      </c>
      <c r="AE757" s="52"/>
      <c r="AF757" s="52"/>
    </row>
    <row r="758" spans="1:32" ht="15.5" x14ac:dyDescent="0.35">
      <c r="A758" s="26"/>
      <c r="B758" s="48">
        <v>487</v>
      </c>
      <c r="C758" s="48" t="s">
        <v>45</v>
      </c>
      <c r="D758" s="48" t="s">
        <v>46</v>
      </c>
      <c r="E758" s="48" t="s">
        <v>47</v>
      </c>
      <c r="F758" s="48" t="s">
        <v>1407</v>
      </c>
      <c r="G758" s="48">
        <v>374</v>
      </c>
      <c r="H758" s="48" t="s">
        <v>1408</v>
      </c>
      <c r="I758" s="48" t="s">
        <v>1128</v>
      </c>
      <c r="J758" s="48" t="s">
        <v>50</v>
      </c>
      <c r="K758" s="48" t="s">
        <v>1409</v>
      </c>
      <c r="L758" s="48" t="s">
        <v>190</v>
      </c>
      <c r="M758" s="48" t="s">
        <v>110</v>
      </c>
      <c r="N758" s="48" t="s">
        <v>110</v>
      </c>
      <c r="O758" s="48" t="s">
        <v>110</v>
      </c>
      <c r="P758" s="48">
        <v>1.3745887999999999</v>
      </c>
      <c r="Q758" s="48">
        <v>1.4266556091783329</v>
      </c>
      <c r="R758" s="48">
        <v>1.4266556091783329</v>
      </c>
      <c r="S758" s="48">
        <v>1.943136</v>
      </c>
      <c r="T758" s="48">
        <v>1.943136</v>
      </c>
      <c r="U758" s="48">
        <v>1.9454394670613631</v>
      </c>
      <c r="V758" s="62">
        <f t="shared" si="71"/>
        <v>0.70740740740740737</v>
      </c>
      <c r="W758" s="62">
        <f t="shared" si="72"/>
        <v>0.7342026544607958</v>
      </c>
      <c r="X758" s="62">
        <f t="shared" si="73"/>
        <v>0.73333333333333328</v>
      </c>
      <c r="Y758" s="62">
        <f t="shared" si="74"/>
        <v>0.7249811317338456</v>
      </c>
      <c r="Z758" s="62">
        <f t="shared" si="75"/>
        <v>0.7249811317338456</v>
      </c>
      <c r="AA758" s="48" t="str">
        <f t="shared" si="76"/>
        <v>Y</v>
      </c>
      <c r="AB758" s="48" t="s">
        <v>55</v>
      </c>
      <c r="AC758" s="53" t="s">
        <v>55</v>
      </c>
      <c r="AD758" s="52">
        <v>0</v>
      </c>
      <c r="AE758" s="52"/>
      <c r="AF758" s="52"/>
    </row>
    <row r="759" spans="1:32" ht="15.5" x14ac:dyDescent="0.35">
      <c r="A759" s="26"/>
      <c r="B759" s="48">
        <v>109</v>
      </c>
      <c r="C759" s="48" t="s">
        <v>45</v>
      </c>
      <c r="D759" s="48" t="s">
        <v>46</v>
      </c>
      <c r="E759" s="48" t="s">
        <v>47</v>
      </c>
      <c r="F759" s="48" t="s">
        <v>70</v>
      </c>
      <c r="G759" s="48">
        <v>106</v>
      </c>
      <c r="H759" s="48" t="s">
        <v>312</v>
      </c>
      <c r="I759" s="48" t="s">
        <v>57</v>
      </c>
      <c r="J759" s="48" t="s">
        <v>50</v>
      </c>
      <c r="K759" s="48" t="s">
        <v>1410</v>
      </c>
      <c r="L759" s="48" t="s">
        <v>59</v>
      </c>
      <c r="M759" s="48" t="s">
        <v>53</v>
      </c>
      <c r="N759" s="48" t="s">
        <v>53</v>
      </c>
      <c r="O759" s="48" t="s">
        <v>53</v>
      </c>
      <c r="P759" s="48">
        <v>5.8252560000000004</v>
      </c>
      <c r="Q759" s="48">
        <v>6.2145982975571323</v>
      </c>
      <c r="R759" s="48">
        <v>6.0950867918348797</v>
      </c>
      <c r="S759" s="48">
        <v>8.3559000000000001</v>
      </c>
      <c r="T759" s="48">
        <v>8.3559000000000001</v>
      </c>
      <c r="U759" s="48">
        <v>8.3658054005576776</v>
      </c>
      <c r="V759" s="62">
        <f t="shared" si="71"/>
        <v>0.69714285714285718</v>
      </c>
      <c r="W759" s="62">
        <f t="shared" si="72"/>
        <v>0.74373775386937757</v>
      </c>
      <c r="X759" s="62">
        <f t="shared" si="73"/>
        <v>0.72857142857142865</v>
      </c>
      <c r="Y759" s="62">
        <f t="shared" si="74"/>
        <v>0.72315067986122106</v>
      </c>
      <c r="Z759" s="62">
        <f t="shared" si="75"/>
        <v>0.72315067986122106</v>
      </c>
      <c r="AA759" s="48" t="str">
        <f t="shared" si="76"/>
        <v>Y</v>
      </c>
      <c r="AB759" s="48" t="s">
        <v>55</v>
      </c>
      <c r="AC759" s="53" t="s">
        <v>55</v>
      </c>
      <c r="AD759" s="52">
        <v>0</v>
      </c>
      <c r="AE759" s="52"/>
      <c r="AF759" s="52"/>
    </row>
    <row r="760" spans="1:32" ht="15.5" x14ac:dyDescent="0.35">
      <c r="A760" s="26"/>
      <c r="B760" s="48">
        <v>982</v>
      </c>
      <c r="C760" s="48" t="s">
        <v>45</v>
      </c>
      <c r="D760" s="48" t="s">
        <v>98</v>
      </c>
      <c r="E760" s="48" t="s">
        <v>415</v>
      </c>
      <c r="F760" s="48" t="s">
        <v>464</v>
      </c>
      <c r="G760" s="48">
        <v>636</v>
      </c>
      <c r="H760" s="48">
        <v>111</v>
      </c>
      <c r="I760" s="48" t="s">
        <v>417</v>
      </c>
      <c r="J760" s="48" t="s">
        <v>50</v>
      </c>
      <c r="K760" s="48" t="s">
        <v>1411</v>
      </c>
      <c r="L760" s="48" t="s">
        <v>419</v>
      </c>
      <c r="M760" s="48" t="s">
        <v>420</v>
      </c>
      <c r="N760" s="48" t="s">
        <v>420</v>
      </c>
      <c r="O760" s="48" t="s">
        <v>420</v>
      </c>
      <c r="P760" s="48">
        <v>7.2618479999999987</v>
      </c>
      <c r="Q760" s="48">
        <v>8.4136100028465766</v>
      </c>
      <c r="R760" s="48">
        <v>10.51701250355822</v>
      </c>
      <c r="S760" s="48">
        <v>12.10308</v>
      </c>
      <c r="T760" s="48">
        <v>12.10308</v>
      </c>
      <c r="U760" s="48">
        <v>12.117427449751863</v>
      </c>
      <c r="V760" s="62">
        <f t="shared" si="71"/>
        <v>0.59999999999999987</v>
      </c>
      <c r="W760" s="62">
        <f t="shared" si="72"/>
        <v>0.6951627191464137</v>
      </c>
      <c r="X760" s="62">
        <f t="shared" si="73"/>
        <v>0.86792452830188671</v>
      </c>
      <c r="Y760" s="62">
        <f t="shared" si="74"/>
        <v>0.72102908248276665</v>
      </c>
      <c r="Z760" s="62">
        <f t="shared" si="75"/>
        <v>0.72102908248276665</v>
      </c>
      <c r="AA760" s="48" t="str">
        <f t="shared" si="76"/>
        <v>Y</v>
      </c>
      <c r="AB760" s="48" t="s">
        <v>55</v>
      </c>
      <c r="AC760" s="53" t="s">
        <v>55</v>
      </c>
      <c r="AD760" s="52">
        <v>0</v>
      </c>
      <c r="AE760" s="52"/>
      <c r="AF760" s="52"/>
    </row>
    <row r="761" spans="1:32" ht="15.5" x14ac:dyDescent="0.35">
      <c r="A761" s="26"/>
      <c r="B761" s="48">
        <v>446</v>
      </c>
      <c r="C761" s="48" t="s">
        <v>45</v>
      </c>
      <c r="D761" s="48" t="s">
        <v>46</v>
      </c>
      <c r="E761" s="48" t="s">
        <v>47</v>
      </c>
      <c r="F761" s="48" t="s">
        <v>300</v>
      </c>
      <c r="G761" s="48">
        <v>329</v>
      </c>
      <c r="H761" s="48" t="s">
        <v>94</v>
      </c>
      <c r="I761" s="48" t="s">
        <v>300</v>
      </c>
      <c r="J761" s="48" t="s">
        <v>50</v>
      </c>
      <c r="K761" s="48" t="s">
        <v>1412</v>
      </c>
      <c r="L761" s="48" t="s">
        <v>1413</v>
      </c>
      <c r="M761" s="48" t="s">
        <v>53</v>
      </c>
      <c r="N761" s="48" t="s">
        <v>53</v>
      </c>
      <c r="O761" s="48" t="s">
        <v>53</v>
      </c>
      <c r="P761" s="48">
        <v>3.4856040000000004</v>
      </c>
      <c r="Q761" s="48">
        <v>5.975575286112627</v>
      </c>
      <c r="R761" s="48">
        <v>5.2585062517791119</v>
      </c>
      <c r="S761" s="48">
        <v>6.8040900000000004</v>
      </c>
      <c r="T761" s="48">
        <v>6.8040900000000004</v>
      </c>
      <c r="U761" s="48">
        <v>6.8121558261683948</v>
      </c>
      <c r="V761" s="62">
        <f t="shared" si="71"/>
        <v>0.512280701754386</v>
      </c>
      <c r="W761" s="62">
        <f t="shared" si="72"/>
        <v>0.87823284026410975</v>
      </c>
      <c r="X761" s="62">
        <f t="shared" si="73"/>
        <v>0.77192982456140358</v>
      </c>
      <c r="Y761" s="62">
        <f t="shared" si="74"/>
        <v>0.72081445552663315</v>
      </c>
      <c r="Z761" s="62">
        <f t="shared" si="75"/>
        <v>0.72081445552663315</v>
      </c>
      <c r="AA761" s="48" t="str">
        <f t="shared" si="76"/>
        <v>Y</v>
      </c>
      <c r="AB761" s="48" t="s">
        <v>55</v>
      </c>
      <c r="AC761" s="53" t="s">
        <v>55</v>
      </c>
      <c r="AD761" s="52">
        <v>0</v>
      </c>
      <c r="AE761" s="52"/>
      <c r="AF761" s="52"/>
    </row>
    <row r="762" spans="1:32" ht="15.5" x14ac:dyDescent="0.35">
      <c r="A762" s="26"/>
      <c r="B762" s="48">
        <v>158</v>
      </c>
      <c r="C762" s="48" t="s">
        <v>45</v>
      </c>
      <c r="D762" s="48" t="s">
        <v>46</v>
      </c>
      <c r="E762" s="48" t="s">
        <v>47</v>
      </c>
      <c r="F762" s="48" t="s">
        <v>185</v>
      </c>
      <c r="G762" s="48">
        <v>143</v>
      </c>
      <c r="H762" s="48" t="s">
        <v>186</v>
      </c>
      <c r="I762" s="48" t="s">
        <v>187</v>
      </c>
      <c r="J762" s="48" t="s">
        <v>50</v>
      </c>
      <c r="K762" s="48" t="s">
        <v>1414</v>
      </c>
      <c r="L762" s="48" t="s">
        <v>52</v>
      </c>
      <c r="M762" s="48" t="s">
        <v>110</v>
      </c>
      <c r="N762" s="48" t="s">
        <v>110</v>
      </c>
      <c r="O762" s="48" t="s">
        <v>110</v>
      </c>
      <c r="P762" s="48">
        <v>0.92119040000000008</v>
      </c>
      <c r="Q762" s="48">
        <v>1.2321116624721964</v>
      </c>
      <c r="R762" s="48">
        <v>1.498708922773198</v>
      </c>
      <c r="S762" s="48">
        <v>1.6912480000000001</v>
      </c>
      <c r="T762" s="48">
        <v>1.6912480000000001</v>
      </c>
      <c r="U762" s="48">
        <v>1.6932528694793345</v>
      </c>
      <c r="V762" s="62">
        <f t="shared" si="71"/>
        <v>0.5446808510638298</v>
      </c>
      <c r="W762" s="62">
        <f t="shared" si="72"/>
        <v>0.72852216970674688</v>
      </c>
      <c r="X762" s="62">
        <f t="shared" si="73"/>
        <v>0.88510638297872324</v>
      </c>
      <c r="Y762" s="62">
        <f t="shared" si="74"/>
        <v>0.71943646791643323</v>
      </c>
      <c r="Z762" s="62">
        <f t="shared" si="75"/>
        <v>0.71943646791643323</v>
      </c>
      <c r="AA762" s="48" t="str">
        <f t="shared" si="76"/>
        <v>Y</v>
      </c>
      <c r="AB762" s="48" t="s">
        <v>55</v>
      </c>
      <c r="AC762" s="53" t="s">
        <v>55</v>
      </c>
      <c r="AD762" s="52">
        <v>0</v>
      </c>
      <c r="AE762" s="52"/>
      <c r="AF762" s="52"/>
    </row>
    <row r="763" spans="1:32" ht="15.5" x14ac:dyDescent="0.35">
      <c r="A763" s="26"/>
      <c r="B763" s="48">
        <v>797</v>
      </c>
      <c r="C763" s="48" t="s">
        <v>45</v>
      </c>
      <c r="D763" s="48" t="s">
        <v>46</v>
      </c>
      <c r="E763" s="48" t="s">
        <v>150</v>
      </c>
      <c r="F763" s="48" t="s">
        <v>1415</v>
      </c>
      <c r="G763" s="48">
        <v>824</v>
      </c>
      <c r="H763" s="48" t="s">
        <v>131</v>
      </c>
      <c r="I763" s="48" t="s">
        <v>377</v>
      </c>
      <c r="J763" s="48" t="s">
        <v>50</v>
      </c>
      <c r="K763" s="48" t="s">
        <v>1416</v>
      </c>
      <c r="L763" s="48" t="s">
        <v>379</v>
      </c>
      <c r="M763" s="48" t="s">
        <v>110</v>
      </c>
      <c r="N763" s="48" t="s">
        <v>110</v>
      </c>
      <c r="O763" s="48" t="s">
        <v>110</v>
      </c>
      <c r="P763" s="48">
        <v>1.7056416000000001</v>
      </c>
      <c r="Q763" s="48">
        <v>1.8085381712311188</v>
      </c>
      <c r="R763" s="48">
        <v>1.9238234729829036</v>
      </c>
      <c r="S763" s="48">
        <v>2.5188800000000002</v>
      </c>
      <c r="T763" s="48">
        <v>2.5188800000000002</v>
      </c>
      <c r="U763" s="48">
        <v>2.521865975820285</v>
      </c>
      <c r="V763" s="62">
        <f t="shared" si="71"/>
        <v>0.67714285714285716</v>
      </c>
      <c r="W763" s="62">
        <f t="shared" si="72"/>
        <v>0.71799298546620671</v>
      </c>
      <c r="X763" s="62">
        <f t="shared" si="73"/>
        <v>0.76285714285714301</v>
      </c>
      <c r="Y763" s="62">
        <f t="shared" si="74"/>
        <v>0.71933099515540233</v>
      </c>
      <c r="Z763" s="62">
        <f t="shared" si="75"/>
        <v>0.71933099515540233</v>
      </c>
      <c r="AA763" s="48" t="str">
        <f t="shared" si="76"/>
        <v>Y</v>
      </c>
      <c r="AB763" s="48" t="s">
        <v>55</v>
      </c>
      <c r="AC763" s="53" t="s">
        <v>55</v>
      </c>
      <c r="AD763" s="52">
        <v>0</v>
      </c>
      <c r="AE763" s="52"/>
      <c r="AF763" s="52"/>
    </row>
    <row r="764" spans="1:32" ht="15.5" x14ac:dyDescent="0.35">
      <c r="A764" s="26"/>
      <c r="B764" s="48">
        <v>222</v>
      </c>
      <c r="C764" s="48" t="s">
        <v>45</v>
      </c>
      <c r="D764" s="48" t="s">
        <v>46</v>
      </c>
      <c r="E764" s="48" t="s">
        <v>150</v>
      </c>
      <c r="F764" s="48" t="s">
        <v>216</v>
      </c>
      <c r="G764" s="48">
        <v>211</v>
      </c>
      <c r="H764" s="48" t="s">
        <v>63</v>
      </c>
      <c r="I764" s="48" t="s">
        <v>216</v>
      </c>
      <c r="J764" s="48" t="s">
        <v>50</v>
      </c>
      <c r="K764" s="48" t="s">
        <v>1417</v>
      </c>
      <c r="L764" s="48" t="s">
        <v>1418</v>
      </c>
      <c r="M764" s="48" t="s">
        <v>53</v>
      </c>
      <c r="N764" s="48" t="s">
        <v>53</v>
      </c>
      <c r="O764" s="48" t="s">
        <v>53</v>
      </c>
      <c r="P764" s="48">
        <v>8.2604040000000012</v>
      </c>
      <c r="Q764" s="48">
        <v>7.6965409685130632</v>
      </c>
      <c r="R764" s="48">
        <v>9.0350698326022929</v>
      </c>
      <c r="S764" s="48">
        <v>11.578889999999999</v>
      </c>
      <c r="T764" s="48">
        <v>11.578889999999999</v>
      </c>
      <c r="U764" s="48">
        <v>11.592616055058498</v>
      </c>
      <c r="V764" s="62">
        <f t="shared" si="71"/>
        <v>0.71340206185567023</v>
      </c>
      <c r="W764" s="62">
        <f t="shared" si="72"/>
        <v>0.66470455877144208</v>
      </c>
      <c r="X764" s="62">
        <f t="shared" si="73"/>
        <v>0.77938144329896908</v>
      </c>
      <c r="Y764" s="62">
        <f t="shared" si="74"/>
        <v>0.71916268797536043</v>
      </c>
      <c r="Z764" s="62">
        <f t="shared" si="75"/>
        <v>0.71916268797536043</v>
      </c>
      <c r="AA764" s="48" t="str">
        <f t="shared" si="76"/>
        <v>Y</v>
      </c>
      <c r="AB764" s="48" t="s">
        <v>55</v>
      </c>
      <c r="AC764" s="53" t="s">
        <v>55</v>
      </c>
      <c r="AD764" s="52">
        <v>0</v>
      </c>
      <c r="AE764" s="52"/>
      <c r="AF764" s="52"/>
    </row>
    <row r="765" spans="1:32" ht="15.5" x14ac:dyDescent="0.35">
      <c r="A765" s="26"/>
      <c r="B765" s="48">
        <v>629</v>
      </c>
      <c r="C765" s="48" t="s">
        <v>45</v>
      </c>
      <c r="D765" s="48" t="s">
        <v>46</v>
      </c>
      <c r="E765" s="48" t="s">
        <v>47</v>
      </c>
      <c r="F765" s="48" t="s">
        <v>128</v>
      </c>
      <c r="G765" s="48">
        <v>496</v>
      </c>
      <c r="H765" s="48" t="s">
        <v>63</v>
      </c>
      <c r="I765" s="48" t="s">
        <v>128</v>
      </c>
      <c r="J765" s="48" t="s">
        <v>50</v>
      </c>
      <c r="K765" s="48" t="s">
        <v>1419</v>
      </c>
      <c r="L765" s="48" t="s">
        <v>1077</v>
      </c>
      <c r="M765" s="48" t="s">
        <v>53</v>
      </c>
      <c r="N765" s="48" t="s">
        <v>53</v>
      </c>
      <c r="O765" s="48" t="s">
        <v>53</v>
      </c>
      <c r="P765" s="48">
        <v>6.0162480000000009</v>
      </c>
      <c r="Q765" s="48">
        <v>6.2624028998460339</v>
      </c>
      <c r="R765" s="48">
        <v>6.2385005987015827</v>
      </c>
      <c r="S765" s="48">
        <v>8.5946400000000001</v>
      </c>
      <c r="T765" s="48">
        <v>8.5946400000000001</v>
      </c>
      <c r="U765" s="48">
        <v>8.604828412002183</v>
      </c>
      <c r="V765" s="62">
        <f t="shared" si="71"/>
        <v>0.70000000000000007</v>
      </c>
      <c r="W765" s="62">
        <f t="shared" si="72"/>
        <v>0.72864051313912326</v>
      </c>
      <c r="X765" s="62">
        <f t="shared" si="73"/>
        <v>0.72499999999999998</v>
      </c>
      <c r="Y765" s="62">
        <f t="shared" si="74"/>
        <v>0.71788017104637447</v>
      </c>
      <c r="Z765" s="62">
        <f t="shared" si="75"/>
        <v>0.71788017104637447</v>
      </c>
      <c r="AA765" s="48" t="str">
        <f t="shared" si="76"/>
        <v>Y</v>
      </c>
      <c r="AB765" s="48" t="s">
        <v>55</v>
      </c>
      <c r="AC765" s="53" t="s">
        <v>55</v>
      </c>
      <c r="AD765" s="52">
        <v>0</v>
      </c>
      <c r="AE765" s="48"/>
      <c r="AF765" s="48"/>
    </row>
    <row r="766" spans="1:32" ht="15.5" x14ac:dyDescent="0.35">
      <c r="A766" s="26"/>
      <c r="B766" s="48">
        <v>1968</v>
      </c>
      <c r="C766" s="48" t="s">
        <v>863</v>
      </c>
      <c r="D766" s="48" t="s">
        <v>864</v>
      </c>
      <c r="E766" s="48" t="s">
        <v>877</v>
      </c>
      <c r="F766" s="48" t="s">
        <v>1059</v>
      </c>
      <c r="G766" s="48" t="s">
        <v>1060</v>
      </c>
      <c r="H766" s="48" t="s">
        <v>1298</v>
      </c>
      <c r="I766" s="48" t="s">
        <v>929</v>
      </c>
      <c r="J766" s="48" t="s">
        <v>50</v>
      </c>
      <c r="K766" s="48" t="s">
        <v>1420</v>
      </c>
      <c r="L766" s="48" t="s">
        <v>929</v>
      </c>
      <c r="M766" s="48">
        <v>13.8</v>
      </c>
      <c r="N766" s="48">
        <v>13.8</v>
      </c>
      <c r="O766" s="48" t="s">
        <v>53</v>
      </c>
      <c r="P766" s="48">
        <v>7</v>
      </c>
      <c r="Q766" s="48">
        <v>8.604828412002183</v>
      </c>
      <c r="R766" s="48">
        <v>8.0789777868242716</v>
      </c>
      <c r="S766" s="48">
        <v>11</v>
      </c>
      <c r="T766" s="48">
        <v>11</v>
      </c>
      <c r="U766" s="48">
        <v>10.995058526447234</v>
      </c>
      <c r="V766" s="62">
        <f t="shared" si="71"/>
        <v>0.63636363636363635</v>
      </c>
      <c r="W766" s="62">
        <f t="shared" si="72"/>
        <v>0.78225712836383476</v>
      </c>
      <c r="X766" s="62">
        <f t="shared" si="73"/>
        <v>0.73478260869565215</v>
      </c>
      <c r="Y766" s="62">
        <f t="shared" si="74"/>
        <v>0.7178011244743745</v>
      </c>
      <c r="Z766" s="62">
        <f t="shared" si="75"/>
        <v>0.7178011244743745</v>
      </c>
      <c r="AA766" s="48" t="str">
        <f t="shared" si="76"/>
        <v>Y</v>
      </c>
      <c r="AB766" s="48" t="s">
        <v>55</v>
      </c>
      <c r="AC766" s="53" t="s">
        <v>55</v>
      </c>
      <c r="AD766" s="52">
        <v>0</v>
      </c>
      <c r="AE766" s="52"/>
      <c r="AF766" s="52"/>
    </row>
    <row r="767" spans="1:32" ht="15.5" x14ac:dyDescent="0.35">
      <c r="A767" s="26"/>
      <c r="B767" s="48">
        <v>617</v>
      </c>
      <c r="C767" s="48" t="s">
        <v>45</v>
      </c>
      <c r="D767" s="48" t="s">
        <v>46</v>
      </c>
      <c r="E767" s="48" t="s">
        <v>150</v>
      </c>
      <c r="F767" s="48" t="s">
        <v>168</v>
      </c>
      <c r="G767" s="48">
        <v>488</v>
      </c>
      <c r="H767" s="48" t="s">
        <v>94</v>
      </c>
      <c r="I767" s="48" t="s">
        <v>165</v>
      </c>
      <c r="J767" s="48" t="s">
        <v>50</v>
      </c>
      <c r="K767" s="48" t="s">
        <v>1421</v>
      </c>
      <c r="L767" s="48" t="s">
        <v>1422</v>
      </c>
      <c r="M767" s="48" t="s">
        <v>53</v>
      </c>
      <c r="N767" s="48" t="s">
        <v>53</v>
      </c>
      <c r="O767" s="48" t="s">
        <v>53</v>
      </c>
      <c r="P767" s="48">
        <v>6.995082</v>
      </c>
      <c r="Q767" s="48">
        <v>7.4097133547796572</v>
      </c>
      <c r="R767" s="48">
        <v>7.1706903433351528</v>
      </c>
      <c r="S767" s="48">
        <v>10.02708</v>
      </c>
      <c r="T767" s="48">
        <v>10.02708</v>
      </c>
      <c r="U767" s="48">
        <v>10.038966480669213</v>
      </c>
      <c r="V767" s="62">
        <f t="shared" si="71"/>
        <v>0.69761904761904758</v>
      </c>
      <c r="W767" s="62">
        <f t="shared" si="72"/>
        <v>0.73897020416508663</v>
      </c>
      <c r="X767" s="62">
        <f t="shared" si="73"/>
        <v>0.7142857142857143</v>
      </c>
      <c r="Y767" s="62">
        <f t="shared" si="74"/>
        <v>0.7169583220232828</v>
      </c>
      <c r="Z767" s="62">
        <f t="shared" si="75"/>
        <v>0.7169583220232828</v>
      </c>
      <c r="AA767" s="48" t="str">
        <f t="shared" si="76"/>
        <v>Y</v>
      </c>
      <c r="AB767" s="48" t="s">
        <v>55</v>
      </c>
      <c r="AC767" s="53" t="s">
        <v>55</v>
      </c>
      <c r="AD767" s="52">
        <v>0</v>
      </c>
      <c r="AE767" s="52"/>
      <c r="AF767" s="52"/>
    </row>
    <row r="768" spans="1:32" ht="15.5" x14ac:dyDescent="0.35">
      <c r="A768" s="26"/>
      <c r="B768" s="48">
        <v>492</v>
      </c>
      <c r="C768" s="48" t="s">
        <v>45</v>
      </c>
      <c r="D768" s="48" t="s">
        <v>46</v>
      </c>
      <c r="E768" s="48" t="s">
        <v>150</v>
      </c>
      <c r="F768" s="48" t="s">
        <v>1055</v>
      </c>
      <c r="G768" s="48">
        <v>375</v>
      </c>
      <c r="H768" s="48" t="s">
        <v>94</v>
      </c>
      <c r="I768" s="48" t="s">
        <v>216</v>
      </c>
      <c r="J768" s="48" t="s">
        <v>50</v>
      </c>
      <c r="K768" s="48" t="s">
        <v>1423</v>
      </c>
      <c r="L768" s="48" t="s">
        <v>279</v>
      </c>
      <c r="M768" s="48" t="s">
        <v>53</v>
      </c>
      <c r="N768" s="48" t="s">
        <v>53</v>
      </c>
      <c r="O768" s="48" t="s">
        <v>53</v>
      </c>
      <c r="P768" s="48">
        <v>7.6635540000000004</v>
      </c>
      <c r="Q768" s="48">
        <v>8.4136100028465783</v>
      </c>
      <c r="R768" s="48">
        <v>9.0828744348911936</v>
      </c>
      <c r="S768" s="48">
        <v>11.698259999999999</v>
      </c>
      <c r="T768" s="48">
        <v>11.698259999999999</v>
      </c>
      <c r="U768" s="48">
        <v>11.712127560780749</v>
      </c>
      <c r="V768" s="62">
        <f t="shared" si="71"/>
        <v>0.65510204081632661</v>
      </c>
      <c r="W768" s="62">
        <f t="shared" si="72"/>
        <v>0.71921892681873878</v>
      </c>
      <c r="X768" s="62">
        <f t="shared" si="73"/>
        <v>0.77551020408163274</v>
      </c>
      <c r="Y768" s="62">
        <f t="shared" si="74"/>
        <v>0.71661039057223264</v>
      </c>
      <c r="Z768" s="62">
        <f t="shared" si="75"/>
        <v>0.71661039057223264</v>
      </c>
      <c r="AA768" s="48" t="str">
        <f t="shared" si="76"/>
        <v>Y</v>
      </c>
      <c r="AB768" s="48" t="s">
        <v>55</v>
      </c>
      <c r="AC768" s="53" t="s">
        <v>55</v>
      </c>
      <c r="AD768" s="52">
        <v>0</v>
      </c>
      <c r="AE768" s="52"/>
      <c r="AF768" s="52"/>
    </row>
    <row r="769" spans="1:32" ht="15.5" x14ac:dyDescent="0.35">
      <c r="A769" s="26"/>
      <c r="B769" s="48">
        <v>484</v>
      </c>
      <c r="C769" s="48" t="s">
        <v>45</v>
      </c>
      <c r="D769" s="48" t="s">
        <v>46</v>
      </c>
      <c r="E769" s="48" t="s">
        <v>47</v>
      </c>
      <c r="F769" s="48" t="s">
        <v>1407</v>
      </c>
      <c r="G769" s="48">
        <v>374</v>
      </c>
      <c r="H769" s="48" t="s">
        <v>242</v>
      </c>
      <c r="I769" s="48" t="s">
        <v>1128</v>
      </c>
      <c r="J769" s="48" t="s">
        <v>50</v>
      </c>
      <c r="K769" s="48" t="s">
        <v>1424</v>
      </c>
      <c r="L769" s="48" t="s">
        <v>1132</v>
      </c>
      <c r="M769" s="48" t="s">
        <v>110</v>
      </c>
      <c r="N769" s="48" t="s">
        <v>110</v>
      </c>
      <c r="O769" s="48" t="s">
        <v>110</v>
      </c>
      <c r="P769" s="48">
        <v>1.6768544000000001</v>
      </c>
      <c r="Q769" s="48">
        <v>1.7004582008388212</v>
      </c>
      <c r="R769" s="48">
        <v>2.1904207332839052</v>
      </c>
      <c r="S769" s="48">
        <v>2.5908480000000003</v>
      </c>
      <c r="T769" s="48">
        <v>2.5908480000000003</v>
      </c>
      <c r="U769" s="48">
        <v>2.5939192894151506</v>
      </c>
      <c r="V769" s="62">
        <f t="shared" si="71"/>
        <v>0.64722222222222214</v>
      </c>
      <c r="W769" s="62">
        <f t="shared" si="72"/>
        <v>0.65633267595737799</v>
      </c>
      <c r="X769" s="62">
        <f t="shared" si="73"/>
        <v>0.84444444444444455</v>
      </c>
      <c r="Y769" s="62">
        <f t="shared" si="74"/>
        <v>0.71599978087468152</v>
      </c>
      <c r="Z769" s="62">
        <f t="shared" si="75"/>
        <v>0.71599978087468152</v>
      </c>
      <c r="AA769" s="48" t="str">
        <f t="shared" si="76"/>
        <v>Y</v>
      </c>
      <c r="AB769" s="48" t="s">
        <v>55</v>
      </c>
      <c r="AC769" s="53" t="s">
        <v>55</v>
      </c>
      <c r="AD769" s="52">
        <v>0</v>
      </c>
      <c r="AE769" s="52"/>
      <c r="AF769" s="52"/>
    </row>
    <row r="770" spans="1:32" ht="15.5" x14ac:dyDescent="0.35">
      <c r="A770" s="26"/>
      <c r="B770" s="48">
        <v>1575</v>
      </c>
      <c r="C770" s="48" t="s">
        <v>45</v>
      </c>
      <c r="D770" s="48" t="s">
        <v>60</v>
      </c>
      <c r="E770" s="48" t="s">
        <v>803</v>
      </c>
      <c r="F770" s="48" t="s">
        <v>804</v>
      </c>
      <c r="G770" s="48">
        <v>126</v>
      </c>
      <c r="H770" s="48" t="s">
        <v>49</v>
      </c>
      <c r="I770" s="48" t="s">
        <v>804</v>
      </c>
      <c r="J770" s="48" t="s">
        <v>50</v>
      </c>
      <c r="K770" s="48" t="s">
        <v>1425</v>
      </c>
      <c r="L770" s="48" t="s">
        <v>806</v>
      </c>
      <c r="M770" s="48" t="s">
        <v>53</v>
      </c>
      <c r="N770" s="48" t="s">
        <v>53</v>
      </c>
      <c r="O770" s="48" t="s">
        <v>53</v>
      </c>
      <c r="P770" s="48">
        <v>9.6928440000000009</v>
      </c>
      <c r="Q770" s="48">
        <v>7.3619087524907565</v>
      </c>
      <c r="R770" s="48">
        <v>7.8160524742353168</v>
      </c>
      <c r="S770" s="48">
        <v>11.578889999999999</v>
      </c>
      <c r="T770" s="48">
        <v>11.578889999999999</v>
      </c>
      <c r="U770" s="48">
        <v>11.592616055058498</v>
      </c>
      <c r="V770" s="62">
        <f t="shared" si="71"/>
        <v>0.8371134020618558</v>
      </c>
      <c r="W770" s="62">
        <f t="shared" si="72"/>
        <v>0.63580436056398815</v>
      </c>
      <c r="X770" s="62">
        <f t="shared" si="73"/>
        <v>0.67422680412371128</v>
      </c>
      <c r="Y770" s="62">
        <f t="shared" si="74"/>
        <v>0.71571485558318504</v>
      </c>
      <c r="Z770" s="62">
        <f t="shared" si="75"/>
        <v>0.71571485558318504</v>
      </c>
      <c r="AA770" s="48" t="str">
        <f t="shared" si="76"/>
        <v>Y</v>
      </c>
      <c r="AB770" s="48" t="s">
        <v>55</v>
      </c>
      <c r="AC770" s="53" t="s">
        <v>55</v>
      </c>
      <c r="AD770" s="52">
        <v>0</v>
      </c>
      <c r="AE770" s="52"/>
      <c r="AF770" s="52"/>
    </row>
    <row r="771" spans="1:32" ht="15.5" x14ac:dyDescent="0.35">
      <c r="A771" s="26"/>
      <c r="B771" s="48">
        <v>506</v>
      </c>
      <c r="C771" s="48" t="s">
        <v>45</v>
      </c>
      <c r="D771" s="48" t="s">
        <v>46</v>
      </c>
      <c r="E771" s="48" t="s">
        <v>47</v>
      </c>
      <c r="F771" s="48" t="s">
        <v>92</v>
      </c>
      <c r="G771" s="48">
        <v>385</v>
      </c>
      <c r="H771" s="48" t="s">
        <v>312</v>
      </c>
      <c r="I771" s="48" t="s">
        <v>57</v>
      </c>
      <c r="J771" s="48" t="s">
        <v>50</v>
      </c>
      <c r="K771" s="48" t="s">
        <v>1426</v>
      </c>
      <c r="L771" s="48" t="s">
        <v>59</v>
      </c>
      <c r="M771" s="48" t="s">
        <v>53</v>
      </c>
      <c r="N771" s="48" t="s">
        <v>53</v>
      </c>
      <c r="O771" s="48" t="s">
        <v>53</v>
      </c>
      <c r="P771" s="48">
        <v>6.4459799999999996</v>
      </c>
      <c r="Q771" s="48">
        <v>8.1267823891131723</v>
      </c>
      <c r="R771" s="48">
        <v>2.4619370178784026</v>
      </c>
      <c r="S771" s="48">
        <v>7.0428300000000004</v>
      </c>
      <c r="T771" s="48">
        <v>8.5946400000000001</v>
      </c>
      <c r="U771" s="48">
        <v>8.604828412002183</v>
      </c>
      <c r="V771" s="62">
        <f t="shared" ref="V771:V834" si="77">IF(OR(P771="",S771=""),"",P771/S771)</f>
        <v>0.91525423728813549</v>
      </c>
      <c r="W771" s="62">
        <f t="shared" ref="W771:W834" si="78">IF(OR(Q771="",T771=""),"",Q771/T771)</f>
        <v>0.94556402468435818</v>
      </c>
      <c r="X771" s="62">
        <f t="shared" ref="X771:X834" si="79">IF(OR(R771="",U771=""),"",R771/U771)</f>
        <v>0.28611111111111115</v>
      </c>
      <c r="Y771" s="62">
        <f t="shared" ref="Y771:Y834" si="80">IF(OR(V771="",W771="",X771=""),"",AVERAGE(V771,W771,X771))</f>
        <v>0.71564312436120148</v>
      </c>
      <c r="Z771" s="62">
        <f t="shared" ref="Z771:Z834" si="81">IFERROR(Y771,"0")</f>
        <v>0.71564312436120148</v>
      </c>
      <c r="AA771" s="48" t="str">
        <f t="shared" ref="AA771:AA834" si="82">IF(OR(Z771="0",Z771=""),"N","Y")</f>
        <v>Y</v>
      </c>
      <c r="AB771" s="48" t="s">
        <v>55</v>
      </c>
      <c r="AC771" s="53" t="s">
        <v>55</v>
      </c>
      <c r="AD771" s="52">
        <v>0</v>
      </c>
      <c r="AE771" s="52"/>
      <c r="AF771" s="52"/>
    </row>
    <row r="772" spans="1:32" ht="15.5" x14ac:dyDescent="0.35">
      <c r="A772" s="26"/>
      <c r="B772" s="48">
        <v>1802</v>
      </c>
      <c r="C772" s="48" t="s">
        <v>45</v>
      </c>
      <c r="D772" s="48" t="s">
        <v>60</v>
      </c>
      <c r="E772" s="48" t="s">
        <v>61</v>
      </c>
      <c r="F772" s="48" t="s">
        <v>825</v>
      </c>
      <c r="G772" s="48">
        <v>292</v>
      </c>
      <c r="H772" s="48" t="s">
        <v>63</v>
      </c>
      <c r="I772" s="48" t="s">
        <v>821</v>
      </c>
      <c r="J772" s="48" t="s">
        <v>50</v>
      </c>
      <c r="K772" s="48" t="s">
        <v>1427</v>
      </c>
      <c r="L772" s="48" t="s">
        <v>827</v>
      </c>
      <c r="M772" s="48" t="s">
        <v>53</v>
      </c>
      <c r="N772" s="48" t="s">
        <v>53</v>
      </c>
      <c r="O772" s="48" t="s">
        <v>53</v>
      </c>
      <c r="P772" s="48">
        <v>8.95275</v>
      </c>
      <c r="Q772" s="48">
        <v>6.3341098032793841</v>
      </c>
      <c r="R772" s="48">
        <v>7.2423972467685047</v>
      </c>
      <c r="S772" s="48">
        <v>10.50456</v>
      </c>
      <c r="T772" s="48">
        <v>10.50456</v>
      </c>
      <c r="U772" s="48">
        <v>10.517012503558224</v>
      </c>
      <c r="V772" s="62">
        <f t="shared" si="77"/>
        <v>0.85227272727272729</v>
      </c>
      <c r="W772" s="62">
        <f t="shared" si="78"/>
        <v>0.60298668419042634</v>
      </c>
      <c r="X772" s="62">
        <f t="shared" si="79"/>
        <v>0.68863636363636371</v>
      </c>
      <c r="Y772" s="62">
        <f t="shared" si="80"/>
        <v>0.71463192503317252</v>
      </c>
      <c r="Z772" s="62">
        <f t="shared" si="81"/>
        <v>0.71463192503317252</v>
      </c>
      <c r="AA772" s="48" t="str">
        <f t="shared" si="82"/>
        <v>Y</v>
      </c>
      <c r="AB772" s="48" t="s">
        <v>55</v>
      </c>
      <c r="AC772" s="53" t="s">
        <v>55</v>
      </c>
      <c r="AD772" s="52">
        <v>0</v>
      </c>
      <c r="AE772" s="52"/>
      <c r="AF772" s="52"/>
    </row>
    <row r="773" spans="1:32" ht="15.5" x14ac:dyDescent="0.35">
      <c r="A773" s="26"/>
      <c r="B773" s="48">
        <v>514</v>
      </c>
      <c r="C773" s="48" t="s">
        <v>45</v>
      </c>
      <c r="D773" s="48" t="s">
        <v>46</v>
      </c>
      <c r="E773" s="48" t="s">
        <v>47</v>
      </c>
      <c r="F773" s="48" t="s">
        <v>92</v>
      </c>
      <c r="G773" s="48">
        <v>385</v>
      </c>
      <c r="H773" s="48" t="s">
        <v>63</v>
      </c>
      <c r="I773" s="48" t="s">
        <v>57</v>
      </c>
      <c r="J773" s="48" t="s">
        <v>50</v>
      </c>
      <c r="K773" s="48" t="s">
        <v>1428</v>
      </c>
      <c r="L773" s="48" t="s">
        <v>1429</v>
      </c>
      <c r="M773" s="48" t="s">
        <v>53</v>
      </c>
      <c r="N773" s="48" t="s">
        <v>53</v>
      </c>
      <c r="O773" s="48" t="s">
        <v>53</v>
      </c>
      <c r="P773" s="48">
        <v>5.395524</v>
      </c>
      <c r="Q773" s="48">
        <v>5.9038683826792759</v>
      </c>
      <c r="R773" s="48">
        <v>7.1228857410462512</v>
      </c>
      <c r="S773" s="48">
        <v>8.5946400000000001</v>
      </c>
      <c r="T773" s="48">
        <v>8.5946400000000001</v>
      </c>
      <c r="U773" s="48">
        <v>8.604828412002183</v>
      </c>
      <c r="V773" s="62">
        <f t="shared" si="77"/>
        <v>0.62777777777777777</v>
      </c>
      <c r="W773" s="62">
        <f t="shared" si="78"/>
        <v>0.68692445322657791</v>
      </c>
      <c r="X773" s="62">
        <f t="shared" si="79"/>
        <v>0.82777777777777772</v>
      </c>
      <c r="Y773" s="62">
        <f t="shared" si="80"/>
        <v>0.71416000292737769</v>
      </c>
      <c r="Z773" s="62">
        <f t="shared" si="81"/>
        <v>0.71416000292737769</v>
      </c>
      <c r="AA773" s="48" t="str">
        <f t="shared" si="82"/>
        <v>Y</v>
      </c>
      <c r="AB773" s="48" t="s">
        <v>55</v>
      </c>
      <c r="AC773" s="53" t="s">
        <v>55</v>
      </c>
      <c r="AD773" s="52">
        <v>0</v>
      </c>
      <c r="AE773" s="52"/>
      <c r="AF773" s="52"/>
    </row>
    <row r="774" spans="1:32" ht="15.5" x14ac:dyDescent="0.35">
      <c r="A774" s="26"/>
      <c r="B774" s="48">
        <v>1042</v>
      </c>
      <c r="C774" s="48" t="s">
        <v>45</v>
      </c>
      <c r="D774" s="48" t="s">
        <v>98</v>
      </c>
      <c r="E774" s="48" t="s">
        <v>415</v>
      </c>
      <c r="F774" s="48" t="s">
        <v>520</v>
      </c>
      <c r="G774" s="48">
        <v>651</v>
      </c>
      <c r="H774" s="48">
        <v>111</v>
      </c>
      <c r="I774" s="48" t="s">
        <v>498</v>
      </c>
      <c r="J774" s="48" t="s">
        <v>50</v>
      </c>
      <c r="K774" s="48" t="s">
        <v>2121</v>
      </c>
      <c r="L774" s="48" t="s">
        <v>500</v>
      </c>
      <c r="M774" s="48" t="s">
        <v>420</v>
      </c>
      <c r="N774" s="48" t="s">
        <v>420</v>
      </c>
      <c r="O774" s="48" t="s">
        <v>420</v>
      </c>
      <c r="P774" s="48">
        <v>8.632007999999999</v>
      </c>
      <c r="Q774" s="48">
        <v>8.7336929920853059</v>
      </c>
      <c r="R774" s="48">
        <v>9.9911618783803089</v>
      </c>
      <c r="S774" s="48">
        <v>12.78816</v>
      </c>
      <c r="T774" s="48">
        <v>12.78816</v>
      </c>
      <c r="U774" s="48">
        <v>12.803319569549139</v>
      </c>
      <c r="V774" s="62">
        <f t="shared" si="77"/>
        <v>0.67499999999999993</v>
      </c>
      <c r="W774" s="62">
        <f t="shared" si="78"/>
        <v>0.6829514951396688</v>
      </c>
      <c r="X774" s="62">
        <f t="shared" si="79"/>
        <v>0.78035714285714275</v>
      </c>
      <c r="Y774" s="62">
        <f t="shared" si="80"/>
        <v>0.71276954599893705</v>
      </c>
      <c r="Z774" s="62">
        <f t="shared" si="81"/>
        <v>0.71276954599893705</v>
      </c>
      <c r="AA774" s="48" t="str">
        <f t="shared" si="82"/>
        <v>Y</v>
      </c>
      <c r="AB774" s="48" t="s">
        <v>104</v>
      </c>
      <c r="AC774" s="53" t="s">
        <v>55</v>
      </c>
      <c r="AD774" s="52">
        <v>0</v>
      </c>
      <c r="AE774" s="52"/>
      <c r="AF774" s="52"/>
    </row>
    <row r="775" spans="1:32" ht="15.5" x14ac:dyDescent="0.35">
      <c r="A775" s="26"/>
      <c r="B775" s="48">
        <v>1646</v>
      </c>
      <c r="C775" s="48" t="s">
        <v>45</v>
      </c>
      <c r="D775" s="48" t="s">
        <v>60</v>
      </c>
      <c r="E775" s="48" t="s">
        <v>803</v>
      </c>
      <c r="F775" s="48" t="s">
        <v>856</v>
      </c>
      <c r="G775" s="48">
        <v>274</v>
      </c>
      <c r="H775" s="48" t="s">
        <v>63</v>
      </c>
      <c r="I775" s="48" t="s">
        <v>856</v>
      </c>
      <c r="J775" s="48" t="s">
        <v>50</v>
      </c>
      <c r="K775" s="48" t="s">
        <v>1435</v>
      </c>
      <c r="L775" s="48" t="s">
        <v>1436</v>
      </c>
      <c r="M775" s="48" t="s">
        <v>53</v>
      </c>
      <c r="N775" s="48" t="s">
        <v>53</v>
      </c>
      <c r="O775" s="48" t="s">
        <v>53</v>
      </c>
      <c r="P775" s="48">
        <v>11.053662000000001</v>
      </c>
      <c r="Q775" s="48">
        <v>6.3580121044238345</v>
      </c>
      <c r="R775" s="48">
        <v>7.5770294627908106</v>
      </c>
      <c r="S775" s="48">
        <v>11.698259999999999</v>
      </c>
      <c r="T775" s="48">
        <v>11.698259999999999</v>
      </c>
      <c r="U775" s="48">
        <v>11.712127560780749</v>
      </c>
      <c r="V775" s="62">
        <f t="shared" si="77"/>
        <v>0.94489795918367359</v>
      </c>
      <c r="W775" s="62">
        <f t="shared" si="78"/>
        <v>0.54350066628916049</v>
      </c>
      <c r="X775" s="62">
        <f t="shared" si="79"/>
        <v>0.64693877551020407</v>
      </c>
      <c r="Y775" s="62">
        <f t="shared" si="80"/>
        <v>0.71177913366101275</v>
      </c>
      <c r="Z775" s="62">
        <f t="shared" si="81"/>
        <v>0.71177913366101275</v>
      </c>
      <c r="AA775" s="48" t="str">
        <f t="shared" si="82"/>
        <v>Y</v>
      </c>
      <c r="AB775" s="48" t="s">
        <v>55</v>
      </c>
      <c r="AC775" s="53" t="s">
        <v>55</v>
      </c>
      <c r="AD775" s="52">
        <v>0</v>
      </c>
      <c r="AE775" s="52"/>
      <c r="AF775" s="52"/>
    </row>
    <row r="776" spans="1:32" ht="15.5" x14ac:dyDescent="0.35">
      <c r="A776" s="26"/>
      <c r="B776" s="48">
        <v>1798</v>
      </c>
      <c r="C776" s="48" t="s">
        <v>45</v>
      </c>
      <c r="D776" s="48" t="s">
        <v>60</v>
      </c>
      <c r="E776" s="48" t="s">
        <v>61</v>
      </c>
      <c r="F776" s="48" t="s">
        <v>840</v>
      </c>
      <c r="G776" s="48">
        <v>450</v>
      </c>
      <c r="H776" s="48" t="s">
        <v>63</v>
      </c>
      <c r="I776" s="48" t="s">
        <v>61</v>
      </c>
      <c r="J776" s="48" t="s">
        <v>50</v>
      </c>
      <c r="K776" s="48" t="s">
        <v>1437</v>
      </c>
      <c r="L776" s="48" t="s">
        <v>1147</v>
      </c>
      <c r="M776" s="48" t="s">
        <v>53</v>
      </c>
      <c r="N776" s="48" t="s">
        <v>53</v>
      </c>
      <c r="O776" s="48" t="s">
        <v>53</v>
      </c>
      <c r="P776" s="48">
        <v>8.9050019999999996</v>
      </c>
      <c r="Q776" s="48">
        <v>7.2423972467685047</v>
      </c>
      <c r="R776" s="48">
        <v>7.0511788376129001</v>
      </c>
      <c r="S776" s="48">
        <v>10.86267</v>
      </c>
      <c r="T776" s="48">
        <v>10.86267</v>
      </c>
      <c r="U776" s="48">
        <v>10.875547020724982</v>
      </c>
      <c r="V776" s="62">
        <f t="shared" si="77"/>
        <v>0.81978021978021975</v>
      </c>
      <c r="W776" s="62">
        <f t="shared" si="78"/>
        <v>0.66672348941544801</v>
      </c>
      <c r="X776" s="62">
        <f t="shared" si="79"/>
        <v>0.64835164835164838</v>
      </c>
      <c r="Y776" s="62">
        <f t="shared" si="80"/>
        <v>0.71161845251577205</v>
      </c>
      <c r="Z776" s="62">
        <f t="shared" si="81"/>
        <v>0.71161845251577205</v>
      </c>
      <c r="AA776" s="48" t="str">
        <f t="shared" si="82"/>
        <v>Y</v>
      </c>
      <c r="AB776" s="48" t="s">
        <v>55</v>
      </c>
      <c r="AC776" s="53" t="s">
        <v>55</v>
      </c>
      <c r="AD776" s="52">
        <v>0</v>
      </c>
      <c r="AE776" s="52"/>
      <c r="AF776" s="52"/>
    </row>
    <row r="777" spans="1:32" ht="15.5" x14ac:dyDescent="0.35">
      <c r="A777" s="26"/>
      <c r="B777" s="48">
        <v>1658</v>
      </c>
      <c r="C777" s="48" t="s">
        <v>45</v>
      </c>
      <c r="D777" s="48" t="s">
        <v>60</v>
      </c>
      <c r="E777" s="48" t="s">
        <v>61</v>
      </c>
      <c r="F777" s="48" t="s">
        <v>61</v>
      </c>
      <c r="G777" s="48">
        <v>282</v>
      </c>
      <c r="H777" s="48" t="s">
        <v>49</v>
      </c>
      <c r="I777" s="48" t="s">
        <v>61</v>
      </c>
      <c r="J777" s="48" t="s">
        <v>50</v>
      </c>
      <c r="K777" s="48" t="s">
        <v>1438</v>
      </c>
      <c r="L777" s="48" t="s">
        <v>1089</v>
      </c>
      <c r="M777" s="48" t="s">
        <v>53</v>
      </c>
      <c r="N777" s="48" t="s">
        <v>53</v>
      </c>
      <c r="O777" s="48" t="s">
        <v>53</v>
      </c>
      <c r="P777" s="48">
        <v>10.886544000000001</v>
      </c>
      <c r="Q777" s="48">
        <v>2.7965692339007098</v>
      </c>
      <c r="R777" s="48">
        <v>11.281886140180639</v>
      </c>
      <c r="S777" s="48">
        <v>11.698259999999999</v>
      </c>
      <c r="T777" s="48">
        <v>11.698259999999999</v>
      </c>
      <c r="U777" s="48">
        <v>11.712127560780749</v>
      </c>
      <c r="V777" s="62">
        <f t="shared" si="77"/>
        <v>0.93061224489795924</v>
      </c>
      <c r="W777" s="62">
        <f t="shared" si="78"/>
        <v>0.23905856374372855</v>
      </c>
      <c r="X777" s="62">
        <f t="shared" si="79"/>
        <v>0.96326530612244887</v>
      </c>
      <c r="Y777" s="62">
        <f t="shared" si="80"/>
        <v>0.71097870492137893</v>
      </c>
      <c r="Z777" s="62">
        <f t="shared" si="81"/>
        <v>0.71097870492137893</v>
      </c>
      <c r="AA777" s="48" t="str">
        <f t="shared" si="82"/>
        <v>Y</v>
      </c>
      <c r="AB777" s="48" t="s">
        <v>55</v>
      </c>
      <c r="AC777" s="53" t="s">
        <v>55</v>
      </c>
      <c r="AD777" s="52">
        <v>0</v>
      </c>
      <c r="AE777" s="52"/>
      <c r="AF777" s="52"/>
    </row>
    <row r="778" spans="1:32" ht="15.5" x14ac:dyDescent="0.35">
      <c r="A778" s="26"/>
      <c r="B778" s="48">
        <v>853</v>
      </c>
      <c r="C778" s="48" t="s">
        <v>45</v>
      </c>
      <c r="D778" s="48" t="s">
        <v>46</v>
      </c>
      <c r="E778" s="48" t="s">
        <v>150</v>
      </c>
      <c r="F778" s="48" t="s">
        <v>381</v>
      </c>
      <c r="G778" s="48">
        <v>831</v>
      </c>
      <c r="H778" s="48" t="s">
        <v>63</v>
      </c>
      <c r="I778" s="48" t="s">
        <v>377</v>
      </c>
      <c r="J778" s="48" t="s">
        <v>50</v>
      </c>
      <c r="K778" s="48" t="s">
        <v>1439</v>
      </c>
      <c r="L778" s="48" t="s">
        <v>379</v>
      </c>
      <c r="M778" s="48" t="s">
        <v>53</v>
      </c>
      <c r="N778" s="48" t="s">
        <v>53</v>
      </c>
      <c r="O778" s="48" t="s">
        <v>53</v>
      </c>
      <c r="P778" s="48">
        <v>8.1410340000000012</v>
      </c>
      <c r="Q778" s="48">
        <v>9.0111675314578417</v>
      </c>
      <c r="R778" s="48">
        <v>7.5531271616463611</v>
      </c>
      <c r="S778" s="48">
        <v>11.578889999999999</v>
      </c>
      <c r="T778" s="48">
        <v>11.578889999999999</v>
      </c>
      <c r="U778" s="48">
        <v>11.592616055058498</v>
      </c>
      <c r="V778" s="62">
        <f t="shared" si="77"/>
        <v>0.70309278350515481</v>
      </c>
      <c r="W778" s="62">
        <f t="shared" si="78"/>
        <v>0.77824105172929725</v>
      </c>
      <c r="X778" s="62">
        <f t="shared" si="79"/>
        <v>0.65154639175257734</v>
      </c>
      <c r="Y778" s="62">
        <f t="shared" si="80"/>
        <v>0.71096007566234309</v>
      </c>
      <c r="Z778" s="62">
        <f t="shared" si="81"/>
        <v>0.71096007566234309</v>
      </c>
      <c r="AA778" s="48" t="str">
        <f t="shared" si="82"/>
        <v>Y</v>
      </c>
      <c r="AB778" s="48" t="s">
        <v>55</v>
      </c>
      <c r="AC778" s="53" t="s">
        <v>55</v>
      </c>
      <c r="AD778" s="52">
        <v>0</v>
      </c>
      <c r="AE778" s="52"/>
      <c r="AF778" s="52"/>
    </row>
    <row r="779" spans="1:32" ht="15.5" x14ac:dyDescent="0.35">
      <c r="A779" s="26"/>
      <c r="B779" s="48">
        <v>419</v>
      </c>
      <c r="C779" s="48" t="s">
        <v>45</v>
      </c>
      <c r="D779" s="48" t="s">
        <v>46</v>
      </c>
      <c r="E779" s="48" t="s">
        <v>47</v>
      </c>
      <c r="F779" s="48" t="s">
        <v>1440</v>
      </c>
      <c r="G779" s="48">
        <v>323</v>
      </c>
      <c r="H779" s="48" t="s">
        <v>131</v>
      </c>
      <c r="I779" s="48" t="s">
        <v>57</v>
      </c>
      <c r="J779" s="48" t="s">
        <v>50</v>
      </c>
      <c r="K779" s="48" t="s">
        <v>1441</v>
      </c>
      <c r="L779" s="48" t="s">
        <v>52</v>
      </c>
      <c r="M779" s="48" t="s">
        <v>110</v>
      </c>
      <c r="N779" s="48" t="s">
        <v>110</v>
      </c>
      <c r="O779" s="48" t="s">
        <v>110</v>
      </c>
      <c r="P779" s="48">
        <v>1.3745887999999999</v>
      </c>
      <c r="Q779" s="48">
        <v>1.3906289523809003</v>
      </c>
      <c r="R779" s="48">
        <v>1.3762182896619273</v>
      </c>
      <c r="S779" s="48">
        <v>1.943136</v>
      </c>
      <c r="T779" s="48">
        <v>1.943136</v>
      </c>
      <c r="U779" s="48">
        <v>1.9454394670613631</v>
      </c>
      <c r="V779" s="62">
        <f t="shared" si="77"/>
        <v>0.70740740740740737</v>
      </c>
      <c r="W779" s="62">
        <f t="shared" si="78"/>
        <v>0.71566218338855359</v>
      </c>
      <c r="X779" s="62">
        <f t="shared" si="79"/>
        <v>0.70740740740740748</v>
      </c>
      <c r="Y779" s="62">
        <f t="shared" si="80"/>
        <v>0.71015899940112293</v>
      </c>
      <c r="Z779" s="62">
        <f t="shared" si="81"/>
        <v>0.71015899940112293</v>
      </c>
      <c r="AA779" s="48" t="str">
        <f t="shared" si="82"/>
        <v>Y</v>
      </c>
      <c r="AB779" s="48" t="s">
        <v>55</v>
      </c>
      <c r="AC779" s="53" t="s">
        <v>55</v>
      </c>
      <c r="AD779" s="52">
        <v>0</v>
      </c>
      <c r="AE779" s="52"/>
      <c r="AF779" s="52"/>
    </row>
    <row r="780" spans="1:32" ht="15.5" x14ac:dyDescent="0.35">
      <c r="A780" s="26"/>
      <c r="B780" s="48">
        <v>272</v>
      </c>
      <c r="C780" s="48" t="s">
        <v>45</v>
      </c>
      <c r="D780" s="48" t="s">
        <v>46</v>
      </c>
      <c r="E780" s="48" t="s">
        <v>150</v>
      </c>
      <c r="F780" s="48" t="s">
        <v>219</v>
      </c>
      <c r="G780" s="48">
        <v>250</v>
      </c>
      <c r="H780" s="48" t="s">
        <v>63</v>
      </c>
      <c r="I780" s="48" t="s">
        <v>220</v>
      </c>
      <c r="J780" s="48" t="s">
        <v>50</v>
      </c>
      <c r="K780" s="48" t="s">
        <v>1442</v>
      </c>
      <c r="L780" s="48" t="s">
        <v>222</v>
      </c>
      <c r="M780" s="48" t="s">
        <v>53</v>
      </c>
      <c r="N780" s="48" t="s">
        <v>53</v>
      </c>
      <c r="O780" s="48" t="s">
        <v>53</v>
      </c>
      <c r="P780" s="48">
        <v>8.2842780000000005</v>
      </c>
      <c r="Q780" s="48">
        <v>7.8399547753797671</v>
      </c>
      <c r="R780" s="48">
        <v>8.4853169062799303</v>
      </c>
      <c r="S780" s="48">
        <v>11.578889999999999</v>
      </c>
      <c r="T780" s="48">
        <v>11.578889999999999</v>
      </c>
      <c r="U780" s="48">
        <v>11.592616055058498</v>
      </c>
      <c r="V780" s="62">
        <f t="shared" si="77"/>
        <v>0.71546391752577332</v>
      </c>
      <c r="W780" s="62">
        <f t="shared" si="78"/>
        <v>0.67709035800320816</v>
      </c>
      <c r="X780" s="62">
        <f t="shared" si="79"/>
        <v>0.73195876288659789</v>
      </c>
      <c r="Y780" s="62">
        <f t="shared" si="80"/>
        <v>0.70817101280519312</v>
      </c>
      <c r="Z780" s="62">
        <f t="shared" si="81"/>
        <v>0.70817101280519312</v>
      </c>
      <c r="AA780" s="48" t="str">
        <f t="shared" si="82"/>
        <v>Y</v>
      </c>
      <c r="AB780" s="48" t="s">
        <v>55</v>
      </c>
      <c r="AC780" s="53" t="s">
        <v>55</v>
      </c>
      <c r="AD780" s="52">
        <v>0</v>
      </c>
      <c r="AE780" s="52"/>
      <c r="AF780" s="52"/>
    </row>
    <row r="781" spans="1:32" ht="15.5" x14ac:dyDescent="0.35">
      <c r="A781" s="26"/>
      <c r="B781" s="48">
        <v>1534</v>
      </c>
      <c r="C781" s="48" t="s">
        <v>45</v>
      </c>
      <c r="D781" s="48" t="s">
        <v>60</v>
      </c>
      <c r="E781" s="48" t="s">
        <v>133</v>
      </c>
      <c r="F781" s="48" t="s">
        <v>1193</v>
      </c>
      <c r="G781" s="48">
        <v>26</v>
      </c>
      <c r="H781" s="48" t="s">
        <v>139</v>
      </c>
      <c r="I781" s="48" t="s">
        <v>133</v>
      </c>
      <c r="J781" s="48" t="s">
        <v>50</v>
      </c>
      <c r="K781" s="63" t="s">
        <v>1443</v>
      </c>
      <c r="L781" s="48" t="s">
        <v>1195</v>
      </c>
      <c r="M781" s="48" t="s">
        <v>110</v>
      </c>
      <c r="N781" s="48" t="s">
        <v>110</v>
      </c>
      <c r="O781" s="48" t="s">
        <v>110</v>
      </c>
      <c r="P781" s="48">
        <v>1.7200352000000001</v>
      </c>
      <c r="Q781" s="48">
        <v>1.8157435025906055</v>
      </c>
      <c r="R781" s="48">
        <v>1.0447730471255467</v>
      </c>
      <c r="S781" s="48">
        <v>2.1590400000000001</v>
      </c>
      <c r="T781" s="48">
        <v>2.1590400000000001</v>
      </c>
      <c r="U781" s="48">
        <v>2.1615994078459591</v>
      </c>
      <c r="V781" s="62">
        <f t="shared" si="77"/>
        <v>0.79666666666666663</v>
      </c>
      <c r="W781" s="62">
        <f t="shared" si="78"/>
        <v>0.84099576783691155</v>
      </c>
      <c r="X781" s="62">
        <f t="shared" si="79"/>
        <v>0.48333333333333328</v>
      </c>
      <c r="Y781" s="62">
        <f t="shared" si="80"/>
        <v>0.70699858927897052</v>
      </c>
      <c r="Z781" s="62">
        <f t="shared" si="81"/>
        <v>0.70699858927897052</v>
      </c>
      <c r="AA781" s="48" t="str">
        <f t="shared" si="82"/>
        <v>Y</v>
      </c>
      <c r="AB781" s="48" t="s">
        <v>55</v>
      </c>
      <c r="AC781" s="53" t="s">
        <v>55</v>
      </c>
      <c r="AD781" s="52">
        <v>0</v>
      </c>
      <c r="AE781" s="52"/>
      <c r="AF781" s="52"/>
    </row>
    <row r="782" spans="1:32" ht="15.5" x14ac:dyDescent="0.35">
      <c r="A782" s="26"/>
      <c r="B782" s="48">
        <v>2020</v>
      </c>
      <c r="C782" s="48" t="s">
        <v>863</v>
      </c>
      <c r="D782" s="48" t="s">
        <v>969</v>
      </c>
      <c r="E782" s="48" t="s">
        <v>970</v>
      </c>
      <c r="F782" s="48" t="s">
        <v>1444</v>
      </c>
      <c r="G782" s="48" t="s">
        <v>1445</v>
      </c>
      <c r="H782" s="48" t="s">
        <v>1446</v>
      </c>
      <c r="I782" s="48" t="s">
        <v>1352</v>
      </c>
      <c r="J782" s="48" t="s">
        <v>50</v>
      </c>
      <c r="K782" s="48" t="s">
        <v>1447</v>
      </c>
      <c r="L782" s="48" t="s">
        <v>1352</v>
      </c>
      <c r="M782" s="48">
        <v>13.8</v>
      </c>
      <c r="N782" s="48">
        <v>13.8</v>
      </c>
      <c r="O782" s="48">
        <v>13.8</v>
      </c>
      <c r="P782" s="48">
        <v>6.7</v>
      </c>
      <c r="Q782" s="48">
        <v>6.9555696330350978</v>
      </c>
      <c r="R782" s="48">
        <v>7.6726386673686129</v>
      </c>
      <c r="S782" s="48">
        <v>9.6</v>
      </c>
      <c r="T782" s="48">
        <v>9.6</v>
      </c>
      <c r="U782" s="48">
        <v>10.995058526447234</v>
      </c>
      <c r="V782" s="62">
        <f t="shared" si="77"/>
        <v>0.69791666666666674</v>
      </c>
      <c r="W782" s="62">
        <f t="shared" si="78"/>
        <v>0.724538503441156</v>
      </c>
      <c r="X782" s="62">
        <f t="shared" si="79"/>
        <v>0.69782608695652171</v>
      </c>
      <c r="Y782" s="62">
        <f t="shared" si="80"/>
        <v>0.70676041902144815</v>
      </c>
      <c r="Z782" s="62">
        <f t="shared" si="81"/>
        <v>0.70676041902144815</v>
      </c>
      <c r="AA782" s="48" t="str">
        <f t="shared" si="82"/>
        <v>Y</v>
      </c>
      <c r="AB782" s="48" t="s">
        <v>55</v>
      </c>
      <c r="AC782" s="53" t="s">
        <v>55</v>
      </c>
      <c r="AD782" s="52">
        <v>0</v>
      </c>
      <c r="AE782" s="52"/>
      <c r="AF782" s="52"/>
    </row>
    <row r="783" spans="1:32" ht="15.5" x14ac:dyDescent="0.35">
      <c r="A783" s="26"/>
      <c r="B783" s="48">
        <v>2</v>
      </c>
      <c r="C783" s="48" t="s">
        <v>45</v>
      </c>
      <c r="D783" s="48" t="s">
        <v>46</v>
      </c>
      <c r="E783" s="48" t="s">
        <v>47</v>
      </c>
      <c r="F783" s="48" t="s">
        <v>86</v>
      </c>
      <c r="G783" s="48">
        <v>13</v>
      </c>
      <c r="H783" s="48" t="s">
        <v>131</v>
      </c>
      <c r="I783" s="48" t="s">
        <v>86</v>
      </c>
      <c r="J783" s="48" t="s">
        <v>50</v>
      </c>
      <c r="K783" s="48" t="s">
        <v>1448</v>
      </c>
      <c r="L783" s="48" t="s">
        <v>190</v>
      </c>
      <c r="M783" s="48" t="s">
        <v>110</v>
      </c>
      <c r="N783" s="48" t="s">
        <v>110</v>
      </c>
      <c r="O783" s="48" t="s">
        <v>110</v>
      </c>
      <c r="P783" s="48">
        <v>2.0726783999999996</v>
      </c>
      <c r="Q783" s="48">
        <v>1.6356102186034422</v>
      </c>
      <c r="R783" s="48">
        <v>1.7869221771526593</v>
      </c>
      <c r="S783" s="48">
        <v>2.5908480000000003</v>
      </c>
      <c r="T783" s="48">
        <v>2.5908480000000003</v>
      </c>
      <c r="U783" s="48">
        <v>2.5939192894151506</v>
      </c>
      <c r="V783" s="62">
        <f t="shared" si="77"/>
        <v>0.79999999999999971</v>
      </c>
      <c r="W783" s="62">
        <f t="shared" si="78"/>
        <v>0.63130304000985082</v>
      </c>
      <c r="X783" s="62">
        <f t="shared" si="79"/>
        <v>0.68888888888888888</v>
      </c>
      <c r="Y783" s="62">
        <f t="shared" si="80"/>
        <v>0.70673064296624644</v>
      </c>
      <c r="Z783" s="62">
        <f t="shared" si="81"/>
        <v>0.70673064296624644</v>
      </c>
      <c r="AA783" s="48" t="str">
        <f t="shared" si="82"/>
        <v>Y</v>
      </c>
      <c r="AB783" s="48" t="s">
        <v>55</v>
      </c>
      <c r="AC783" s="53" t="s">
        <v>55</v>
      </c>
      <c r="AD783" s="52">
        <v>0</v>
      </c>
      <c r="AE783" s="52"/>
      <c r="AF783" s="52"/>
    </row>
    <row r="784" spans="1:32" ht="15.5" x14ac:dyDescent="0.35">
      <c r="A784" s="26"/>
      <c r="B784" s="52">
        <v>1542</v>
      </c>
      <c r="C784" s="52" t="s">
        <v>45</v>
      </c>
      <c r="D784" s="52" t="s">
        <v>60</v>
      </c>
      <c r="E784" s="52" t="s">
        <v>133</v>
      </c>
      <c r="F784" s="52" t="s">
        <v>1193</v>
      </c>
      <c r="G784" s="52">
        <v>26</v>
      </c>
      <c r="H784" s="52" t="s">
        <v>131</v>
      </c>
      <c r="I784" s="52" t="s">
        <v>133</v>
      </c>
      <c r="J784" s="52" t="s">
        <v>50</v>
      </c>
      <c r="K784" s="52" t="s">
        <v>1449</v>
      </c>
      <c r="L784" s="52" t="s">
        <v>1195</v>
      </c>
      <c r="M784" s="52" t="s">
        <v>110</v>
      </c>
      <c r="N784" s="52" t="s">
        <v>110</v>
      </c>
      <c r="O784" s="52" t="s">
        <v>110</v>
      </c>
      <c r="P784" s="52">
        <v>1.4969343999999998</v>
      </c>
      <c r="Q784" s="52">
        <v>1.6428155499629289</v>
      </c>
      <c r="R784" s="52">
        <v>1.2825489819886022</v>
      </c>
      <c r="S784" s="52">
        <v>2.087072</v>
      </c>
      <c r="T784" s="52">
        <v>2.087072</v>
      </c>
      <c r="U784" s="52">
        <v>2.0895460942510935</v>
      </c>
      <c r="V784" s="62">
        <f t="shared" si="77"/>
        <v>0.71724137931034471</v>
      </c>
      <c r="W784" s="62">
        <f t="shared" si="78"/>
        <v>0.7871388960049911</v>
      </c>
      <c r="X784" s="62">
        <f t="shared" si="79"/>
        <v>0.61379310344827587</v>
      </c>
      <c r="Y784" s="62">
        <f t="shared" si="80"/>
        <v>0.70605779292120385</v>
      </c>
      <c r="Z784" s="62">
        <f t="shared" si="81"/>
        <v>0.70605779292120385</v>
      </c>
      <c r="AA784" s="48" t="str">
        <f t="shared" si="82"/>
        <v>Y</v>
      </c>
      <c r="AB784" s="48" t="s">
        <v>55</v>
      </c>
      <c r="AC784" s="53" t="s">
        <v>55</v>
      </c>
      <c r="AD784" s="52">
        <v>0</v>
      </c>
      <c r="AE784" s="52"/>
      <c r="AF784" s="52"/>
    </row>
    <row r="785" spans="1:32" ht="15.5" x14ac:dyDescent="0.35">
      <c r="A785" s="26"/>
      <c r="B785" s="48">
        <v>1573</v>
      </c>
      <c r="C785" s="48" t="s">
        <v>45</v>
      </c>
      <c r="D785" s="48" t="s">
        <v>60</v>
      </c>
      <c r="E785" s="48" t="s">
        <v>803</v>
      </c>
      <c r="F785" s="48" t="s">
        <v>804</v>
      </c>
      <c r="G785" s="48">
        <v>126</v>
      </c>
      <c r="H785" s="48" t="s">
        <v>63</v>
      </c>
      <c r="I785" s="48" t="s">
        <v>804</v>
      </c>
      <c r="J785" s="48" t="s">
        <v>50</v>
      </c>
      <c r="K785" s="48" t="s">
        <v>1450</v>
      </c>
      <c r="L785" s="48" t="s">
        <v>1451</v>
      </c>
      <c r="M785" s="48" t="s">
        <v>53</v>
      </c>
      <c r="N785" s="48" t="s">
        <v>53</v>
      </c>
      <c r="O785" s="48" t="s">
        <v>53</v>
      </c>
      <c r="P785" s="48">
        <v>7.8067980000000006</v>
      </c>
      <c r="Q785" s="48">
        <v>8.4136100028465783</v>
      </c>
      <c r="R785" s="48">
        <v>8.2940984971243275</v>
      </c>
      <c r="S785" s="48">
        <v>11.578889999999999</v>
      </c>
      <c r="T785" s="48">
        <v>11.578889999999999</v>
      </c>
      <c r="U785" s="48">
        <v>11.592616055058498</v>
      </c>
      <c r="V785" s="62">
        <f t="shared" si="77"/>
        <v>0.67422680412371139</v>
      </c>
      <c r="W785" s="62">
        <f t="shared" si="78"/>
        <v>0.72663355493027215</v>
      </c>
      <c r="X785" s="62">
        <f t="shared" si="79"/>
        <v>0.71546391752577321</v>
      </c>
      <c r="Y785" s="62">
        <f t="shared" si="80"/>
        <v>0.70544142552658562</v>
      </c>
      <c r="Z785" s="62">
        <f t="shared" si="81"/>
        <v>0.70544142552658562</v>
      </c>
      <c r="AA785" s="48" t="str">
        <f t="shared" si="82"/>
        <v>Y</v>
      </c>
      <c r="AB785" s="48" t="s">
        <v>55</v>
      </c>
      <c r="AC785" s="53" t="s">
        <v>55</v>
      </c>
      <c r="AD785" s="52">
        <v>0</v>
      </c>
      <c r="AE785" s="52"/>
      <c r="AF785" s="52"/>
    </row>
    <row r="786" spans="1:32" ht="15.5" x14ac:dyDescent="0.35">
      <c r="A786" s="26"/>
      <c r="B786" s="48">
        <v>1631</v>
      </c>
      <c r="C786" s="48" t="s">
        <v>45</v>
      </c>
      <c r="D786" s="48" t="s">
        <v>60</v>
      </c>
      <c r="E786" s="48" t="s">
        <v>803</v>
      </c>
      <c r="F786" s="48" t="s">
        <v>816</v>
      </c>
      <c r="G786" s="48">
        <v>240</v>
      </c>
      <c r="H786" s="48" t="s">
        <v>94</v>
      </c>
      <c r="I786" s="48" t="s">
        <v>808</v>
      </c>
      <c r="J786" s="48" t="s">
        <v>50</v>
      </c>
      <c r="K786" s="48" t="s">
        <v>1452</v>
      </c>
      <c r="L786" s="48" t="s">
        <v>1069</v>
      </c>
      <c r="M786" s="48" t="s">
        <v>53</v>
      </c>
      <c r="N786" s="48" t="s">
        <v>53</v>
      </c>
      <c r="O786" s="48" t="s">
        <v>53</v>
      </c>
      <c r="P786" s="48">
        <v>12.080244</v>
      </c>
      <c r="Q786" s="48">
        <v>6.2863052009904834</v>
      </c>
      <c r="R786" s="48">
        <v>6.3580121044238345</v>
      </c>
      <c r="S786" s="48">
        <v>11.698259999999999</v>
      </c>
      <c r="T786" s="48">
        <v>11.698259999999999</v>
      </c>
      <c r="U786" s="48">
        <v>11.712127560780749</v>
      </c>
      <c r="V786" s="62">
        <f t="shared" si="77"/>
        <v>1.03265306122449</v>
      </c>
      <c r="W786" s="62">
        <f t="shared" si="78"/>
        <v>0.53737095952650082</v>
      </c>
      <c r="X786" s="62">
        <f t="shared" si="79"/>
        <v>0.54285714285714282</v>
      </c>
      <c r="Y786" s="62">
        <f t="shared" si="80"/>
        <v>0.70429372120271116</v>
      </c>
      <c r="Z786" s="62">
        <f t="shared" si="81"/>
        <v>0.70429372120271116</v>
      </c>
      <c r="AA786" s="48" t="str">
        <f t="shared" si="82"/>
        <v>Y</v>
      </c>
      <c r="AB786" s="48" t="s">
        <v>55</v>
      </c>
      <c r="AC786" s="53" t="s">
        <v>55</v>
      </c>
      <c r="AD786" s="52">
        <v>0</v>
      </c>
      <c r="AE786" s="52"/>
      <c r="AF786" s="52"/>
    </row>
    <row r="787" spans="1:32" ht="15.5" x14ac:dyDescent="0.35">
      <c r="A787" s="26"/>
      <c r="B787" s="48">
        <v>1550</v>
      </c>
      <c r="C787" s="48" t="s">
        <v>45</v>
      </c>
      <c r="D787" s="48" t="s">
        <v>60</v>
      </c>
      <c r="E787" s="48" t="s">
        <v>61</v>
      </c>
      <c r="F787" s="48" t="s">
        <v>424</v>
      </c>
      <c r="G787" s="48">
        <v>33</v>
      </c>
      <c r="H787" s="48" t="s">
        <v>1354</v>
      </c>
      <c r="I787" s="48" t="s">
        <v>61</v>
      </c>
      <c r="J787" s="48" t="s">
        <v>50</v>
      </c>
      <c r="K787" s="48" t="s">
        <v>1453</v>
      </c>
      <c r="L787" s="48" t="s">
        <v>121</v>
      </c>
      <c r="M787" s="48" t="s">
        <v>110</v>
      </c>
      <c r="N787" s="48" t="s">
        <v>110</v>
      </c>
      <c r="O787" s="48" t="s">
        <v>110</v>
      </c>
      <c r="P787" s="48">
        <v>0.95717439999999998</v>
      </c>
      <c r="Q787" s="48">
        <v>1.3041649760670619</v>
      </c>
      <c r="R787" s="48">
        <v>1.0087463903281142</v>
      </c>
      <c r="S787" s="48">
        <v>1.5473119999999998</v>
      </c>
      <c r="T787" s="48">
        <v>1.5473119999999998</v>
      </c>
      <c r="U787" s="48">
        <v>1.5491462422896038</v>
      </c>
      <c r="V787" s="62">
        <f t="shared" si="77"/>
        <v>0.61860465116279073</v>
      </c>
      <c r="W787" s="62">
        <f t="shared" si="78"/>
        <v>0.84285843841905328</v>
      </c>
      <c r="X787" s="62">
        <f t="shared" si="79"/>
        <v>0.65116279069767447</v>
      </c>
      <c r="Y787" s="62">
        <f t="shared" si="80"/>
        <v>0.70420862675983942</v>
      </c>
      <c r="Z787" s="62">
        <f t="shared" si="81"/>
        <v>0.70420862675983942</v>
      </c>
      <c r="AA787" s="48" t="str">
        <f t="shared" si="82"/>
        <v>Y</v>
      </c>
      <c r="AB787" s="48" t="s">
        <v>55</v>
      </c>
      <c r="AC787" s="53" t="s">
        <v>55</v>
      </c>
      <c r="AD787" s="52">
        <v>0</v>
      </c>
      <c r="AE787" s="52"/>
      <c r="AF787" s="52"/>
    </row>
    <row r="788" spans="1:32" ht="15.5" x14ac:dyDescent="0.35">
      <c r="A788" s="26"/>
      <c r="B788" s="48">
        <v>1789</v>
      </c>
      <c r="C788" s="48" t="s">
        <v>45</v>
      </c>
      <c r="D788" s="48" t="s">
        <v>60</v>
      </c>
      <c r="E788" s="48" t="s">
        <v>803</v>
      </c>
      <c r="F788" s="48" t="s">
        <v>807</v>
      </c>
      <c r="G788" s="48">
        <v>433</v>
      </c>
      <c r="H788" s="48" t="s">
        <v>94</v>
      </c>
      <c r="I788" s="48" t="s">
        <v>808</v>
      </c>
      <c r="J788" s="48" t="s">
        <v>50</v>
      </c>
      <c r="K788" s="48" t="s">
        <v>1454</v>
      </c>
      <c r="L788" s="48" t="s">
        <v>1455</v>
      </c>
      <c r="M788" s="48" t="s">
        <v>53</v>
      </c>
      <c r="N788" s="48" t="s">
        <v>53</v>
      </c>
      <c r="O788" s="48" t="s">
        <v>53</v>
      </c>
      <c r="P788" s="48">
        <v>9.3824819999999995</v>
      </c>
      <c r="Q788" s="48">
        <v>6.6448397181572405</v>
      </c>
      <c r="R788" s="48">
        <v>6.9077650307461971</v>
      </c>
      <c r="S788" s="48">
        <v>10.86267</v>
      </c>
      <c r="T788" s="48">
        <v>10.86267</v>
      </c>
      <c r="U788" s="48">
        <v>10.875547020724982</v>
      </c>
      <c r="V788" s="62">
        <f t="shared" si="77"/>
        <v>0.86373626373626378</v>
      </c>
      <c r="W788" s="62">
        <f t="shared" si="78"/>
        <v>0.6117133005197839</v>
      </c>
      <c r="X788" s="62">
        <f t="shared" si="79"/>
        <v>0.63516483516483513</v>
      </c>
      <c r="Y788" s="62">
        <f t="shared" si="80"/>
        <v>0.70353813314029434</v>
      </c>
      <c r="Z788" s="62">
        <f t="shared" si="81"/>
        <v>0.70353813314029434</v>
      </c>
      <c r="AA788" s="48" t="str">
        <f t="shared" si="82"/>
        <v>Y</v>
      </c>
      <c r="AB788" s="48" t="s">
        <v>55</v>
      </c>
      <c r="AC788" s="53" t="s">
        <v>55</v>
      </c>
      <c r="AD788" s="52">
        <v>0</v>
      </c>
      <c r="AE788" s="52"/>
      <c r="AF788" s="52"/>
    </row>
    <row r="789" spans="1:32" ht="15.5" x14ac:dyDescent="0.35">
      <c r="A789" s="52"/>
      <c r="B789" s="48">
        <v>193</v>
      </c>
      <c r="C789" s="48" t="s">
        <v>45</v>
      </c>
      <c r="D789" s="48" t="s">
        <v>46</v>
      </c>
      <c r="E789" s="48" t="s">
        <v>150</v>
      </c>
      <c r="F789" s="48" t="s">
        <v>371</v>
      </c>
      <c r="G789" s="48">
        <v>828</v>
      </c>
      <c r="H789" s="48" t="s">
        <v>63</v>
      </c>
      <c r="I789" s="48" t="s">
        <v>377</v>
      </c>
      <c r="J789" s="48" t="s">
        <v>50</v>
      </c>
      <c r="K789" s="48" t="s">
        <v>1456</v>
      </c>
      <c r="L789" s="48" t="s">
        <v>184</v>
      </c>
      <c r="M789" s="48" t="s">
        <v>53</v>
      </c>
      <c r="N789" s="48" t="s">
        <v>53</v>
      </c>
      <c r="O789" s="48" t="s">
        <v>53</v>
      </c>
      <c r="P789" s="48">
        <v>7.4725620000000008</v>
      </c>
      <c r="Q789" s="48">
        <v>5.3063108540680135</v>
      </c>
      <c r="R789" s="48">
        <v>5.330213155212463</v>
      </c>
      <c r="S789" s="48">
        <v>8.5946400000000001</v>
      </c>
      <c r="T789" s="48">
        <v>8.5946400000000001</v>
      </c>
      <c r="U789" s="48">
        <v>8.604828412002183</v>
      </c>
      <c r="V789" s="62">
        <f t="shared" si="77"/>
        <v>0.86944444444444458</v>
      </c>
      <c r="W789" s="62">
        <f t="shared" si="78"/>
        <v>0.6173976867056693</v>
      </c>
      <c r="X789" s="62">
        <f t="shared" si="79"/>
        <v>0.61944444444444435</v>
      </c>
      <c r="Y789" s="62">
        <f t="shared" si="80"/>
        <v>0.70209552519818608</v>
      </c>
      <c r="Z789" s="62">
        <f t="shared" si="81"/>
        <v>0.70209552519818608</v>
      </c>
      <c r="AA789" s="48" t="str">
        <f t="shared" si="82"/>
        <v>Y</v>
      </c>
      <c r="AB789" s="48" t="s">
        <v>55</v>
      </c>
      <c r="AC789" s="53" t="s">
        <v>55</v>
      </c>
      <c r="AD789" s="52">
        <v>0</v>
      </c>
      <c r="AE789" s="52"/>
      <c r="AF789" s="52"/>
    </row>
    <row r="790" spans="1:32" ht="15.5" x14ac:dyDescent="0.35">
      <c r="A790" s="26"/>
      <c r="B790" s="48">
        <v>2066</v>
      </c>
      <c r="C790" s="48" t="s">
        <v>863</v>
      </c>
      <c r="D790" s="48" t="s">
        <v>969</v>
      </c>
      <c r="E790" s="48" t="s">
        <v>970</v>
      </c>
      <c r="F790" s="48" t="s">
        <v>1457</v>
      </c>
      <c r="G790" s="48" t="s">
        <v>1458</v>
      </c>
      <c r="H790" s="48" t="s">
        <v>1459</v>
      </c>
      <c r="I790" s="48" t="s">
        <v>1460</v>
      </c>
      <c r="J790" s="48" t="s">
        <v>50</v>
      </c>
      <c r="K790" s="48" t="s">
        <v>1461</v>
      </c>
      <c r="L790" s="48" t="s">
        <v>1460</v>
      </c>
      <c r="M790" s="48">
        <v>13.8</v>
      </c>
      <c r="N790" s="48">
        <v>13.8</v>
      </c>
      <c r="O790" s="48">
        <v>13.8</v>
      </c>
      <c r="P790" s="48">
        <v>6.6</v>
      </c>
      <c r="Q790" s="48">
        <v>7.5531271616463611</v>
      </c>
      <c r="R790" s="48">
        <v>7.9355639799575686</v>
      </c>
      <c r="S790" s="48">
        <v>9.8000000000000007</v>
      </c>
      <c r="T790" s="48">
        <v>9.8000000000000007</v>
      </c>
      <c r="U790" s="48">
        <v>12.046759776803055</v>
      </c>
      <c r="V790" s="62">
        <f t="shared" si="77"/>
        <v>0.6734693877551019</v>
      </c>
      <c r="W790" s="62">
        <f t="shared" si="78"/>
        <v>0.77072726139248582</v>
      </c>
      <c r="X790" s="62">
        <f t="shared" si="79"/>
        <v>0.65873015873015872</v>
      </c>
      <c r="Y790" s="62">
        <f t="shared" si="80"/>
        <v>0.70097560262591552</v>
      </c>
      <c r="Z790" s="62">
        <f t="shared" si="81"/>
        <v>0.70097560262591552</v>
      </c>
      <c r="AA790" s="48" t="str">
        <f t="shared" si="82"/>
        <v>Y</v>
      </c>
      <c r="AB790" s="48" t="s">
        <v>55</v>
      </c>
      <c r="AC790" s="53" t="s">
        <v>55</v>
      </c>
      <c r="AD790" s="52">
        <v>0</v>
      </c>
      <c r="AE790" s="48"/>
      <c r="AF790" s="48"/>
    </row>
    <row r="791" spans="1:32" ht="15.5" x14ac:dyDescent="0.35">
      <c r="A791" s="26"/>
      <c r="B791" s="48">
        <v>1584</v>
      </c>
      <c r="C791" s="48" t="s">
        <v>45</v>
      </c>
      <c r="D791" s="48" t="s">
        <v>60</v>
      </c>
      <c r="E791" s="48" t="s">
        <v>133</v>
      </c>
      <c r="F791" s="48" t="s">
        <v>1240</v>
      </c>
      <c r="G791" s="48">
        <v>146</v>
      </c>
      <c r="H791" s="48" t="s">
        <v>63</v>
      </c>
      <c r="I791" s="48" t="s">
        <v>133</v>
      </c>
      <c r="J791" s="48" t="s">
        <v>50</v>
      </c>
      <c r="K791" s="48" t="s">
        <v>1462</v>
      </c>
      <c r="L791" s="48" t="s">
        <v>1463</v>
      </c>
      <c r="M791" s="48" t="s">
        <v>53</v>
      </c>
      <c r="N791" s="48" t="s">
        <v>53</v>
      </c>
      <c r="O791" s="48" t="s">
        <v>53</v>
      </c>
      <c r="P791" s="48">
        <v>10.838796</v>
      </c>
      <c r="Q791" s="48">
        <v>8.0311731845353709</v>
      </c>
      <c r="R791" s="48">
        <v>5.7365522746681217</v>
      </c>
      <c r="S791" s="48">
        <v>11.698259999999999</v>
      </c>
      <c r="T791" s="48">
        <v>11.698259999999999</v>
      </c>
      <c r="U791" s="48">
        <v>11.712127560780749</v>
      </c>
      <c r="V791" s="62">
        <f t="shared" si="77"/>
        <v>0.92653061224489808</v>
      </c>
      <c r="W791" s="62">
        <f t="shared" si="78"/>
        <v>0.68652715741788706</v>
      </c>
      <c r="X791" s="62">
        <f t="shared" si="79"/>
        <v>0.48979591836734693</v>
      </c>
      <c r="Y791" s="62">
        <f t="shared" si="80"/>
        <v>0.70095122934337739</v>
      </c>
      <c r="Z791" s="62">
        <f t="shared" si="81"/>
        <v>0.70095122934337739</v>
      </c>
      <c r="AA791" s="48" t="str">
        <f t="shared" si="82"/>
        <v>Y</v>
      </c>
      <c r="AB791" s="48" t="s">
        <v>55</v>
      </c>
      <c r="AC791" s="53" t="s">
        <v>55</v>
      </c>
      <c r="AD791" s="52">
        <v>0</v>
      </c>
      <c r="AE791" s="52"/>
      <c r="AF791" s="52"/>
    </row>
    <row r="792" spans="1:32" ht="15.5" x14ac:dyDescent="0.35">
      <c r="A792" s="26"/>
      <c r="B792" s="48">
        <v>1516</v>
      </c>
      <c r="C792" s="48" t="s">
        <v>45</v>
      </c>
      <c r="D792" s="48" t="s">
        <v>60</v>
      </c>
      <c r="E792" s="48" t="s">
        <v>133</v>
      </c>
      <c r="F792" s="48" t="s">
        <v>836</v>
      </c>
      <c r="G792" s="48">
        <v>20</v>
      </c>
      <c r="H792" s="48" t="s">
        <v>1464</v>
      </c>
      <c r="I792" s="48" t="s">
        <v>836</v>
      </c>
      <c r="J792" s="48" t="s">
        <v>50</v>
      </c>
      <c r="K792" s="48" t="s">
        <v>1465</v>
      </c>
      <c r="L792" s="48" t="s">
        <v>839</v>
      </c>
      <c r="M792" s="48" t="s">
        <v>110</v>
      </c>
      <c r="N792" s="48" t="s">
        <v>110</v>
      </c>
      <c r="O792" s="48" t="s">
        <v>110</v>
      </c>
      <c r="P792" s="48">
        <v>2.015104</v>
      </c>
      <c r="Q792" s="48">
        <v>2.3129113663951761</v>
      </c>
      <c r="R792" s="48">
        <v>1.1168263607204121</v>
      </c>
      <c r="S792" s="48">
        <v>2.5908480000000003</v>
      </c>
      <c r="T792" s="48">
        <v>2.5908480000000003</v>
      </c>
      <c r="U792" s="48">
        <v>2.5939192894151506</v>
      </c>
      <c r="V792" s="62">
        <f t="shared" si="77"/>
        <v>0.77777777777777768</v>
      </c>
      <c r="W792" s="62">
        <f t="shared" si="78"/>
        <v>0.89272368212846753</v>
      </c>
      <c r="X792" s="62">
        <f t="shared" si="79"/>
        <v>0.43055555555555558</v>
      </c>
      <c r="Y792" s="62">
        <f t="shared" si="80"/>
        <v>0.70035233848726686</v>
      </c>
      <c r="Z792" s="62">
        <f t="shared" si="81"/>
        <v>0.70035233848726686</v>
      </c>
      <c r="AA792" s="48" t="str">
        <f t="shared" si="82"/>
        <v>Y</v>
      </c>
      <c r="AB792" s="48" t="s">
        <v>55</v>
      </c>
      <c r="AC792" s="53" t="s">
        <v>55</v>
      </c>
      <c r="AD792" s="52">
        <v>0</v>
      </c>
      <c r="AE792" s="52"/>
      <c r="AF792" s="52"/>
    </row>
    <row r="793" spans="1:32" ht="15.5" x14ac:dyDescent="0.35">
      <c r="A793" s="26"/>
      <c r="B793" s="48">
        <v>1716</v>
      </c>
      <c r="C793" s="48" t="s">
        <v>45</v>
      </c>
      <c r="D793" s="48" t="s">
        <v>60</v>
      </c>
      <c r="E793" s="48" t="s">
        <v>803</v>
      </c>
      <c r="F793" s="48" t="s">
        <v>1113</v>
      </c>
      <c r="G793" s="48">
        <v>342</v>
      </c>
      <c r="H793" s="48" t="s">
        <v>49</v>
      </c>
      <c r="I793" s="48" t="s">
        <v>1113</v>
      </c>
      <c r="J793" s="48" t="s">
        <v>50</v>
      </c>
      <c r="K793" s="48" t="s">
        <v>1466</v>
      </c>
      <c r="L793" s="48" t="s">
        <v>1467</v>
      </c>
      <c r="M793" s="48" t="s">
        <v>53</v>
      </c>
      <c r="N793" s="48" t="s">
        <v>53</v>
      </c>
      <c r="O793" s="48" t="s">
        <v>53</v>
      </c>
      <c r="P793" s="48">
        <v>7.3293179999999998</v>
      </c>
      <c r="Q793" s="48">
        <v>8.4853169062799303</v>
      </c>
      <c r="R793" s="48">
        <v>8.5092192074243815</v>
      </c>
      <c r="S793" s="48">
        <v>11.578889999999999</v>
      </c>
      <c r="T793" s="48">
        <v>11.578889999999999</v>
      </c>
      <c r="U793" s="48">
        <v>11.592616055058498</v>
      </c>
      <c r="V793" s="62">
        <f t="shared" si="77"/>
        <v>0.63298969072164946</v>
      </c>
      <c r="W793" s="62">
        <f t="shared" si="78"/>
        <v>0.73282645454615514</v>
      </c>
      <c r="X793" s="62">
        <f t="shared" si="79"/>
        <v>0.73402061855670098</v>
      </c>
      <c r="Y793" s="62">
        <f t="shared" si="80"/>
        <v>0.69994558794150186</v>
      </c>
      <c r="Z793" s="62">
        <f t="shared" si="81"/>
        <v>0.69994558794150186</v>
      </c>
      <c r="AA793" s="48" t="str">
        <f t="shared" si="82"/>
        <v>Y</v>
      </c>
      <c r="AB793" s="48" t="s">
        <v>55</v>
      </c>
      <c r="AC793" s="53" t="s">
        <v>55</v>
      </c>
      <c r="AD793" s="52">
        <v>0</v>
      </c>
      <c r="AE793" s="52"/>
      <c r="AF793" s="52"/>
    </row>
    <row r="794" spans="1:32" ht="15.5" x14ac:dyDescent="0.35">
      <c r="A794" s="26"/>
      <c r="B794" s="48">
        <v>1774</v>
      </c>
      <c r="C794" s="48" t="s">
        <v>45</v>
      </c>
      <c r="D794" s="48" t="s">
        <v>60</v>
      </c>
      <c r="E794" s="48" t="s">
        <v>803</v>
      </c>
      <c r="F794" s="48" t="s">
        <v>1093</v>
      </c>
      <c r="G794" s="48">
        <v>416</v>
      </c>
      <c r="H794" s="48" t="s">
        <v>63</v>
      </c>
      <c r="I794" s="48" t="s">
        <v>1034</v>
      </c>
      <c r="J794" s="48" t="s">
        <v>50</v>
      </c>
      <c r="K794" s="48" t="s">
        <v>1468</v>
      </c>
      <c r="L794" s="48" t="s">
        <v>1095</v>
      </c>
      <c r="M794" s="48" t="s">
        <v>53</v>
      </c>
      <c r="N794" s="48" t="s">
        <v>53</v>
      </c>
      <c r="O794" s="48" t="s">
        <v>53</v>
      </c>
      <c r="P794" s="48">
        <v>6.5892239999999997</v>
      </c>
      <c r="Q794" s="48">
        <v>5.4258223597902653</v>
      </c>
      <c r="R794" s="48">
        <v>6.0233798884015277</v>
      </c>
      <c r="S794" s="48">
        <v>8.5946400000000001</v>
      </c>
      <c r="T794" s="48">
        <v>8.5946400000000001</v>
      </c>
      <c r="U794" s="48">
        <v>8.604828412002183</v>
      </c>
      <c r="V794" s="62">
        <f t="shared" si="77"/>
        <v>0.76666666666666661</v>
      </c>
      <c r="W794" s="62">
        <f t="shared" si="78"/>
        <v>0.63130304000985094</v>
      </c>
      <c r="X794" s="62">
        <f t="shared" si="79"/>
        <v>0.7</v>
      </c>
      <c r="Y794" s="62">
        <f t="shared" si="80"/>
        <v>0.69932323555883913</v>
      </c>
      <c r="Z794" s="62">
        <f t="shared" si="81"/>
        <v>0.69932323555883913</v>
      </c>
      <c r="AA794" s="48" t="str">
        <f t="shared" si="82"/>
        <v>Y</v>
      </c>
      <c r="AB794" s="48" t="s">
        <v>55</v>
      </c>
      <c r="AC794" s="53" t="s">
        <v>55</v>
      </c>
      <c r="AD794" s="52">
        <v>0</v>
      </c>
      <c r="AE794" s="52"/>
      <c r="AF794" s="52"/>
    </row>
    <row r="795" spans="1:32" ht="15.5" x14ac:dyDescent="0.35">
      <c r="A795" s="26"/>
      <c r="B795" s="48">
        <v>849</v>
      </c>
      <c r="C795" s="48" t="s">
        <v>45</v>
      </c>
      <c r="D795" s="48" t="s">
        <v>46</v>
      </c>
      <c r="E795" s="48" t="s">
        <v>150</v>
      </c>
      <c r="F795" s="48" t="s">
        <v>381</v>
      </c>
      <c r="G795" s="48">
        <v>831</v>
      </c>
      <c r="H795" s="48" t="s">
        <v>49</v>
      </c>
      <c r="I795" s="48" t="s">
        <v>377</v>
      </c>
      <c r="J795" s="48" t="s">
        <v>50</v>
      </c>
      <c r="K795" s="48" t="s">
        <v>1469</v>
      </c>
      <c r="L795" s="48" t="s">
        <v>379</v>
      </c>
      <c r="M795" s="48" t="s">
        <v>53</v>
      </c>
      <c r="N795" s="48" t="s">
        <v>53</v>
      </c>
      <c r="O795" s="48" t="s">
        <v>53</v>
      </c>
      <c r="P795" s="48">
        <v>5.9923740000000008</v>
      </c>
      <c r="Q795" s="48">
        <v>5.8560637803903743</v>
      </c>
      <c r="R795" s="48">
        <v>6.1667936952682316</v>
      </c>
      <c r="S795" s="48">
        <v>8.5946400000000001</v>
      </c>
      <c r="T795" s="48">
        <v>8.5946400000000001</v>
      </c>
      <c r="U795" s="48">
        <v>8.604828412002183</v>
      </c>
      <c r="V795" s="62">
        <f t="shared" si="77"/>
        <v>0.6972222222222223</v>
      </c>
      <c r="W795" s="62">
        <f t="shared" si="78"/>
        <v>0.68136231190490515</v>
      </c>
      <c r="X795" s="62">
        <f t="shared" si="79"/>
        <v>0.71666666666666667</v>
      </c>
      <c r="Y795" s="62">
        <f t="shared" si="80"/>
        <v>0.69841706693126471</v>
      </c>
      <c r="Z795" s="62">
        <f t="shared" si="81"/>
        <v>0.69841706693126471</v>
      </c>
      <c r="AA795" s="48" t="str">
        <f t="shared" si="82"/>
        <v>Y</v>
      </c>
      <c r="AB795" s="48" t="s">
        <v>55</v>
      </c>
      <c r="AC795" s="53" t="s">
        <v>55</v>
      </c>
      <c r="AD795" s="52">
        <v>0</v>
      </c>
      <c r="AE795" s="52"/>
      <c r="AF795" s="52"/>
    </row>
    <row r="796" spans="1:32" ht="15.5" x14ac:dyDescent="0.35">
      <c r="A796" s="26"/>
      <c r="B796" s="48">
        <v>1683</v>
      </c>
      <c r="C796" s="48" t="s">
        <v>45</v>
      </c>
      <c r="D796" s="48" t="s">
        <v>60</v>
      </c>
      <c r="E796" s="48" t="s">
        <v>61</v>
      </c>
      <c r="F796" s="48" t="s">
        <v>825</v>
      </c>
      <c r="G796" s="48">
        <v>292</v>
      </c>
      <c r="H796" s="48" t="s">
        <v>49</v>
      </c>
      <c r="I796" s="48" t="s">
        <v>821</v>
      </c>
      <c r="J796" s="48" t="s">
        <v>50</v>
      </c>
      <c r="K796" s="48" t="s">
        <v>1470</v>
      </c>
      <c r="L796" s="48" t="s">
        <v>1136</v>
      </c>
      <c r="M796" s="48" t="s">
        <v>53</v>
      </c>
      <c r="N796" s="48" t="s">
        <v>53</v>
      </c>
      <c r="O796" s="48" t="s">
        <v>53</v>
      </c>
      <c r="P796" s="48">
        <v>7.4009399999999994</v>
      </c>
      <c r="Q796" s="48">
        <v>8.7004376165799844</v>
      </c>
      <c r="R796" s="48">
        <v>6.6448397181572405</v>
      </c>
      <c r="S796" s="48">
        <v>10.86267</v>
      </c>
      <c r="T796" s="48">
        <v>10.86267</v>
      </c>
      <c r="U796" s="48">
        <v>10.875547020724982</v>
      </c>
      <c r="V796" s="62">
        <f t="shared" si="77"/>
        <v>0.68131868131868134</v>
      </c>
      <c r="W796" s="62">
        <f t="shared" si="78"/>
        <v>0.80094835032086809</v>
      </c>
      <c r="X796" s="62">
        <f t="shared" si="79"/>
        <v>0.61098901098901093</v>
      </c>
      <c r="Y796" s="62">
        <f t="shared" si="80"/>
        <v>0.69775201420952015</v>
      </c>
      <c r="Z796" s="62">
        <f t="shared" si="81"/>
        <v>0.69775201420952015</v>
      </c>
      <c r="AA796" s="48" t="str">
        <f t="shared" si="82"/>
        <v>Y</v>
      </c>
      <c r="AB796" s="48" t="s">
        <v>55</v>
      </c>
      <c r="AC796" s="53" t="s">
        <v>55</v>
      </c>
      <c r="AD796" s="52">
        <v>0</v>
      </c>
      <c r="AE796" s="52"/>
      <c r="AF796" s="52"/>
    </row>
    <row r="797" spans="1:32" ht="15.5" x14ac:dyDescent="0.35">
      <c r="A797" s="26"/>
      <c r="B797" s="48">
        <v>2067</v>
      </c>
      <c r="C797" s="48" t="s">
        <v>863</v>
      </c>
      <c r="D797" s="48" t="s">
        <v>969</v>
      </c>
      <c r="E797" s="48" t="s">
        <v>970</v>
      </c>
      <c r="F797" s="48" t="s">
        <v>1457</v>
      </c>
      <c r="G797" s="48" t="s">
        <v>1458</v>
      </c>
      <c r="H797" s="48" t="s">
        <v>1459</v>
      </c>
      <c r="I797" s="48" t="s">
        <v>1460</v>
      </c>
      <c r="J797" s="48" t="s">
        <v>50</v>
      </c>
      <c r="K797" s="48" t="s">
        <v>1471</v>
      </c>
      <c r="L797" s="48" t="s">
        <v>1460</v>
      </c>
      <c r="M797" s="48">
        <v>13.8</v>
      </c>
      <c r="N797" s="48">
        <v>13.8</v>
      </c>
      <c r="O797" s="48">
        <v>13.8</v>
      </c>
      <c r="P797" s="48">
        <v>6</v>
      </c>
      <c r="Q797" s="48">
        <v>7.0989834399018008</v>
      </c>
      <c r="R797" s="48">
        <v>7.8399547753797671</v>
      </c>
      <c r="S797" s="48">
        <v>9.1999999999999993</v>
      </c>
      <c r="T797" s="48">
        <v>9.1999999999999993</v>
      </c>
      <c r="U797" s="48">
        <v>11.712127560780749</v>
      </c>
      <c r="V797" s="62">
        <f t="shared" si="77"/>
        <v>0.65217391304347827</v>
      </c>
      <c r="W797" s="62">
        <f t="shared" si="78"/>
        <v>0.77162863477193488</v>
      </c>
      <c r="X797" s="62">
        <f t="shared" si="79"/>
        <v>0.66938775510204085</v>
      </c>
      <c r="Y797" s="62">
        <f t="shared" si="80"/>
        <v>0.69773010097248467</v>
      </c>
      <c r="Z797" s="62">
        <f t="shared" si="81"/>
        <v>0.69773010097248467</v>
      </c>
      <c r="AA797" s="48" t="str">
        <f t="shared" si="82"/>
        <v>Y</v>
      </c>
      <c r="AB797" s="48" t="s">
        <v>55</v>
      </c>
      <c r="AC797" s="53" t="s">
        <v>55</v>
      </c>
      <c r="AD797" s="52">
        <v>0</v>
      </c>
      <c r="AE797" s="52"/>
      <c r="AF797" s="52"/>
    </row>
    <row r="798" spans="1:32" ht="15.5" x14ac:dyDescent="0.35">
      <c r="A798" s="26"/>
      <c r="B798" s="48">
        <v>1447</v>
      </c>
      <c r="C798" s="48" t="s">
        <v>45</v>
      </c>
      <c r="D798" s="48" t="s">
        <v>98</v>
      </c>
      <c r="E798" s="48" t="s">
        <v>673</v>
      </c>
      <c r="F798" s="48" t="s">
        <v>773</v>
      </c>
      <c r="G798" s="48">
        <v>975</v>
      </c>
      <c r="H798" s="48">
        <v>2</v>
      </c>
      <c r="I798" s="48" t="s">
        <v>726</v>
      </c>
      <c r="J798" s="48" t="s">
        <v>50</v>
      </c>
      <c r="K798" s="48" t="s">
        <v>1472</v>
      </c>
      <c r="L798" s="48" t="s">
        <v>730</v>
      </c>
      <c r="M798" s="48" t="s">
        <v>103</v>
      </c>
      <c r="N798" s="48" t="s">
        <v>103</v>
      </c>
      <c r="O798" s="48" t="s">
        <v>103</v>
      </c>
      <c r="P798" s="48">
        <v>6.3899280000000003</v>
      </c>
      <c r="Q798" s="48">
        <v>6.8319012053746793</v>
      </c>
      <c r="R798" s="48">
        <v>5.7656507282352782</v>
      </c>
      <c r="S798" s="48">
        <v>9.07212</v>
      </c>
      <c r="T798" s="48">
        <v>9.07212</v>
      </c>
      <c r="U798" s="48">
        <v>9.0828744348911918</v>
      </c>
      <c r="V798" s="62">
        <f t="shared" si="77"/>
        <v>0.70434782608695656</v>
      </c>
      <c r="W798" s="62">
        <f t="shared" si="78"/>
        <v>0.75306556850820749</v>
      </c>
      <c r="X798" s="62">
        <f t="shared" si="79"/>
        <v>0.63478260869565217</v>
      </c>
      <c r="Y798" s="62">
        <f t="shared" si="80"/>
        <v>0.69739866776360537</v>
      </c>
      <c r="Z798" s="62">
        <f t="shared" si="81"/>
        <v>0.69739866776360537</v>
      </c>
      <c r="AA798" s="48" t="str">
        <f t="shared" si="82"/>
        <v>Y</v>
      </c>
      <c r="AB798" s="48" t="s">
        <v>104</v>
      </c>
      <c r="AC798" s="53" t="s">
        <v>55</v>
      </c>
      <c r="AD798" s="52">
        <v>0</v>
      </c>
      <c r="AE798" s="52"/>
      <c r="AF798" s="52"/>
    </row>
    <row r="799" spans="1:32" ht="15.5" x14ac:dyDescent="0.35">
      <c r="A799" s="26"/>
      <c r="B799" s="48">
        <v>1322</v>
      </c>
      <c r="C799" s="48" t="s">
        <v>45</v>
      </c>
      <c r="D799" s="48" t="s">
        <v>98</v>
      </c>
      <c r="E799" s="48" t="s">
        <v>673</v>
      </c>
      <c r="F799" s="48" t="s">
        <v>684</v>
      </c>
      <c r="G799" s="48">
        <v>936</v>
      </c>
      <c r="H799" s="48">
        <v>1</v>
      </c>
      <c r="I799" s="48" t="s">
        <v>675</v>
      </c>
      <c r="J799" s="48" t="s">
        <v>50</v>
      </c>
      <c r="K799" s="48" t="s">
        <v>2475</v>
      </c>
      <c r="L799" s="48" t="s">
        <v>677</v>
      </c>
      <c r="M799" s="48" t="s">
        <v>103</v>
      </c>
      <c r="N799" s="48" t="s">
        <v>103</v>
      </c>
      <c r="O799" s="48" t="s">
        <v>103</v>
      </c>
      <c r="P799" s="48">
        <v>25.6386</v>
      </c>
      <c r="Q799" s="48">
        <v>24.64223324944393</v>
      </c>
      <c r="R799" s="48">
        <v>24.010381114842804</v>
      </c>
      <c r="S799" s="48">
        <v>35.499600000000001</v>
      </c>
      <c r="T799" s="48">
        <v>35.499600000000001</v>
      </c>
      <c r="U799" s="48">
        <v>35.541682571313359</v>
      </c>
      <c r="V799" s="62">
        <f t="shared" si="77"/>
        <v>0.72222222222222221</v>
      </c>
      <c r="W799" s="62">
        <f t="shared" si="78"/>
        <v>0.69415523694475234</v>
      </c>
      <c r="X799" s="62">
        <f t="shared" si="79"/>
        <v>0.67555555555555558</v>
      </c>
      <c r="Y799" s="62">
        <f t="shared" si="80"/>
        <v>0.69731100490750997</v>
      </c>
      <c r="Z799" s="62">
        <f t="shared" si="81"/>
        <v>0.69731100490750997</v>
      </c>
      <c r="AA799" s="48" t="str">
        <f t="shared" si="82"/>
        <v>Y</v>
      </c>
      <c r="AB799" s="48" t="s">
        <v>104</v>
      </c>
      <c r="AC799" s="53" t="s">
        <v>55</v>
      </c>
      <c r="AD799" s="52">
        <v>0</v>
      </c>
      <c r="AE799" s="52"/>
      <c r="AF799" s="52"/>
    </row>
    <row r="800" spans="1:32" ht="15.5" x14ac:dyDescent="0.35">
      <c r="A800" s="26"/>
      <c r="B800" s="48">
        <v>1479</v>
      </c>
      <c r="C800" s="48" t="s">
        <v>45</v>
      </c>
      <c r="D800" s="48" t="s">
        <v>98</v>
      </c>
      <c r="E800" s="48" t="s">
        <v>673</v>
      </c>
      <c r="F800" s="48" t="s">
        <v>674</v>
      </c>
      <c r="G800" s="48">
        <v>933</v>
      </c>
      <c r="H800" s="48">
        <v>1</v>
      </c>
      <c r="I800" s="48" t="s">
        <v>675</v>
      </c>
      <c r="J800" s="48" t="s">
        <v>50</v>
      </c>
      <c r="K800" s="48" t="s">
        <v>1475</v>
      </c>
      <c r="L800" s="48" t="s">
        <v>742</v>
      </c>
      <c r="M800" s="48" t="s">
        <v>103</v>
      </c>
      <c r="N800" s="48" t="s">
        <v>103</v>
      </c>
      <c r="O800" s="48" t="s">
        <v>103</v>
      </c>
      <c r="P800" s="48">
        <v>12.424860000000001</v>
      </c>
      <c r="Q800" s="48">
        <v>15.796303365028159</v>
      </c>
      <c r="R800" s="48">
        <v>11.728755248533409</v>
      </c>
      <c r="S800" s="48">
        <v>17.15814</v>
      </c>
      <c r="T800" s="48">
        <v>17.15814</v>
      </c>
      <c r="U800" s="48">
        <v>26.261354344359315</v>
      </c>
      <c r="V800" s="62">
        <f t="shared" si="77"/>
        <v>0.72413793103448287</v>
      </c>
      <c r="W800" s="62">
        <f t="shared" si="78"/>
        <v>0.92063028772513567</v>
      </c>
      <c r="X800" s="62">
        <f t="shared" si="79"/>
        <v>0.44661654135338347</v>
      </c>
      <c r="Y800" s="62">
        <f t="shared" si="80"/>
        <v>0.69712825337100071</v>
      </c>
      <c r="Z800" s="62">
        <f t="shared" si="81"/>
        <v>0.69712825337100071</v>
      </c>
      <c r="AA800" s="48" t="str">
        <f t="shared" si="82"/>
        <v>Y</v>
      </c>
      <c r="AB800" s="48" t="s">
        <v>104</v>
      </c>
      <c r="AC800" s="53" t="s">
        <v>55</v>
      </c>
      <c r="AD800" s="52">
        <v>0</v>
      </c>
      <c r="AE800" s="52"/>
      <c r="AF800" s="52"/>
    </row>
    <row r="801" spans="1:32" ht="15.5" x14ac:dyDescent="0.35">
      <c r="A801" s="26"/>
      <c r="B801" s="48">
        <v>1947</v>
      </c>
      <c r="C801" s="48" t="s">
        <v>863</v>
      </c>
      <c r="D801" s="48" t="s">
        <v>864</v>
      </c>
      <c r="E801" s="48" t="s">
        <v>877</v>
      </c>
      <c r="F801" s="48" t="s">
        <v>892</v>
      </c>
      <c r="G801" s="48" t="s">
        <v>893</v>
      </c>
      <c r="H801" s="48" t="s">
        <v>1476</v>
      </c>
      <c r="I801" s="48" t="s">
        <v>895</v>
      </c>
      <c r="J801" s="48" t="s">
        <v>50</v>
      </c>
      <c r="K801" s="48" t="s">
        <v>1477</v>
      </c>
      <c r="L801" s="48" t="s">
        <v>895</v>
      </c>
      <c r="M801" s="48">
        <v>13.8</v>
      </c>
      <c r="N801" s="48">
        <v>13.8</v>
      </c>
      <c r="O801" s="48">
        <v>13.8</v>
      </c>
      <c r="P801" s="48">
        <v>11</v>
      </c>
      <c r="Q801" s="48">
        <v>10.134575685247015</v>
      </c>
      <c r="R801" s="48">
        <v>10.134575685247015</v>
      </c>
      <c r="S801" s="48">
        <v>15</v>
      </c>
      <c r="T801" s="48">
        <v>15</v>
      </c>
      <c r="U801" s="48">
        <v>14.986742817570468</v>
      </c>
      <c r="V801" s="62">
        <f t="shared" si="77"/>
        <v>0.73333333333333328</v>
      </c>
      <c r="W801" s="62">
        <f t="shared" si="78"/>
        <v>0.67563837901646762</v>
      </c>
      <c r="X801" s="62">
        <f t="shared" si="79"/>
        <v>0.6762360446570973</v>
      </c>
      <c r="Y801" s="62">
        <f t="shared" si="80"/>
        <v>0.69506925233563266</v>
      </c>
      <c r="Z801" s="62">
        <f t="shared" si="81"/>
        <v>0.69506925233563266</v>
      </c>
      <c r="AA801" s="48" t="str">
        <f t="shared" si="82"/>
        <v>Y</v>
      </c>
      <c r="AB801" s="48" t="s">
        <v>55</v>
      </c>
      <c r="AC801" s="53" t="s">
        <v>55</v>
      </c>
      <c r="AD801" s="52">
        <v>0</v>
      </c>
      <c r="AE801" s="52"/>
      <c r="AF801" s="52"/>
    </row>
    <row r="802" spans="1:32" ht="15.5" x14ac:dyDescent="0.35">
      <c r="A802" s="26"/>
      <c r="B802" s="48">
        <v>452</v>
      </c>
      <c r="C802" s="48" t="s">
        <v>45</v>
      </c>
      <c r="D802" s="48" t="s">
        <v>46</v>
      </c>
      <c r="E802" s="48" t="s">
        <v>47</v>
      </c>
      <c r="F802" s="48" t="s">
        <v>1183</v>
      </c>
      <c r="G802" s="48">
        <v>344</v>
      </c>
      <c r="H802" s="48" t="s">
        <v>186</v>
      </c>
      <c r="I802" s="48" t="s">
        <v>128</v>
      </c>
      <c r="J802" s="48" t="s">
        <v>50</v>
      </c>
      <c r="K802" s="48" t="s">
        <v>1478</v>
      </c>
      <c r="L802" s="48" t="s">
        <v>1479</v>
      </c>
      <c r="M802" s="48" t="s">
        <v>110</v>
      </c>
      <c r="N802" s="48" t="s">
        <v>110</v>
      </c>
      <c r="O802" s="48" t="s">
        <v>110</v>
      </c>
      <c r="P802" s="48">
        <v>1.511328</v>
      </c>
      <c r="Q802" s="48">
        <v>1.4915035914137116</v>
      </c>
      <c r="R802" s="48">
        <v>1.6500208813224153</v>
      </c>
      <c r="S802" s="48">
        <v>2.2310080000000001</v>
      </c>
      <c r="T802" s="48">
        <v>2.2310080000000001</v>
      </c>
      <c r="U802" s="48">
        <v>2.2336527214408242</v>
      </c>
      <c r="V802" s="62">
        <f t="shared" si="77"/>
        <v>0.67741935483870963</v>
      </c>
      <c r="W802" s="62">
        <f t="shared" si="78"/>
        <v>0.66853350208233742</v>
      </c>
      <c r="X802" s="62">
        <f t="shared" si="79"/>
        <v>0.73870967741935489</v>
      </c>
      <c r="Y802" s="62">
        <f t="shared" si="80"/>
        <v>0.69488751144680061</v>
      </c>
      <c r="Z802" s="62">
        <f t="shared" si="81"/>
        <v>0.69488751144680061</v>
      </c>
      <c r="AA802" s="48" t="str">
        <f t="shared" si="82"/>
        <v>Y</v>
      </c>
      <c r="AB802" s="48" t="s">
        <v>55</v>
      </c>
      <c r="AC802" s="53" t="s">
        <v>55</v>
      </c>
      <c r="AD802" s="52">
        <v>0</v>
      </c>
      <c r="AE802" s="52"/>
      <c r="AF802" s="52"/>
    </row>
    <row r="803" spans="1:32" ht="15.5" x14ac:dyDescent="0.35">
      <c r="A803" s="26"/>
      <c r="B803" s="48">
        <v>39</v>
      </c>
      <c r="C803" s="48" t="s">
        <v>45</v>
      </c>
      <c r="D803" s="48" t="s">
        <v>46</v>
      </c>
      <c r="E803" s="48" t="s">
        <v>47</v>
      </c>
      <c r="F803" s="48" t="s">
        <v>1046</v>
      </c>
      <c r="G803" s="48">
        <v>43</v>
      </c>
      <c r="H803" s="48" t="s">
        <v>1354</v>
      </c>
      <c r="I803" s="48" t="s">
        <v>76</v>
      </c>
      <c r="J803" s="48" t="s">
        <v>50</v>
      </c>
      <c r="K803" s="48" t="s">
        <v>1480</v>
      </c>
      <c r="L803" s="48" t="s">
        <v>78</v>
      </c>
      <c r="M803" s="48" t="s">
        <v>110</v>
      </c>
      <c r="N803" s="48" t="s">
        <v>110</v>
      </c>
      <c r="O803" s="48" t="s">
        <v>110</v>
      </c>
      <c r="P803" s="48">
        <v>2.3389600000000002</v>
      </c>
      <c r="Q803" s="48">
        <v>1.498708922773198</v>
      </c>
      <c r="R803" s="48">
        <v>1.5635569050085769</v>
      </c>
      <c r="S803" s="48">
        <v>2.5908480000000003</v>
      </c>
      <c r="T803" s="48">
        <v>2.5908480000000003</v>
      </c>
      <c r="U803" s="48">
        <v>2.5939192894151506</v>
      </c>
      <c r="V803" s="62">
        <f t="shared" si="77"/>
        <v>0.90277777777777779</v>
      </c>
      <c r="W803" s="62">
        <f t="shared" si="78"/>
        <v>0.57846269745396017</v>
      </c>
      <c r="X803" s="62">
        <f t="shared" si="79"/>
        <v>0.60277777777777775</v>
      </c>
      <c r="Y803" s="62">
        <f t="shared" si="80"/>
        <v>0.69467275100317194</v>
      </c>
      <c r="Z803" s="62">
        <f t="shared" si="81"/>
        <v>0.69467275100317194</v>
      </c>
      <c r="AA803" s="48" t="str">
        <f t="shared" si="82"/>
        <v>Y</v>
      </c>
      <c r="AB803" s="48" t="s">
        <v>55</v>
      </c>
      <c r="AC803" s="53" t="s">
        <v>55</v>
      </c>
      <c r="AD803" s="52">
        <v>0</v>
      </c>
      <c r="AE803" s="52"/>
      <c r="AF803" s="52"/>
    </row>
    <row r="804" spans="1:32" ht="15.5" x14ac:dyDescent="0.35">
      <c r="A804" s="26"/>
      <c r="B804" s="48">
        <v>1767</v>
      </c>
      <c r="C804" s="48" t="s">
        <v>45</v>
      </c>
      <c r="D804" s="48" t="s">
        <v>60</v>
      </c>
      <c r="E804" s="48" t="s">
        <v>61</v>
      </c>
      <c r="F804" s="48" t="s">
        <v>1137</v>
      </c>
      <c r="G804" s="48">
        <v>391</v>
      </c>
      <c r="H804" s="48" t="s">
        <v>63</v>
      </c>
      <c r="I804" s="48" t="s">
        <v>1137</v>
      </c>
      <c r="J804" s="48" t="s">
        <v>50</v>
      </c>
      <c r="K804" s="48" t="s">
        <v>1481</v>
      </c>
      <c r="L804" s="48" t="s">
        <v>1482</v>
      </c>
      <c r="M804" s="48" t="s">
        <v>53</v>
      </c>
      <c r="N804" s="48" t="s">
        <v>53</v>
      </c>
      <c r="O804" s="48" t="s">
        <v>53</v>
      </c>
      <c r="P804" s="48">
        <v>9.0243720000000014</v>
      </c>
      <c r="Q804" s="48">
        <v>7.9594662811020189</v>
      </c>
      <c r="R804" s="48">
        <v>7.3858110536352068</v>
      </c>
      <c r="S804" s="48">
        <v>11.698259999999999</v>
      </c>
      <c r="T804" s="48">
        <v>11.698259999999999</v>
      </c>
      <c r="U804" s="48">
        <v>11.712127560780749</v>
      </c>
      <c r="V804" s="62">
        <f t="shared" si="77"/>
        <v>0.77142857142857157</v>
      </c>
      <c r="W804" s="62">
        <f t="shared" si="78"/>
        <v>0.68039745065522728</v>
      </c>
      <c r="X804" s="62">
        <f t="shared" si="79"/>
        <v>0.6306122448979592</v>
      </c>
      <c r="Y804" s="62">
        <f t="shared" si="80"/>
        <v>0.69414608899391939</v>
      </c>
      <c r="Z804" s="62">
        <f t="shared" si="81"/>
        <v>0.69414608899391939</v>
      </c>
      <c r="AA804" s="48" t="str">
        <f t="shared" si="82"/>
        <v>Y</v>
      </c>
      <c r="AB804" s="48" t="s">
        <v>55</v>
      </c>
      <c r="AC804" s="53" t="s">
        <v>55</v>
      </c>
      <c r="AD804" s="52">
        <v>0</v>
      </c>
      <c r="AE804" s="48"/>
      <c r="AF804" s="48"/>
    </row>
    <row r="805" spans="1:32" ht="15.5" x14ac:dyDescent="0.35">
      <c r="A805" s="26"/>
      <c r="B805" s="48">
        <v>3</v>
      </c>
      <c r="C805" s="48" t="s">
        <v>45</v>
      </c>
      <c r="D805" s="48" t="s">
        <v>46</v>
      </c>
      <c r="E805" s="48" t="s">
        <v>47</v>
      </c>
      <c r="F805" s="48" t="s">
        <v>86</v>
      </c>
      <c r="G805" s="48">
        <v>13</v>
      </c>
      <c r="H805" s="48" t="s">
        <v>131</v>
      </c>
      <c r="I805" s="48" t="s">
        <v>86</v>
      </c>
      <c r="J805" s="48" t="s">
        <v>50</v>
      </c>
      <c r="K805" s="48" t="s">
        <v>1483</v>
      </c>
      <c r="L805" s="48" t="s">
        <v>190</v>
      </c>
      <c r="M805" s="48" t="s">
        <v>110</v>
      </c>
      <c r="N805" s="48" t="s">
        <v>110</v>
      </c>
      <c r="O805" s="48" t="s">
        <v>110</v>
      </c>
      <c r="P805" s="48">
        <v>1.5760992</v>
      </c>
      <c r="Q805" s="48">
        <v>1.4698875973352519</v>
      </c>
      <c r="R805" s="48">
        <v>2.3489380231926087</v>
      </c>
      <c r="S805" s="48">
        <v>2.5908480000000003</v>
      </c>
      <c r="T805" s="48">
        <v>2.5908480000000003</v>
      </c>
      <c r="U805" s="48">
        <v>2.5939192894151506</v>
      </c>
      <c r="V805" s="62">
        <f t="shared" si="77"/>
        <v>0.60833333333333328</v>
      </c>
      <c r="W805" s="62">
        <f t="shared" si="78"/>
        <v>0.56733841481061476</v>
      </c>
      <c r="X805" s="62">
        <f t="shared" si="79"/>
        <v>0.90555555555555556</v>
      </c>
      <c r="Y805" s="62">
        <f t="shared" si="80"/>
        <v>0.6937424345665012</v>
      </c>
      <c r="Z805" s="62">
        <f t="shared" si="81"/>
        <v>0.6937424345665012</v>
      </c>
      <c r="AA805" s="48" t="str">
        <f t="shared" si="82"/>
        <v>Y</v>
      </c>
      <c r="AB805" s="48" t="s">
        <v>55</v>
      </c>
      <c r="AC805" s="53" t="s">
        <v>55</v>
      </c>
      <c r="AD805" s="52">
        <v>0</v>
      </c>
      <c r="AE805" s="52"/>
      <c r="AF805" s="52"/>
    </row>
    <row r="806" spans="1:32" ht="15.5" x14ac:dyDescent="0.35">
      <c r="A806" s="26"/>
      <c r="B806" s="48">
        <v>1869</v>
      </c>
      <c r="C806" s="48" t="s">
        <v>45</v>
      </c>
      <c r="D806" s="48" t="s">
        <v>60</v>
      </c>
      <c r="E806" s="48" t="s">
        <v>61</v>
      </c>
      <c r="F806" s="48" t="s">
        <v>1119</v>
      </c>
      <c r="G806" s="48">
        <v>533</v>
      </c>
      <c r="H806" s="48" t="s">
        <v>49</v>
      </c>
      <c r="I806" s="48" t="s">
        <v>123</v>
      </c>
      <c r="J806" s="48" t="s">
        <v>50</v>
      </c>
      <c r="K806" s="48" t="s">
        <v>1484</v>
      </c>
      <c r="L806" s="48" t="s">
        <v>1485</v>
      </c>
      <c r="M806" s="48" t="s">
        <v>53</v>
      </c>
      <c r="N806" s="48" t="s">
        <v>53</v>
      </c>
      <c r="O806" s="48" t="s">
        <v>53</v>
      </c>
      <c r="P806" s="48">
        <v>7.3770660000000001</v>
      </c>
      <c r="Q806" s="48">
        <v>6.9077650307461971</v>
      </c>
      <c r="R806" s="48">
        <v>7.0511788376129001</v>
      </c>
      <c r="S806" s="48">
        <v>10.26582</v>
      </c>
      <c r="T806" s="48">
        <v>10.26582</v>
      </c>
      <c r="U806" s="48">
        <v>10.277989492113718</v>
      </c>
      <c r="V806" s="62">
        <f t="shared" si="77"/>
        <v>0.71860465116279071</v>
      </c>
      <c r="W806" s="62">
        <f t="shared" si="78"/>
        <v>0.67288974779863642</v>
      </c>
      <c r="X806" s="62">
        <f t="shared" si="79"/>
        <v>0.68604651162790697</v>
      </c>
      <c r="Y806" s="62">
        <f t="shared" si="80"/>
        <v>0.6925136368631114</v>
      </c>
      <c r="Z806" s="62">
        <f t="shared" si="81"/>
        <v>0.6925136368631114</v>
      </c>
      <c r="AA806" s="48" t="str">
        <f t="shared" si="82"/>
        <v>Y</v>
      </c>
      <c r="AB806" s="48" t="s">
        <v>55</v>
      </c>
      <c r="AC806" s="53" t="s">
        <v>55</v>
      </c>
      <c r="AD806" s="52">
        <v>0</v>
      </c>
      <c r="AE806" s="52"/>
      <c r="AF806" s="52"/>
    </row>
    <row r="807" spans="1:32" ht="15.5" x14ac:dyDescent="0.35">
      <c r="A807" s="26"/>
      <c r="B807" s="52">
        <v>398</v>
      </c>
      <c r="C807" s="52" t="s">
        <v>45</v>
      </c>
      <c r="D807" s="52" t="s">
        <v>46</v>
      </c>
      <c r="E807" s="52" t="s">
        <v>47</v>
      </c>
      <c r="F807" s="52" t="s">
        <v>1486</v>
      </c>
      <c r="G807" s="52">
        <v>329</v>
      </c>
      <c r="H807" s="52" t="s">
        <v>94</v>
      </c>
      <c r="I807" s="52" t="s">
        <v>1487</v>
      </c>
      <c r="J807" s="52" t="s">
        <v>50</v>
      </c>
      <c r="K807" s="52" t="s">
        <v>1488</v>
      </c>
      <c r="L807" s="52" t="s">
        <v>69</v>
      </c>
      <c r="M807" s="52" t="s">
        <v>53</v>
      </c>
      <c r="N807" s="52" t="s">
        <v>53</v>
      </c>
      <c r="O807" s="52" t="s">
        <v>53</v>
      </c>
      <c r="P807" s="52">
        <v>8.2842780000000005</v>
      </c>
      <c r="Q807" s="52">
        <v>8.3658054005576776</v>
      </c>
      <c r="R807" s="52">
        <v>7.4097133547796572</v>
      </c>
      <c r="S807" s="52">
        <v>11.578889999999999</v>
      </c>
      <c r="T807" s="52">
        <v>11.578889999999999</v>
      </c>
      <c r="U807" s="52">
        <v>11.592616055058498</v>
      </c>
      <c r="V807" s="62">
        <f t="shared" si="77"/>
        <v>0.71546391752577332</v>
      </c>
      <c r="W807" s="62">
        <f t="shared" si="78"/>
        <v>0.72250495518635016</v>
      </c>
      <c r="X807" s="62">
        <f t="shared" si="79"/>
        <v>0.63917525773195871</v>
      </c>
      <c r="Y807" s="62">
        <f t="shared" si="80"/>
        <v>0.69238137681469414</v>
      </c>
      <c r="Z807" s="62">
        <f t="shared" si="81"/>
        <v>0.69238137681469414</v>
      </c>
      <c r="AA807" s="48" t="str">
        <f t="shared" si="82"/>
        <v>Y</v>
      </c>
      <c r="AB807" s="48" t="s">
        <v>55</v>
      </c>
      <c r="AC807" s="53" t="s">
        <v>55</v>
      </c>
      <c r="AD807" s="52">
        <v>0</v>
      </c>
      <c r="AE807" s="26"/>
      <c r="AF807" s="26"/>
    </row>
    <row r="808" spans="1:32" ht="15.5" x14ac:dyDescent="0.35">
      <c r="A808" s="26"/>
      <c r="B808" s="48">
        <v>815</v>
      </c>
      <c r="C808" s="48" t="s">
        <v>45</v>
      </c>
      <c r="D808" s="48" t="s">
        <v>46</v>
      </c>
      <c r="E808" s="48" t="s">
        <v>150</v>
      </c>
      <c r="F808" s="48" t="s">
        <v>371</v>
      </c>
      <c r="G808" s="48">
        <v>828</v>
      </c>
      <c r="H808" s="48" t="s">
        <v>49</v>
      </c>
      <c r="I808" s="48" t="s">
        <v>377</v>
      </c>
      <c r="J808" s="48" t="s">
        <v>50</v>
      </c>
      <c r="K808" s="48" t="s">
        <v>1489</v>
      </c>
      <c r="L808" s="48" t="s">
        <v>379</v>
      </c>
      <c r="M808" s="48" t="s">
        <v>53</v>
      </c>
      <c r="N808" s="48" t="s">
        <v>53</v>
      </c>
      <c r="O808" s="48" t="s">
        <v>53</v>
      </c>
      <c r="P808" s="48">
        <v>5.9684999999999997</v>
      </c>
      <c r="Q808" s="48">
        <v>6.0950867918348797</v>
      </c>
      <c r="R808" s="48">
        <v>6.4297190078571864</v>
      </c>
      <c r="S808" s="48">
        <v>8.5946400000000001</v>
      </c>
      <c r="T808" s="48">
        <v>9.07212</v>
      </c>
      <c r="U808" s="48">
        <v>9.0828744348911936</v>
      </c>
      <c r="V808" s="62">
        <f t="shared" si="77"/>
        <v>0.69444444444444442</v>
      </c>
      <c r="W808" s="62">
        <f t="shared" si="78"/>
        <v>0.67184812280204398</v>
      </c>
      <c r="X808" s="62">
        <f t="shared" si="79"/>
        <v>0.70789473684210524</v>
      </c>
      <c r="Y808" s="62">
        <f t="shared" si="80"/>
        <v>0.69139576802953118</v>
      </c>
      <c r="Z808" s="62">
        <f t="shared" si="81"/>
        <v>0.69139576802953118</v>
      </c>
      <c r="AA808" s="48" t="str">
        <f t="shared" si="82"/>
        <v>Y</v>
      </c>
      <c r="AB808" s="48" t="s">
        <v>55</v>
      </c>
      <c r="AC808" s="53" t="s">
        <v>55</v>
      </c>
      <c r="AD808" s="52">
        <v>0</v>
      </c>
      <c r="AE808" s="52"/>
      <c r="AF808" s="52"/>
    </row>
    <row r="809" spans="1:32" ht="15.5" x14ac:dyDescent="0.35">
      <c r="A809" s="26"/>
      <c r="B809" s="48">
        <v>378</v>
      </c>
      <c r="C809" s="48" t="s">
        <v>45</v>
      </c>
      <c r="D809" s="48" t="s">
        <v>46</v>
      </c>
      <c r="E809" s="48" t="s">
        <v>47</v>
      </c>
      <c r="F809" s="48" t="s">
        <v>1266</v>
      </c>
      <c r="G809" s="48">
        <v>311</v>
      </c>
      <c r="H809" s="48" t="s">
        <v>49</v>
      </c>
      <c r="I809" s="48" t="s">
        <v>1266</v>
      </c>
      <c r="J809" s="48" t="s">
        <v>50</v>
      </c>
      <c r="K809" s="48" t="s">
        <v>1490</v>
      </c>
      <c r="L809" s="48" t="s">
        <v>88</v>
      </c>
      <c r="M809" s="48" t="s">
        <v>110</v>
      </c>
      <c r="N809" s="48" t="s">
        <v>110</v>
      </c>
      <c r="O809" s="48" t="s">
        <v>110</v>
      </c>
      <c r="P809" s="48">
        <v>1.4249664</v>
      </c>
      <c r="Q809" s="48">
        <v>2.3345273604736358</v>
      </c>
      <c r="R809" s="48">
        <v>1.6139942245249828</v>
      </c>
      <c r="S809" s="48">
        <v>2.5908480000000003</v>
      </c>
      <c r="T809" s="48">
        <v>2.5908480000000003</v>
      </c>
      <c r="U809" s="48">
        <v>2.5939192894151506</v>
      </c>
      <c r="V809" s="62">
        <f t="shared" si="77"/>
        <v>0.54999999999999993</v>
      </c>
      <c r="W809" s="62">
        <f t="shared" si="78"/>
        <v>0.90106689411097662</v>
      </c>
      <c r="X809" s="62">
        <f t="shared" si="79"/>
        <v>0.62222222222222223</v>
      </c>
      <c r="Y809" s="62">
        <f t="shared" si="80"/>
        <v>0.69109637211106634</v>
      </c>
      <c r="Z809" s="62">
        <f t="shared" si="81"/>
        <v>0.69109637211106634</v>
      </c>
      <c r="AA809" s="48" t="str">
        <f t="shared" si="82"/>
        <v>Y</v>
      </c>
      <c r="AB809" s="48" t="s">
        <v>55</v>
      </c>
      <c r="AC809" s="53" t="s">
        <v>55</v>
      </c>
      <c r="AD809" s="52">
        <v>0</v>
      </c>
      <c r="AE809" s="52"/>
      <c r="AF809" s="52"/>
    </row>
    <row r="810" spans="1:32" ht="15.5" x14ac:dyDescent="0.35">
      <c r="A810" s="26"/>
      <c r="B810" s="48">
        <v>1124</v>
      </c>
      <c r="C810" s="48" t="s">
        <v>45</v>
      </c>
      <c r="D810" s="48" t="s">
        <v>98</v>
      </c>
      <c r="E810" s="48" t="s">
        <v>415</v>
      </c>
      <c r="F810" s="48" t="s">
        <v>476</v>
      </c>
      <c r="G810" s="48">
        <v>617</v>
      </c>
      <c r="H810" s="48" t="s">
        <v>55</v>
      </c>
      <c r="I810" s="48" t="s">
        <v>415</v>
      </c>
      <c r="J810" s="48" t="s">
        <v>50</v>
      </c>
      <c r="K810" s="48" t="s">
        <v>1491</v>
      </c>
      <c r="L810" s="48" t="s">
        <v>419</v>
      </c>
      <c r="M810" s="48" t="s">
        <v>423</v>
      </c>
      <c r="N810" s="48" t="s">
        <v>423</v>
      </c>
      <c r="O810" s="48" t="s">
        <v>423</v>
      </c>
      <c r="P810" s="48">
        <v>1.8245964000000001</v>
      </c>
      <c r="Q810" s="48">
        <v>0.958724763005525</v>
      </c>
      <c r="R810" s="48">
        <v>1.0494149432898314</v>
      </c>
      <c r="S810" s="48">
        <v>1.8504772000000003</v>
      </c>
      <c r="T810" s="48">
        <v>1.8504772000000003</v>
      </c>
      <c r="U810" s="48">
        <v>1.8526708258079738</v>
      </c>
      <c r="V810" s="62">
        <f t="shared" si="77"/>
        <v>0.98601398601398593</v>
      </c>
      <c r="W810" s="62">
        <f t="shared" si="78"/>
        <v>0.51809596087189014</v>
      </c>
      <c r="X810" s="62">
        <f t="shared" si="79"/>
        <v>0.56643356643356646</v>
      </c>
      <c r="Y810" s="62">
        <f t="shared" si="80"/>
        <v>0.69018117110648092</v>
      </c>
      <c r="Z810" s="62">
        <f t="shared" si="81"/>
        <v>0.69018117110648092</v>
      </c>
      <c r="AA810" s="48" t="str">
        <f t="shared" si="82"/>
        <v>Y</v>
      </c>
      <c r="AB810" s="48" t="s">
        <v>55</v>
      </c>
      <c r="AC810" s="53" t="s">
        <v>55</v>
      </c>
      <c r="AD810" s="52">
        <v>0</v>
      </c>
      <c r="AE810" s="52"/>
      <c r="AF810" s="52"/>
    </row>
    <row r="811" spans="1:32" ht="15.5" x14ac:dyDescent="0.35">
      <c r="A811" s="26"/>
      <c r="B811" s="48">
        <v>1973</v>
      </c>
      <c r="C811" s="48" t="s">
        <v>863</v>
      </c>
      <c r="D811" s="48" t="s">
        <v>864</v>
      </c>
      <c r="E811" s="48" t="s">
        <v>877</v>
      </c>
      <c r="F811" s="48" t="s">
        <v>1059</v>
      </c>
      <c r="G811" s="48" t="s">
        <v>1060</v>
      </c>
      <c r="H811" s="48" t="s">
        <v>1061</v>
      </c>
      <c r="I811" s="48" t="s">
        <v>929</v>
      </c>
      <c r="J811" s="48" t="s">
        <v>50</v>
      </c>
      <c r="K811" s="48" t="s">
        <v>1492</v>
      </c>
      <c r="L811" s="48" t="s">
        <v>929</v>
      </c>
      <c r="M811" s="48">
        <v>13.8</v>
      </c>
      <c r="N811" s="48">
        <v>13.8</v>
      </c>
      <c r="O811" s="48" t="s">
        <v>53</v>
      </c>
      <c r="P811" s="48">
        <v>5.5</v>
      </c>
      <c r="Q811" s="48">
        <v>4.0633911945565862</v>
      </c>
      <c r="R811" s="48">
        <v>4.7804602288901012</v>
      </c>
      <c r="S811" s="48">
        <v>9.4</v>
      </c>
      <c r="T811" s="48">
        <v>9.4</v>
      </c>
      <c r="U811" s="48">
        <v>4.5414372174455968</v>
      </c>
      <c r="V811" s="62">
        <f t="shared" si="77"/>
        <v>0.58510638297872342</v>
      </c>
      <c r="W811" s="62">
        <f t="shared" si="78"/>
        <v>0.43227565899538151</v>
      </c>
      <c r="X811" s="62">
        <f t="shared" si="79"/>
        <v>1.0526315789473684</v>
      </c>
      <c r="Y811" s="62">
        <f t="shared" si="80"/>
        <v>0.69000454030715774</v>
      </c>
      <c r="Z811" s="62">
        <f t="shared" si="81"/>
        <v>0.69000454030715774</v>
      </c>
      <c r="AA811" s="48" t="str">
        <f t="shared" si="82"/>
        <v>Y</v>
      </c>
      <c r="AB811" s="48" t="s">
        <v>55</v>
      </c>
      <c r="AC811" s="53" t="s">
        <v>55</v>
      </c>
      <c r="AD811" s="52">
        <v>0</v>
      </c>
      <c r="AE811" s="52"/>
      <c r="AF811" s="52"/>
    </row>
    <row r="812" spans="1:32" ht="15.5" x14ac:dyDescent="0.35">
      <c r="A812" s="26"/>
      <c r="B812" s="48">
        <v>1023</v>
      </c>
      <c r="C812" s="48" t="s">
        <v>45</v>
      </c>
      <c r="D812" s="48" t="s">
        <v>98</v>
      </c>
      <c r="E812" s="48" t="s">
        <v>415</v>
      </c>
      <c r="F812" s="48" t="s">
        <v>1895</v>
      </c>
      <c r="G812" s="48">
        <v>646</v>
      </c>
      <c r="H812" s="48">
        <v>1</v>
      </c>
      <c r="I812" s="48" t="s">
        <v>1896</v>
      </c>
      <c r="J812" s="48" t="s">
        <v>50</v>
      </c>
      <c r="K812" s="48" t="s">
        <v>1975</v>
      </c>
      <c r="L812" s="48" t="s">
        <v>1976</v>
      </c>
      <c r="M812" s="48" t="s">
        <v>420</v>
      </c>
      <c r="N812" s="48" t="s">
        <v>420</v>
      </c>
      <c r="O812" s="48" t="s">
        <v>420</v>
      </c>
      <c r="P812" s="48">
        <v>6.8279639999999988</v>
      </c>
      <c r="Q812" s="48">
        <v>7.7048548123893923</v>
      </c>
      <c r="R812" s="48">
        <v>8.1621162255875763</v>
      </c>
      <c r="S812" s="48">
        <v>10.96128</v>
      </c>
      <c r="T812" s="48">
        <v>10.96128</v>
      </c>
      <c r="U812" s="48">
        <v>10.974273916756404</v>
      </c>
      <c r="V812" s="62">
        <f t="shared" si="77"/>
        <v>0.62291666666666656</v>
      </c>
      <c r="W812" s="62">
        <f t="shared" si="78"/>
        <v>0.70291560952638665</v>
      </c>
      <c r="X812" s="62">
        <f t="shared" si="79"/>
        <v>0.74375000000000002</v>
      </c>
      <c r="Y812" s="62">
        <f t="shared" si="80"/>
        <v>0.68986075873101782</v>
      </c>
      <c r="Z812" s="62">
        <f t="shared" si="81"/>
        <v>0.68986075873101782</v>
      </c>
      <c r="AA812" s="48" t="str">
        <f t="shared" si="82"/>
        <v>Y</v>
      </c>
      <c r="AB812" s="48" t="s">
        <v>104</v>
      </c>
      <c r="AC812" s="53" t="s">
        <v>55</v>
      </c>
      <c r="AD812" s="52">
        <v>0</v>
      </c>
      <c r="AE812" s="52"/>
      <c r="AF812" s="52"/>
    </row>
    <row r="813" spans="1:32" ht="15.5" x14ac:dyDescent="0.35">
      <c r="A813" s="26"/>
      <c r="B813" s="48">
        <v>1530</v>
      </c>
      <c r="C813" s="48" t="s">
        <v>45</v>
      </c>
      <c r="D813" s="48" t="s">
        <v>60</v>
      </c>
      <c r="E813" s="48" t="s">
        <v>803</v>
      </c>
      <c r="F813" s="48" t="s">
        <v>1240</v>
      </c>
      <c r="G813" s="48">
        <v>24</v>
      </c>
      <c r="H813" s="48" t="s">
        <v>1354</v>
      </c>
      <c r="I813" s="48" t="s">
        <v>808</v>
      </c>
      <c r="J813" s="48" t="s">
        <v>50</v>
      </c>
      <c r="K813" s="48" t="s">
        <v>1494</v>
      </c>
      <c r="L813" s="48" t="s">
        <v>810</v>
      </c>
      <c r="M813" s="48" t="s">
        <v>110</v>
      </c>
      <c r="N813" s="48" t="s">
        <v>110</v>
      </c>
      <c r="O813" s="48" t="s">
        <v>110</v>
      </c>
      <c r="P813" s="48">
        <v>1.6336736000000001</v>
      </c>
      <c r="Q813" s="48">
        <v>1.8877968161854708</v>
      </c>
      <c r="R813" s="48">
        <v>1.837359496669065</v>
      </c>
      <c r="S813" s="48">
        <v>2.5908480000000003</v>
      </c>
      <c r="T813" s="48">
        <v>2.5908480000000003</v>
      </c>
      <c r="U813" s="48">
        <v>2.5939192894151506</v>
      </c>
      <c r="V813" s="62">
        <f t="shared" si="77"/>
        <v>0.63055555555555554</v>
      </c>
      <c r="W813" s="62">
        <f t="shared" si="78"/>
        <v>0.72864051313912304</v>
      </c>
      <c r="X813" s="62">
        <f t="shared" si="79"/>
        <v>0.70833333333333326</v>
      </c>
      <c r="Y813" s="62">
        <f t="shared" si="80"/>
        <v>0.68917646734267068</v>
      </c>
      <c r="Z813" s="62">
        <f t="shared" si="81"/>
        <v>0.68917646734267068</v>
      </c>
      <c r="AA813" s="48" t="str">
        <f t="shared" si="82"/>
        <v>Y</v>
      </c>
      <c r="AB813" s="48" t="s">
        <v>55</v>
      </c>
      <c r="AC813" s="53" t="s">
        <v>55</v>
      </c>
      <c r="AD813" s="52">
        <v>0</v>
      </c>
      <c r="AE813" s="52"/>
      <c r="AF813" s="52"/>
    </row>
    <row r="814" spans="1:32" ht="15.5" x14ac:dyDescent="0.35">
      <c r="A814" s="26"/>
      <c r="B814" s="48">
        <v>112</v>
      </c>
      <c r="C814" s="48" t="s">
        <v>45</v>
      </c>
      <c r="D814" s="48" t="s">
        <v>46</v>
      </c>
      <c r="E814" s="48" t="s">
        <v>47</v>
      </c>
      <c r="F814" s="48" t="s">
        <v>70</v>
      </c>
      <c r="G814" s="48">
        <v>106</v>
      </c>
      <c r="H814" s="48" t="s">
        <v>312</v>
      </c>
      <c r="I814" s="48" t="s">
        <v>57</v>
      </c>
      <c r="J814" s="48" t="s">
        <v>50</v>
      </c>
      <c r="K814" s="48" t="s">
        <v>1495</v>
      </c>
      <c r="L814" s="48" t="s">
        <v>1496</v>
      </c>
      <c r="M814" s="48" t="s">
        <v>53</v>
      </c>
      <c r="N814" s="48" t="s">
        <v>53</v>
      </c>
      <c r="O814" s="48" t="s">
        <v>53</v>
      </c>
      <c r="P814" s="48">
        <v>5.1806580000000002</v>
      </c>
      <c r="Q814" s="48">
        <v>5.7365522746681217</v>
      </c>
      <c r="R814" s="48">
        <v>6.3341098032793841</v>
      </c>
      <c r="S814" s="48">
        <v>8.3559000000000001</v>
      </c>
      <c r="T814" s="48">
        <v>8.3559000000000001</v>
      </c>
      <c r="U814" s="48">
        <v>8.3658054005576776</v>
      </c>
      <c r="V814" s="62">
        <f t="shared" si="77"/>
        <v>0.62</v>
      </c>
      <c r="W814" s="62">
        <f t="shared" si="78"/>
        <v>0.68652715741788695</v>
      </c>
      <c r="X814" s="62">
        <f t="shared" si="79"/>
        <v>0.75714285714285712</v>
      </c>
      <c r="Y814" s="62">
        <f t="shared" si="80"/>
        <v>0.68789000485358132</v>
      </c>
      <c r="Z814" s="62">
        <f t="shared" si="81"/>
        <v>0.68789000485358132</v>
      </c>
      <c r="AA814" s="48" t="str">
        <f t="shared" si="82"/>
        <v>Y</v>
      </c>
      <c r="AB814" s="48" t="s">
        <v>55</v>
      </c>
      <c r="AC814" s="53" t="s">
        <v>55</v>
      </c>
      <c r="AD814" s="52">
        <v>0</v>
      </c>
      <c r="AE814" s="52"/>
      <c r="AF814" s="52"/>
    </row>
    <row r="815" spans="1:32" ht="15.5" x14ac:dyDescent="0.35">
      <c r="A815" s="26"/>
      <c r="B815" s="48">
        <v>79</v>
      </c>
      <c r="C815" s="48" t="s">
        <v>45</v>
      </c>
      <c r="D815" s="48" t="s">
        <v>46</v>
      </c>
      <c r="E815" s="48" t="s">
        <v>47</v>
      </c>
      <c r="F815" s="48" t="s">
        <v>1257</v>
      </c>
      <c r="G815" s="48">
        <v>60</v>
      </c>
      <c r="H815" s="48" t="s">
        <v>186</v>
      </c>
      <c r="I815" s="48" t="s">
        <v>128</v>
      </c>
      <c r="J815" s="48" t="s">
        <v>50</v>
      </c>
      <c r="K815" s="48" t="s">
        <v>1497</v>
      </c>
      <c r="L815" s="48" t="s">
        <v>1479</v>
      </c>
      <c r="M815" s="48" t="s">
        <v>110</v>
      </c>
      <c r="N815" s="48" t="s">
        <v>110</v>
      </c>
      <c r="O815" s="48" t="s">
        <v>110</v>
      </c>
      <c r="P815" s="48">
        <v>1.6840512000000001</v>
      </c>
      <c r="Q815" s="48">
        <v>1.1528530175178449</v>
      </c>
      <c r="R815" s="48">
        <v>1.1744690115963043</v>
      </c>
      <c r="S815" s="48">
        <v>1.943136</v>
      </c>
      <c r="T815" s="48">
        <v>1.943136</v>
      </c>
      <c r="U815" s="48">
        <v>1.9454394670613631</v>
      </c>
      <c r="V815" s="62">
        <f t="shared" si="77"/>
        <v>0.8666666666666667</v>
      </c>
      <c r="W815" s="62">
        <f t="shared" si="78"/>
        <v>0.59329507431175421</v>
      </c>
      <c r="X815" s="62">
        <f t="shared" si="79"/>
        <v>0.60370370370370374</v>
      </c>
      <c r="Y815" s="62">
        <f t="shared" si="80"/>
        <v>0.68788848156070825</v>
      </c>
      <c r="Z815" s="62">
        <f t="shared" si="81"/>
        <v>0.68788848156070825</v>
      </c>
      <c r="AA815" s="48" t="str">
        <f t="shared" si="82"/>
        <v>Y</v>
      </c>
      <c r="AB815" s="48" t="s">
        <v>55</v>
      </c>
      <c r="AC815" s="53" t="s">
        <v>55</v>
      </c>
      <c r="AD815" s="52">
        <v>0</v>
      </c>
      <c r="AE815" s="52"/>
      <c r="AF815" s="52"/>
    </row>
    <row r="816" spans="1:32" ht="15.5" x14ac:dyDescent="0.35">
      <c r="A816" s="26"/>
      <c r="B816" s="48">
        <v>1674</v>
      </c>
      <c r="C816" s="48" t="s">
        <v>45</v>
      </c>
      <c r="D816" s="48" t="s">
        <v>60</v>
      </c>
      <c r="E816" s="48" t="s">
        <v>61</v>
      </c>
      <c r="F816" s="48" t="s">
        <v>825</v>
      </c>
      <c r="G816" s="48">
        <v>292</v>
      </c>
      <c r="H816" s="48" t="s">
        <v>63</v>
      </c>
      <c r="I816" s="48" t="s">
        <v>821</v>
      </c>
      <c r="J816" s="48" t="s">
        <v>50</v>
      </c>
      <c r="K816" s="48" t="s">
        <v>1498</v>
      </c>
      <c r="L816" s="48" t="s">
        <v>827</v>
      </c>
      <c r="M816" s="48" t="s">
        <v>53</v>
      </c>
      <c r="N816" s="48" t="s">
        <v>53</v>
      </c>
      <c r="O816" s="48" t="s">
        <v>53</v>
      </c>
      <c r="P816" s="48">
        <v>7.2576960000000001</v>
      </c>
      <c r="Q816" s="48">
        <v>8.0311731845353709</v>
      </c>
      <c r="R816" s="48">
        <v>8.604828412002183</v>
      </c>
      <c r="S816" s="48">
        <v>11.578889999999999</v>
      </c>
      <c r="T816" s="48">
        <v>11.578889999999999</v>
      </c>
      <c r="U816" s="48">
        <v>11.592616055058498</v>
      </c>
      <c r="V816" s="62">
        <f t="shared" si="77"/>
        <v>0.6268041237113402</v>
      </c>
      <c r="W816" s="62">
        <f t="shared" si="78"/>
        <v>0.69360475697889623</v>
      </c>
      <c r="X816" s="62">
        <f t="shared" si="79"/>
        <v>0.74226804123711332</v>
      </c>
      <c r="Y816" s="62">
        <f t="shared" si="80"/>
        <v>0.68755897397578325</v>
      </c>
      <c r="Z816" s="62">
        <f t="shared" si="81"/>
        <v>0.68755897397578325</v>
      </c>
      <c r="AA816" s="48" t="str">
        <f t="shared" si="82"/>
        <v>Y</v>
      </c>
      <c r="AB816" s="48" t="s">
        <v>55</v>
      </c>
      <c r="AC816" s="53" t="s">
        <v>55</v>
      </c>
      <c r="AD816" s="52">
        <v>0</v>
      </c>
      <c r="AE816" s="52"/>
      <c r="AF816" s="52"/>
    </row>
    <row r="817" spans="1:32" ht="15.5" x14ac:dyDescent="0.35">
      <c r="A817" s="26"/>
      <c r="B817" s="48">
        <v>1630</v>
      </c>
      <c r="C817" s="48" t="s">
        <v>45</v>
      </c>
      <c r="D817" s="48" t="s">
        <v>60</v>
      </c>
      <c r="E817" s="48" t="s">
        <v>803</v>
      </c>
      <c r="F817" s="48" t="s">
        <v>816</v>
      </c>
      <c r="G817" s="48">
        <v>240</v>
      </c>
      <c r="H817" s="48" t="s">
        <v>49</v>
      </c>
      <c r="I817" s="48" t="s">
        <v>808</v>
      </c>
      <c r="J817" s="48" t="s">
        <v>50</v>
      </c>
      <c r="K817" s="48" t="s">
        <v>1499</v>
      </c>
      <c r="L817" s="48" t="s">
        <v>1069</v>
      </c>
      <c r="M817" s="48" t="s">
        <v>53</v>
      </c>
      <c r="N817" s="48" t="s">
        <v>53</v>
      </c>
      <c r="O817" s="48" t="s">
        <v>53</v>
      </c>
      <c r="P817" s="48">
        <v>6.0162480000000009</v>
      </c>
      <c r="Q817" s="48">
        <v>5.8082591781014736</v>
      </c>
      <c r="R817" s="48">
        <v>6.1428913941237804</v>
      </c>
      <c r="S817" s="48">
        <v>8.71401</v>
      </c>
      <c r="T817" s="48">
        <v>8.71401</v>
      </c>
      <c r="U817" s="48">
        <v>8.7243399177244356</v>
      </c>
      <c r="V817" s="62">
        <f t="shared" si="77"/>
        <v>0.69041095890410964</v>
      </c>
      <c r="W817" s="62">
        <f t="shared" si="78"/>
        <v>0.66654263399990055</v>
      </c>
      <c r="X817" s="62">
        <f t="shared" si="79"/>
        <v>0.70410958904109588</v>
      </c>
      <c r="Y817" s="62">
        <f t="shared" si="80"/>
        <v>0.68702106064836865</v>
      </c>
      <c r="Z817" s="62">
        <f t="shared" si="81"/>
        <v>0.68702106064836865</v>
      </c>
      <c r="AA817" s="48" t="str">
        <f t="shared" si="82"/>
        <v>Y</v>
      </c>
      <c r="AB817" s="48" t="s">
        <v>55</v>
      </c>
      <c r="AC817" s="53" t="s">
        <v>55</v>
      </c>
      <c r="AD817" s="52">
        <v>0</v>
      </c>
      <c r="AE817" s="52"/>
      <c r="AF817" s="52"/>
    </row>
    <row r="818" spans="1:32" ht="15.5" x14ac:dyDescent="0.35">
      <c r="A818" s="26"/>
      <c r="B818" s="48">
        <v>1632</v>
      </c>
      <c r="C818" s="48" t="s">
        <v>45</v>
      </c>
      <c r="D818" s="48" t="s">
        <v>60</v>
      </c>
      <c r="E818" s="48" t="s">
        <v>803</v>
      </c>
      <c r="F818" s="48" t="s">
        <v>816</v>
      </c>
      <c r="G818" s="48">
        <v>240</v>
      </c>
      <c r="H818" s="48" t="s">
        <v>49</v>
      </c>
      <c r="I818" s="48" t="s">
        <v>808</v>
      </c>
      <c r="J818" s="48" t="s">
        <v>50</v>
      </c>
      <c r="K818" s="48" t="s">
        <v>1500</v>
      </c>
      <c r="L818" s="48" t="s">
        <v>810</v>
      </c>
      <c r="M818" s="48" t="s">
        <v>53</v>
      </c>
      <c r="N818" s="48" t="s">
        <v>53</v>
      </c>
      <c r="O818" s="48" t="s">
        <v>53</v>
      </c>
      <c r="P818" s="48">
        <v>4.2256979999999995</v>
      </c>
      <c r="Q818" s="48">
        <v>4.3263165071455427</v>
      </c>
      <c r="R818" s="48">
        <v>5.473626962079166</v>
      </c>
      <c r="S818" s="48">
        <v>6.8040900000000004</v>
      </c>
      <c r="T818" s="48">
        <v>6.8040900000000004</v>
      </c>
      <c r="U818" s="48">
        <v>6.8121558261683948</v>
      </c>
      <c r="V818" s="62">
        <f t="shared" si="77"/>
        <v>0.6210526315789473</v>
      </c>
      <c r="W818" s="62">
        <f t="shared" si="78"/>
        <v>0.6358405763512156</v>
      </c>
      <c r="X818" s="62">
        <f t="shared" si="79"/>
        <v>0.80350877192982451</v>
      </c>
      <c r="Y818" s="62">
        <f t="shared" si="80"/>
        <v>0.68680065995332917</v>
      </c>
      <c r="Z818" s="62">
        <f t="shared" si="81"/>
        <v>0.68680065995332917</v>
      </c>
      <c r="AA818" s="48" t="str">
        <f t="shared" si="82"/>
        <v>Y</v>
      </c>
      <c r="AB818" s="48" t="s">
        <v>55</v>
      </c>
      <c r="AC818" s="53" t="s">
        <v>55</v>
      </c>
      <c r="AD818" s="52">
        <v>0</v>
      </c>
      <c r="AE818" s="52"/>
      <c r="AF818" s="52"/>
    </row>
    <row r="819" spans="1:32" ht="15.5" x14ac:dyDescent="0.35">
      <c r="A819" s="26"/>
      <c r="B819" s="48">
        <v>760</v>
      </c>
      <c r="C819" s="48" t="s">
        <v>45</v>
      </c>
      <c r="D819" s="48" t="s">
        <v>46</v>
      </c>
      <c r="E819" s="48" t="s">
        <v>150</v>
      </c>
      <c r="F819" s="48" t="s">
        <v>381</v>
      </c>
      <c r="G819" s="48">
        <v>817</v>
      </c>
      <c r="H819" s="48" t="s">
        <v>131</v>
      </c>
      <c r="I819" s="48" t="s">
        <v>377</v>
      </c>
      <c r="J819" s="48" t="s">
        <v>50</v>
      </c>
      <c r="K819" s="48" t="s">
        <v>1501</v>
      </c>
      <c r="L819" s="48" t="s">
        <v>379</v>
      </c>
      <c r="M819" s="48" t="s">
        <v>110</v>
      </c>
      <c r="N819" s="48" t="s">
        <v>110</v>
      </c>
      <c r="O819" s="48" t="s">
        <v>110</v>
      </c>
      <c r="P819" s="48">
        <v>2.2957792000000001</v>
      </c>
      <c r="Q819" s="48">
        <v>1.5851728990870364</v>
      </c>
      <c r="R819" s="48">
        <v>1.2969596447075753</v>
      </c>
      <c r="S819" s="48">
        <v>2.5188800000000002</v>
      </c>
      <c r="T819" s="48">
        <v>2.5188800000000002</v>
      </c>
      <c r="U819" s="48">
        <v>2.521865975820285</v>
      </c>
      <c r="V819" s="62">
        <f t="shared" si="77"/>
        <v>0.91142857142857137</v>
      </c>
      <c r="W819" s="62">
        <f t="shared" si="78"/>
        <v>0.62931656096639632</v>
      </c>
      <c r="X819" s="62">
        <f t="shared" si="79"/>
        <v>0.51428571428571435</v>
      </c>
      <c r="Y819" s="62">
        <f t="shared" si="80"/>
        <v>0.68501028222689397</v>
      </c>
      <c r="Z819" s="62">
        <f t="shared" si="81"/>
        <v>0.68501028222689397</v>
      </c>
      <c r="AA819" s="48" t="str">
        <f t="shared" si="82"/>
        <v>Y</v>
      </c>
      <c r="AB819" s="48" t="s">
        <v>55</v>
      </c>
      <c r="AC819" s="53" t="s">
        <v>55</v>
      </c>
      <c r="AD819" s="52">
        <v>0</v>
      </c>
      <c r="AE819" s="52"/>
      <c r="AF819" s="52"/>
    </row>
    <row r="820" spans="1:32" ht="15.5" x14ac:dyDescent="0.35">
      <c r="A820" s="26"/>
      <c r="B820" s="48">
        <v>468</v>
      </c>
      <c r="C820" s="48" t="s">
        <v>45</v>
      </c>
      <c r="D820" s="48" t="s">
        <v>46</v>
      </c>
      <c r="E820" s="48" t="s">
        <v>47</v>
      </c>
      <c r="F820" s="48" t="s">
        <v>48</v>
      </c>
      <c r="G820" s="48">
        <v>350</v>
      </c>
      <c r="H820" s="48" t="s">
        <v>63</v>
      </c>
      <c r="I820" s="48" t="s">
        <v>47</v>
      </c>
      <c r="J820" s="48" t="s">
        <v>50</v>
      </c>
      <c r="K820" s="48" t="s">
        <v>1502</v>
      </c>
      <c r="L820" s="48" t="s">
        <v>348</v>
      </c>
      <c r="M820" s="48" t="s">
        <v>53</v>
      </c>
      <c r="N820" s="48" t="s">
        <v>53</v>
      </c>
      <c r="O820" s="48" t="s">
        <v>53</v>
      </c>
      <c r="P820" s="48">
        <v>10.409064000000001</v>
      </c>
      <c r="Q820" s="48">
        <v>6.4536213090016368</v>
      </c>
      <c r="R820" s="48">
        <v>6.9316673318906465</v>
      </c>
      <c r="S820" s="48">
        <v>11.578889999999999</v>
      </c>
      <c r="T820" s="48">
        <v>11.578889999999999</v>
      </c>
      <c r="U820" s="48">
        <v>11.592616055058498</v>
      </c>
      <c r="V820" s="62">
        <f t="shared" si="77"/>
        <v>0.89896907216494859</v>
      </c>
      <c r="W820" s="62">
        <f t="shared" si="78"/>
        <v>0.55736096542947011</v>
      </c>
      <c r="X820" s="62">
        <f t="shared" si="79"/>
        <v>0.59793814432989678</v>
      </c>
      <c r="Y820" s="62">
        <f t="shared" si="80"/>
        <v>0.68475606064143835</v>
      </c>
      <c r="Z820" s="62">
        <f t="shared" si="81"/>
        <v>0.68475606064143835</v>
      </c>
      <c r="AA820" s="48" t="str">
        <f t="shared" si="82"/>
        <v>Y</v>
      </c>
      <c r="AB820" s="48" t="s">
        <v>55</v>
      </c>
      <c r="AC820" s="53" t="s">
        <v>55</v>
      </c>
      <c r="AD820" s="52">
        <v>0</v>
      </c>
      <c r="AE820" s="52"/>
      <c r="AF820" s="52"/>
    </row>
    <row r="821" spans="1:32" ht="15.5" x14ac:dyDescent="0.35">
      <c r="A821" s="26"/>
      <c r="B821" s="48">
        <v>2019</v>
      </c>
      <c r="C821" s="48" t="s">
        <v>863</v>
      </c>
      <c r="D821" s="48" t="s">
        <v>969</v>
      </c>
      <c r="E821" s="48" t="s">
        <v>970</v>
      </c>
      <c r="F821" s="48" t="s">
        <v>1444</v>
      </c>
      <c r="G821" s="48" t="s">
        <v>1445</v>
      </c>
      <c r="H821" s="48" t="s">
        <v>1446</v>
      </c>
      <c r="I821" s="48" t="s">
        <v>1352</v>
      </c>
      <c r="J821" s="48" t="s">
        <v>50</v>
      </c>
      <c r="K821" s="48" t="s">
        <v>1503</v>
      </c>
      <c r="L821" s="48" t="s">
        <v>1352</v>
      </c>
      <c r="M821" s="48">
        <v>13.8</v>
      </c>
      <c r="N821" s="48">
        <v>13.8</v>
      </c>
      <c r="O821" s="48">
        <v>13.8</v>
      </c>
      <c r="P821" s="48">
        <v>7.5</v>
      </c>
      <c r="Q821" s="48">
        <v>7.7443455708019648</v>
      </c>
      <c r="R821" s="48">
        <v>8.246293894835425</v>
      </c>
      <c r="S821" s="48">
        <v>11.7</v>
      </c>
      <c r="T821" s="48">
        <v>11.7</v>
      </c>
      <c r="U821" s="48">
        <v>10.995058526447234</v>
      </c>
      <c r="V821" s="62">
        <f t="shared" si="77"/>
        <v>0.64102564102564108</v>
      </c>
      <c r="W821" s="62">
        <f t="shared" si="78"/>
        <v>0.66190987784632183</v>
      </c>
      <c r="X821" s="62">
        <f t="shared" si="79"/>
        <v>0.74999999999999989</v>
      </c>
      <c r="Y821" s="62">
        <f t="shared" si="80"/>
        <v>0.68431183962398767</v>
      </c>
      <c r="Z821" s="62">
        <f t="shared" si="81"/>
        <v>0.68431183962398767</v>
      </c>
      <c r="AA821" s="48" t="str">
        <f t="shared" si="82"/>
        <v>Y</v>
      </c>
      <c r="AB821" s="48" t="s">
        <v>55</v>
      </c>
      <c r="AC821" s="53" t="s">
        <v>55</v>
      </c>
      <c r="AD821" s="52">
        <v>0</v>
      </c>
      <c r="AE821" s="52"/>
      <c r="AF821" s="52"/>
    </row>
    <row r="822" spans="1:32" ht="15.5" x14ac:dyDescent="0.35">
      <c r="A822" s="26"/>
      <c r="B822" s="48">
        <v>1577</v>
      </c>
      <c r="C822" s="48" t="s">
        <v>45</v>
      </c>
      <c r="D822" s="48" t="s">
        <v>60</v>
      </c>
      <c r="E822" s="48" t="s">
        <v>803</v>
      </c>
      <c r="F822" s="48" t="s">
        <v>804</v>
      </c>
      <c r="G822" s="48">
        <v>126</v>
      </c>
      <c r="H822" s="48" t="s">
        <v>49</v>
      </c>
      <c r="I822" s="48" t="s">
        <v>804</v>
      </c>
      <c r="J822" s="48" t="s">
        <v>50</v>
      </c>
      <c r="K822" s="48" t="s">
        <v>1504</v>
      </c>
      <c r="L822" s="48" t="s">
        <v>806</v>
      </c>
      <c r="M822" s="48" t="s">
        <v>53</v>
      </c>
      <c r="N822" s="48" t="s">
        <v>53</v>
      </c>
      <c r="O822" s="48" t="s">
        <v>53</v>
      </c>
      <c r="P822" s="48">
        <v>7.1144520000000009</v>
      </c>
      <c r="Q822" s="48">
        <v>7.9594662811020189</v>
      </c>
      <c r="R822" s="48">
        <v>8.7004376165799844</v>
      </c>
      <c r="S822" s="48">
        <v>11.578889999999999</v>
      </c>
      <c r="T822" s="48">
        <v>11.578889999999999</v>
      </c>
      <c r="U822" s="48">
        <v>11.592616055058498</v>
      </c>
      <c r="V822" s="62">
        <f t="shared" si="77"/>
        <v>0.6144329896907218</v>
      </c>
      <c r="W822" s="62">
        <f t="shared" si="78"/>
        <v>0.68741185736301313</v>
      </c>
      <c r="X822" s="62">
        <f t="shared" si="79"/>
        <v>0.75051546391752566</v>
      </c>
      <c r="Y822" s="62">
        <f t="shared" si="80"/>
        <v>0.68412010365708686</v>
      </c>
      <c r="Z822" s="62">
        <f t="shared" si="81"/>
        <v>0.68412010365708686</v>
      </c>
      <c r="AA822" s="48" t="str">
        <f t="shared" si="82"/>
        <v>Y</v>
      </c>
      <c r="AB822" s="48" t="s">
        <v>55</v>
      </c>
      <c r="AC822" s="53" t="s">
        <v>55</v>
      </c>
      <c r="AD822" s="52">
        <v>0</v>
      </c>
      <c r="AE822" s="52"/>
      <c r="AF822" s="52"/>
    </row>
    <row r="823" spans="1:32" ht="15.5" x14ac:dyDescent="0.35">
      <c r="A823" s="26"/>
      <c r="B823" s="48">
        <v>1329</v>
      </c>
      <c r="C823" s="48" t="s">
        <v>45</v>
      </c>
      <c r="D823" s="48" t="s">
        <v>98</v>
      </c>
      <c r="E823" s="48" t="s">
        <v>673</v>
      </c>
      <c r="F823" s="48" t="s">
        <v>1505</v>
      </c>
      <c r="G823" s="48">
        <v>913</v>
      </c>
      <c r="H823" s="48">
        <v>1</v>
      </c>
      <c r="I823" s="48" t="s">
        <v>1506</v>
      </c>
      <c r="J823" s="48" t="s">
        <v>50</v>
      </c>
      <c r="K823" s="48" t="s">
        <v>1507</v>
      </c>
      <c r="L823" s="48" t="s">
        <v>692</v>
      </c>
      <c r="M823" s="48" t="s">
        <v>110</v>
      </c>
      <c r="N823" s="48" t="s">
        <v>110</v>
      </c>
      <c r="O823" s="48" t="s">
        <v>110</v>
      </c>
      <c r="P823" s="48">
        <v>3.01539</v>
      </c>
      <c r="Q823" s="48">
        <v>3.25175218612981</v>
      </c>
      <c r="R823" s="48">
        <v>3.2735760263051779</v>
      </c>
      <c r="S823" s="48">
        <v>4.6502400000000002</v>
      </c>
      <c r="T823" s="48">
        <v>4.6502400000000002</v>
      </c>
      <c r="U823" s="48">
        <v>4.6557525707451424</v>
      </c>
      <c r="V823" s="62">
        <f t="shared" si="77"/>
        <v>0.6484375</v>
      </c>
      <c r="W823" s="62">
        <f t="shared" si="78"/>
        <v>0.69926545428403908</v>
      </c>
      <c r="X823" s="62">
        <f t="shared" si="79"/>
        <v>0.70312499999999989</v>
      </c>
      <c r="Y823" s="62">
        <f t="shared" si="80"/>
        <v>0.68360931809467962</v>
      </c>
      <c r="Z823" s="62">
        <f t="shared" si="81"/>
        <v>0.68360931809467962</v>
      </c>
      <c r="AA823" s="48" t="str">
        <f t="shared" si="82"/>
        <v>Y</v>
      </c>
      <c r="AB823" s="48" t="s">
        <v>104</v>
      </c>
      <c r="AC823" s="53" t="s">
        <v>55</v>
      </c>
      <c r="AD823" s="52">
        <v>0</v>
      </c>
      <c r="AE823" s="52"/>
      <c r="AF823" s="52"/>
    </row>
    <row r="824" spans="1:32" ht="15.5" x14ac:dyDescent="0.35">
      <c r="A824" s="26"/>
      <c r="B824" s="48">
        <v>374</v>
      </c>
      <c r="C824" s="48" t="s">
        <v>45</v>
      </c>
      <c r="D824" s="48" t="s">
        <v>46</v>
      </c>
      <c r="E824" s="48" t="s">
        <v>47</v>
      </c>
      <c r="F824" s="48" t="s">
        <v>1266</v>
      </c>
      <c r="G824" s="48">
        <v>311</v>
      </c>
      <c r="H824" s="48" t="s">
        <v>49</v>
      </c>
      <c r="I824" s="48" t="s">
        <v>1266</v>
      </c>
      <c r="J824" s="48" t="s">
        <v>50</v>
      </c>
      <c r="K824" s="48" t="s">
        <v>1508</v>
      </c>
      <c r="L824" s="48" t="s">
        <v>1268</v>
      </c>
      <c r="M824" s="48" t="s">
        <v>110</v>
      </c>
      <c r="N824" s="48" t="s">
        <v>110</v>
      </c>
      <c r="O824" s="48" t="s">
        <v>110</v>
      </c>
      <c r="P824" s="48">
        <v>1.5904928</v>
      </c>
      <c r="Q824" s="48">
        <v>1.7869221771526593</v>
      </c>
      <c r="R824" s="48">
        <v>1.9382341357018766</v>
      </c>
      <c r="S824" s="48">
        <v>2.5908480000000003</v>
      </c>
      <c r="T824" s="48">
        <v>2.5908480000000003</v>
      </c>
      <c r="U824" s="48">
        <v>2.5939192894151506</v>
      </c>
      <c r="V824" s="62">
        <f t="shared" si="77"/>
        <v>0.61388888888888882</v>
      </c>
      <c r="W824" s="62">
        <f t="shared" si="78"/>
        <v>0.68970552388741413</v>
      </c>
      <c r="X824" s="62">
        <f t="shared" si="79"/>
        <v>0.74722222222222234</v>
      </c>
      <c r="Y824" s="62">
        <f t="shared" si="80"/>
        <v>0.68360554499950832</v>
      </c>
      <c r="Z824" s="62">
        <f t="shared" si="81"/>
        <v>0.68360554499950832</v>
      </c>
      <c r="AA824" s="48" t="str">
        <f t="shared" si="82"/>
        <v>Y</v>
      </c>
      <c r="AB824" s="48" t="s">
        <v>55</v>
      </c>
      <c r="AC824" s="53" t="s">
        <v>55</v>
      </c>
      <c r="AD824" s="52">
        <v>0</v>
      </c>
      <c r="AE824" s="52"/>
      <c r="AF824" s="52"/>
    </row>
    <row r="825" spans="1:32" ht="15.5" x14ac:dyDescent="0.35">
      <c r="A825" s="26"/>
      <c r="B825" s="52">
        <v>2072</v>
      </c>
      <c r="C825" s="52" t="s">
        <v>863</v>
      </c>
      <c r="D825" s="52" t="s">
        <v>969</v>
      </c>
      <c r="E825" s="52" t="s">
        <v>970</v>
      </c>
      <c r="F825" s="52" t="s">
        <v>981</v>
      </c>
      <c r="G825" s="52" t="s">
        <v>982</v>
      </c>
      <c r="H825" s="52" t="s">
        <v>983</v>
      </c>
      <c r="I825" s="52" t="s">
        <v>970</v>
      </c>
      <c r="J825" s="52" t="s">
        <v>50</v>
      </c>
      <c r="K825" s="52" t="s">
        <v>1509</v>
      </c>
      <c r="L825" s="52" t="s">
        <v>985</v>
      </c>
      <c r="M825" s="52">
        <v>13.8</v>
      </c>
      <c r="N825" s="52">
        <v>13.8</v>
      </c>
      <c r="O825" s="52">
        <v>13.8</v>
      </c>
      <c r="P825" s="52">
        <v>7.1</v>
      </c>
      <c r="Q825" s="52">
        <v>8.3419030994132282</v>
      </c>
      <c r="R825" s="52">
        <v>8.5570238097132822</v>
      </c>
      <c r="S825" s="52">
        <v>11.7</v>
      </c>
      <c r="T825" s="52">
        <v>11.7</v>
      </c>
      <c r="U825" s="52">
        <v>11.712127560780749</v>
      </c>
      <c r="V825" s="62">
        <f t="shared" si="77"/>
        <v>0.60683760683760679</v>
      </c>
      <c r="W825" s="62">
        <f t="shared" si="78"/>
        <v>0.7129831708900195</v>
      </c>
      <c r="X825" s="62">
        <f t="shared" si="79"/>
        <v>0.73061224489795928</v>
      </c>
      <c r="Y825" s="62">
        <f t="shared" si="80"/>
        <v>0.68347767420852856</v>
      </c>
      <c r="Z825" s="62">
        <f t="shared" si="81"/>
        <v>0.68347767420852856</v>
      </c>
      <c r="AA825" s="48" t="str">
        <f t="shared" si="82"/>
        <v>Y</v>
      </c>
      <c r="AB825" s="48" t="s">
        <v>55</v>
      </c>
      <c r="AC825" s="53" t="s">
        <v>55</v>
      </c>
      <c r="AD825" s="52">
        <v>0</v>
      </c>
      <c r="AE825" s="26"/>
      <c r="AF825" s="26"/>
    </row>
    <row r="826" spans="1:32" ht="15.5" x14ac:dyDescent="0.35">
      <c r="A826" s="26"/>
      <c r="B826" s="48">
        <v>1915</v>
      </c>
      <c r="C826" s="48" t="s">
        <v>863</v>
      </c>
      <c r="D826" s="48" t="s">
        <v>864</v>
      </c>
      <c r="E826" s="48" t="s">
        <v>877</v>
      </c>
      <c r="F826" s="48" t="s">
        <v>1510</v>
      </c>
      <c r="G826" s="48" t="s">
        <v>1511</v>
      </c>
      <c r="H826" s="48" t="s">
        <v>1512</v>
      </c>
      <c r="I826" s="48" t="s">
        <v>881</v>
      </c>
      <c r="J826" s="48" t="s">
        <v>50</v>
      </c>
      <c r="K826" s="48" t="s">
        <v>1513</v>
      </c>
      <c r="L826" s="48" t="s">
        <v>881</v>
      </c>
      <c r="M826" s="48">
        <v>13.8</v>
      </c>
      <c r="N826" s="48">
        <v>13.8</v>
      </c>
      <c r="O826" s="48">
        <v>13.8</v>
      </c>
      <c r="P826" s="48">
        <v>7.3</v>
      </c>
      <c r="Q826" s="48">
        <v>7.2662995479129542</v>
      </c>
      <c r="R826" s="48">
        <v>7.9833685822464693</v>
      </c>
      <c r="S826" s="48">
        <v>11</v>
      </c>
      <c r="T826" s="48">
        <v>11</v>
      </c>
      <c r="U826" s="48">
        <v>10.995058526447234</v>
      </c>
      <c r="V826" s="62">
        <f t="shared" si="77"/>
        <v>0.66363636363636358</v>
      </c>
      <c r="W826" s="62">
        <f t="shared" si="78"/>
        <v>0.66057268617390497</v>
      </c>
      <c r="X826" s="62">
        <f t="shared" si="79"/>
        <v>0.72608695652173905</v>
      </c>
      <c r="Y826" s="62">
        <f t="shared" si="80"/>
        <v>0.68343200211066923</v>
      </c>
      <c r="Z826" s="62">
        <f t="shared" si="81"/>
        <v>0.68343200211066923</v>
      </c>
      <c r="AA826" s="48" t="str">
        <f t="shared" si="82"/>
        <v>Y</v>
      </c>
      <c r="AB826" s="48" t="s">
        <v>55</v>
      </c>
      <c r="AC826" s="53" t="s">
        <v>55</v>
      </c>
      <c r="AD826" s="52">
        <v>0</v>
      </c>
      <c r="AE826" s="52"/>
      <c r="AF826" s="52"/>
    </row>
    <row r="827" spans="1:32" ht="15.5" x14ac:dyDescent="0.35">
      <c r="A827" s="26"/>
      <c r="B827" s="48">
        <v>1738</v>
      </c>
      <c r="C827" s="48" t="s">
        <v>45</v>
      </c>
      <c r="D827" s="48" t="s">
        <v>60</v>
      </c>
      <c r="E827" s="48" t="s">
        <v>61</v>
      </c>
      <c r="F827" s="48" t="s">
        <v>1308</v>
      </c>
      <c r="G827" s="48">
        <v>369</v>
      </c>
      <c r="H827" s="48" t="s">
        <v>1514</v>
      </c>
      <c r="I827" s="48" t="s">
        <v>821</v>
      </c>
      <c r="J827" s="48" t="s">
        <v>50</v>
      </c>
      <c r="K827" s="48" t="s">
        <v>1515</v>
      </c>
      <c r="L827" s="48" t="s">
        <v>827</v>
      </c>
      <c r="M827" s="48" t="s">
        <v>110</v>
      </c>
      <c r="N827" s="48" t="s">
        <v>110</v>
      </c>
      <c r="O827" s="48" t="s">
        <v>110</v>
      </c>
      <c r="P827" s="48">
        <v>1.3314080000000001</v>
      </c>
      <c r="Q827" s="48">
        <v>1.3329863015050081</v>
      </c>
      <c r="R827" s="48">
        <v>1.318575638786035</v>
      </c>
      <c r="S827" s="48">
        <v>1.943136</v>
      </c>
      <c r="T827" s="48">
        <v>1.943136</v>
      </c>
      <c r="U827" s="48">
        <v>1.9454394670613631</v>
      </c>
      <c r="V827" s="62">
        <f t="shared" si="77"/>
        <v>0.68518518518518523</v>
      </c>
      <c r="W827" s="62">
        <f t="shared" si="78"/>
        <v>0.68599742967296584</v>
      </c>
      <c r="X827" s="62">
        <f t="shared" si="79"/>
        <v>0.67777777777777781</v>
      </c>
      <c r="Y827" s="62">
        <f t="shared" si="80"/>
        <v>0.68298679754530978</v>
      </c>
      <c r="Z827" s="62">
        <f t="shared" si="81"/>
        <v>0.68298679754530978</v>
      </c>
      <c r="AA827" s="48" t="str">
        <f t="shared" si="82"/>
        <v>Y</v>
      </c>
      <c r="AB827" s="48" t="s">
        <v>55</v>
      </c>
      <c r="AC827" s="53" t="s">
        <v>55</v>
      </c>
      <c r="AD827" s="52">
        <v>0</v>
      </c>
      <c r="AE827" s="48"/>
      <c r="AF827" s="48"/>
    </row>
    <row r="828" spans="1:32" ht="15.5" x14ac:dyDescent="0.35">
      <c r="A828" s="26"/>
      <c r="B828" s="48">
        <v>1873</v>
      </c>
      <c r="C828" s="48" t="s">
        <v>45</v>
      </c>
      <c r="D828" s="48" t="s">
        <v>60</v>
      </c>
      <c r="E828" s="48" t="s">
        <v>61</v>
      </c>
      <c r="F828" s="48" t="s">
        <v>1119</v>
      </c>
      <c r="G828" s="48">
        <v>533</v>
      </c>
      <c r="H828" s="48" t="s">
        <v>49</v>
      </c>
      <c r="I828" s="48" t="s">
        <v>123</v>
      </c>
      <c r="J828" s="48" t="s">
        <v>50</v>
      </c>
      <c r="K828" s="48" t="s">
        <v>1516</v>
      </c>
      <c r="L828" s="48" t="s">
        <v>1517</v>
      </c>
      <c r="M828" s="48" t="s">
        <v>53</v>
      </c>
      <c r="N828" s="48" t="s">
        <v>53</v>
      </c>
      <c r="O828" s="48" t="s">
        <v>53</v>
      </c>
      <c r="P828" s="48">
        <v>6.4221060000000003</v>
      </c>
      <c r="Q828" s="48">
        <v>8.1506846902576235</v>
      </c>
      <c r="R828" s="48">
        <v>9.1306790371800943</v>
      </c>
      <c r="S828" s="48">
        <v>11.578889999999999</v>
      </c>
      <c r="T828" s="48">
        <v>11.578889999999999</v>
      </c>
      <c r="U828" s="48">
        <v>11.592616055058498</v>
      </c>
      <c r="V828" s="62">
        <f t="shared" si="77"/>
        <v>0.55463917525773199</v>
      </c>
      <c r="W828" s="62">
        <f t="shared" si="78"/>
        <v>0.70392625633870121</v>
      </c>
      <c r="X828" s="62">
        <f t="shared" si="79"/>
        <v>0.78762886597938142</v>
      </c>
      <c r="Y828" s="62">
        <f t="shared" si="80"/>
        <v>0.68206476585860487</v>
      </c>
      <c r="Z828" s="62">
        <f t="shared" si="81"/>
        <v>0.68206476585860487</v>
      </c>
      <c r="AA828" s="48" t="str">
        <f t="shared" si="82"/>
        <v>Y</v>
      </c>
      <c r="AB828" s="48" t="s">
        <v>55</v>
      </c>
      <c r="AC828" s="53" t="s">
        <v>55</v>
      </c>
      <c r="AD828" s="52">
        <v>0</v>
      </c>
      <c r="AE828" s="52"/>
      <c r="AF828" s="52"/>
    </row>
    <row r="829" spans="1:32" ht="15.5" x14ac:dyDescent="0.35">
      <c r="A829" s="26"/>
      <c r="B829" s="48">
        <v>754</v>
      </c>
      <c r="C829" s="48" t="s">
        <v>45</v>
      </c>
      <c r="D829" s="48" t="s">
        <v>46</v>
      </c>
      <c r="E829" s="48" t="s">
        <v>150</v>
      </c>
      <c r="F829" s="48" t="s">
        <v>381</v>
      </c>
      <c r="G829" s="48">
        <v>817</v>
      </c>
      <c r="H829" s="48" t="s">
        <v>131</v>
      </c>
      <c r="I829" s="48" t="s">
        <v>377</v>
      </c>
      <c r="J829" s="48" t="s">
        <v>50</v>
      </c>
      <c r="K829" s="48" t="s">
        <v>1518</v>
      </c>
      <c r="L829" s="48" t="s">
        <v>379</v>
      </c>
      <c r="M829" s="48" t="s">
        <v>110</v>
      </c>
      <c r="N829" s="48" t="s">
        <v>110</v>
      </c>
      <c r="O829" s="48" t="s">
        <v>110</v>
      </c>
      <c r="P829" s="48">
        <v>2.2597952000000001</v>
      </c>
      <c r="Q829" s="48">
        <v>1.2969596447075753</v>
      </c>
      <c r="R829" s="48">
        <v>1.2969596447075753</v>
      </c>
      <c r="S829" s="48">
        <v>2.2310080000000001</v>
      </c>
      <c r="T829" s="48">
        <v>2.5188800000000002</v>
      </c>
      <c r="U829" s="48">
        <v>2.521865975820285</v>
      </c>
      <c r="V829" s="62">
        <f t="shared" si="77"/>
        <v>1.0129032258064516</v>
      </c>
      <c r="W829" s="62">
        <f t="shared" si="78"/>
        <v>0.51489536806341518</v>
      </c>
      <c r="X829" s="62">
        <f t="shared" si="79"/>
        <v>0.51428571428571435</v>
      </c>
      <c r="Y829" s="62">
        <f t="shared" si="80"/>
        <v>0.68069476938519369</v>
      </c>
      <c r="Z829" s="62">
        <f t="shared" si="81"/>
        <v>0.68069476938519369</v>
      </c>
      <c r="AA829" s="48" t="str">
        <f t="shared" si="82"/>
        <v>Y</v>
      </c>
      <c r="AB829" s="48" t="s">
        <v>55</v>
      </c>
      <c r="AC829" s="53" t="s">
        <v>55</v>
      </c>
      <c r="AD829" s="52">
        <v>0</v>
      </c>
      <c r="AE829" s="52"/>
      <c r="AF829" s="52"/>
    </row>
    <row r="830" spans="1:32" ht="15.5" x14ac:dyDescent="0.35">
      <c r="A830" s="26"/>
      <c r="B830" s="48">
        <v>1619</v>
      </c>
      <c r="C830" s="48" t="s">
        <v>45</v>
      </c>
      <c r="D830" s="48" t="s">
        <v>60</v>
      </c>
      <c r="E830" s="48" t="s">
        <v>133</v>
      </c>
      <c r="F830" s="48" t="s">
        <v>836</v>
      </c>
      <c r="G830" s="48">
        <v>20</v>
      </c>
      <c r="H830" s="48" t="s">
        <v>242</v>
      </c>
      <c r="I830" s="48" t="s">
        <v>836</v>
      </c>
      <c r="J830" s="48" t="s">
        <v>50</v>
      </c>
      <c r="K830" s="48" t="s">
        <v>1519</v>
      </c>
      <c r="L830" s="48" t="s">
        <v>1520</v>
      </c>
      <c r="M830" s="48" t="s">
        <v>53</v>
      </c>
      <c r="N830" s="48" t="s">
        <v>53</v>
      </c>
      <c r="O830" s="48" t="s">
        <v>53</v>
      </c>
      <c r="P830" s="48">
        <v>7.5203099999999994</v>
      </c>
      <c r="Q830" s="48">
        <v>5.5931384678014195</v>
      </c>
      <c r="R830" s="48">
        <v>3.9438796888343339</v>
      </c>
      <c r="S830" s="48">
        <v>8.3559000000000001</v>
      </c>
      <c r="T830" s="48">
        <v>8.3559000000000001</v>
      </c>
      <c r="U830" s="48">
        <v>8.3658054005576776</v>
      </c>
      <c r="V830" s="62">
        <f t="shared" si="77"/>
        <v>0.89999999999999991</v>
      </c>
      <c r="W830" s="62">
        <f t="shared" si="78"/>
        <v>0.66936397848243989</v>
      </c>
      <c r="X830" s="62">
        <f t="shared" si="79"/>
        <v>0.47142857142857147</v>
      </c>
      <c r="Y830" s="62">
        <f t="shared" si="80"/>
        <v>0.68026418330367033</v>
      </c>
      <c r="Z830" s="62">
        <f t="shared" si="81"/>
        <v>0.68026418330367033</v>
      </c>
      <c r="AA830" s="48" t="str">
        <f t="shared" si="82"/>
        <v>Y</v>
      </c>
      <c r="AB830" s="48" t="s">
        <v>55</v>
      </c>
      <c r="AC830" s="53" t="s">
        <v>55</v>
      </c>
      <c r="AD830" s="52">
        <v>0</v>
      </c>
      <c r="AE830" s="52"/>
      <c r="AF830" s="52"/>
    </row>
    <row r="831" spans="1:32" ht="15.5" x14ac:dyDescent="0.35">
      <c r="A831" s="26"/>
      <c r="B831" s="48">
        <v>1552</v>
      </c>
      <c r="C831" s="48" t="s">
        <v>45</v>
      </c>
      <c r="D831" s="48" t="s">
        <v>60</v>
      </c>
      <c r="E831" s="48" t="s">
        <v>61</v>
      </c>
      <c r="F831" s="48" t="s">
        <v>424</v>
      </c>
      <c r="G831" s="48">
        <v>33</v>
      </c>
      <c r="H831" s="48" t="s">
        <v>1354</v>
      </c>
      <c r="I831" s="48" t="s">
        <v>61</v>
      </c>
      <c r="J831" s="48" t="s">
        <v>50</v>
      </c>
      <c r="K831" s="48" t="s">
        <v>1521</v>
      </c>
      <c r="L831" s="48" t="s">
        <v>121</v>
      </c>
      <c r="M831" s="48" t="s">
        <v>110</v>
      </c>
      <c r="N831" s="48" t="s">
        <v>110</v>
      </c>
      <c r="O831" s="48" t="s">
        <v>110</v>
      </c>
      <c r="P831" s="48">
        <v>1.0291424</v>
      </c>
      <c r="Q831" s="48">
        <v>1.3401916328644945</v>
      </c>
      <c r="R831" s="48">
        <v>1.0807997039229795</v>
      </c>
      <c r="S831" s="48">
        <v>1.6912480000000001</v>
      </c>
      <c r="T831" s="48">
        <v>1.6912480000000001</v>
      </c>
      <c r="U831" s="48">
        <v>1.6932528694793345</v>
      </c>
      <c r="V831" s="62">
        <f t="shared" si="77"/>
        <v>0.60851063829787233</v>
      </c>
      <c r="W831" s="62">
        <f t="shared" si="78"/>
        <v>0.79242762318979498</v>
      </c>
      <c r="X831" s="62">
        <f t="shared" si="79"/>
        <v>0.63829787234042556</v>
      </c>
      <c r="Y831" s="62">
        <f t="shared" si="80"/>
        <v>0.67974537794269763</v>
      </c>
      <c r="Z831" s="62">
        <f t="shared" si="81"/>
        <v>0.67974537794269763</v>
      </c>
      <c r="AA831" s="48" t="str">
        <f t="shared" si="82"/>
        <v>Y</v>
      </c>
      <c r="AB831" s="48" t="s">
        <v>55</v>
      </c>
      <c r="AC831" s="53" t="s">
        <v>55</v>
      </c>
      <c r="AD831" s="52">
        <v>0</v>
      </c>
      <c r="AE831" s="52"/>
      <c r="AF831" s="52"/>
    </row>
    <row r="832" spans="1:32" ht="15.5" x14ac:dyDescent="0.35">
      <c r="A832" s="26"/>
      <c r="B832" s="48">
        <v>1788</v>
      </c>
      <c r="C832" s="48" t="s">
        <v>45</v>
      </c>
      <c r="D832" s="48" t="s">
        <v>60</v>
      </c>
      <c r="E832" s="48" t="s">
        <v>803</v>
      </c>
      <c r="F832" s="48" t="s">
        <v>807</v>
      </c>
      <c r="G832" s="48">
        <v>433</v>
      </c>
      <c r="H832" s="48" t="s">
        <v>63</v>
      </c>
      <c r="I832" s="48" t="s">
        <v>808</v>
      </c>
      <c r="J832" s="48" t="s">
        <v>50</v>
      </c>
      <c r="K832" s="48" t="s">
        <v>1522</v>
      </c>
      <c r="L832" s="48" t="s">
        <v>810</v>
      </c>
      <c r="M832" s="48" t="s">
        <v>53</v>
      </c>
      <c r="N832" s="48" t="s">
        <v>53</v>
      </c>
      <c r="O832" s="48" t="s">
        <v>53</v>
      </c>
      <c r="P832" s="48">
        <v>9.7405920000000012</v>
      </c>
      <c r="Q832" s="48">
        <v>6.9555696330350978</v>
      </c>
      <c r="R832" s="48">
        <v>7.1467880421907024</v>
      </c>
      <c r="S832" s="48">
        <v>11.698259999999999</v>
      </c>
      <c r="T832" s="48">
        <v>11.698259999999999</v>
      </c>
      <c r="U832" s="48">
        <v>11.712127560780749</v>
      </c>
      <c r="V832" s="62">
        <f t="shared" si="77"/>
        <v>0.8326530612244899</v>
      </c>
      <c r="W832" s="62">
        <f t="shared" si="78"/>
        <v>0.59458155597799145</v>
      </c>
      <c r="X832" s="62">
        <f t="shared" si="79"/>
        <v>0.61020408163265316</v>
      </c>
      <c r="Y832" s="62">
        <f t="shared" si="80"/>
        <v>0.67914623294504484</v>
      </c>
      <c r="Z832" s="62">
        <f t="shared" si="81"/>
        <v>0.67914623294504484</v>
      </c>
      <c r="AA832" s="48" t="str">
        <f t="shared" si="82"/>
        <v>Y</v>
      </c>
      <c r="AB832" s="48" t="s">
        <v>55</v>
      </c>
      <c r="AC832" s="53" t="s">
        <v>55</v>
      </c>
      <c r="AD832" s="52">
        <v>0</v>
      </c>
      <c r="AE832" s="52"/>
      <c r="AF832" s="52"/>
    </row>
    <row r="833" spans="1:32" ht="15.5" x14ac:dyDescent="0.35">
      <c r="A833" s="26"/>
      <c r="B833" s="48">
        <v>1559</v>
      </c>
      <c r="C833" s="48" t="s">
        <v>45</v>
      </c>
      <c r="D833" s="48" t="s">
        <v>60</v>
      </c>
      <c r="E833" s="48" t="s">
        <v>61</v>
      </c>
      <c r="F833" s="48" t="s">
        <v>801</v>
      </c>
      <c r="G833" s="48">
        <v>34</v>
      </c>
      <c r="H833" s="48" t="s">
        <v>139</v>
      </c>
      <c r="I833" s="48" t="s">
        <v>123</v>
      </c>
      <c r="J833" s="48" t="s">
        <v>50</v>
      </c>
      <c r="K833" s="48" t="s">
        <v>1523</v>
      </c>
      <c r="L833" s="48" t="s">
        <v>125</v>
      </c>
      <c r="M833" s="48" t="s">
        <v>110</v>
      </c>
      <c r="N833" s="48" t="s">
        <v>110</v>
      </c>
      <c r="O833" s="48" t="s">
        <v>110</v>
      </c>
      <c r="P833" s="48">
        <v>1.2522432000000001</v>
      </c>
      <c r="Q833" s="48">
        <v>1.3329863015050081</v>
      </c>
      <c r="R833" s="48">
        <v>1.0807997039229795</v>
      </c>
      <c r="S833" s="48">
        <v>1.7992000000000001</v>
      </c>
      <c r="T833" s="48">
        <v>1.7992000000000001</v>
      </c>
      <c r="U833" s="48">
        <v>1.8013328398716324</v>
      </c>
      <c r="V833" s="62">
        <f t="shared" si="77"/>
        <v>0.69600000000000006</v>
      </c>
      <c r="W833" s="62">
        <f t="shared" si="78"/>
        <v>0.74087722404680301</v>
      </c>
      <c r="X833" s="62">
        <f t="shared" si="79"/>
        <v>0.60000000000000009</v>
      </c>
      <c r="Y833" s="62">
        <f t="shared" si="80"/>
        <v>0.67895907468226768</v>
      </c>
      <c r="Z833" s="62">
        <f t="shared" si="81"/>
        <v>0.67895907468226768</v>
      </c>
      <c r="AA833" s="48" t="str">
        <f t="shared" si="82"/>
        <v>Y</v>
      </c>
      <c r="AB833" s="48" t="s">
        <v>55</v>
      </c>
      <c r="AC833" s="53" t="s">
        <v>55</v>
      </c>
      <c r="AD833" s="52">
        <v>0</v>
      </c>
      <c r="AE833" s="52"/>
      <c r="AF833" s="52"/>
    </row>
    <row r="834" spans="1:32" ht="15.5" x14ac:dyDescent="0.35">
      <c r="A834" s="26"/>
      <c r="B834" s="48">
        <v>453</v>
      </c>
      <c r="C834" s="48" t="s">
        <v>45</v>
      </c>
      <c r="D834" s="48" t="s">
        <v>46</v>
      </c>
      <c r="E834" s="48" t="s">
        <v>47</v>
      </c>
      <c r="F834" s="48" t="s">
        <v>1183</v>
      </c>
      <c r="G834" s="48">
        <v>344</v>
      </c>
      <c r="H834" s="48" t="s">
        <v>1097</v>
      </c>
      <c r="I834" s="48" t="s">
        <v>128</v>
      </c>
      <c r="J834" s="48" t="s">
        <v>50</v>
      </c>
      <c r="K834" s="48" t="s">
        <v>1524</v>
      </c>
      <c r="L834" s="48" t="s">
        <v>1525</v>
      </c>
      <c r="M834" s="48" t="s">
        <v>110</v>
      </c>
      <c r="N834" s="48" t="s">
        <v>110</v>
      </c>
      <c r="O834" s="48" t="s">
        <v>110</v>
      </c>
      <c r="P834" s="48">
        <v>2.8067519999999999</v>
      </c>
      <c r="Q834" s="48">
        <v>1.6356102186034422</v>
      </c>
      <c r="R834" s="48">
        <v>1.7869221771526593</v>
      </c>
      <c r="S834" s="48">
        <v>3.05864</v>
      </c>
      <c r="T834" s="48">
        <v>3.05864</v>
      </c>
      <c r="U834" s="48">
        <v>3.0622658277817751</v>
      </c>
      <c r="V834" s="62">
        <f t="shared" si="77"/>
        <v>0.91764705882352937</v>
      </c>
      <c r="W834" s="62">
        <f t="shared" si="78"/>
        <v>0.53475081036128547</v>
      </c>
      <c r="X834" s="62">
        <f t="shared" si="79"/>
        <v>0.58352941176470585</v>
      </c>
      <c r="Y834" s="62">
        <f t="shared" si="80"/>
        <v>0.67864242698317356</v>
      </c>
      <c r="Z834" s="62">
        <f t="shared" si="81"/>
        <v>0.67864242698317356</v>
      </c>
      <c r="AA834" s="48" t="str">
        <f t="shared" si="82"/>
        <v>Y</v>
      </c>
      <c r="AB834" s="48" t="s">
        <v>55</v>
      </c>
      <c r="AC834" s="53" t="s">
        <v>55</v>
      </c>
      <c r="AD834" s="52">
        <v>0</v>
      </c>
      <c r="AE834" s="52"/>
      <c r="AF834" s="52"/>
    </row>
    <row r="835" spans="1:32" ht="15.5" x14ac:dyDescent="0.35">
      <c r="A835" s="26"/>
      <c r="B835" s="48">
        <v>208</v>
      </c>
      <c r="C835" s="48" t="s">
        <v>45</v>
      </c>
      <c r="D835" s="48" t="s">
        <v>46</v>
      </c>
      <c r="E835" s="48" t="s">
        <v>150</v>
      </c>
      <c r="F835" s="48" t="s">
        <v>216</v>
      </c>
      <c r="G835" s="48">
        <v>211</v>
      </c>
      <c r="H835" s="48" t="s">
        <v>139</v>
      </c>
      <c r="I835" s="48" t="s">
        <v>216</v>
      </c>
      <c r="J835" s="48" t="s">
        <v>50</v>
      </c>
      <c r="K835" s="48" t="s">
        <v>1526</v>
      </c>
      <c r="L835" s="48" t="s">
        <v>279</v>
      </c>
      <c r="M835" s="48" t="s">
        <v>110</v>
      </c>
      <c r="N835" s="48" t="s">
        <v>110</v>
      </c>
      <c r="O835" s="48" t="s">
        <v>110</v>
      </c>
      <c r="P835" s="48">
        <v>1.2234560000000001</v>
      </c>
      <c r="Q835" s="48">
        <v>1.2104956683937369</v>
      </c>
      <c r="R835" s="48">
        <v>1.0087463903281142</v>
      </c>
      <c r="S835" s="48">
        <v>1.6912480000000001</v>
      </c>
      <c r="T835" s="48">
        <v>1.6912480000000001</v>
      </c>
      <c r="U835" s="48">
        <v>1.6932528694793345</v>
      </c>
      <c r="V835" s="62">
        <f t="shared" ref="V835:V898" si="83">IF(OR(P835="",S835=""),"",P835/S835)</f>
        <v>0.72340425531914898</v>
      </c>
      <c r="W835" s="62">
        <f t="shared" ref="W835:W898" si="84">IF(OR(Q835="",T835=""),"",Q835/T835)</f>
        <v>0.71574107901013739</v>
      </c>
      <c r="X835" s="62">
        <f t="shared" ref="X835:X898" si="85">IF(OR(R835="",U835=""),"",R835/U835)</f>
        <v>0.5957446808510638</v>
      </c>
      <c r="Y835" s="62">
        <f t="shared" ref="Y835:Y898" si="86">IF(OR(V835="",W835="",X835=""),"",AVERAGE(V835,W835,X835))</f>
        <v>0.67829667172678343</v>
      </c>
      <c r="Z835" s="62">
        <f t="shared" ref="Z835:Z898" si="87">IFERROR(Y835,"0")</f>
        <v>0.67829667172678343</v>
      </c>
      <c r="AA835" s="48" t="str">
        <f t="shared" ref="AA835:AA898" si="88">IF(OR(Z835="0",Z835=""),"N","Y")</f>
        <v>Y</v>
      </c>
      <c r="AB835" s="48" t="s">
        <v>55</v>
      </c>
      <c r="AC835" s="53" t="s">
        <v>55</v>
      </c>
      <c r="AD835" s="52">
        <v>0</v>
      </c>
      <c r="AE835" s="52"/>
      <c r="AF835" s="52"/>
    </row>
    <row r="836" spans="1:32" ht="15.5" x14ac:dyDescent="0.35">
      <c r="A836" s="26"/>
      <c r="B836" s="48">
        <v>2079</v>
      </c>
      <c r="C836" s="48" t="s">
        <v>863</v>
      </c>
      <c r="D836" s="48" t="s">
        <v>969</v>
      </c>
      <c r="E836" s="48" t="s">
        <v>970</v>
      </c>
      <c r="F836" s="48" t="s">
        <v>981</v>
      </c>
      <c r="G836" s="48" t="s">
        <v>982</v>
      </c>
      <c r="H836" s="48" t="s">
        <v>1527</v>
      </c>
      <c r="I836" s="48" t="s">
        <v>970</v>
      </c>
      <c r="J836" s="48" t="s">
        <v>50</v>
      </c>
      <c r="K836" s="48" t="s">
        <v>1528</v>
      </c>
      <c r="L836" s="48" t="s">
        <v>985</v>
      </c>
      <c r="M836" s="48">
        <v>13.8</v>
      </c>
      <c r="N836" s="48">
        <v>13.8</v>
      </c>
      <c r="O836" s="48">
        <v>13.8</v>
      </c>
      <c r="P836" s="48">
        <v>6.7</v>
      </c>
      <c r="Q836" s="48">
        <v>8.3897077017021271</v>
      </c>
      <c r="R836" s="48">
        <v>8.7243399177244356</v>
      </c>
      <c r="S836" s="48">
        <v>11.7</v>
      </c>
      <c r="T836" s="48">
        <v>11.7</v>
      </c>
      <c r="U836" s="48">
        <v>11.712127560780749</v>
      </c>
      <c r="V836" s="62">
        <f t="shared" si="83"/>
        <v>0.57264957264957272</v>
      </c>
      <c r="W836" s="62">
        <f t="shared" si="84"/>
        <v>0.71706903433351521</v>
      </c>
      <c r="X836" s="62">
        <f t="shared" si="85"/>
        <v>0.74489795918367352</v>
      </c>
      <c r="Y836" s="62">
        <f t="shared" si="86"/>
        <v>0.67820552205558704</v>
      </c>
      <c r="Z836" s="62">
        <f t="shared" si="87"/>
        <v>0.67820552205558704</v>
      </c>
      <c r="AA836" s="48" t="str">
        <f t="shared" si="88"/>
        <v>Y</v>
      </c>
      <c r="AB836" s="48" t="s">
        <v>55</v>
      </c>
      <c r="AC836" s="53" t="s">
        <v>55</v>
      </c>
      <c r="AD836" s="52">
        <v>0</v>
      </c>
      <c r="AE836" s="48"/>
      <c r="AF836" s="48"/>
    </row>
    <row r="837" spans="1:32" ht="15.5" x14ac:dyDescent="0.35">
      <c r="A837" s="26"/>
      <c r="B837" s="48">
        <v>1797</v>
      </c>
      <c r="C837" s="48" t="s">
        <v>45</v>
      </c>
      <c r="D837" s="48" t="s">
        <v>60</v>
      </c>
      <c r="E837" s="48" t="s">
        <v>61</v>
      </c>
      <c r="F837" s="48" t="s">
        <v>840</v>
      </c>
      <c r="G837" s="48">
        <v>450</v>
      </c>
      <c r="H837" s="48" t="s">
        <v>49</v>
      </c>
      <c r="I837" s="48" t="s">
        <v>61</v>
      </c>
      <c r="J837" s="48" t="s">
        <v>50</v>
      </c>
      <c r="K837" s="48" t="s">
        <v>1529</v>
      </c>
      <c r="L837" s="48" t="s">
        <v>121</v>
      </c>
      <c r="M837" s="48" t="s">
        <v>53</v>
      </c>
      <c r="N837" s="48" t="s">
        <v>53</v>
      </c>
      <c r="O837" s="48" t="s">
        <v>53</v>
      </c>
      <c r="P837" s="48">
        <v>7.2338220000000009</v>
      </c>
      <c r="Q837" s="48">
        <v>8.2701961959798762</v>
      </c>
      <c r="R837" s="48">
        <v>8.2940984971243275</v>
      </c>
      <c r="S837" s="48">
        <v>11.698259999999999</v>
      </c>
      <c r="T837" s="48">
        <v>11.698259999999999</v>
      </c>
      <c r="U837" s="48">
        <v>11.712127560780749</v>
      </c>
      <c r="V837" s="62">
        <f t="shared" si="83"/>
        <v>0.6183673469387756</v>
      </c>
      <c r="W837" s="62">
        <f t="shared" si="84"/>
        <v>0.70695951329341944</v>
      </c>
      <c r="X837" s="62">
        <f t="shared" si="85"/>
        <v>0.70816326530612261</v>
      </c>
      <c r="Y837" s="62">
        <f t="shared" si="86"/>
        <v>0.67783004184610585</v>
      </c>
      <c r="Z837" s="62">
        <f t="shared" si="87"/>
        <v>0.67783004184610585</v>
      </c>
      <c r="AA837" s="48" t="str">
        <f t="shared" si="88"/>
        <v>Y</v>
      </c>
      <c r="AB837" s="48" t="s">
        <v>55</v>
      </c>
      <c r="AC837" s="53" t="s">
        <v>55</v>
      </c>
      <c r="AD837" s="52">
        <v>0</v>
      </c>
      <c r="AE837" s="52"/>
      <c r="AF837" s="52"/>
    </row>
    <row r="838" spans="1:32" ht="15.5" x14ac:dyDescent="0.35">
      <c r="A838" s="26"/>
      <c r="B838" s="48">
        <v>636</v>
      </c>
      <c r="C838" s="48" t="s">
        <v>45</v>
      </c>
      <c r="D838" s="48" t="s">
        <v>46</v>
      </c>
      <c r="E838" s="48" t="s">
        <v>47</v>
      </c>
      <c r="F838" s="48" t="s">
        <v>1530</v>
      </c>
      <c r="G838" s="48">
        <v>506</v>
      </c>
      <c r="H838" s="48" t="s">
        <v>131</v>
      </c>
      <c r="I838" s="48" t="s">
        <v>213</v>
      </c>
      <c r="J838" s="48" t="s">
        <v>50</v>
      </c>
      <c r="K838" s="48" t="s">
        <v>1531</v>
      </c>
      <c r="L838" s="48" t="s">
        <v>141</v>
      </c>
      <c r="M838" s="48" t="s">
        <v>110</v>
      </c>
      <c r="N838" s="48" t="s">
        <v>110</v>
      </c>
      <c r="O838" s="48" t="s">
        <v>110</v>
      </c>
      <c r="P838" s="48">
        <v>1.6120832</v>
      </c>
      <c r="Q838" s="48">
        <v>1.5203249168516577</v>
      </c>
      <c r="R838" s="48">
        <v>1.6932528694793345</v>
      </c>
      <c r="S838" s="48">
        <v>2.3749440000000002</v>
      </c>
      <c r="T838" s="48">
        <v>2.3749440000000002</v>
      </c>
      <c r="U838" s="48">
        <v>2.3777593486305544</v>
      </c>
      <c r="V838" s="62">
        <f t="shared" si="83"/>
        <v>0.67878787878787872</v>
      </c>
      <c r="W838" s="62">
        <f t="shared" si="84"/>
        <v>0.64015190120342103</v>
      </c>
      <c r="X838" s="62">
        <f t="shared" si="85"/>
        <v>0.71212121212121227</v>
      </c>
      <c r="Y838" s="62">
        <f t="shared" si="86"/>
        <v>0.67702033070417078</v>
      </c>
      <c r="Z838" s="62">
        <f t="shared" si="87"/>
        <v>0.67702033070417078</v>
      </c>
      <c r="AA838" s="48" t="str">
        <f t="shared" si="88"/>
        <v>Y</v>
      </c>
      <c r="AB838" s="48" t="s">
        <v>55</v>
      </c>
      <c r="AC838" s="53" t="s">
        <v>55</v>
      </c>
      <c r="AD838" s="52">
        <v>0</v>
      </c>
      <c r="AE838" s="52"/>
      <c r="AF838" s="52"/>
    </row>
    <row r="839" spans="1:32" ht="15.5" x14ac:dyDescent="0.35">
      <c r="A839" s="26"/>
      <c r="B839" s="48">
        <v>65</v>
      </c>
      <c r="C839" s="48" t="s">
        <v>45</v>
      </c>
      <c r="D839" s="48" t="s">
        <v>46</v>
      </c>
      <c r="E839" s="48" t="s">
        <v>47</v>
      </c>
      <c r="F839" s="48" t="s">
        <v>1144</v>
      </c>
      <c r="G839" s="48">
        <v>52</v>
      </c>
      <c r="H839" s="48" t="s">
        <v>139</v>
      </c>
      <c r="I839" s="48" t="s">
        <v>187</v>
      </c>
      <c r="J839" s="48" t="s">
        <v>50</v>
      </c>
      <c r="K839" s="48" t="s">
        <v>1532</v>
      </c>
      <c r="L839" s="48" t="s">
        <v>399</v>
      </c>
      <c r="M839" s="48" t="s">
        <v>110</v>
      </c>
      <c r="N839" s="48" t="s">
        <v>110</v>
      </c>
      <c r="O839" s="48" t="s">
        <v>110</v>
      </c>
      <c r="P839" s="48">
        <v>1.3817855999999999</v>
      </c>
      <c r="Q839" s="48">
        <v>1.5491462422896038</v>
      </c>
      <c r="R839" s="48">
        <v>1.2321116624721964</v>
      </c>
      <c r="S839" s="48">
        <v>2.051088</v>
      </c>
      <c r="T839" s="48">
        <v>2.051088</v>
      </c>
      <c r="U839" s="48">
        <v>2.0535194374536609</v>
      </c>
      <c r="V839" s="62">
        <f t="shared" si="83"/>
        <v>0.67368421052631577</v>
      </c>
      <c r="W839" s="62">
        <f t="shared" si="84"/>
        <v>0.75528024262713445</v>
      </c>
      <c r="X839" s="62">
        <f t="shared" si="85"/>
        <v>0.59999999999999987</v>
      </c>
      <c r="Y839" s="62">
        <f t="shared" si="86"/>
        <v>0.67632148438448336</v>
      </c>
      <c r="Z839" s="62">
        <f t="shared" si="87"/>
        <v>0.67632148438448336</v>
      </c>
      <c r="AA839" s="48" t="str">
        <f t="shared" si="88"/>
        <v>Y</v>
      </c>
      <c r="AB839" s="48" t="s">
        <v>55</v>
      </c>
      <c r="AC839" s="53" t="s">
        <v>55</v>
      </c>
      <c r="AD839" s="52">
        <v>0</v>
      </c>
      <c r="AE839" s="52"/>
      <c r="AF839" s="52"/>
    </row>
    <row r="840" spans="1:32" ht="15.5" x14ac:dyDescent="0.35">
      <c r="A840" s="26"/>
      <c r="B840" s="48">
        <v>986</v>
      </c>
      <c r="C840" s="48" t="s">
        <v>45</v>
      </c>
      <c r="D840" s="48" t="s">
        <v>98</v>
      </c>
      <c r="E840" s="48" t="s">
        <v>415</v>
      </c>
      <c r="F840" s="48" t="s">
        <v>464</v>
      </c>
      <c r="G840" s="48">
        <v>636</v>
      </c>
      <c r="H840" s="48">
        <v>111</v>
      </c>
      <c r="I840" s="48" t="s">
        <v>417</v>
      </c>
      <c r="J840" s="48" t="s">
        <v>50</v>
      </c>
      <c r="K840" s="48" t="s">
        <v>1533</v>
      </c>
      <c r="L840" s="48" t="s">
        <v>419</v>
      </c>
      <c r="M840" s="48" t="s">
        <v>420</v>
      </c>
      <c r="N840" s="48" t="s">
        <v>420</v>
      </c>
      <c r="O840" s="48" t="s">
        <v>420</v>
      </c>
      <c r="P840" s="48">
        <v>3.0371879999999996</v>
      </c>
      <c r="Q840" s="48">
        <v>3.5895020936057409</v>
      </c>
      <c r="R840" s="48">
        <v>4.0010373654841063</v>
      </c>
      <c r="S840" s="48">
        <v>5.2522799999999998</v>
      </c>
      <c r="T840" s="48">
        <v>5.2522799999999998</v>
      </c>
      <c r="U840" s="48">
        <v>5.2585062517791101</v>
      </c>
      <c r="V840" s="62">
        <f t="shared" si="83"/>
        <v>0.57826086956521727</v>
      </c>
      <c r="W840" s="62">
        <f t="shared" si="84"/>
        <v>0.68341788587161023</v>
      </c>
      <c r="X840" s="62">
        <f t="shared" si="85"/>
        <v>0.76086956521739146</v>
      </c>
      <c r="Y840" s="62">
        <f t="shared" si="86"/>
        <v>0.67418277355140643</v>
      </c>
      <c r="Z840" s="62">
        <f t="shared" si="87"/>
        <v>0.67418277355140643</v>
      </c>
      <c r="AA840" s="48" t="str">
        <f t="shared" si="88"/>
        <v>Y</v>
      </c>
      <c r="AB840" s="48" t="s">
        <v>55</v>
      </c>
      <c r="AC840" s="53" t="s">
        <v>55</v>
      </c>
      <c r="AD840" s="52">
        <v>0</v>
      </c>
      <c r="AE840" s="52"/>
      <c r="AF840" s="52"/>
    </row>
    <row r="841" spans="1:32" ht="15.5" x14ac:dyDescent="0.35">
      <c r="A841" s="26"/>
      <c r="B841" s="48">
        <v>2043</v>
      </c>
      <c r="C841" s="48" t="s">
        <v>863</v>
      </c>
      <c r="D841" s="48" t="s">
        <v>969</v>
      </c>
      <c r="E841" s="48" t="s">
        <v>970</v>
      </c>
      <c r="F841" s="48" t="s">
        <v>1368</v>
      </c>
      <c r="G841" s="48" t="s">
        <v>1369</v>
      </c>
      <c r="H841" s="48" t="s">
        <v>1534</v>
      </c>
      <c r="I841" s="48" t="s">
        <v>1023</v>
      </c>
      <c r="J841" s="48" t="s">
        <v>50</v>
      </c>
      <c r="K841" s="48" t="s">
        <v>1535</v>
      </c>
      <c r="L841" s="48" t="s">
        <v>1023</v>
      </c>
      <c r="M841" s="48">
        <v>13.8</v>
      </c>
      <c r="N841" s="48">
        <v>13.8</v>
      </c>
      <c r="O841" s="48">
        <v>13.8</v>
      </c>
      <c r="P841" s="48">
        <v>6</v>
      </c>
      <c r="Q841" s="48">
        <v>7.5292248605019108</v>
      </c>
      <c r="R841" s="48">
        <v>8.1028800879687228</v>
      </c>
      <c r="S841" s="48">
        <v>12.1</v>
      </c>
      <c r="T841" s="48">
        <v>12.1</v>
      </c>
      <c r="U841" s="48">
        <v>8.963362929168941</v>
      </c>
      <c r="V841" s="62">
        <f t="shared" si="83"/>
        <v>0.49586776859504134</v>
      </c>
      <c r="W841" s="62">
        <f t="shared" si="84"/>
        <v>0.62224998847123236</v>
      </c>
      <c r="X841" s="62">
        <f t="shared" si="85"/>
        <v>0.90400000000000003</v>
      </c>
      <c r="Y841" s="62">
        <f t="shared" si="86"/>
        <v>0.67403925235542461</v>
      </c>
      <c r="Z841" s="62">
        <f t="shared" si="87"/>
        <v>0.67403925235542461</v>
      </c>
      <c r="AA841" s="48" t="str">
        <f t="shared" si="88"/>
        <v>Y</v>
      </c>
      <c r="AB841" s="48" t="s">
        <v>55</v>
      </c>
      <c r="AC841" s="53" t="s">
        <v>55</v>
      </c>
      <c r="AD841" s="52">
        <v>0</v>
      </c>
      <c r="AE841" s="52"/>
      <c r="AF841" s="52"/>
    </row>
    <row r="842" spans="1:32" ht="15.5" x14ac:dyDescent="0.35">
      <c r="A842" s="26"/>
      <c r="B842" s="48">
        <v>460</v>
      </c>
      <c r="C842" s="48" t="s">
        <v>45</v>
      </c>
      <c r="D842" s="48" t="s">
        <v>46</v>
      </c>
      <c r="E842" s="48" t="s">
        <v>47</v>
      </c>
      <c r="F842" s="48" t="s">
        <v>48</v>
      </c>
      <c r="G842" s="48">
        <v>350</v>
      </c>
      <c r="H842" s="48" t="s">
        <v>312</v>
      </c>
      <c r="I842" s="48" t="s">
        <v>47</v>
      </c>
      <c r="J842" s="48" t="s">
        <v>50</v>
      </c>
      <c r="K842" s="48" t="s">
        <v>1536</v>
      </c>
      <c r="L842" s="48" t="s">
        <v>1537</v>
      </c>
      <c r="M842" s="48" t="s">
        <v>53</v>
      </c>
      <c r="N842" s="48" t="s">
        <v>53</v>
      </c>
      <c r="O842" s="48" t="s">
        <v>53</v>
      </c>
      <c r="P842" s="48">
        <v>7.8784200000000002</v>
      </c>
      <c r="Q842" s="48">
        <v>8.3658054005576776</v>
      </c>
      <c r="R842" s="48">
        <v>7.1706903433351528</v>
      </c>
      <c r="S842" s="48">
        <v>11.578889999999999</v>
      </c>
      <c r="T842" s="48">
        <v>11.578889999999999</v>
      </c>
      <c r="U842" s="48">
        <v>11.592616055058498</v>
      </c>
      <c r="V842" s="62">
        <f t="shared" si="83"/>
        <v>0.68041237113402064</v>
      </c>
      <c r="W842" s="62">
        <f t="shared" si="84"/>
        <v>0.72250495518635016</v>
      </c>
      <c r="X842" s="62">
        <f t="shared" si="85"/>
        <v>0.61855670103092775</v>
      </c>
      <c r="Y842" s="62">
        <f t="shared" si="86"/>
        <v>0.67382467578376615</v>
      </c>
      <c r="Z842" s="62">
        <f t="shared" si="87"/>
        <v>0.67382467578376615</v>
      </c>
      <c r="AA842" s="48" t="str">
        <f t="shared" si="88"/>
        <v>Y</v>
      </c>
      <c r="AB842" s="48" t="s">
        <v>55</v>
      </c>
      <c r="AC842" s="53" t="s">
        <v>55</v>
      </c>
      <c r="AD842" s="52">
        <v>0</v>
      </c>
      <c r="AE842" s="52"/>
      <c r="AF842" s="52"/>
    </row>
    <row r="843" spans="1:32" ht="15.5" x14ac:dyDescent="0.35">
      <c r="A843" s="26"/>
      <c r="B843" s="48">
        <v>2039</v>
      </c>
      <c r="C843" s="48" t="s">
        <v>863</v>
      </c>
      <c r="D843" s="48" t="s">
        <v>969</v>
      </c>
      <c r="E843" s="48" t="s">
        <v>970</v>
      </c>
      <c r="F843" s="48" t="s">
        <v>1368</v>
      </c>
      <c r="G843" s="48" t="s">
        <v>1369</v>
      </c>
      <c r="H843" s="48" t="s">
        <v>1370</v>
      </c>
      <c r="I843" s="48" t="s">
        <v>1023</v>
      </c>
      <c r="J843" s="48" t="s">
        <v>50</v>
      </c>
      <c r="K843" s="48" t="s">
        <v>1538</v>
      </c>
      <c r="L843" s="48" t="s">
        <v>1023</v>
      </c>
      <c r="M843" s="48">
        <v>13.8</v>
      </c>
      <c r="N843" s="48">
        <v>13.8</v>
      </c>
      <c r="O843" s="48">
        <v>13.8</v>
      </c>
      <c r="P843" s="48">
        <v>6.6</v>
      </c>
      <c r="Q843" s="48">
        <v>7.1228857410462512</v>
      </c>
      <c r="R843" s="48">
        <v>7.9833685822464693</v>
      </c>
      <c r="S843" s="48">
        <v>12.1</v>
      </c>
      <c r="T843" s="48">
        <v>12.1</v>
      </c>
      <c r="U843" s="48">
        <v>9.0111675314578417</v>
      </c>
      <c r="V843" s="62">
        <f t="shared" si="83"/>
        <v>0.54545454545454541</v>
      </c>
      <c r="W843" s="62">
        <f t="shared" si="84"/>
        <v>0.58866824306167365</v>
      </c>
      <c r="X843" s="62">
        <f t="shared" si="85"/>
        <v>0.88594164456233415</v>
      </c>
      <c r="Y843" s="62">
        <f t="shared" si="86"/>
        <v>0.67335481102618433</v>
      </c>
      <c r="Z843" s="62">
        <f t="shared" si="87"/>
        <v>0.67335481102618433</v>
      </c>
      <c r="AA843" s="48" t="str">
        <f t="shared" si="88"/>
        <v>Y</v>
      </c>
      <c r="AB843" s="48" t="s">
        <v>55</v>
      </c>
      <c r="AC843" s="53" t="s">
        <v>55</v>
      </c>
      <c r="AD843" s="52">
        <v>0</v>
      </c>
      <c r="AE843" s="52"/>
      <c r="AF843" s="52"/>
    </row>
    <row r="844" spans="1:32" ht="15.5" x14ac:dyDescent="0.35">
      <c r="A844" s="26"/>
      <c r="B844" s="48">
        <v>931</v>
      </c>
      <c r="C844" s="48" t="s">
        <v>45</v>
      </c>
      <c r="D844" s="48" t="s">
        <v>98</v>
      </c>
      <c r="E844" s="48" t="s">
        <v>415</v>
      </c>
      <c r="F844" s="48" t="s">
        <v>1296</v>
      </c>
      <c r="G844" s="48">
        <v>694</v>
      </c>
      <c r="H844" s="48">
        <v>1</v>
      </c>
      <c r="I844" s="48" t="s">
        <v>417</v>
      </c>
      <c r="J844" s="48" t="s">
        <v>50</v>
      </c>
      <c r="K844" s="48" t="s">
        <v>1539</v>
      </c>
      <c r="L844" s="48" t="s">
        <v>419</v>
      </c>
      <c r="M844" s="48" t="s">
        <v>423</v>
      </c>
      <c r="N844" s="48" t="s">
        <v>423</v>
      </c>
      <c r="O844" s="48" t="s">
        <v>423</v>
      </c>
      <c r="P844" s="48">
        <v>1.2940399999999999</v>
      </c>
      <c r="Q844" s="48">
        <v>1.2631846539599823</v>
      </c>
      <c r="R844" s="48">
        <v>1.1789723436959834</v>
      </c>
      <c r="S844" s="48">
        <v>1.8504772000000003</v>
      </c>
      <c r="T844" s="48">
        <v>1.8504772000000003</v>
      </c>
      <c r="U844" s="48">
        <v>1.8526708258079738</v>
      </c>
      <c r="V844" s="62">
        <f t="shared" si="83"/>
        <v>0.69930069930069916</v>
      </c>
      <c r="W844" s="62">
        <f t="shared" si="84"/>
        <v>0.68262643493255792</v>
      </c>
      <c r="X844" s="62">
        <f t="shared" si="85"/>
        <v>0.63636363636363635</v>
      </c>
      <c r="Y844" s="62">
        <f t="shared" si="86"/>
        <v>0.67276359019896448</v>
      </c>
      <c r="Z844" s="62">
        <f t="shared" si="87"/>
        <v>0.67276359019896448</v>
      </c>
      <c r="AA844" s="48" t="str">
        <f t="shared" si="88"/>
        <v>Y</v>
      </c>
      <c r="AB844" s="48" t="s">
        <v>55</v>
      </c>
      <c r="AC844" s="53" t="s">
        <v>55</v>
      </c>
      <c r="AD844" s="52">
        <v>0</v>
      </c>
      <c r="AE844" s="52"/>
      <c r="AF844" s="52"/>
    </row>
    <row r="845" spans="1:32" ht="15.5" x14ac:dyDescent="0.35">
      <c r="A845" s="26"/>
      <c r="B845" s="48">
        <v>1874</v>
      </c>
      <c r="C845" s="48" t="s">
        <v>45</v>
      </c>
      <c r="D845" s="48" t="s">
        <v>60</v>
      </c>
      <c r="E845" s="48" t="s">
        <v>61</v>
      </c>
      <c r="F845" s="48" t="s">
        <v>1119</v>
      </c>
      <c r="G845" s="48">
        <v>533</v>
      </c>
      <c r="H845" s="48" t="s">
        <v>63</v>
      </c>
      <c r="I845" s="48" t="s">
        <v>61</v>
      </c>
      <c r="J845" s="48" t="s">
        <v>50</v>
      </c>
      <c r="K845" s="48" t="s">
        <v>1540</v>
      </c>
      <c r="L845" s="48" t="s">
        <v>125</v>
      </c>
      <c r="M845" s="48" t="s">
        <v>53</v>
      </c>
      <c r="N845" s="48" t="s">
        <v>53</v>
      </c>
      <c r="O845" s="48" t="s">
        <v>53</v>
      </c>
      <c r="P845" s="48">
        <v>8.7617580000000004</v>
      </c>
      <c r="Q845" s="48">
        <v>10.254087190969269</v>
      </c>
      <c r="R845" s="48">
        <v>9.4175066509134986</v>
      </c>
      <c r="S845" s="48">
        <v>14.085660000000001</v>
      </c>
      <c r="T845" s="48">
        <v>14.085660000000001</v>
      </c>
      <c r="U845" s="48">
        <v>14.1023576752258</v>
      </c>
      <c r="V845" s="62">
        <f t="shared" si="83"/>
        <v>0.62203389830508471</v>
      </c>
      <c r="W845" s="62">
        <f t="shared" si="84"/>
        <v>0.72798059806706028</v>
      </c>
      <c r="X845" s="62">
        <f t="shared" si="85"/>
        <v>0.66779661016949143</v>
      </c>
      <c r="Y845" s="62">
        <f t="shared" si="86"/>
        <v>0.67260370218054544</v>
      </c>
      <c r="Z845" s="62">
        <f t="shared" si="87"/>
        <v>0.67260370218054544</v>
      </c>
      <c r="AA845" s="48" t="str">
        <f t="shared" si="88"/>
        <v>Y</v>
      </c>
      <c r="AB845" s="48" t="s">
        <v>55</v>
      </c>
      <c r="AC845" s="53" t="s">
        <v>55</v>
      </c>
      <c r="AD845" s="52">
        <v>0</v>
      </c>
      <c r="AE845" s="52"/>
      <c r="AF845" s="52"/>
    </row>
    <row r="846" spans="1:32" ht="15.5" x14ac:dyDescent="0.35">
      <c r="A846" s="26"/>
      <c r="B846" s="48">
        <v>1826</v>
      </c>
      <c r="C846" s="48" t="s">
        <v>45</v>
      </c>
      <c r="D846" s="48" t="s">
        <v>60</v>
      </c>
      <c r="E846" s="48" t="s">
        <v>61</v>
      </c>
      <c r="F846" s="48" t="s">
        <v>814</v>
      </c>
      <c r="G846" s="48">
        <v>467</v>
      </c>
      <c r="H846" s="48" t="s">
        <v>49</v>
      </c>
      <c r="I846" s="48" t="s">
        <v>64</v>
      </c>
      <c r="J846" s="48" t="s">
        <v>50</v>
      </c>
      <c r="K846" s="48" t="s">
        <v>1541</v>
      </c>
      <c r="L846" s="48" t="s">
        <v>1053</v>
      </c>
      <c r="M846" s="48" t="s">
        <v>53</v>
      </c>
      <c r="N846" s="48" t="s">
        <v>53</v>
      </c>
      <c r="O846" s="48" t="s">
        <v>53</v>
      </c>
      <c r="P846" s="48">
        <v>5.658138000000001</v>
      </c>
      <c r="Q846" s="48">
        <v>3.2746152567897195</v>
      </c>
      <c r="R846" s="48">
        <v>2.8682761373340608</v>
      </c>
      <c r="S846" s="48">
        <v>5.8491299999999997</v>
      </c>
      <c r="T846" s="48">
        <v>5.8491299999999997</v>
      </c>
      <c r="U846" s="48">
        <v>5.8560637803903743</v>
      </c>
      <c r="V846" s="62">
        <f t="shared" si="83"/>
        <v>0.96734693877551037</v>
      </c>
      <c r="W846" s="62">
        <f t="shared" si="84"/>
        <v>0.55984655098958647</v>
      </c>
      <c r="X846" s="62">
        <f t="shared" si="85"/>
        <v>0.48979591836734693</v>
      </c>
      <c r="Y846" s="62">
        <f t="shared" si="86"/>
        <v>0.67232980271081466</v>
      </c>
      <c r="Z846" s="62">
        <f t="shared" si="87"/>
        <v>0.67232980271081466</v>
      </c>
      <c r="AA846" s="48" t="str">
        <f t="shared" si="88"/>
        <v>Y</v>
      </c>
      <c r="AB846" s="48" t="s">
        <v>55</v>
      </c>
      <c r="AC846" s="53" t="s">
        <v>55</v>
      </c>
      <c r="AD846" s="52">
        <v>0</v>
      </c>
      <c r="AE846" s="52"/>
      <c r="AF846" s="52"/>
    </row>
    <row r="847" spans="1:32" ht="15.5" x14ac:dyDescent="0.35">
      <c r="A847" s="26"/>
      <c r="B847" s="48">
        <v>574</v>
      </c>
      <c r="C847" s="48" t="s">
        <v>45</v>
      </c>
      <c r="D847" s="48" t="s">
        <v>46</v>
      </c>
      <c r="E847" s="48" t="s">
        <v>47</v>
      </c>
      <c r="F847" s="48" t="s">
        <v>1134</v>
      </c>
      <c r="G847" s="48">
        <v>443</v>
      </c>
      <c r="H847" s="48" t="s">
        <v>1127</v>
      </c>
      <c r="I847" s="48" t="s">
        <v>1128</v>
      </c>
      <c r="J847" s="48" t="s">
        <v>50</v>
      </c>
      <c r="K847" s="48" t="s">
        <v>1542</v>
      </c>
      <c r="L847" s="48" t="s">
        <v>1543</v>
      </c>
      <c r="M847" s="48" t="s">
        <v>110</v>
      </c>
      <c r="N847" s="48" t="s">
        <v>110</v>
      </c>
      <c r="O847" s="48" t="s">
        <v>110</v>
      </c>
      <c r="P847" s="48">
        <v>1.9215456</v>
      </c>
      <c r="Q847" s="48">
        <v>1.9526447984208497</v>
      </c>
      <c r="R847" s="48">
        <v>2.2912953723167164</v>
      </c>
      <c r="S847" s="48">
        <v>3.05864</v>
      </c>
      <c r="T847" s="48">
        <v>3.05864</v>
      </c>
      <c r="U847" s="48">
        <v>3.0622658277817751</v>
      </c>
      <c r="V847" s="62">
        <f t="shared" si="83"/>
        <v>0.628235294117647</v>
      </c>
      <c r="W847" s="62">
        <f t="shared" si="84"/>
        <v>0.63840294981457435</v>
      </c>
      <c r="X847" s="62">
        <f t="shared" si="85"/>
        <v>0.748235294117647</v>
      </c>
      <c r="Y847" s="62">
        <f t="shared" si="86"/>
        <v>0.67162451268328949</v>
      </c>
      <c r="Z847" s="62">
        <f t="shared" si="87"/>
        <v>0.67162451268328949</v>
      </c>
      <c r="AA847" s="48" t="str">
        <f t="shared" si="88"/>
        <v>Y</v>
      </c>
      <c r="AB847" s="48" t="s">
        <v>55</v>
      </c>
      <c r="AC847" s="53" t="s">
        <v>55</v>
      </c>
      <c r="AD847" s="52">
        <v>0</v>
      </c>
      <c r="AE847" s="52"/>
      <c r="AF847" s="52"/>
    </row>
    <row r="848" spans="1:32" ht="15.5" x14ac:dyDescent="0.35">
      <c r="A848" s="26"/>
      <c r="B848" s="48">
        <v>206</v>
      </c>
      <c r="C848" s="48" t="s">
        <v>45</v>
      </c>
      <c r="D848" s="48" t="s">
        <v>46</v>
      </c>
      <c r="E848" s="48" t="s">
        <v>150</v>
      </c>
      <c r="F848" s="48" t="s">
        <v>216</v>
      </c>
      <c r="G848" s="48">
        <v>211</v>
      </c>
      <c r="H848" s="48" t="s">
        <v>131</v>
      </c>
      <c r="I848" s="48" t="s">
        <v>216</v>
      </c>
      <c r="J848" s="48" t="s">
        <v>50</v>
      </c>
      <c r="K848" s="48" t="s">
        <v>1544</v>
      </c>
      <c r="L848" s="48" t="s">
        <v>1397</v>
      </c>
      <c r="M848" s="48" t="s">
        <v>110</v>
      </c>
      <c r="N848" s="48" t="s">
        <v>110</v>
      </c>
      <c r="O848" s="48" t="s">
        <v>110</v>
      </c>
      <c r="P848" s="48">
        <v>1.2954240000000001</v>
      </c>
      <c r="Q848" s="48">
        <v>1.2897543133480889</v>
      </c>
      <c r="R848" s="48">
        <v>1.6211995558844692</v>
      </c>
      <c r="S848" s="48">
        <v>2.087072</v>
      </c>
      <c r="T848" s="48">
        <v>2.087072</v>
      </c>
      <c r="U848" s="48">
        <v>2.0895460942510935</v>
      </c>
      <c r="V848" s="62">
        <f t="shared" si="83"/>
        <v>0.62068965517241381</v>
      </c>
      <c r="W848" s="62">
        <f t="shared" si="84"/>
        <v>0.61797308063549738</v>
      </c>
      <c r="X848" s="62">
        <f t="shared" si="85"/>
        <v>0.77586206896551724</v>
      </c>
      <c r="Y848" s="62">
        <f t="shared" si="86"/>
        <v>0.67150826825780952</v>
      </c>
      <c r="Z848" s="62">
        <f t="shared" si="87"/>
        <v>0.67150826825780952</v>
      </c>
      <c r="AA848" s="48" t="str">
        <f t="shared" si="88"/>
        <v>Y</v>
      </c>
      <c r="AB848" s="48" t="s">
        <v>55</v>
      </c>
      <c r="AC848" s="53" t="s">
        <v>55</v>
      </c>
      <c r="AD848" s="52">
        <v>0</v>
      </c>
      <c r="AE848" s="52"/>
      <c r="AF848" s="52"/>
    </row>
    <row r="849" spans="1:32" ht="15.5" x14ac:dyDescent="0.35">
      <c r="A849" s="26"/>
      <c r="B849" s="48">
        <v>138</v>
      </c>
      <c r="C849" s="48" t="s">
        <v>45</v>
      </c>
      <c r="D849" s="48" t="s">
        <v>46</v>
      </c>
      <c r="E849" s="48" t="s">
        <v>47</v>
      </c>
      <c r="F849" s="48" t="s">
        <v>170</v>
      </c>
      <c r="G849" s="48">
        <v>139</v>
      </c>
      <c r="H849" s="48" t="s">
        <v>139</v>
      </c>
      <c r="I849" s="48" t="s">
        <v>57</v>
      </c>
      <c r="J849" s="48" t="s">
        <v>50</v>
      </c>
      <c r="K849" s="48" t="s">
        <v>1545</v>
      </c>
      <c r="L849" s="48" t="s">
        <v>59</v>
      </c>
      <c r="M849" s="48" t="s">
        <v>110</v>
      </c>
      <c r="N849" s="48" t="s">
        <v>110</v>
      </c>
      <c r="O849" s="48" t="s">
        <v>110</v>
      </c>
      <c r="P849" s="48">
        <v>1.0291424</v>
      </c>
      <c r="Q849" s="48">
        <v>1.5131195854921711</v>
      </c>
      <c r="R849" s="48">
        <v>1.3690129583024406</v>
      </c>
      <c r="S849" s="48">
        <v>1.943136</v>
      </c>
      <c r="T849" s="48">
        <v>1.943136</v>
      </c>
      <c r="U849" s="48">
        <v>1.9454394670613631</v>
      </c>
      <c r="V849" s="62">
        <f t="shared" si="83"/>
        <v>0.52962962962962967</v>
      </c>
      <c r="W849" s="62">
        <f t="shared" si="84"/>
        <v>0.77869978503417725</v>
      </c>
      <c r="X849" s="62">
        <f t="shared" si="85"/>
        <v>0.70370370370370372</v>
      </c>
      <c r="Y849" s="62">
        <f t="shared" si="86"/>
        <v>0.67067770612250355</v>
      </c>
      <c r="Z849" s="62">
        <f t="shared" si="87"/>
        <v>0.67067770612250355</v>
      </c>
      <c r="AA849" s="48" t="str">
        <f t="shared" si="88"/>
        <v>Y</v>
      </c>
      <c r="AB849" s="48" t="s">
        <v>55</v>
      </c>
      <c r="AC849" s="53" t="s">
        <v>55</v>
      </c>
      <c r="AD849" s="52">
        <v>0</v>
      </c>
      <c r="AE849" s="52"/>
      <c r="AF849" s="52"/>
    </row>
    <row r="850" spans="1:32" ht="15.5" x14ac:dyDescent="0.35">
      <c r="A850" s="26"/>
      <c r="B850" s="48">
        <v>720</v>
      </c>
      <c r="C850" s="48" t="s">
        <v>45</v>
      </c>
      <c r="D850" s="48" t="s">
        <v>46</v>
      </c>
      <c r="E850" s="48" t="s">
        <v>150</v>
      </c>
      <c r="F850" s="48" t="s">
        <v>219</v>
      </c>
      <c r="G850" s="48">
        <v>250</v>
      </c>
      <c r="H850" s="48" t="s">
        <v>63</v>
      </c>
      <c r="I850" s="48" t="s">
        <v>220</v>
      </c>
      <c r="J850" s="48" t="s">
        <v>50</v>
      </c>
      <c r="K850" s="48" t="s">
        <v>1546</v>
      </c>
      <c r="L850" s="48" t="s">
        <v>184</v>
      </c>
      <c r="M850" s="48" t="s">
        <v>53</v>
      </c>
      <c r="N850" s="48" t="s">
        <v>53</v>
      </c>
      <c r="O850" s="48" t="s">
        <v>53</v>
      </c>
      <c r="P850" s="48">
        <v>7.2338220000000009</v>
      </c>
      <c r="Q850" s="48">
        <v>7.9355639799575686</v>
      </c>
      <c r="R850" s="48">
        <v>8.1267823891131723</v>
      </c>
      <c r="S850" s="48">
        <v>11.578889999999999</v>
      </c>
      <c r="T850" s="48">
        <v>11.578889999999999</v>
      </c>
      <c r="U850" s="48">
        <v>11.592616055058498</v>
      </c>
      <c r="V850" s="62">
        <f t="shared" si="83"/>
        <v>0.62474226804123723</v>
      </c>
      <c r="W850" s="62">
        <f t="shared" si="84"/>
        <v>0.68534755749105214</v>
      </c>
      <c r="X850" s="62">
        <f t="shared" si="85"/>
        <v>0.70103092783505139</v>
      </c>
      <c r="Y850" s="62">
        <f t="shared" si="86"/>
        <v>0.67037358445578021</v>
      </c>
      <c r="Z850" s="62">
        <f t="shared" si="87"/>
        <v>0.67037358445578021</v>
      </c>
      <c r="AA850" s="48" t="str">
        <f t="shared" si="88"/>
        <v>Y</v>
      </c>
      <c r="AB850" s="48" t="s">
        <v>55</v>
      </c>
      <c r="AC850" s="53" t="s">
        <v>55</v>
      </c>
      <c r="AD850" s="52">
        <v>0</v>
      </c>
      <c r="AE850" s="52"/>
      <c r="AF850" s="52"/>
    </row>
    <row r="851" spans="1:32" ht="15.5" x14ac:dyDescent="0.35">
      <c r="A851" s="26"/>
      <c r="B851" s="48">
        <v>2053</v>
      </c>
      <c r="C851" s="48" t="s">
        <v>863</v>
      </c>
      <c r="D851" s="48" t="s">
        <v>969</v>
      </c>
      <c r="E851" s="48" t="s">
        <v>970</v>
      </c>
      <c r="F851" s="48" t="s">
        <v>1547</v>
      </c>
      <c r="G851" s="48" t="s">
        <v>1548</v>
      </c>
      <c r="H851" s="48" t="s">
        <v>1549</v>
      </c>
      <c r="I851" s="48" t="s">
        <v>970</v>
      </c>
      <c r="J851" s="48" t="s">
        <v>50</v>
      </c>
      <c r="K851" s="48" t="s">
        <v>1550</v>
      </c>
      <c r="L851" s="48" t="s">
        <v>970</v>
      </c>
      <c r="M851" s="48">
        <v>13.8</v>
      </c>
      <c r="N851" s="48">
        <v>13.8</v>
      </c>
      <c r="O851" s="48">
        <v>13.8</v>
      </c>
      <c r="P851" s="48">
        <v>5.6</v>
      </c>
      <c r="Q851" s="48">
        <v>6.5014259112905384</v>
      </c>
      <c r="R851" s="48">
        <v>6.8599604284572964</v>
      </c>
      <c r="S851" s="48">
        <v>10.5</v>
      </c>
      <c r="T851" s="48">
        <v>10.5</v>
      </c>
      <c r="U851" s="48">
        <v>8.0072708833909196</v>
      </c>
      <c r="V851" s="62">
        <f t="shared" si="83"/>
        <v>0.53333333333333333</v>
      </c>
      <c r="W851" s="62">
        <f t="shared" si="84"/>
        <v>0.61918342012290839</v>
      </c>
      <c r="X851" s="62">
        <f t="shared" si="85"/>
        <v>0.85671641791044784</v>
      </c>
      <c r="Y851" s="62">
        <f t="shared" si="86"/>
        <v>0.66974439045556322</v>
      </c>
      <c r="Z851" s="62">
        <f t="shared" si="87"/>
        <v>0.66974439045556322</v>
      </c>
      <c r="AA851" s="48" t="str">
        <f t="shared" si="88"/>
        <v>Y</v>
      </c>
      <c r="AB851" s="48" t="s">
        <v>55</v>
      </c>
      <c r="AC851" s="53" t="s">
        <v>55</v>
      </c>
      <c r="AD851" s="52">
        <v>0</v>
      </c>
      <c r="AE851" s="52"/>
      <c r="AF851" s="52"/>
    </row>
    <row r="852" spans="1:32" ht="15.5" x14ac:dyDescent="0.35">
      <c r="A852" s="26"/>
      <c r="B852" s="48">
        <v>1760</v>
      </c>
      <c r="C852" s="48" t="s">
        <v>45</v>
      </c>
      <c r="D852" s="48" t="s">
        <v>60</v>
      </c>
      <c r="E852" s="48" t="s">
        <v>61</v>
      </c>
      <c r="F852" s="48" t="s">
        <v>1137</v>
      </c>
      <c r="G852" s="48">
        <v>391</v>
      </c>
      <c r="H852" s="48" t="s">
        <v>63</v>
      </c>
      <c r="I852" s="48" t="s">
        <v>1137</v>
      </c>
      <c r="J852" s="48" t="s">
        <v>50</v>
      </c>
      <c r="K852" s="48" t="s">
        <v>1551</v>
      </c>
      <c r="L852" s="48" t="s">
        <v>1277</v>
      </c>
      <c r="M852" s="48" t="s">
        <v>53</v>
      </c>
      <c r="N852" s="48" t="s">
        <v>53</v>
      </c>
      <c r="O852" s="48" t="s">
        <v>53</v>
      </c>
      <c r="P852" s="48">
        <v>5.8013820000000003</v>
      </c>
      <c r="Q852" s="48">
        <v>6.9316673318906465</v>
      </c>
      <c r="R852" s="48">
        <v>6.4536213090016368</v>
      </c>
      <c r="S852" s="48">
        <v>9.5495999999999999</v>
      </c>
      <c r="T852" s="48">
        <v>9.5495999999999999</v>
      </c>
      <c r="U852" s="48">
        <v>9.5609204577802025</v>
      </c>
      <c r="V852" s="62">
        <f t="shared" si="83"/>
        <v>0.60750000000000004</v>
      </c>
      <c r="W852" s="62">
        <f t="shared" si="84"/>
        <v>0.72585944247828671</v>
      </c>
      <c r="X852" s="62">
        <f t="shared" si="85"/>
        <v>0.67500000000000004</v>
      </c>
      <c r="Y852" s="62">
        <f t="shared" si="86"/>
        <v>0.66945314749276219</v>
      </c>
      <c r="Z852" s="62">
        <f t="shared" si="87"/>
        <v>0.66945314749276219</v>
      </c>
      <c r="AA852" s="48" t="str">
        <f t="shared" si="88"/>
        <v>Y</v>
      </c>
      <c r="AB852" s="48" t="s">
        <v>55</v>
      </c>
      <c r="AC852" s="53" t="s">
        <v>55</v>
      </c>
      <c r="AD852" s="52">
        <v>0</v>
      </c>
      <c r="AE852" s="52"/>
      <c r="AF852" s="52"/>
    </row>
    <row r="853" spans="1:32" ht="15.5" x14ac:dyDescent="0.35">
      <c r="A853" s="26"/>
      <c r="B853" s="48">
        <v>512</v>
      </c>
      <c r="C853" s="48" t="s">
        <v>45</v>
      </c>
      <c r="D853" s="48" t="s">
        <v>46</v>
      </c>
      <c r="E853" s="48" t="s">
        <v>47</v>
      </c>
      <c r="F853" s="48" t="s">
        <v>92</v>
      </c>
      <c r="G853" s="48">
        <v>385</v>
      </c>
      <c r="H853" s="48" t="s">
        <v>312</v>
      </c>
      <c r="I853" s="48" t="s">
        <v>57</v>
      </c>
      <c r="J853" s="48" t="s">
        <v>50</v>
      </c>
      <c r="K853" s="63" t="s">
        <v>1552</v>
      </c>
      <c r="L853" s="48" t="s">
        <v>1553</v>
      </c>
      <c r="M853" s="48" t="s">
        <v>53</v>
      </c>
      <c r="N853" s="48" t="s">
        <v>53</v>
      </c>
      <c r="O853" s="48" t="s">
        <v>53</v>
      </c>
      <c r="P853" s="48">
        <v>4.3211940000000002</v>
      </c>
      <c r="Q853" s="48">
        <v>6.3819144055682857</v>
      </c>
      <c r="R853" s="48">
        <v>6.5492305135794391</v>
      </c>
      <c r="S853" s="48">
        <v>8.5946400000000001</v>
      </c>
      <c r="T853" s="48">
        <v>8.5946400000000001</v>
      </c>
      <c r="U853" s="48">
        <v>8.604828412002183</v>
      </c>
      <c r="V853" s="62">
        <f t="shared" si="83"/>
        <v>0.50277777777777777</v>
      </c>
      <c r="W853" s="62">
        <f t="shared" si="84"/>
        <v>0.74254586644330489</v>
      </c>
      <c r="X853" s="62">
        <f t="shared" si="85"/>
        <v>0.76111111111111107</v>
      </c>
      <c r="Y853" s="62">
        <f t="shared" si="86"/>
        <v>0.66881158511073124</v>
      </c>
      <c r="Z853" s="62">
        <f t="shared" si="87"/>
        <v>0.66881158511073124</v>
      </c>
      <c r="AA853" s="48" t="str">
        <f t="shared" si="88"/>
        <v>Y</v>
      </c>
      <c r="AB853" s="48" t="s">
        <v>55</v>
      </c>
      <c r="AC853" s="53" t="s">
        <v>55</v>
      </c>
      <c r="AD853" s="52">
        <v>0</v>
      </c>
      <c r="AE853" s="52"/>
      <c r="AF853" s="52"/>
    </row>
    <row r="854" spans="1:32" ht="15.5" x14ac:dyDescent="0.35">
      <c r="A854" s="26"/>
      <c r="B854" s="48">
        <v>1558</v>
      </c>
      <c r="C854" s="48" t="s">
        <v>45</v>
      </c>
      <c r="D854" s="48" t="s">
        <v>60</v>
      </c>
      <c r="E854" s="48" t="s">
        <v>61</v>
      </c>
      <c r="F854" s="48" t="s">
        <v>801</v>
      </c>
      <c r="G854" s="48">
        <v>34</v>
      </c>
      <c r="H854" s="48" t="s">
        <v>1097</v>
      </c>
      <c r="I854" s="48" t="s">
        <v>123</v>
      </c>
      <c r="J854" s="48" t="s">
        <v>50</v>
      </c>
      <c r="K854" s="48" t="s">
        <v>1554</v>
      </c>
      <c r="L854" s="48" t="s">
        <v>125</v>
      </c>
      <c r="M854" s="48" t="s">
        <v>110</v>
      </c>
      <c r="N854" s="48" t="s">
        <v>110</v>
      </c>
      <c r="O854" s="48" t="s">
        <v>110</v>
      </c>
      <c r="P854" s="48">
        <v>1.8351839999999999</v>
      </c>
      <c r="Q854" s="48">
        <v>1.6500208813224153</v>
      </c>
      <c r="R854" s="48">
        <v>2.1471887451269858</v>
      </c>
      <c r="S854" s="48">
        <v>2.8067519999999999</v>
      </c>
      <c r="T854" s="48">
        <v>2.8067519999999999</v>
      </c>
      <c r="U854" s="48">
        <v>2.8100792301997468</v>
      </c>
      <c r="V854" s="62">
        <f t="shared" si="83"/>
        <v>0.65384615384615385</v>
      </c>
      <c r="W854" s="62">
        <f t="shared" si="84"/>
        <v>0.58787555199832953</v>
      </c>
      <c r="X854" s="62">
        <f t="shared" si="85"/>
        <v>0.76410256410256405</v>
      </c>
      <c r="Y854" s="62">
        <f t="shared" si="86"/>
        <v>0.66860808998234911</v>
      </c>
      <c r="Z854" s="62">
        <f t="shared" si="87"/>
        <v>0.66860808998234911</v>
      </c>
      <c r="AA854" s="48" t="str">
        <f t="shared" si="88"/>
        <v>Y</v>
      </c>
      <c r="AB854" s="48" t="s">
        <v>55</v>
      </c>
      <c r="AC854" s="53" t="s">
        <v>55</v>
      </c>
      <c r="AD854" s="52">
        <v>0</v>
      </c>
      <c r="AE854" s="52"/>
      <c r="AF854" s="52"/>
    </row>
    <row r="855" spans="1:32" ht="15.5" x14ac:dyDescent="0.35">
      <c r="A855" s="26"/>
      <c r="B855" s="48">
        <v>1814</v>
      </c>
      <c r="C855" s="48" t="s">
        <v>45</v>
      </c>
      <c r="D855" s="48" t="s">
        <v>60</v>
      </c>
      <c r="E855" s="48" t="s">
        <v>133</v>
      </c>
      <c r="F855" s="48" t="s">
        <v>1555</v>
      </c>
      <c r="G855" s="48">
        <v>456</v>
      </c>
      <c r="H855" s="48" t="s">
        <v>49</v>
      </c>
      <c r="I855" s="48" t="s">
        <v>1555</v>
      </c>
      <c r="J855" s="48" t="s">
        <v>50</v>
      </c>
      <c r="K855" s="48" t="s">
        <v>1556</v>
      </c>
      <c r="L855" s="48" t="s">
        <v>1557</v>
      </c>
      <c r="M855" s="48" t="s">
        <v>53</v>
      </c>
      <c r="N855" s="48" t="s">
        <v>53</v>
      </c>
      <c r="O855" s="48" t="s">
        <v>53</v>
      </c>
      <c r="P855" s="48">
        <v>8.7378839999999993</v>
      </c>
      <c r="Q855" s="48">
        <v>6.5731328147238903</v>
      </c>
      <c r="R855" s="48">
        <v>4.0872934957010374</v>
      </c>
      <c r="S855" s="48">
        <v>9.6689699999999998</v>
      </c>
      <c r="T855" s="48">
        <v>9.6689699999999998</v>
      </c>
      <c r="U855" s="48">
        <v>9.6804319635024552</v>
      </c>
      <c r="V855" s="62">
        <f t="shared" si="83"/>
        <v>0.90370370370370368</v>
      </c>
      <c r="W855" s="62">
        <f t="shared" si="84"/>
        <v>0.67981727264888514</v>
      </c>
      <c r="X855" s="62">
        <f t="shared" si="85"/>
        <v>0.42222222222222228</v>
      </c>
      <c r="Y855" s="62">
        <f t="shared" si="86"/>
        <v>0.66858106619160373</v>
      </c>
      <c r="Z855" s="62">
        <f t="shared" si="87"/>
        <v>0.66858106619160373</v>
      </c>
      <c r="AA855" s="48" t="str">
        <f t="shared" si="88"/>
        <v>Y</v>
      </c>
      <c r="AB855" s="48" t="s">
        <v>55</v>
      </c>
      <c r="AC855" s="53" t="s">
        <v>55</v>
      </c>
      <c r="AD855" s="52">
        <v>0</v>
      </c>
      <c r="AE855" s="52"/>
      <c r="AF855" s="52"/>
    </row>
    <row r="856" spans="1:32" ht="15.5" x14ac:dyDescent="0.35">
      <c r="A856" s="26"/>
      <c r="B856" s="48">
        <v>793</v>
      </c>
      <c r="C856" s="48" t="s">
        <v>45</v>
      </c>
      <c r="D856" s="48" t="s">
        <v>46</v>
      </c>
      <c r="E856" s="48" t="s">
        <v>150</v>
      </c>
      <c r="F856" s="48" t="s">
        <v>1558</v>
      </c>
      <c r="G856" s="48">
        <v>823</v>
      </c>
      <c r="H856" s="48" t="s">
        <v>131</v>
      </c>
      <c r="I856" s="48" t="s">
        <v>377</v>
      </c>
      <c r="J856" s="48" t="s">
        <v>50</v>
      </c>
      <c r="K856" s="48" t="s">
        <v>1559</v>
      </c>
      <c r="L856" s="48" t="s">
        <v>379</v>
      </c>
      <c r="M856" s="48" t="s">
        <v>110</v>
      </c>
      <c r="N856" s="48" t="s">
        <v>110</v>
      </c>
      <c r="O856" s="48" t="s">
        <v>110</v>
      </c>
      <c r="P856" s="48">
        <v>2.5908480000000003</v>
      </c>
      <c r="Q856" s="48">
        <v>1.1672636802368179</v>
      </c>
      <c r="R856" s="48">
        <v>1.2897543133480889</v>
      </c>
      <c r="S856" s="48">
        <v>2.5188800000000002</v>
      </c>
      <c r="T856" s="48">
        <v>2.5188800000000002</v>
      </c>
      <c r="U856" s="48">
        <v>2.521865975820285</v>
      </c>
      <c r="V856" s="62">
        <f t="shared" si="83"/>
        <v>1.0285714285714287</v>
      </c>
      <c r="W856" s="62">
        <f t="shared" si="84"/>
        <v>0.46340583125707369</v>
      </c>
      <c r="X856" s="62">
        <f t="shared" si="85"/>
        <v>0.51142857142857157</v>
      </c>
      <c r="Y856" s="62">
        <f t="shared" si="86"/>
        <v>0.66780194375235791</v>
      </c>
      <c r="Z856" s="62">
        <f t="shared" si="87"/>
        <v>0.66780194375235791</v>
      </c>
      <c r="AA856" s="48" t="str">
        <f t="shared" si="88"/>
        <v>Y</v>
      </c>
      <c r="AB856" s="48" t="s">
        <v>55</v>
      </c>
      <c r="AC856" s="53" t="s">
        <v>55</v>
      </c>
      <c r="AD856" s="52">
        <v>0</v>
      </c>
      <c r="AE856" s="52"/>
      <c r="AF856" s="52"/>
    </row>
    <row r="857" spans="1:32" ht="15.5" x14ac:dyDescent="0.35">
      <c r="A857" s="26"/>
      <c r="B857" s="48">
        <v>314</v>
      </c>
      <c r="C857" s="48" t="s">
        <v>45</v>
      </c>
      <c r="D857" s="48" t="s">
        <v>46</v>
      </c>
      <c r="E857" s="48" t="s">
        <v>47</v>
      </c>
      <c r="F857" s="48" t="s">
        <v>1259</v>
      </c>
      <c r="G857" s="48">
        <v>284</v>
      </c>
      <c r="H857" s="48" t="s">
        <v>49</v>
      </c>
      <c r="I857" s="48" t="s">
        <v>1260</v>
      </c>
      <c r="J857" s="48" t="s">
        <v>50</v>
      </c>
      <c r="K857" s="48" t="s">
        <v>1560</v>
      </c>
      <c r="L857" s="48" t="s">
        <v>190</v>
      </c>
      <c r="M857" s="48" t="s">
        <v>110</v>
      </c>
      <c r="N857" s="48" t="s">
        <v>110</v>
      </c>
      <c r="O857" s="48" t="s">
        <v>110</v>
      </c>
      <c r="P857" s="48">
        <v>1.6768544000000001</v>
      </c>
      <c r="Q857" s="48">
        <v>1.7508955203552266</v>
      </c>
      <c r="R857" s="48">
        <v>1.7581008517147132</v>
      </c>
      <c r="S857" s="48">
        <v>2.5908480000000003</v>
      </c>
      <c r="T857" s="48">
        <v>2.5908480000000003</v>
      </c>
      <c r="U857" s="48">
        <v>2.5939192894151506</v>
      </c>
      <c r="V857" s="62">
        <f t="shared" si="83"/>
        <v>0.64722222222222214</v>
      </c>
      <c r="W857" s="62">
        <f t="shared" si="84"/>
        <v>0.67580017058323238</v>
      </c>
      <c r="X857" s="62">
        <f t="shared" si="85"/>
        <v>0.67777777777777781</v>
      </c>
      <c r="Y857" s="62">
        <f t="shared" si="86"/>
        <v>0.66693339019441078</v>
      </c>
      <c r="Z857" s="62">
        <f t="shared" si="87"/>
        <v>0.66693339019441078</v>
      </c>
      <c r="AA857" s="48" t="str">
        <f t="shared" si="88"/>
        <v>Y</v>
      </c>
      <c r="AB857" s="48" t="s">
        <v>55</v>
      </c>
      <c r="AC857" s="53" t="s">
        <v>55</v>
      </c>
      <c r="AD857" s="52">
        <v>0</v>
      </c>
      <c r="AE857" s="48"/>
      <c r="AF857" s="48"/>
    </row>
    <row r="858" spans="1:32" ht="15.5" x14ac:dyDescent="0.35">
      <c r="A858" s="26"/>
      <c r="B858" s="48">
        <v>637</v>
      </c>
      <c r="C858" s="48" t="s">
        <v>45</v>
      </c>
      <c r="D858" s="48" t="s">
        <v>46</v>
      </c>
      <c r="E858" s="48" t="s">
        <v>47</v>
      </c>
      <c r="F858" s="48" t="s">
        <v>1530</v>
      </c>
      <c r="G858" s="48">
        <v>506</v>
      </c>
      <c r="H858" s="48" t="s">
        <v>131</v>
      </c>
      <c r="I858" s="48" t="s">
        <v>213</v>
      </c>
      <c r="J858" s="48" t="s">
        <v>50</v>
      </c>
      <c r="K858" s="48" t="s">
        <v>1561</v>
      </c>
      <c r="L858" s="48" t="s">
        <v>141</v>
      </c>
      <c r="M858" s="48" t="s">
        <v>110</v>
      </c>
      <c r="N858" s="48" t="s">
        <v>110</v>
      </c>
      <c r="O858" s="48" t="s">
        <v>110</v>
      </c>
      <c r="P858" s="48">
        <v>1.475344</v>
      </c>
      <c r="Q858" s="48">
        <v>1.5707622363680633</v>
      </c>
      <c r="R858" s="48">
        <v>1.6932528694793345</v>
      </c>
      <c r="S858" s="48">
        <v>2.3749440000000002</v>
      </c>
      <c r="T858" s="48">
        <v>2.3749440000000002</v>
      </c>
      <c r="U858" s="48">
        <v>2.3777593486305544</v>
      </c>
      <c r="V858" s="62">
        <f t="shared" si="83"/>
        <v>0.62121212121212122</v>
      </c>
      <c r="W858" s="62">
        <f t="shared" si="84"/>
        <v>0.66138916806798953</v>
      </c>
      <c r="X858" s="62">
        <f t="shared" si="85"/>
        <v>0.71212121212121227</v>
      </c>
      <c r="Y858" s="62">
        <f t="shared" si="86"/>
        <v>0.66490750046710767</v>
      </c>
      <c r="Z858" s="62">
        <f t="shared" si="87"/>
        <v>0.66490750046710767</v>
      </c>
      <c r="AA858" s="48" t="str">
        <f t="shared" si="88"/>
        <v>Y</v>
      </c>
      <c r="AB858" s="48" t="s">
        <v>55</v>
      </c>
      <c r="AC858" s="53" t="s">
        <v>55</v>
      </c>
      <c r="AD858" s="52">
        <v>0</v>
      </c>
      <c r="AE858" s="48"/>
      <c r="AF858" s="48"/>
    </row>
    <row r="859" spans="1:32" ht="15.5" x14ac:dyDescent="0.35">
      <c r="A859" s="26"/>
      <c r="B859" s="48">
        <v>786</v>
      </c>
      <c r="C859" s="48" t="s">
        <v>45</v>
      </c>
      <c r="D859" s="48" t="s">
        <v>46</v>
      </c>
      <c r="E859" s="48" t="s">
        <v>150</v>
      </c>
      <c r="F859" s="48" t="s">
        <v>377</v>
      </c>
      <c r="G859" s="48">
        <v>821</v>
      </c>
      <c r="H859" s="48" t="s">
        <v>131</v>
      </c>
      <c r="I859" s="48" t="s">
        <v>377</v>
      </c>
      <c r="J859" s="48" t="s">
        <v>50</v>
      </c>
      <c r="K859" s="48" t="s">
        <v>1562</v>
      </c>
      <c r="L859" s="48" t="s">
        <v>379</v>
      </c>
      <c r="M859" s="48" t="s">
        <v>110</v>
      </c>
      <c r="N859" s="48" t="s">
        <v>110</v>
      </c>
      <c r="O859" s="48" t="s">
        <v>110</v>
      </c>
      <c r="P859" s="48">
        <v>1.6984448000000001</v>
      </c>
      <c r="Q859" s="48">
        <v>1.714868863557794</v>
      </c>
      <c r="R859" s="48">
        <v>1.6067888931654961</v>
      </c>
      <c r="S859" s="48">
        <v>2.5188800000000002</v>
      </c>
      <c r="T859" s="48">
        <v>2.5188800000000002</v>
      </c>
      <c r="U859" s="48">
        <v>2.521865975820285</v>
      </c>
      <c r="V859" s="62">
        <f t="shared" si="83"/>
        <v>0.67428571428571427</v>
      </c>
      <c r="W859" s="62">
        <f t="shared" si="84"/>
        <v>0.68080609777273782</v>
      </c>
      <c r="X859" s="62">
        <f t="shared" si="85"/>
        <v>0.63714285714285723</v>
      </c>
      <c r="Y859" s="62">
        <f t="shared" si="86"/>
        <v>0.66407822306710307</v>
      </c>
      <c r="Z859" s="62">
        <f t="shared" si="87"/>
        <v>0.66407822306710307</v>
      </c>
      <c r="AA859" s="48" t="str">
        <f t="shared" si="88"/>
        <v>Y</v>
      </c>
      <c r="AB859" s="48" t="s">
        <v>55</v>
      </c>
      <c r="AC859" s="53" t="s">
        <v>55</v>
      </c>
      <c r="AD859" s="52">
        <v>0</v>
      </c>
      <c r="AE859" s="52"/>
      <c r="AF859" s="52"/>
    </row>
    <row r="860" spans="1:32" ht="15.5" x14ac:dyDescent="0.35">
      <c r="A860" s="26"/>
      <c r="B860" s="48">
        <v>370</v>
      </c>
      <c r="C860" s="48" t="s">
        <v>45</v>
      </c>
      <c r="D860" s="48" t="s">
        <v>46</v>
      </c>
      <c r="E860" s="48" t="s">
        <v>47</v>
      </c>
      <c r="F860" s="48" t="s">
        <v>1266</v>
      </c>
      <c r="G860" s="48">
        <v>311</v>
      </c>
      <c r="H860" s="48" t="s">
        <v>49</v>
      </c>
      <c r="I860" s="48" t="s">
        <v>1266</v>
      </c>
      <c r="J860" s="48" t="s">
        <v>50</v>
      </c>
      <c r="K860" s="48" t="s">
        <v>1563</v>
      </c>
      <c r="L860" s="48" t="s">
        <v>1328</v>
      </c>
      <c r="M860" s="48" t="s">
        <v>110</v>
      </c>
      <c r="N860" s="48" t="s">
        <v>110</v>
      </c>
      <c r="O860" s="48" t="s">
        <v>110</v>
      </c>
      <c r="P860" s="48">
        <v>1.3889824</v>
      </c>
      <c r="Q860" s="48">
        <v>1.7220741949172804</v>
      </c>
      <c r="R860" s="48">
        <v>2.0463141060941745</v>
      </c>
      <c r="S860" s="48">
        <v>2.5908480000000003</v>
      </c>
      <c r="T860" s="48">
        <v>2.5908480000000003</v>
      </c>
      <c r="U860" s="48">
        <v>2.5939192894151506</v>
      </c>
      <c r="V860" s="62">
        <f t="shared" si="83"/>
        <v>0.53611111111111098</v>
      </c>
      <c r="W860" s="62">
        <f t="shared" si="84"/>
        <v>0.66467588793988697</v>
      </c>
      <c r="X860" s="62">
        <f t="shared" si="85"/>
        <v>0.78888888888888897</v>
      </c>
      <c r="Y860" s="62">
        <f t="shared" si="86"/>
        <v>0.66322529597996227</v>
      </c>
      <c r="Z860" s="62">
        <f t="shared" si="87"/>
        <v>0.66322529597996227</v>
      </c>
      <c r="AA860" s="48" t="str">
        <f t="shared" si="88"/>
        <v>Y</v>
      </c>
      <c r="AB860" s="48" t="s">
        <v>55</v>
      </c>
      <c r="AC860" s="53" t="s">
        <v>55</v>
      </c>
      <c r="AD860" s="52">
        <v>0</v>
      </c>
      <c r="AE860" s="52"/>
      <c r="AF860" s="52"/>
    </row>
    <row r="861" spans="1:32" ht="15.5" x14ac:dyDescent="0.35">
      <c r="A861" s="26"/>
      <c r="B861" s="48">
        <v>122</v>
      </c>
      <c r="C861" s="48" t="s">
        <v>45</v>
      </c>
      <c r="D861" s="48" t="s">
        <v>46</v>
      </c>
      <c r="E861" s="48" t="s">
        <v>150</v>
      </c>
      <c r="F861" s="48" t="s">
        <v>1329</v>
      </c>
      <c r="G861" s="48">
        <v>14</v>
      </c>
      <c r="H861" s="48" t="s">
        <v>164</v>
      </c>
      <c r="I861" s="48" t="s">
        <v>165</v>
      </c>
      <c r="J861" s="48" t="s">
        <v>50</v>
      </c>
      <c r="K861" s="48" t="s">
        <v>1564</v>
      </c>
      <c r="L861" s="48" t="s">
        <v>1565</v>
      </c>
      <c r="M861" s="48" t="s">
        <v>53</v>
      </c>
      <c r="N861" s="48" t="s">
        <v>53</v>
      </c>
      <c r="O861" s="48" t="s">
        <v>53</v>
      </c>
      <c r="P861" s="48">
        <v>5.4193980000000002</v>
      </c>
      <c r="Q861" s="48">
        <v>5.5453338655125179</v>
      </c>
      <c r="R861" s="48">
        <v>5.6648453712347697</v>
      </c>
      <c r="S861" s="48">
        <v>8.3559000000000001</v>
      </c>
      <c r="T861" s="48">
        <v>8.3559000000000001</v>
      </c>
      <c r="U861" s="48">
        <v>8.3658054005576776</v>
      </c>
      <c r="V861" s="62">
        <f t="shared" si="83"/>
        <v>0.64857142857142858</v>
      </c>
      <c r="W861" s="62">
        <f t="shared" si="84"/>
        <v>0.66364291883729076</v>
      </c>
      <c r="X861" s="62">
        <f t="shared" si="85"/>
        <v>0.67714285714285705</v>
      </c>
      <c r="Y861" s="62">
        <f t="shared" si="86"/>
        <v>0.6631190681838588</v>
      </c>
      <c r="Z861" s="62">
        <f t="shared" si="87"/>
        <v>0.6631190681838588</v>
      </c>
      <c r="AA861" s="48" t="str">
        <f t="shared" si="88"/>
        <v>Y</v>
      </c>
      <c r="AB861" s="48" t="s">
        <v>55</v>
      </c>
      <c r="AC861" s="53" t="s">
        <v>55</v>
      </c>
      <c r="AD861" s="52">
        <v>0</v>
      </c>
      <c r="AE861" s="52"/>
      <c r="AF861" s="52"/>
    </row>
    <row r="862" spans="1:32" ht="15.5" x14ac:dyDescent="0.35">
      <c r="A862" s="26"/>
      <c r="B862" s="48">
        <v>2088</v>
      </c>
      <c r="C862" s="48" t="s">
        <v>863</v>
      </c>
      <c r="D862" s="48" t="s">
        <v>969</v>
      </c>
      <c r="E862" s="48" t="s">
        <v>970</v>
      </c>
      <c r="F862" s="48" t="s">
        <v>1349</v>
      </c>
      <c r="G862" s="48" t="s">
        <v>1350</v>
      </c>
      <c r="H862" s="48" t="s">
        <v>1566</v>
      </c>
      <c r="I862" s="48" t="s">
        <v>1352</v>
      </c>
      <c r="J862" s="48" t="s">
        <v>50</v>
      </c>
      <c r="K862" s="48" t="s">
        <v>1567</v>
      </c>
      <c r="L862" s="48" t="s">
        <v>1352</v>
      </c>
      <c r="M862" s="48">
        <v>13.8</v>
      </c>
      <c r="N862" s="48">
        <v>13.8</v>
      </c>
      <c r="O862" s="48">
        <v>13.8</v>
      </c>
      <c r="P862" s="48">
        <v>7.8</v>
      </c>
      <c r="Q862" s="48">
        <v>7.5053225593574595</v>
      </c>
      <c r="R862" s="48">
        <v>7.9355639799575686</v>
      </c>
      <c r="S862" s="48">
        <v>11.7</v>
      </c>
      <c r="T862" s="48">
        <v>11.7</v>
      </c>
      <c r="U862" s="48">
        <v>11.712127560780749</v>
      </c>
      <c r="V862" s="62">
        <f t="shared" si="83"/>
        <v>0.66666666666666674</v>
      </c>
      <c r="W862" s="62">
        <f t="shared" si="84"/>
        <v>0.64148056062884273</v>
      </c>
      <c r="X862" s="62">
        <f t="shared" si="85"/>
        <v>0.67755102040816328</v>
      </c>
      <c r="Y862" s="62">
        <f t="shared" si="86"/>
        <v>0.66189941590122425</v>
      </c>
      <c r="Z862" s="62">
        <f t="shared" si="87"/>
        <v>0.66189941590122425</v>
      </c>
      <c r="AA862" s="48" t="str">
        <f t="shared" si="88"/>
        <v>Y</v>
      </c>
      <c r="AB862" s="48" t="s">
        <v>55</v>
      </c>
      <c r="AC862" s="53" t="s">
        <v>55</v>
      </c>
      <c r="AD862" s="52">
        <v>0</v>
      </c>
      <c r="AE862" s="48"/>
      <c r="AF862" s="48"/>
    </row>
    <row r="863" spans="1:32" ht="15.5" x14ac:dyDescent="0.35">
      <c r="A863" s="26"/>
      <c r="B863" s="48">
        <v>335</v>
      </c>
      <c r="C863" s="48" t="s">
        <v>45</v>
      </c>
      <c r="D863" s="48" t="s">
        <v>46</v>
      </c>
      <c r="E863" s="48" t="s">
        <v>150</v>
      </c>
      <c r="F863" s="48" t="s">
        <v>276</v>
      </c>
      <c r="G863" s="48">
        <v>301</v>
      </c>
      <c r="H863" s="48" t="s">
        <v>131</v>
      </c>
      <c r="I863" s="48" t="s">
        <v>277</v>
      </c>
      <c r="J863" s="48" t="s">
        <v>50</v>
      </c>
      <c r="K863" s="48" t="s">
        <v>1568</v>
      </c>
      <c r="L863" s="48" t="s">
        <v>1057</v>
      </c>
      <c r="M863" s="48" t="s">
        <v>110</v>
      </c>
      <c r="N863" s="48" t="s">
        <v>110</v>
      </c>
      <c r="O863" s="48" t="s">
        <v>110</v>
      </c>
      <c r="P863" s="48">
        <v>1.007552</v>
      </c>
      <c r="Q863" s="48">
        <v>1.0952103666419526</v>
      </c>
      <c r="R863" s="48">
        <v>1.2537276565506561</v>
      </c>
      <c r="S863" s="48">
        <v>1.6912480000000001</v>
      </c>
      <c r="T863" s="48">
        <v>1.6912480000000001</v>
      </c>
      <c r="U863" s="48">
        <v>1.6932528694793345</v>
      </c>
      <c r="V863" s="62">
        <f t="shared" si="83"/>
        <v>0.5957446808510638</v>
      </c>
      <c r="W863" s="62">
        <f t="shared" si="84"/>
        <v>0.64757526196155302</v>
      </c>
      <c r="X863" s="62">
        <f t="shared" si="85"/>
        <v>0.74042553191489358</v>
      </c>
      <c r="Y863" s="62">
        <f t="shared" si="86"/>
        <v>0.66124849157583687</v>
      </c>
      <c r="Z863" s="62">
        <f t="shared" si="87"/>
        <v>0.66124849157583687</v>
      </c>
      <c r="AA863" s="48" t="str">
        <f t="shared" si="88"/>
        <v>Y</v>
      </c>
      <c r="AB863" s="48" t="s">
        <v>55</v>
      </c>
      <c r="AC863" s="53" t="s">
        <v>55</v>
      </c>
      <c r="AD863" s="52">
        <v>0</v>
      </c>
      <c r="AE863" s="52"/>
      <c r="AF863" s="52"/>
    </row>
    <row r="864" spans="1:32" ht="15.5" x14ac:dyDescent="0.35">
      <c r="A864" s="26"/>
      <c r="B864" s="48">
        <v>782</v>
      </c>
      <c r="C864" s="48" t="s">
        <v>45</v>
      </c>
      <c r="D864" s="48" t="s">
        <v>46</v>
      </c>
      <c r="E864" s="48" t="s">
        <v>150</v>
      </c>
      <c r="F864" s="48" t="s">
        <v>1569</v>
      </c>
      <c r="G864" s="48">
        <v>820</v>
      </c>
      <c r="H864" s="48" t="s">
        <v>131</v>
      </c>
      <c r="I864" s="48" t="s">
        <v>377</v>
      </c>
      <c r="J864" s="48" t="s">
        <v>50</v>
      </c>
      <c r="K864" s="48" t="s">
        <v>1570</v>
      </c>
      <c r="L864" s="48" t="s">
        <v>379</v>
      </c>
      <c r="M864" s="48" t="s">
        <v>110</v>
      </c>
      <c r="N864" s="48" t="s">
        <v>110</v>
      </c>
      <c r="O864" s="48" t="s">
        <v>110</v>
      </c>
      <c r="P864" s="48">
        <v>1.8639712000000002</v>
      </c>
      <c r="Q864" s="48">
        <v>1.8301541653095785</v>
      </c>
      <c r="R864" s="48">
        <v>1.8733861534664977</v>
      </c>
      <c r="S864" s="48">
        <v>2.8067519999999999</v>
      </c>
      <c r="T864" s="48">
        <v>2.8067519999999999</v>
      </c>
      <c r="U864" s="48">
        <v>2.8100792301997468</v>
      </c>
      <c r="V864" s="62">
        <f t="shared" si="83"/>
        <v>0.66410256410256419</v>
      </c>
      <c r="W864" s="62">
        <f t="shared" si="84"/>
        <v>0.65205410570993749</v>
      </c>
      <c r="X864" s="62">
        <f t="shared" si="85"/>
        <v>0.66666666666666663</v>
      </c>
      <c r="Y864" s="62">
        <f t="shared" si="86"/>
        <v>0.66094111215972273</v>
      </c>
      <c r="Z864" s="62">
        <f t="shared" si="87"/>
        <v>0.66094111215972273</v>
      </c>
      <c r="AA864" s="48" t="str">
        <f t="shared" si="88"/>
        <v>Y</v>
      </c>
      <c r="AB864" s="48" t="s">
        <v>55</v>
      </c>
      <c r="AC864" s="53" t="s">
        <v>55</v>
      </c>
      <c r="AD864" s="52">
        <v>0</v>
      </c>
      <c r="AE864" s="52"/>
      <c r="AF864" s="52"/>
    </row>
    <row r="865" spans="1:32" ht="15.5" x14ac:dyDescent="0.35">
      <c r="A865" s="26"/>
      <c r="B865" s="48">
        <v>430</v>
      </c>
      <c r="C865" s="48" t="s">
        <v>45</v>
      </c>
      <c r="D865" s="48" t="s">
        <v>46</v>
      </c>
      <c r="E865" s="48" t="s">
        <v>150</v>
      </c>
      <c r="F865" s="48" t="s">
        <v>1343</v>
      </c>
      <c r="G865" s="48">
        <v>325</v>
      </c>
      <c r="H865" s="48" t="s">
        <v>139</v>
      </c>
      <c r="I865" s="48" t="s">
        <v>216</v>
      </c>
      <c r="J865" s="48" t="s">
        <v>50</v>
      </c>
      <c r="K865" s="48" t="s">
        <v>1571</v>
      </c>
      <c r="L865" s="48" t="s">
        <v>279</v>
      </c>
      <c r="M865" s="48" t="s">
        <v>110</v>
      </c>
      <c r="N865" s="48" t="s">
        <v>110</v>
      </c>
      <c r="O865" s="48" t="s">
        <v>110</v>
      </c>
      <c r="P865" s="48">
        <v>1.1155040000000001</v>
      </c>
      <c r="Q865" s="48">
        <v>1.2321116624721964</v>
      </c>
      <c r="R865" s="48">
        <v>1.5059142541326846</v>
      </c>
      <c r="S865" s="48">
        <v>1.943136</v>
      </c>
      <c r="T865" s="48">
        <v>1.943136</v>
      </c>
      <c r="U865" s="48">
        <v>1.9454394670613631</v>
      </c>
      <c r="V865" s="62">
        <f t="shared" si="83"/>
        <v>0.57407407407407407</v>
      </c>
      <c r="W865" s="62">
        <f t="shared" si="84"/>
        <v>0.63408411067068715</v>
      </c>
      <c r="X865" s="62">
        <f t="shared" si="85"/>
        <v>0.77407407407407403</v>
      </c>
      <c r="Y865" s="62">
        <f t="shared" si="86"/>
        <v>0.66074408627294512</v>
      </c>
      <c r="Z865" s="62">
        <f t="shared" si="87"/>
        <v>0.66074408627294512</v>
      </c>
      <c r="AA865" s="48" t="str">
        <f t="shared" si="88"/>
        <v>Y</v>
      </c>
      <c r="AB865" s="48" t="s">
        <v>55</v>
      </c>
      <c r="AC865" s="53" t="s">
        <v>55</v>
      </c>
      <c r="AD865" s="52">
        <v>0</v>
      </c>
      <c r="AE865" s="52"/>
      <c r="AF865" s="52"/>
    </row>
    <row r="866" spans="1:32" ht="15.5" x14ac:dyDescent="0.35">
      <c r="A866" s="26"/>
      <c r="B866" s="48">
        <v>1639</v>
      </c>
      <c r="C866" s="48" t="s">
        <v>45</v>
      </c>
      <c r="D866" s="48" t="s">
        <v>60</v>
      </c>
      <c r="E866" s="48" t="s">
        <v>133</v>
      </c>
      <c r="F866" s="48" t="s">
        <v>1280</v>
      </c>
      <c r="G866" s="48">
        <v>470</v>
      </c>
      <c r="H866" s="48" t="s">
        <v>49</v>
      </c>
      <c r="I866" s="48" t="s">
        <v>1280</v>
      </c>
      <c r="J866" s="48" t="s">
        <v>50</v>
      </c>
      <c r="K866" s="48" t="s">
        <v>1572</v>
      </c>
      <c r="L866" s="48" t="s">
        <v>1573</v>
      </c>
      <c r="M866" s="48" t="s">
        <v>53</v>
      </c>
      <c r="N866" s="48" t="s">
        <v>53</v>
      </c>
      <c r="O866" s="48" t="s">
        <v>53</v>
      </c>
      <c r="P866" s="48">
        <v>7.8067980000000006</v>
      </c>
      <c r="Q866" s="48">
        <v>4.8760694334679036</v>
      </c>
      <c r="R866" s="48">
        <v>3.8721727854009824</v>
      </c>
      <c r="S866" s="48">
        <v>8.3559000000000001</v>
      </c>
      <c r="T866" s="48">
        <v>8.3559000000000001</v>
      </c>
      <c r="U866" s="48">
        <v>8.3658054005576776</v>
      </c>
      <c r="V866" s="62">
        <f t="shared" si="83"/>
        <v>0.93428571428571439</v>
      </c>
      <c r="W866" s="62">
        <f t="shared" si="84"/>
        <v>0.58354808380520395</v>
      </c>
      <c r="X866" s="62">
        <f t="shared" si="85"/>
        <v>0.46285714285714286</v>
      </c>
      <c r="Y866" s="62">
        <f t="shared" si="86"/>
        <v>0.6602303136493537</v>
      </c>
      <c r="Z866" s="62">
        <f t="shared" si="87"/>
        <v>0.6602303136493537</v>
      </c>
      <c r="AA866" s="48" t="str">
        <f t="shared" si="88"/>
        <v>Y</v>
      </c>
      <c r="AB866" s="48" t="s">
        <v>55</v>
      </c>
      <c r="AC866" s="53" t="s">
        <v>55</v>
      </c>
      <c r="AD866" s="52">
        <v>0</v>
      </c>
      <c r="AE866" s="52"/>
      <c r="AF866" s="52"/>
    </row>
    <row r="867" spans="1:32" ht="15.5" x14ac:dyDescent="0.35">
      <c r="A867" s="26"/>
      <c r="B867" s="48">
        <v>2046</v>
      </c>
      <c r="C867" s="48" t="s">
        <v>863</v>
      </c>
      <c r="D867" s="48" t="s">
        <v>969</v>
      </c>
      <c r="E867" s="48" t="s">
        <v>970</v>
      </c>
      <c r="F867" s="48" t="s">
        <v>1547</v>
      </c>
      <c r="G867" s="48" t="s">
        <v>1548</v>
      </c>
      <c r="H867" s="48" t="s">
        <v>1574</v>
      </c>
      <c r="I867" s="48" t="s">
        <v>970</v>
      </c>
      <c r="J867" s="48" t="s">
        <v>50</v>
      </c>
      <c r="K867" s="48" t="s">
        <v>1575</v>
      </c>
      <c r="L867" s="48" t="s">
        <v>970</v>
      </c>
      <c r="M867" s="48">
        <v>13.8</v>
      </c>
      <c r="N867" s="48">
        <v>13.8</v>
      </c>
      <c r="O867" s="48">
        <v>13.8</v>
      </c>
      <c r="P867" s="48">
        <v>8.6</v>
      </c>
      <c r="Q867" s="48">
        <v>7.5292248605019108</v>
      </c>
      <c r="R867" s="48">
        <v>7.0272765364684489</v>
      </c>
      <c r="S867" s="48">
        <v>12.1</v>
      </c>
      <c r="T867" s="48">
        <v>12.1</v>
      </c>
      <c r="U867" s="48">
        <v>10.851644719580531</v>
      </c>
      <c r="V867" s="62">
        <f t="shared" si="83"/>
        <v>0.71074380165289253</v>
      </c>
      <c r="W867" s="62">
        <f t="shared" si="84"/>
        <v>0.62224998847123236</v>
      </c>
      <c r="X867" s="62">
        <f t="shared" si="85"/>
        <v>0.64757709251101314</v>
      </c>
      <c r="Y867" s="62">
        <f t="shared" si="86"/>
        <v>0.66019029421171271</v>
      </c>
      <c r="Z867" s="62">
        <f t="shared" si="87"/>
        <v>0.66019029421171271</v>
      </c>
      <c r="AA867" s="48" t="str">
        <f t="shared" si="88"/>
        <v>Y</v>
      </c>
      <c r="AB867" s="48" t="s">
        <v>55</v>
      </c>
      <c r="AC867" s="53" t="s">
        <v>55</v>
      </c>
      <c r="AD867" s="52">
        <v>0</v>
      </c>
      <c r="AE867" s="52"/>
      <c r="AF867" s="52"/>
    </row>
    <row r="868" spans="1:32" ht="15.5" x14ac:dyDescent="0.35">
      <c r="A868" s="26"/>
      <c r="B868" s="48">
        <v>223</v>
      </c>
      <c r="C868" s="48" t="s">
        <v>45</v>
      </c>
      <c r="D868" s="48" t="s">
        <v>46</v>
      </c>
      <c r="E868" s="48" t="s">
        <v>150</v>
      </c>
      <c r="F868" s="48" t="s">
        <v>216</v>
      </c>
      <c r="G868" s="48">
        <v>211</v>
      </c>
      <c r="H868" s="48" t="s">
        <v>63</v>
      </c>
      <c r="I868" s="48" t="s">
        <v>216</v>
      </c>
      <c r="J868" s="48" t="s">
        <v>50</v>
      </c>
      <c r="K868" s="63" t="s">
        <v>1576</v>
      </c>
      <c r="L868" s="48" t="s">
        <v>218</v>
      </c>
      <c r="M868" s="48" t="s">
        <v>53</v>
      </c>
      <c r="N868" s="48" t="s">
        <v>53</v>
      </c>
      <c r="O868" s="48" t="s">
        <v>53</v>
      </c>
      <c r="P868" s="48">
        <v>4.41669</v>
      </c>
      <c r="Q868" s="48">
        <v>4.5175349163011465</v>
      </c>
      <c r="R868" s="48">
        <v>4.7804602288901012</v>
      </c>
      <c r="S868" s="48">
        <v>6.9234600000000004</v>
      </c>
      <c r="T868" s="48">
        <v>6.9234600000000004</v>
      </c>
      <c r="U868" s="48">
        <v>6.9316673318906465</v>
      </c>
      <c r="V868" s="62">
        <f t="shared" si="83"/>
        <v>0.63793103448275856</v>
      </c>
      <c r="W868" s="62">
        <f t="shared" si="84"/>
        <v>0.65249671642519003</v>
      </c>
      <c r="X868" s="62">
        <f t="shared" si="85"/>
        <v>0.68965517241379315</v>
      </c>
      <c r="Y868" s="62">
        <f t="shared" si="86"/>
        <v>0.66002764110724721</v>
      </c>
      <c r="Z868" s="62">
        <f t="shared" si="87"/>
        <v>0.66002764110724721</v>
      </c>
      <c r="AA868" s="48" t="str">
        <f t="shared" si="88"/>
        <v>Y</v>
      </c>
      <c r="AB868" s="48" t="s">
        <v>55</v>
      </c>
      <c r="AC868" s="53" t="s">
        <v>55</v>
      </c>
      <c r="AD868" s="52">
        <v>0</v>
      </c>
      <c r="AE868" s="52"/>
      <c r="AF868" s="52"/>
    </row>
    <row r="869" spans="1:32" ht="15.5" x14ac:dyDescent="0.35">
      <c r="A869" s="26"/>
      <c r="B869" s="48">
        <v>1035</v>
      </c>
      <c r="C869" s="48" t="s">
        <v>45</v>
      </c>
      <c r="D869" s="48" t="s">
        <v>98</v>
      </c>
      <c r="E869" s="48" t="s">
        <v>415</v>
      </c>
      <c r="F869" s="48" t="s">
        <v>1306</v>
      </c>
      <c r="G869" s="48">
        <v>657</v>
      </c>
      <c r="H869" s="48" t="s">
        <v>514</v>
      </c>
      <c r="I869" s="48" t="s">
        <v>498</v>
      </c>
      <c r="J869" s="48" t="s">
        <v>50</v>
      </c>
      <c r="K869" s="48" t="s">
        <v>1978</v>
      </c>
      <c r="L869" s="48" t="s">
        <v>1979</v>
      </c>
      <c r="M869" s="48" t="s">
        <v>420</v>
      </c>
      <c r="N869" s="48" t="s">
        <v>420</v>
      </c>
      <c r="O869" s="48" t="s">
        <v>420</v>
      </c>
      <c r="P869" s="48">
        <v>4.4758559999999994</v>
      </c>
      <c r="Q869" s="48">
        <v>7.1104149752317536</v>
      </c>
      <c r="R869" s="48">
        <v>10.128340302339765</v>
      </c>
      <c r="S869" s="48">
        <v>10.96128</v>
      </c>
      <c r="T869" s="48">
        <v>10.96128</v>
      </c>
      <c r="U869" s="48">
        <v>10.974273916756404</v>
      </c>
      <c r="V869" s="62">
        <f t="shared" si="83"/>
        <v>0.40833333333333327</v>
      </c>
      <c r="W869" s="62">
        <f t="shared" si="84"/>
        <v>0.64868473164007789</v>
      </c>
      <c r="X869" s="62">
        <f t="shared" si="85"/>
        <v>0.92291666666666672</v>
      </c>
      <c r="Y869" s="62">
        <f t="shared" si="86"/>
        <v>0.65997824388002602</v>
      </c>
      <c r="Z869" s="62">
        <f t="shared" si="87"/>
        <v>0.65997824388002602</v>
      </c>
      <c r="AA869" s="48" t="str">
        <f t="shared" si="88"/>
        <v>Y</v>
      </c>
      <c r="AB869" s="48" t="s">
        <v>104</v>
      </c>
      <c r="AC869" s="53" t="s">
        <v>55</v>
      </c>
      <c r="AD869" s="52">
        <v>0</v>
      </c>
      <c r="AE869" s="52"/>
      <c r="AF869" s="52"/>
    </row>
    <row r="870" spans="1:32" ht="15.5" x14ac:dyDescent="0.35">
      <c r="A870" s="26"/>
      <c r="B870" s="48">
        <v>1705</v>
      </c>
      <c r="C870" s="48" t="s">
        <v>45</v>
      </c>
      <c r="D870" s="48" t="s">
        <v>60</v>
      </c>
      <c r="E870" s="48" t="s">
        <v>61</v>
      </c>
      <c r="F870" s="48" t="s">
        <v>1240</v>
      </c>
      <c r="G870" s="48">
        <v>322</v>
      </c>
      <c r="H870" s="48" t="s">
        <v>131</v>
      </c>
      <c r="I870" s="48" t="s">
        <v>1578</v>
      </c>
      <c r="J870" s="48" t="s">
        <v>50</v>
      </c>
      <c r="K870" s="48" t="s">
        <v>1579</v>
      </c>
      <c r="L870" s="48" t="s">
        <v>1121</v>
      </c>
      <c r="M870" s="48" t="s">
        <v>110</v>
      </c>
      <c r="N870" s="48" t="s">
        <v>110</v>
      </c>
      <c r="O870" s="48" t="s">
        <v>110</v>
      </c>
      <c r="P870" s="48">
        <v>1.3673920000000002</v>
      </c>
      <c r="Q870" s="48">
        <v>1.2321116624721964</v>
      </c>
      <c r="R870" s="48">
        <v>1.2465223251911695</v>
      </c>
      <c r="S870" s="48">
        <v>1.943136</v>
      </c>
      <c r="T870" s="48">
        <v>1.943136</v>
      </c>
      <c r="U870" s="48">
        <v>1.9454394670613631</v>
      </c>
      <c r="V870" s="62">
        <f t="shared" si="83"/>
        <v>0.70370370370370383</v>
      </c>
      <c r="W870" s="62">
        <f t="shared" si="84"/>
        <v>0.63408411067068715</v>
      </c>
      <c r="X870" s="62">
        <f t="shared" si="85"/>
        <v>0.64074074074074061</v>
      </c>
      <c r="Y870" s="62">
        <f t="shared" si="86"/>
        <v>0.65950951837171057</v>
      </c>
      <c r="Z870" s="62">
        <f t="shared" si="87"/>
        <v>0.65950951837171057</v>
      </c>
      <c r="AA870" s="48" t="str">
        <f t="shared" si="88"/>
        <v>Y</v>
      </c>
      <c r="AB870" s="48" t="s">
        <v>55</v>
      </c>
      <c r="AC870" s="53" t="s">
        <v>55</v>
      </c>
      <c r="AD870" s="52">
        <v>0</v>
      </c>
      <c r="AE870" s="52"/>
      <c r="AF870" s="52"/>
    </row>
    <row r="871" spans="1:32" ht="15.5" x14ac:dyDescent="0.35">
      <c r="A871" s="52"/>
      <c r="B871" s="48">
        <v>191</v>
      </c>
      <c r="C871" s="48" t="s">
        <v>45</v>
      </c>
      <c r="D871" s="48" t="s">
        <v>46</v>
      </c>
      <c r="E871" s="48" t="s">
        <v>150</v>
      </c>
      <c r="F871" s="48" t="s">
        <v>371</v>
      </c>
      <c r="G871" s="48">
        <v>828</v>
      </c>
      <c r="H871" s="48" t="s">
        <v>312</v>
      </c>
      <c r="I871" s="48" t="s">
        <v>377</v>
      </c>
      <c r="J871" s="48" t="s">
        <v>50</v>
      </c>
      <c r="K871" s="48" t="s">
        <v>1580</v>
      </c>
      <c r="L871" s="48" t="s">
        <v>184</v>
      </c>
      <c r="M871" s="48" t="s">
        <v>53</v>
      </c>
      <c r="N871" s="48" t="s">
        <v>53</v>
      </c>
      <c r="O871" s="48" t="s">
        <v>53</v>
      </c>
      <c r="P871" s="48">
        <v>6.2072399999999996</v>
      </c>
      <c r="Q871" s="48">
        <v>5.2824085529235623</v>
      </c>
      <c r="R871" s="48">
        <v>5.4975292632236172</v>
      </c>
      <c r="S871" s="48">
        <v>8.5946400000000001</v>
      </c>
      <c r="T871" s="48">
        <v>8.5946400000000001</v>
      </c>
      <c r="U871" s="48">
        <v>8.604828412002183</v>
      </c>
      <c r="V871" s="62">
        <f t="shared" si="83"/>
        <v>0.72222222222222221</v>
      </c>
      <c r="W871" s="62">
        <f t="shared" si="84"/>
        <v>0.61461661604483286</v>
      </c>
      <c r="X871" s="62">
        <f t="shared" si="85"/>
        <v>0.63888888888888895</v>
      </c>
      <c r="Y871" s="62">
        <f t="shared" si="86"/>
        <v>0.65857590905198127</v>
      </c>
      <c r="Z871" s="62">
        <f t="shared" si="87"/>
        <v>0.65857590905198127</v>
      </c>
      <c r="AA871" s="48" t="str">
        <f t="shared" si="88"/>
        <v>Y</v>
      </c>
      <c r="AB871" s="48" t="s">
        <v>55</v>
      </c>
      <c r="AC871" s="53" t="s">
        <v>55</v>
      </c>
      <c r="AD871" s="52">
        <v>0</v>
      </c>
      <c r="AE871" s="52"/>
      <c r="AF871" s="52"/>
    </row>
    <row r="872" spans="1:32" ht="15.5" x14ac:dyDescent="0.35">
      <c r="A872" s="26"/>
      <c r="B872" s="48">
        <v>116</v>
      </c>
      <c r="C872" s="48" t="s">
        <v>45</v>
      </c>
      <c r="D872" s="48" t="s">
        <v>46</v>
      </c>
      <c r="E872" s="48" t="s">
        <v>150</v>
      </c>
      <c r="F872" s="48" t="s">
        <v>1329</v>
      </c>
      <c r="G872" s="48">
        <v>14</v>
      </c>
      <c r="H872" s="48" t="s">
        <v>164</v>
      </c>
      <c r="I872" s="48" t="s">
        <v>165</v>
      </c>
      <c r="J872" s="48" t="s">
        <v>50</v>
      </c>
      <c r="K872" s="48" t="s">
        <v>1581</v>
      </c>
      <c r="L872" s="48" t="s">
        <v>295</v>
      </c>
      <c r="M872" s="48" t="s">
        <v>53</v>
      </c>
      <c r="N872" s="48" t="s">
        <v>53</v>
      </c>
      <c r="O872" s="48" t="s">
        <v>53</v>
      </c>
      <c r="P872" s="48">
        <v>5.0851620000000004</v>
      </c>
      <c r="Q872" s="48">
        <v>5.4019200586458149</v>
      </c>
      <c r="R872" s="48">
        <v>6.0233798884015277</v>
      </c>
      <c r="S872" s="48">
        <v>8.3559000000000001</v>
      </c>
      <c r="T872" s="48">
        <v>8.3559000000000001</v>
      </c>
      <c r="U872" s="48">
        <v>8.3658054005576776</v>
      </c>
      <c r="V872" s="62">
        <f t="shared" si="83"/>
        <v>0.60857142857142865</v>
      </c>
      <c r="W872" s="62">
        <f t="shared" si="84"/>
        <v>0.6464797399018436</v>
      </c>
      <c r="X872" s="62">
        <f t="shared" si="85"/>
        <v>0.72</v>
      </c>
      <c r="Y872" s="62">
        <f t="shared" si="86"/>
        <v>0.6583503894910907</v>
      </c>
      <c r="Z872" s="62">
        <f t="shared" si="87"/>
        <v>0.6583503894910907</v>
      </c>
      <c r="AA872" s="48" t="str">
        <f t="shared" si="88"/>
        <v>Y</v>
      </c>
      <c r="AB872" s="48" t="s">
        <v>55</v>
      </c>
      <c r="AC872" s="53" t="s">
        <v>55</v>
      </c>
      <c r="AD872" s="52">
        <v>0</v>
      </c>
      <c r="AE872" s="52"/>
      <c r="AF872" s="52"/>
    </row>
    <row r="873" spans="1:32" ht="15.5" x14ac:dyDescent="0.35">
      <c r="A873" s="26"/>
      <c r="B873" s="48">
        <v>1193</v>
      </c>
      <c r="C873" s="48" t="s">
        <v>45</v>
      </c>
      <c r="D873" s="48" t="s">
        <v>98</v>
      </c>
      <c r="E873" s="48" t="s">
        <v>99</v>
      </c>
      <c r="F873" s="48" t="s">
        <v>450</v>
      </c>
      <c r="G873" s="48">
        <v>739</v>
      </c>
      <c r="H873" s="48">
        <v>1</v>
      </c>
      <c r="I873" s="48" t="s">
        <v>451</v>
      </c>
      <c r="J873" s="48" t="s">
        <v>50</v>
      </c>
      <c r="K873" s="48" t="s">
        <v>1582</v>
      </c>
      <c r="L873" s="48" t="s">
        <v>453</v>
      </c>
      <c r="M873" s="48" t="s">
        <v>103</v>
      </c>
      <c r="N873" s="48" t="s">
        <v>103</v>
      </c>
      <c r="O873" s="48" t="s">
        <v>110</v>
      </c>
      <c r="P873" s="48">
        <v>11.754312000000002</v>
      </c>
      <c r="Q873" s="48">
        <v>11.452319939645417</v>
      </c>
      <c r="R873" s="48">
        <v>12.637042692022529</v>
      </c>
      <c r="S873" s="48">
        <v>18.14424</v>
      </c>
      <c r="T873" s="48">
        <v>18.14424</v>
      </c>
      <c r="U873" s="48">
        <v>18.165748869782384</v>
      </c>
      <c r="V873" s="62">
        <f t="shared" si="83"/>
        <v>0.64782608695652188</v>
      </c>
      <c r="W873" s="62">
        <f t="shared" si="84"/>
        <v>0.63118212389416239</v>
      </c>
      <c r="X873" s="62">
        <f t="shared" si="85"/>
        <v>0.69565217391304357</v>
      </c>
      <c r="Y873" s="62">
        <f t="shared" si="86"/>
        <v>0.65822012825457588</v>
      </c>
      <c r="Z873" s="62">
        <f t="shared" si="87"/>
        <v>0.65822012825457588</v>
      </c>
      <c r="AA873" s="48" t="str">
        <f t="shared" si="88"/>
        <v>Y</v>
      </c>
      <c r="AB873" s="48" t="s">
        <v>55</v>
      </c>
      <c r="AC873" s="53" t="s">
        <v>55</v>
      </c>
      <c r="AD873" s="52">
        <v>0</v>
      </c>
      <c r="AE873" s="52"/>
      <c r="AF873" s="52"/>
    </row>
    <row r="874" spans="1:32" ht="15.5" x14ac:dyDescent="0.35">
      <c r="A874" s="26"/>
      <c r="B874" s="48">
        <v>1680</v>
      </c>
      <c r="C874" s="48" t="s">
        <v>45</v>
      </c>
      <c r="D874" s="48" t="s">
        <v>60</v>
      </c>
      <c r="E874" s="48" t="s">
        <v>61</v>
      </c>
      <c r="F874" s="48" t="s">
        <v>825</v>
      </c>
      <c r="G874" s="48">
        <v>292</v>
      </c>
      <c r="H874" s="48" t="s">
        <v>312</v>
      </c>
      <c r="I874" s="48" t="s">
        <v>821</v>
      </c>
      <c r="J874" s="48" t="s">
        <v>50</v>
      </c>
      <c r="K874" s="63" t="s">
        <v>1583</v>
      </c>
      <c r="L874" s="48" t="s">
        <v>1239</v>
      </c>
      <c r="M874" s="48" t="s">
        <v>53</v>
      </c>
      <c r="N874" s="48" t="s">
        <v>53</v>
      </c>
      <c r="O874" s="48" t="s">
        <v>53</v>
      </c>
      <c r="P874" s="48">
        <v>5.9207520000000002</v>
      </c>
      <c r="Q874" s="48">
        <v>5.4258223597902653</v>
      </c>
      <c r="R874" s="48">
        <v>5.6170407689458699</v>
      </c>
      <c r="S874" s="48">
        <v>8.5946400000000001</v>
      </c>
      <c r="T874" s="48">
        <v>8.5946400000000001</v>
      </c>
      <c r="U874" s="48">
        <v>8.604828412002183</v>
      </c>
      <c r="V874" s="62">
        <f t="shared" si="83"/>
        <v>0.68888888888888888</v>
      </c>
      <c r="W874" s="62">
        <f t="shared" si="84"/>
        <v>0.63130304000985094</v>
      </c>
      <c r="X874" s="62">
        <f t="shared" si="85"/>
        <v>0.65277777777777779</v>
      </c>
      <c r="Y874" s="62">
        <f t="shared" si="86"/>
        <v>0.65765656889217261</v>
      </c>
      <c r="Z874" s="62">
        <f t="shared" si="87"/>
        <v>0.65765656889217261</v>
      </c>
      <c r="AA874" s="48" t="str">
        <f t="shared" si="88"/>
        <v>Y</v>
      </c>
      <c r="AB874" s="48" t="s">
        <v>55</v>
      </c>
      <c r="AC874" s="53" t="s">
        <v>55</v>
      </c>
      <c r="AD874" s="52">
        <v>0</v>
      </c>
      <c r="AE874" s="52"/>
      <c r="AF874" s="52"/>
    </row>
    <row r="875" spans="1:32" ht="15.5" x14ac:dyDescent="0.35">
      <c r="A875" s="26"/>
      <c r="B875" s="48">
        <v>2037</v>
      </c>
      <c r="C875" s="48" t="s">
        <v>863</v>
      </c>
      <c r="D875" s="48" t="s">
        <v>969</v>
      </c>
      <c r="E875" s="48" t="s">
        <v>970</v>
      </c>
      <c r="F875" s="48" t="s">
        <v>1198</v>
      </c>
      <c r="G875" s="48" t="s">
        <v>1199</v>
      </c>
      <c r="H875" s="48" t="s">
        <v>1200</v>
      </c>
      <c r="I875" s="48" t="s">
        <v>970</v>
      </c>
      <c r="J875" s="48" t="s">
        <v>50</v>
      </c>
      <c r="K875" s="48" t="s">
        <v>1584</v>
      </c>
      <c r="L875" s="48" t="s">
        <v>970</v>
      </c>
      <c r="M875" s="48">
        <v>13.8</v>
      </c>
      <c r="N875" s="48">
        <v>13.8</v>
      </c>
      <c r="O875" s="48">
        <v>13.8</v>
      </c>
      <c r="P875" s="48">
        <v>6.4</v>
      </c>
      <c r="Q875" s="48">
        <v>6.7404489227350428</v>
      </c>
      <c r="R875" s="48">
        <v>7.3380064513463061</v>
      </c>
      <c r="S875" s="48">
        <v>10.1</v>
      </c>
      <c r="T875" s="48">
        <v>10.1</v>
      </c>
      <c r="U875" s="48">
        <v>10.995058526447234</v>
      </c>
      <c r="V875" s="62">
        <f t="shared" si="83"/>
        <v>0.63366336633663367</v>
      </c>
      <c r="W875" s="62">
        <f t="shared" si="84"/>
        <v>0.66737118046881616</v>
      </c>
      <c r="X875" s="62">
        <f t="shared" si="85"/>
        <v>0.66739130434782601</v>
      </c>
      <c r="Y875" s="62">
        <f t="shared" si="86"/>
        <v>0.65614195038442524</v>
      </c>
      <c r="Z875" s="62">
        <f t="shared" si="87"/>
        <v>0.65614195038442524</v>
      </c>
      <c r="AA875" s="48" t="str">
        <f t="shared" si="88"/>
        <v>Y</v>
      </c>
      <c r="AB875" s="48" t="s">
        <v>55</v>
      </c>
      <c r="AC875" s="53" t="s">
        <v>55</v>
      </c>
      <c r="AD875" s="52">
        <v>0</v>
      </c>
      <c r="AE875" s="52"/>
      <c r="AF875" s="52"/>
    </row>
    <row r="876" spans="1:32" ht="15.5" x14ac:dyDescent="0.35">
      <c r="A876" s="26"/>
      <c r="B876" s="48">
        <v>431</v>
      </c>
      <c r="C876" s="48" t="s">
        <v>45</v>
      </c>
      <c r="D876" s="48" t="s">
        <v>46</v>
      </c>
      <c r="E876" s="48" t="s">
        <v>150</v>
      </c>
      <c r="F876" s="48" t="s">
        <v>1343</v>
      </c>
      <c r="G876" s="48">
        <v>325</v>
      </c>
      <c r="H876" s="48" t="s">
        <v>131</v>
      </c>
      <c r="I876" s="48" t="s">
        <v>216</v>
      </c>
      <c r="J876" s="48" t="s">
        <v>50</v>
      </c>
      <c r="K876" s="48" t="s">
        <v>1585</v>
      </c>
      <c r="L876" s="48" t="s">
        <v>279</v>
      </c>
      <c r="M876" s="48" t="s">
        <v>110</v>
      </c>
      <c r="N876" s="48" t="s">
        <v>110</v>
      </c>
      <c r="O876" s="48" t="s">
        <v>110</v>
      </c>
      <c r="P876" s="48">
        <v>1.1155040000000001</v>
      </c>
      <c r="Q876" s="48">
        <v>1.2104956683937369</v>
      </c>
      <c r="R876" s="48">
        <v>1.498708922773198</v>
      </c>
      <c r="S876" s="48">
        <v>1.943136</v>
      </c>
      <c r="T876" s="48">
        <v>1.943136</v>
      </c>
      <c r="U876" s="48">
        <v>1.9454394670613631</v>
      </c>
      <c r="V876" s="62">
        <f t="shared" si="83"/>
        <v>0.57407407407407407</v>
      </c>
      <c r="W876" s="62">
        <f t="shared" si="84"/>
        <v>0.62295982802734184</v>
      </c>
      <c r="X876" s="62">
        <f t="shared" si="85"/>
        <v>0.77037037037037026</v>
      </c>
      <c r="Y876" s="62">
        <f t="shared" si="86"/>
        <v>0.65580142415726206</v>
      </c>
      <c r="Z876" s="62">
        <f t="shared" si="87"/>
        <v>0.65580142415726206</v>
      </c>
      <c r="AA876" s="48" t="str">
        <f t="shared" si="88"/>
        <v>Y</v>
      </c>
      <c r="AB876" s="48" t="s">
        <v>55</v>
      </c>
      <c r="AC876" s="53" t="s">
        <v>55</v>
      </c>
      <c r="AD876" s="52">
        <v>0</v>
      </c>
      <c r="AE876" s="52"/>
      <c r="AF876" s="52"/>
    </row>
    <row r="877" spans="1:32" ht="15.5" x14ac:dyDescent="0.35">
      <c r="A877" s="26"/>
      <c r="B877" s="48">
        <v>1759</v>
      </c>
      <c r="C877" s="48" t="s">
        <v>45</v>
      </c>
      <c r="D877" s="48" t="s">
        <v>60</v>
      </c>
      <c r="E877" s="48" t="s">
        <v>61</v>
      </c>
      <c r="F877" s="48" t="s">
        <v>1137</v>
      </c>
      <c r="G877" s="48">
        <v>391</v>
      </c>
      <c r="H877" s="48" t="s">
        <v>49</v>
      </c>
      <c r="I877" s="48" t="s">
        <v>1137</v>
      </c>
      <c r="J877" s="48" t="s">
        <v>50</v>
      </c>
      <c r="K877" s="48" t="s">
        <v>1586</v>
      </c>
      <c r="L877" s="48" t="s">
        <v>1277</v>
      </c>
      <c r="M877" s="48" t="s">
        <v>53</v>
      </c>
      <c r="N877" s="48" t="s">
        <v>53</v>
      </c>
      <c r="O877" s="48" t="s">
        <v>53</v>
      </c>
      <c r="P877" s="48">
        <v>9.2153639999999992</v>
      </c>
      <c r="Q877" s="48">
        <v>9.1545813383245438</v>
      </c>
      <c r="R877" s="48">
        <v>9.3457997474801484</v>
      </c>
      <c r="S877" s="48">
        <v>14.085660000000001</v>
      </c>
      <c r="T877" s="48">
        <v>14.085660000000001</v>
      </c>
      <c r="U877" s="48">
        <v>14.1023576752258</v>
      </c>
      <c r="V877" s="62">
        <f t="shared" si="83"/>
        <v>0.65423728813559312</v>
      </c>
      <c r="W877" s="62">
        <f t="shared" si="84"/>
        <v>0.64992207240019595</v>
      </c>
      <c r="X877" s="62">
        <f t="shared" si="85"/>
        <v>0.66271186440677965</v>
      </c>
      <c r="Y877" s="62">
        <f t="shared" si="86"/>
        <v>0.65562374164752291</v>
      </c>
      <c r="Z877" s="62">
        <f t="shared" si="87"/>
        <v>0.65562374164752291</v>
      </c>
      <c r="AA877" s="48" t="str">
        <f t="shared" si="88"/>
        <v>Y</v>
      </c>
      <c r="AB877" s="48" t="s">
        <v>55</v>
      </c>
      <c r="AC877" s="53" t="s">
        <v>55</v>
      </c>
      <c r="AD877" s="52">
        <v>0</v>
      </c>
      <c r="AE877" s="52"/>
      <c r="AF877" s="52"/>
    </row>
    <row r="878" spans="1:32" ht="15.5" x14ac:dyDescent="0.35">
      <c r="A878" s="26"/>
      <c r="B878" s="48">
        <v>41</v>
      </c>
      <c r="C878" s="48" t="s">
        <v>45</v>
      </c>
      <c r="D878" s="48" t="s">
        <v>46</v>
      </c>
      <c r="E878" s="48" t="s">
        <v>47</v>
      </c>
      <c r="F878" s="48" t="s">
        <v>1046</v>
      </c>
      <c r="G878" s="48">
        <v>43</v>
      </c>
      <c r="H878" s="48" t="s">
        <v>837</v>
      </c>
      <c r="I878" s="48" t="s">
        <v>76</v>
      </c>
      <c r="J878" s="48" t="s">
        <v>50</v>
      </c>
      <c r="K878" s="48" t="s">
        <v>1587</v>
      </c>
      <c r="L878" s="48" t="s">
        <v>78</v>
      </c>
      <c r="M878" s="48" t="s">
        <v>110</v>
      </c>
      <c r="N878" s="48" t="s">
        <v>110</v>
      </c>
      <c r="O878" s="48" t="s">
        <v>110</v>
      </c>
      <c r="P878" s="48">
        <v>1.6552640000000001</v>
      </c>
      <c r="Q878" s="48">
        <v>0.97271973353068153</v>
      </c>
      <c r="R878" s="48">
        <v>1.1888796743152772</v>
      </c>
      <c r="S878" s="48">
        <v>1.943136</v>
      </c>
      <c r="T878" s="48">
        <v>1.943136</v>
      </c>
      <c r="U878" s="48">
        <v>1.9454394670613631</v>
      </c>
      <c r="V878" s="62">
        <f t="shared" si="83"/>
        <v>0.85185185185185186</v>
      </c>
      <c r="W878" s="62">
        <f t="shared" si="84"/>
        <v>0.50059271895054258</v>
      </c>
      <c r="X878" s="62">
        <f t="shared" si="85"/>
        <v>0.61111111111111094</v>
      </c>
      <c r="Y878" s="62">
        <f t="shared" si="86"/>
        <v>0.65451856063783509</v>
      </c>
      <c r="Z878" s="62">
        <f t="shared" si="87"/>
        <v>0.65451856063783509</v>
      </c>
      <c r="AA878" s="48" t="str">
        <f t="shared" si="88"/>
        <v>Y</v>
      </c>
      <c r="AB878" s="48" t="s">
        <v>55</v>
      </c>
      <c r="AC878" s="53" t="s">
        <v>55</v>
      </c>
      <c r="AD878" s="52">
        <v>0</v>
      </c>
      <c r="AE878" s="48"/>
      <c r="AF878" s="48"/>
    </row>
    <row r="879" spans="1:32" ht="15.5" x14ac:dyDescent="0.35">
      <c r="A879" s="26"/>
      <c r="B879" s="48">
        <v>1838</v>
      </c>
      <c r="C879" s="48" t="s">
        <v>45</v>
      </c>
      <c r="D879" s="48" t="s">
        <v>60</v>
      </c>
      <c r="E879" s="48" t="s">
        <v>133</v>
      </c>
      <c r="F879" s="48" t="s">
        <v>1280</v>
      </c>
      <c r="G879" s="48">
        <v>470</v>
      </c>
      <c r="H879" s="48" t="s">
        <v>94</v>
      </c>
      <c r="I879" s="48" t="s">
        <v>1280</v>
      </c>
      <c r="J879" s="48" t="s">
        <v>50</v>
      </c>
      <c r="K879" s="48" t="s">
        <v>1588</v>
      </c>
      <c r="L879" s="48" t="s">
        <v>1573</v>
      </c>
      <c r="M879" s="48" t="s">
        <v>53</v>
      </c>
      <c r="N879" s="48" t="s">
        <v>53</v>
      </c>
      <c r="O879" s="48" t="s">
        <v>53</v>
      </c>
      <c r="P879" s="48">
        <v>7.9261680000000005</v>
      </c>
      <c r="Q879" s="48">
        <v>8.6765353154355349</v>
      </c>
      <c r="R879" s="48">
        <v>6.11898909297933</v>
      </c>
      <c r="S879" s="48">
        <v>11.578889999999999</v>
      </c>
      <c r="T879" s="48">
        <v>11.578889999999999</v>
      </c>
      <c r="U879" s="48">
        <v>11.592616055058498</v>
      </c>
      <c r="V879" s="62">
        <f t="shared" si="83"/>
        <v>0.68453608247422693</v>
      </c>
      <c r="W879" s="62">
        <f t="shared" si="84"/>
        <v>0.74934085352184321</v>
      </c>
      <c r="X879" s="62">
        <f t="shared" si="85"/>
        <v>0.52783505154639165</v>
      </c>
      <c r="Y879" s="62">
        <f t="shared" si="86"/>
        <v>0.65390399584748726</v>
      </c>
      <c r="Z879" s="62">
        <f t="shared" si="87"/>
        <v>0.65390399584748726</v>
      </c>
      <c r="AA879" s="48" t="str">
        <f t="shared" si="88"/>
        <v>Y</v>
      </c>
      <c r="AB879" s="48" t="s">
        <v>55</v>
      </c>
      <c r="AC879" s="53" t="s">
        <v>55</v>
      </c>
      <c r="AD879" s="52">
        <v>0</v>
      </c>
      <c r="AE879" s="52"/>
      <c r="AF879" s="52"/>
    </row>
    <row r="880" spans="1:32" ht="15.5" x14ac:dyDescent="0.35">
      <c r="A880" s="26"/>
      <c r="B880" s="48">
        <v>1719</v>
      </c>
      <c r="C880" s="48" t="s">
        <v>45</v>
      </c>
      <c r="D880" s="48" t="s">
        <v>60</v>
      </c>
      <c r="E880" s="48" t="s">
        <v>803</v>
      </c>
      <c r="F880" s="48" t="s">
        <v>1113</v>
      </c>
      <c r="G880" s="48">
        <v>342</v>
      </c>
      <c r="H880" s="48" t="s">
        <v>63</v>
      </c>
      <c r="I880" s="48" t="s">
        <v>1113</v>
      </c>
      <c r="J880" s="48" t="s">
        <v>50</v>
      </c>
      <c r="K880" s="48" t="s">
        <v>1589</v>
      </c>
      <c r="L880" s="48" t="s">
        <v>1590</v>
      </c>
      <c r="M880" s="48" t="s">
        <v>53</v>
      </c>
      <c r="N880" s="48" t="s">
        <v>53</v>
      </c>
      <c r="O880" s="48" t="s">
        <v>53</v>
      </c>
      <c r="P880" s="48">
        <v>6.8995860000000002</v>
      </c>
      <c r="Q880" s="48">
        <v>7.8399547753797671</v>
      </c>
      <c r="R880" s="48">
        <v>7.9833685822464693</v>
      </c>
      <c r="S880" s="48">
        <v>11.578889999999999</v>
      </c>
      <c r="T880" s="48">
        <v>11.578889999999999</v>
      </c>
      <c r="U880" s="48">
        <v>11.592616055058498</v>
      </c>
      <c r="V880" s="62">
        <f t="shared" si="83"/>
        <v>0.59587628865979381</v>
      </c>
      <c r="W880" s="62">
        <f t="shared" si="84"/>
        <v>0.67709035800320816</v>
      </c>
      <c r="X880" s="62">
        <f t="shared" si="85"/>
        <v>0.68865979381443287</v>
      </c>
      <c r="Y880" s="62">
        <f t="shared" si="86"/>
        <v>0.65387548015914498</v>
      </c>
      <c r="Z880" s="62">
        <f t="shared" si="87"/>
        <v>0.65387548015914498</v>
      </c>
      <c r="AA880" s="48" t="str">
        <f t="shared" si="88"/>
        <v>Y</v>
      </c>
      <c r="AB880" s="48" t="s">
        <v>55</v>
      </c>
      <c r="AC880" s="53" t="s">
        <v>55</v>
      </c>
      <c r="AD880" s="52">
        <v>0</v>
      </c>
      <c r="AE880" s="52"/>
      <c r="AF880" s="52"/>
    </row>
    <row r="881" spans="1:32" ht="15.5" x14ac:dyDescent="0.35">
      <c r="A881" s="26"/>
      <c r="B881" s="48">
        <v>292</v>
      </c>
      <c r="C881" s="48" t="s">
        <v>45</v>
      </c>
      <c r="D881" s="48" t="s">
        <v>46</v>
      </c>
      <c r="E881" s="48" t="s">
        <v>150</v>
      </c>
      <c r="F881" s="48" t="s">
        <v>219</v>
      </c>
      <c r="G881" s="48">
        <v>250</v>
      </c>
      <c r="H881" s="48" t="s">
        <v>49</v>
      </c>
      <c r="I881" s="48" t="s">
        <v>220</v>
      </c>
      <c r="J881" s="48" t="s">
        <v>50</v>
      </c>
      <c r="K881" s="48" t="s">
        <v>1591</v>
      </c>
      <c r="L881" s="48" t="s">
        <v>222</v>
      </c>
      <c r="M881" s="48" t="s">
        <v>53</v>
      </c>
      <c r="N881" s="48" t="s">
        <v>53</v>
      </c>
      <c r="O881" s="48" t="s">
        <v>53</v>
      </c>
      <c r="P881" s="48">
        <v>7.1860740000000005</v>
      </c>
      <c r="Q881" s="48">
        <v>7.8160524742353168</v>
      </c>
      <c r="R881" s="48">
        <v>7.6726386673686129</v>
      </c>
      <c r="S881" s="48">
        <v>11.578889999999999</v>
      </c>
      <c r="T881" s="48">
        <v>11.578889999999999</v>
      </c>
      <c r="U881" s="48">
        <v>11.592616055058498</v>
      </c>
      <c r="V881" s="62">
        <f t="shared" si="83"/>
        <v>0.62061855670103105</v>
      </c>
      <c r="W881" s="62">
        <f t="shared" si="84"/>
        <v>0.67502605813124728</v>
      </c>
      <c r="X881" s="62">
        <f t="shared" si="85"/>
        <v>0.66185567010309265</v>
      </c>
      <c r="Y881" s="62">
        <f t="shared" si="86"/>
        <v>0.65250009497845696</v>
      </c>
      <c r="Z881" s="62">
        <f t="shared" si="87"/>
        <v>0.65250009497845696</v>
      </c>
      <c r="AA881" s="48" t="str">
        <f t="shared" si="88"/>
        <v>Y</v>
      </c>
      <c r="AB881" s="48" t="s">
        <v>55</v>
      </c>
      <c r="AC881" s="53" t="s">
        <v>55</v>
      </c>
      <c r="AD881" s="52">
        <v>0</v>
      </c>
      <c r="AE881" s="52"/>
      <c r="AF881" s="52"/>
    </row>
    <row r="882" spans="1:32" ht="15.5" x14ac:dyDescent="0.35">
      <c r="A882" s="26"/>
      <c r="B882" s="48">
        <v>73</v>
      </c>
      <c r="C882" s="48" t="s">
        <v>45</v>
      </c>
      <c r="D882" s="48" t="s">
        <v>46</v>
      </c>
      <c r="E882" s="48" t="s">
        <v>150</v>
      </c>
      <c r="F882" s="48" t="s">
        <v>151</v>
      </c>
      <c r="G882" s="48">
        <v>59</v>
      </c>
      <c r="H882" s="48" t="s">
        <v>139</v>
      </c>
      <c r="I882" s="48" t="s">
        <v>152</v>
      </c>
      <c r="J882" s="48" t="s">
        <v>50</v>
      </c>
      <c r="K882" s="48" t="s">
        <v>1592</v>
      </c>
      <c r="L882" s="48" t="s">
        <v>154</v>
      </c>
      <c r="M882" s="48" t="s">
        <v>110</v>
      </c>
      <c r="N882" s="48" t="s">
        <v>110</v>
      </c>
      <c r="O882" s="48" t="s">
        <v>110</v>
      </c>
      <c r="P882" s="48">
        <v>1.6192800000000001</v>
      </c>
      <c r="Q882" s="48">
        <v>1.7797168457931727</v>
      </c>
      <c r="R882" s="48">
        <v>1.671636875400875</v>
      </c>
      <c r="S882" s="48">
        <v>2.5908480000000003</v>
      </c>
      <c r="T882" s="48">
        <v>2.5908480000000003</v>
      </c>
      <c r="U882" s="48">
        <v>2.5939192894151506</v>
      </c>
      <c r="V882" s="62">
        <f t="shared" si="83"/>
        <v>0.625</v>
      </c>
      <c r="W882" s="62">
        <f t="shared" si="84"/>
        <v>0.6869244532265778</v>
      </c>
      <c r="X882" s="62">
        <f t="shared" si="85"/>
        <v>0.64444444444444449</v>
      </c>
      <c r="Y882" s="62">
        <f t="shared" si="86"/>
        <v>0.6521229658903408</v>
      </c>
      <c r="Z882" s="62">
        <f t="shared" si="87"/>
        <v>0.6521229658903408</v>
      </c>
      <c r="AA882" s="48" t="str">
        <f t="shared" si="88"/>
        <v>Y</v>
      </c>
      <c r="AB882" s="48" t="s">
        <v>55</v>
      </c>
      <c r="AC882" s="53" t="s">
        <v>55</v>
      </c>
      <c r="AD882" s="52">
        <v>0</v>
      </c>
      <c r="AE882" s="48"/>
      <c r="AF882" s="48"/>
    </row>
    <row r="883" spans="1:32" ht="15.5" x14ac:dyDescent="0.35">
      <c r="A883" s="26"/>
      <c r="B883" s="48">
        <v>1638</v>
      </c>
      <c r="C883" s="48" t="s">
        <v>45</v>
      </c>
      <c r="D883" s="48" t="s">
        <v>60</v>
      </c>
      <c r="E883" s="48" t="s">
        <v>133</v>
      </c>
      <c r="F883" s="48" t="s">
        <v>1280</v>
      </c>
      <c r="G883" s="48">
        <v>470</v>
      </c>
      <c r="H883" s="48" t="s">
        <v>63</v>
      </c>
      <c r="I883" s="48" t="s">
        <v>1280</v>
      </c>
      <c r="J883" s="48" t="s">
        <v>50</v>
      </c>
      <c r="K883" s="48" t="s">
        <v>1593</v>
      </c>
      <c r="L883" s="48" t="s">
        <v>1573</v>
      </c>
      <c r="M883" s="48" t="s">
        <v>53</v>
      </c>
      <c r="N883" s="48" t="s">
        <v>53</v>
      </c>
      <c r="O883" s="48" t="s">
        <v>53</v>
      </c>
      <c r="P883" s="48">
        <v>5.6820119999999994</v>
      </c>
      <c r="Q883" s="48">
        <v>6.4058167067127361</v>
      </c>
      <c r="R883" s="48">
        <v>4.2546096037121908</v>
      </c>
      <c r="S883" s="48">
        <v>8.3559000000000001</v>
      </c>
      <c r="T883" s="48">
        <v>8.3559000000000001</v>
      </c>
      <c r="U883" s="48">
        <v>8.3658054005576776</v>
      </c>
      <c r="V883" s="62">
        <f t="shared" si="83"/>
        <v>0.67999999999999994</v>
      </c>
      <c r="W883" s="62">
        <f t="shared" si="84"/>
        <v>0.76662199244997375</v>
      </c>
      <c r="X883" s="62">
        <f t="shared" si="85"/>
        <v>0.50857142857142867</v>
      </c>
      <c r="Y883" s="62">
        <f t="shared" si="86"/>
        <v>0.65173114034046742</v>
      </c>
      <c r="Z883" s="62">
        <f t="shared" si="87"/>
        <v>0.65173114034046742</v>
      </c>
      <c r="AA883" s="48" t="str">
        <f t="shared" si="88"/>
        <v>Y</v>
      </c>
      <c r="AB883" s="48" t="s">
        <v>55</v>
      </c>
      <c r="AC883" s="53" t="s">
        <v>55</v>
      </c>
      <c r="AD883" s="52">
        <v>0</v>
      </c>
      <c r="AE883" s="52"/>
      <c r="AF883" s="52"/>
    </row>
    <row r="884" spans="1:32" ht="15.5" x14ac:dyDescent="0.35">
      <c r="A884" s="26"/>
      <c r="B884" s="48">
        <v>1036</v>
      </c>
      <c r="C884" s="48" t="s">
        <v>45</v>
      </c>
      <c r="D884" s="48" t="s">
        <v>98</v>
      </c>
      <c r="E884" s="48" t="s">
        <v>415</v>
      </c>
      <c r="F884" s="48" t="s">
        <v>1306</v>
      </c>
      <c r="G884" s="48">
        <v>657</v>
      </c>
      <c r="H884" s="48" t="s">
        <v>514</v>
      </c>
      <c r="I884" s="48" t="s">
        <v>498</v>
      </c>
      <c r="J884" s="48" t="s">
        <v>50</v>
      </c>
      <c r="K884" s="48" t="s">
        <v>2030</v>
      </c>
      <c r="L884" s="48" t="s">
        <v>1979</v>
      </c>
      <c r="M884" s="48" t="s">
        <v>420</v>
      </c>
      <c r="N884" s="48" t="s">
        <v>420</v>
      </c>
      <c r="O884" s="48" t="s">
        <v>420</v>
      </c>
      <c r="P884" s="48">
        <v>6.4169159999999996</v>
      </c>
      <c r="Q884" s="48">
        <v>7.3161826111709365</v>
      </c>
      <c r="R884" s="48">
        <v>7.7048548123893923</v>
      </c>
      <c r="S884" s="48">
        <v>10.96128</v>
      </c>
      <c r="T884" s="48">
        <v>10.96128</v>
      </c>
      <c r="U884" s="48">
        <v>10.974273916756404</v>
      </c>
      <c r="V884" s="62">
        <f t="shared" si="83"/>
        <v>0.58541666666666659</v>
      </c>
      <c r="W884" s="62">
        <f t="shared" si="84"/>
        <v>0.66745695860072329</v>
      </c>
      <c r="X884" s="62">
        <f t="shared" si="85"/>
        <v>0.70208333333333339</v>
      </c>
      <c r="Y884" s="62">
        <f t="shared" si="86"/>
        <v>0.6516523195335745</v>
      </c>
      <c r="Z884" s="62">
        <f t="shared" si="87"/>
        <v>0.6516523195335745</v>
      </c>
      <c r="AA884" s="48" t="str">
        <f t="shared" si="88"/>
        <v>Y</v>
      </c>
      <c r="AB884" s="48" t="s">
        <v>104</v>
      </c>
      <c r="AC884" s="53" t="s">
        <v>55</v>
      </c>
      <c r="AD884" s="52">
        <v>0</v>
      </c>
      <c r="AE884" s="52"/>
      <c r="AF884" s="52"/>
    </row>
    <row r="885" spans="1:32" ht="15.5" x14ac:dyDescent="0.35">
      <c r="A885" s="26"/>
      <c r="B885" s="48">
        <v>367</v>
      </c>
      <c r="C885" s="48" t="s">
        <v>45</v>
      </c>
      <c r="D885" s="48" t="s">
        <v>46</v>
      </c>
      <c r="E885" s="48" t="s">
        <v>47</v>
      </c>
      <c r="F885" s="48" t="s">
        <v>1266</v>
      </c>
      <c r="G885" s="48">
        <v>311</v>
      </c>
      <c r="H885" s="48" t="s">
        <v>49</v>
      </c>
      <c r="I885" s="48" t="s">
        <v>1266</v>
      </c>
      <c r="J885" s="48" t="s">
        <v>50</v>
      </c>
      <c r="K885" s="48" t="s">
        <v>1595</v>
      </c>
      <c r="L885" s="48" t="s">
        <v>78</v>
      </c>
      <c r="M885" s="48" t="s">
        <v>110</v>
      </c>
      <c r="N885" s="48" t="s">
        <v>110</v>
      </c>
      <c r="O885" s="48" t="s">
        <v>110</v>
      </c>
      <c r="P885" s="48">
        <v>1.4897376</v>
      </c>
      <c r="Q885" s="48">
        <v>1.7220741949172804</v>
      </c>
      <c r="R885" s="48">
        <v>1.837359496669065</v>
      </c>
      <c r="S885" s="48">
        <v>2.5908480000000003</v>
      </c>
      <c r="T885" s="48">
        <v>2.5908480000000003</v>
      </c>
      <c r="U885" s="48">
        <v>2.5939192894151506</v>
      </c>
      <c r="V885" s="62">
        <f t="shared" si="83"/>
        <v>0.57499999999999996</v>
      </c>
      <c r="W885" s="62">
        <f t="shared" si="84"/>
        <v>0.66467588793988697</v>
      </c>
      <c r="X885" s="62">
        <f t="shared" si="85"/>
        <v>0.70833333333333326</v>
      </c>
      <c r="Y885" s="62">
        <f t="shared" si="86"/>
        <v>0.64933640709107343</v>
      </c>
      <c r="Z885" s="62">
        <f t="shared" si="87"/>
        <v>0.64933640709107343</v>
      </c>
      <c r="AA885" s="48" t="str">
        <f t="shared" si="88"/>
        <v>Y</v>
      </c>
      <c r="AB885" s="48" t="s">
        <v>55</v>
      </c>
      <c r="AC885" s="53" t="s">
        <v>55</v>
      </c>
      <c r="AD885" s="52">
        <v>0</v>
      </c>
      <c r="AE885" s="52"/>
      <c r="AF885" s="52"/>
    </row>
    <row r="886" spans="1:32" ht="15.5" x14ac:dyDescent="0.35">
      <c r="A886" s="26"/>
      <c r="B886" s="48">
        <v>1289</v>
      </c>
      <c r="C886" s="48" t="s">
        <v>45</v>
      </c>
      <c r="D886" s="48" t="s">
        <v>98</v>
      </c>
      <c r="E886" s="48" t="s">
        <v>673</v>
      </c>
      <c r="F886" s="48" t="s">
        <v>734</v>
      </c>
      <c r="G886" s="48">
        <v>961</v>
      </c>
      <c r="H886" s="48">
        <v>3</v>
      </c>
      <c r="I886" s="48" t="s">
        <v>707</v>
      </c>
      <c r="J886" s="48" t="s">
        <v>50</v>
      </c>
      <c r="K886" s="48" t="s">
        <v>1596</v>
      </c>
      <c r="L886" s="48" t="s">
        <v>1597</v>
      </c>
      <c r="M886" s="48" t="s">
        <v>110</v>
      </c>
      <c r="N886" s="48" t="s">
        <v>110</v>
      </c>
      <c r="O886" s="48" t="s">
        <v>110</v>
      </c>
      <c r="P886" s="48">
        <v>2.6268320000000003</v>
      </c>
      <c r="Q886" s="48">
        <v>2.5290713071797719</v>
      </c>
      <c r="R886" s="48">
        <v>2.6875885970884754</v>
      </c>
      <c r="S886" s="48">
        <v>4.030208</v>
      </c>
      <c r="T886" s="48">
        <v>4.030208</v>
      </c>
      <c r="U886" s="48">
        <v>4.0349855613124568</v>
      </c>
      <c r="V886" s="62">
        <f t="shared" si="83"/>
        <v>0.6517857142857143</v>
      </c>
      <c r="W886" s="62">
        <f t="shared" si="84"/>
        <v>0.62752872982728736</v>
      </c>
      <c r="X886" s="62">
        <f t="shared" si="85"/>
        <v>0.66607142857142854</v>
      </c>
      <c r="Y886" s="62">
        <f t="shared" si="86"/>
        <v>0.64846195756147684</v>
      </c>
      <c r="Z886" s="62">
        <f t="shared" si="87"/>
        <v>0.64846195756147684</v>
      </c>
      <c r="AA886" s="48" t="str">
        <f t="shared" si="88"/>
        <v>Y</v>
      </c>
      <c r="AB886" s="48" t="s">
        <v>104</v>
      </c>
      <c r="AC886" s="53" t="s">
        <v>55</v>
      </c>
      <c r="AD886" s="52">
        <v>0</v>
      </c>
      <c r="AE886" s="52"/>
      <c r="AF886" s="52"/>
    </row>
    <row r="887" spans="1:32" ht="15.5" x14ac:dyDescent="0.35">
      <c r="A887" s="26"/>
      <c r="B887" s="48">
        <v>373</v>
      </c>
      <c r="C887" s="48" t="s">
        <v>45</v>
      </c>
      <c r="D887" s="48" t="s">
        <v>46</v>
      </c>
      <c r="E887" s="48" t="s">
        <v>47</v>
      </c>
      <c r="F887" s="48" t="s">
        <v>1266</v>
      </c>
      <c r="G887" s="48">
        <v>311</v>
      </c>
      <c r="H887" s="48" t="s">
        <v>49</v>
      </c>
      <c r="I887" s="48" t="s">
        <v>1266</v>
      </c>
      <c r="J887" s="48" t="s">
        <v>50</v>
      </c>
      <c r="K887" s="48" t="s">
        <v>1598</v>
      </c>
      <c r="L887" s="48" t="s">
        <v>78</v>
      </c>
      <c r="M887" s="48" t="s">
        <v>110</v>
      </c>
      <c r="N887" s="48" t="s">
        <v>110</v>
      </c>
      <c r="O887" s="48" t="s">
        <v>110</v>
      </c>
      <c r="P887" s="48">
        <v>0.92119040000000008</v>
      </c>
      <c r="Q887" s="48">
        <v>0.9222824140142758</v>
      </c>
      <c r="R887" s="48">
        <v>2.2120367273623645</v>
      </c>
      <c r="S887" s="48">
        <v>2.087072</v>
      </c>
      <c r="T887" s="48">
        <v>2.087072</v>
      </c>
      <c r="U887" s="48">
        <v>2.0895460942510935</v>
      </c>
      <c r="V887" s="62">
        <f t="shared" si="83"/>
        <v>0.44137931034482764</v>
      </c>
      <c r="W887" s="62">
        <f t="shared" si="84"/>
        <v>0.44190253810806518</v>
      </c>
      <c r="X887" s="62">
        <f t="shared" si="85"/>
        <v>1.0586206896551724</v>
      </c>
      <c r="Y887" s="62">
        <f t="shared" si="86"/>
        <v>0.64730084603602178</v>
      </c>
      <c r="Z887" s="62">
        <f t="shared" si="87"/>
        <v>0.64730084603602178</v>
      </c>
      <c r="AA887" s="48" t="str">
        <f t="shared" si="88"/>
        <v>Y</v>
      </c>
      <c r="AB887" s="48" t="s">
        <v>55</v>
      </c>
      <c r="AC887" s="53" t="s">
        <v>55</v>
      </c>
      <c r="AD887" s="52">
        <v>0</v>
      </c>
      <c r="AE887" s="52"/>
      <c r="AF887" s="52"/>
    </row>
    <row r="888" spans="1:32" ht="15.5" x14ac:dyDescent="0.35">
      <c r="A888" s="26"/>
      <c r="B888" s="48">
        <v>1232</v>
      </c>
      <c r="C888" s="48" t="s">
        <v>45</v>
      </c>
      <c r="D888" s="48" t="s">
        <v>98</v>
      </c>
      <c r="E888" s="48" t="s">
        <v>99</v>
      </c>
      <c r="F888" s="48" t="s">
        <v>595</v>
      </c>
      <c r="G888" s="48">
        <v>721</v>
      </c>
      <c r="H888" s="48">
        <v>1</v>
      </c>
      <c r="I888" s="48" t="s">
        <v>99</v>
      </c>
      <c r="J888" s="48" t="s">
        <v>50</v>
      </c>
      <c r="K888" s="48" t="s">
        <v>2260</v>
      </c>
      <c r="L888" s="48" t="s">
        <v>593</v>
      </c>
      <c r="M888" s="48" t="s">
        <v>103</v>
      </c>
      <c r="N888" s="48" t="s">
        <v>103</v>
      </c>
      <c r="O888" s="48" t="s">
        <v>103</v>
      </c>
      <c r="P888" s="48">
        <v>14.594280000000001</v>
      </c>
      <c r="Q888" s="48">
        <v>16.981026117405271</v>
      </c>
      <c r="R888" s="48">
        <v>20.140286790410904</v>
      </c>
      <c r="S888" s="48">
        <v>26.624700000000001</v>
      </c>
      <c r="T888" s="48">
        <v>26.624700000000001</v>
      </c>
      <c r="U888" s="48">
        <v>26.656261928485019</v>
      </c>
      <c r="V888" s="62">
        <f t="shared" si="83"/>
        <v>0.54814814814814816</v>
      </c>
      <c r="W888" s="62">
        <f t="shared" si="84"/>
        <v>0.63779220488513566</v>
      </c>
      <c r="X888" s="62">
        <f t="shared" si="85"/>
        <v>0.75555555555555554</v>
      </c>
      <c r="Y888" s="62">
        <f t="shared" si="86"/>
        <v>0.64716530286294649</v>
      </c>
      <c r="Z888" s="62">
        <f t="shared" si="87"/>
        <v>0.64716530286294649</v>
      </c>
      <c r="AA888" s="48" t="str">
        <f t="shared" si="88"/>
        <v>Y</v>
      </c>
      <c r="AB888" s="48" t="s">
        <v>104</v>
      </c>
      <c r="AC888" s="53" t="s">
        <v>55</v>
      </c>
      <c r="AD888" s="52">
        <v>0</v>
      </c>
      <c r="AE888" s="52"/>
      <c r="AF888" s="52"/>
    </row>
    <row r="889" spans="1:32" ht="15.5" x14ac:dyDescent="0.35">
      <c r="A889" s="26"/>
      <c r="B889" s="48">
        <v>1118</v>
      </c>
      <c r="C889" s="48" t="s">
        <v>45</v>
      </c>
      <c r="D889" s="48" t="s">
        <v>98</v>
      </c>
      <c r="E889" s="48" t="s">
        <v>415</v>
      </c>
      <c r="F889" s="48" t="s">
        <v>476</v>
      </c>
      <c r="G889" s="48">
        <v>617</v>
      </c>
      <c r="H889" s="48" t="s">
        <v>477</v>
      </c>
      <c r="I889" s="48" t="s">
        <v>415</v>
      </c>
      <c r="J889" s="48" t="s">
        <v>50</v>
      </c>
      <c r="K889" s="48" t="s">
        <v>1600</v>
      </c>
      <c r="L889" s="48" t="s">
        <v>419</v>
      </c>
      <c r="M889" s="48" t="s">
        <v>423</v>
      </c>
      <c r="N889" s="48" t="s">
        <v>423</v>
      </c>
      <c r="O889" s="48" t="s">
        <v>423</v>
      </c>
      <c r="P889" s="48">
        <v>1.2761403940005973</v>
      </c>
      <c r="Q889" s="48">
        <v>1.4899101046707484</v>
      </c>
      <c r="R889" s="48">
        <v>1.541733064833209</v>
      </c>
      <c r="S889" s="48">
        <v>2.4974972000000002</v>
      </c>
      <c r="T889" s="48">
        <v>2.4974972000000002</v>
      </c>
      <c r="U889" s="48">
        <v>1.8526708258079738</v>
      </c>
      <c r="V889" s="62">
        <f t="shared" si="83"/>
        <v>0.51096769758164184</v>
      </c>
      <c r="W889" s="62">
        <f t="shared" si="84"/>
        <v>0.59656127128821135</v>
      </c>
      <c r="X889" s="62">
        <f t="shared" si="85"/>
        <v>0.83216783216783219</v>
      </c>
      <c r="Y889" s="62">
        <f t="shared" si="86"/>
        <v>0.64656560034589505</v>
      </c>
      <c r="Z889" s="62">
        <f t="shared" si="87"/>
        <v>0.64656560034589505</v>
      </c>
      <c r="AA889" s="48" t="str">
        <f t="shared" si="88"/>
        <v>Y</v>
      </c>
      <c r="AB889" s="48" t="s">
        <v>55</v>
      </c>
      <c r="AC889" s="53" t="s">
        <v>55</v>
      </c>
      <c r="AD889" s="52">
        <v>0</v>
      </c>
      <c r="AE889" s="52"/>
      <c r="AF889" s="52"/>
    </row>
    <row r="890" spans="1:32" ht="15.5" x14ac:dyDescent="0.35">
      <c r="A890" s="26"/>
      <c r="B890" s="48">
        <v>822</v>
      </c>
      <c r="C890" s="48" t="s">
        <v>45</v>
      </c>
      <c r="D890" s="48" t="s">
        <v>46</v>
      </c>
      <c r="E890" s="48" t="s">
        <v>150</v>
      </c>
      <c r="F890" s="48" t="s">
        <v>371</v>
      </c>
      <c r="G890" s="48">
        <v>828</v>
      </c>
      <c r="H890" s="48" t="s">
        <v>94</v>
      </c>
      <c r="I890" s="48" t="s">
        <v>377</v>
      </c>
      <c r="J890" s="48" t="s">
        <v>50</v>
      </c>
      <c r="K890" s="48" t="s">
        <v>1601</v>
      </c>
      <c r="L890" s="48" t="s">
        <v>379</v>
      </c>
      <c r="M890" s="48" t="s">
        <v>53</v>
      </c>
      <c r="N890" s="48" t="s">
        <v>53</v>
      </c>
      <c r="O890" s="48" t="s">
        <v>53</v>
      </c>
      <c r="P890" s="48">
        <v>4.5599340000000002</v>
      </c>
      <c r="Q890" s="48">
        <v>5.2824085529235623</v>
      </c>
      <c r="R890" s="48">
        <v>5.4258223597902653</v>
      </c>
      <c r="S890" s="48">
        <v>6.9234600000000004</v>
      </c>
      <c r="T890" s="48">
        <v>8.3559000000000001</v>
      </c>
      <c r="U890" s="48">
        <v>8.3658054005576776</v>
      </c>
      <c r="V890" s="62">
        <f t="shared" si="83"/>
        <v>0.6586206896551724</v>
      </c>
      <c r="W890" s="62">
        <f t="shared" si="84"/>
        <v>0.63217709078897089</v>
      </c>
      <c r="X890" s="62">
        <f t="shared" si="85"/>
        <v>0.64857142857142858</v>
      </c>
      <c r="Y890" s="62">
        <f t="shared" si="86"/>
        <v>0.64645640300519058</v>
      </c>
      <c r="Z890" s="62">
        <f t="shared" si="87"/>
        <v>0.64645640300519058</v>
      </c>
      <c r="AA890" s="48" t="str">
        <f t="shared" si="88"/>
        <v>Y</v>
      </c>
      <c r="AB890" s="48" t="s">
        <v>55</v>
      </c>
      <c r="AC890" s="53" t="s">
        <v>55</v>
      </c>
      <c r="AD890" s="52">
        <v>0</v>
      </c>
      <c r="AE890" s="52"/>
      <c r="AF890" s="52"/>
    </row>
    <row r="891" spans="1:32" ht="15.5" x14ac:dyDescent="0.35">
      <c r="A891" s="26"/>
      <c r="B891" s="48">
        <v>1754</v>
      </c>
      <c r="C891" s="48" t="s">
        <v>45</v>
      </c>
      <c r="D891" s="48" t="s">
        <v>60</v>
      </c>
      <c r="E891" s="48" t="s">
        <v>61</v>
      </c>
      <c r="F891" s="48" t="s">
        <v>1137</v>
      </c>
      <c r="G891" s="48">
        <v>391</v>
      </c>
      <c r="H891" s="48" t="s">
        <v>63</v>
      </c>
      <c r="I891" s="48" t="s">
        <v>1137</v>
      </c>
      <c r="J891" s="48" t="s">
        <v>50</v>
      </c>
      <c r="K891" s="48" t="s">
        <v>1602</v>
      </c>
      <c r="L891" s="48" t="s">
        <v>1482</v>
      </c>
      <c r="M891" s="48" t="s">
        <v>53</v>
      </c>
      <c r="N891" s="48" t="s">
        <v>53</v>
      </c>
      <c r="O891" s="48" t="s">
        <v>53</v>
      </c>
      <c r="P891" s="48">
        <v>6.3027360000000012</v>
      </c>
      <c r="Q891" s="48">
        <v>8.3658054005576776</v>
      </c>
      <c r="R891" s="48">
        <v>7.9833685822464693</v>
      </c>
      <c r="S891" s="48">
        <v>11.698259999999999</v>
      </c>
      <c r="T891" s="48">
        <v>11.698259999999999</v>
      </c>
      <c r="U891" s="48">
        <v>11.712127560780749</v>
      </c>
      <c r="V891" s="62">
        <f t="shared" si="83"/>
        <v>0.53877551020408176</v>
      </c>
      <c r="W891" s="62">
        <f t="shared" si="84"/>
        <v>0.71513245564363226</v>
      </c>
      <c r="X891" s="62">
        <f t="shared" si="85"/>
        <v>0.68163265306122445</v>
      </c>
      <c r="Y891" s="62">
        <f t="shared" si="86"/>
        <v>0.64518020630297956</v>
      </c>
      <c r="Z891" s="62">
        <f t="shared" si="87"/>
        <v>0.64518020630297956</v>
      </c>
      <c r="AA891" s="48" t="str">
        <f t="shared" si="88"/>
        <v>Y</v>
      </c>
      <c r="AB891" s="48" t="s">
        <v>55</v>
      </c>
      <c r="AC891" s="53" t="s">
        <v>55</v>
      </c>
      <c r="AD891" s="52">
        <v>0</v>
      </c>
      <c r="AE891" s="52"/>
      <c r="AF891" s="52"/>
    </row>
    <row r="892" spans="1:32" ht="15.5" x14ac:dyDescent="0.35">
      <c r="A892" s="26"/>
      <c r="B892" s="48">
        <v>1504</v>
      </c>
      <c r="C892" s="48" t="s">
        <v>45</v>
      </c>
      <c r="D892" s="48" t="s">
        <v>60</v>
      </c>
      <c r="E892" s="48" t="s">
        <v>61</v>
      </c>
      <c r="F892" s="48" t="s">
        <v>1096</v>
      </c>
      <c r="G892" s="48">
        <v>17</v>
      </c>
      <c r="H892" s="48" t="s">
        <v>837</v>
      </c>
      <c r="I892" s="48" t="s">
        <v>821</v>
      </c>
      <c r="J892" s="48" t="s">
        <v>50</v>
      </c>
      <c r="K892" s="48" t="s">
        <v>1603</v>
      </c>
      <c r="L892" s="48" t="s">
        <v>827</v>
      </c>
      <c r="M892" s="48" t="s">
        <v>110</v>
      </c>
      <c r="N892" s="48" t="s">
        <v>110</v>
      </c>
      <c r="O892" s="48" t="s">
        <v>110</v>
      </c>
      <c r="P892" s="48">
        <v>1.7488224000000001</v>
      </c>
      <c r="Q892" s="48">
        <v>1.7725115144336863</v>
      </c>
      <c r="R892" s="48">
        <v>1.9094128102639305</v>
      </c>
      <c r="S892" s="48">
        <v>2.8067519999999999</v>
      </c>
      <c r="T892" s="48">
        <v>2.8067519999999999</v>
      </c>
      <c r="U892" s="48">
        <v>2.8100792301997468</v>
      </c>
      <c r="V892" s="62">
        <f t="shared" si="83"/>
        <v>0.62307692307692308</v>
      </c>
      <c r="W892" s="62">
        <f t="shared" si="84"/>
        <v>0.63151696852222294</v>
      </c>
      <c r="X892" s="62">
        <f t="shared" si="85"/>
        <v>0.67948717948717952</v>
      </c>
      <c r="Y892" s="62">
        <f t="shared" si="86"/>
        <v>0.64469369036210844</v>
      </c>
      <c r="Z892" s="62">
        <f t="shared" si="87"/>
        <v>0.64469369036210844</v>
      </c>
      <c r="AA892" s="48" t="str">
        <f t="shared" si="88"/>
        <v>Y</v>
      </c>
      <c r="AB892" s="48" t="s">
        <v>55</v>
      </c>
      <c r="AC892" s="53" t="s">
        <v>55</v>
      </c>
      <c r="AD892" s="52">
        <v>0</v>
      </c>
      <c r="AE892" s="52"/>
      <c r="AF892" s="52"/>
    </row>
    <row r="893" spans="1:32" ht="15.5" x14ac:dyDescent="0.35">
      <c r="A893" s="26"/>
      <c r="B893" s="48">
        <v>1594</v>
      </c>
      <c r="C893" s="48" t="s">
        <v>45</v>
      </c>
      <c r="D893" s="48" t="s">
        <v>60</v>
      </c>
      <c r="E893" s="48" t="s">
        <v>61</v>
      </c>
      <c r="F893" s="48" t="s">
        <v>846</v>
      </c>
      <c r="G893" s="48">
        <v>148</v>
      </c>
      <c r="H893" s="48" t="s">
        <v>1346</v>
      </c>
      <c r="I893" s="48" t="s">
        <v>846</v>
      </c>
      <c r="J893" s="48" t="s">
        <v>50</v>
      </c>
      <c r="K893" s="48" t="s">
        <v>1604</v>
      </c>
      <c r="L893" s="48" t="s">
        <v>823</v>
      </c>
      <c r="M893" s="48" t="s">
        <v>110</v>
      </c>
      <c r="N893" s="48" t="s">
        <v>110</v>
      </c>
      <c r="O893" s="48" t="s">
        <v>110</v>
      </c>
      <c r="P893" s="48">
        <v>1.8639712000000002</v>
      </c>
      <c r="Q893" s="48">
        <v>1.8157435025906055</v>
      </c>
      <c r="R893" s="48">
        <v>1.9598501297803361</v>
      </c>
      <c r="S893" s="48">
        <v>2.9147039999999995</v>
      </c>
      <c r="T893" s="48">
        <v>2.9147039999999995</v>
      </c>
      <c r="U893" s="48">
        <v>2.9181592005920445</v>
      </c>
      <c r="V893" s="62">
        <f t="shared" si="83"/>
        <v>0.63950617283950628</v>
      </c>
      <c r="W893" s="62">
        <f t="shared" si="84"/>
        <v>0.62295982802734196</v>
      </c>
      <c r="X893" s="62">
        <f t="shared" si="85"/>
        <v>0.67160493827160495</v>
      </c>
      <c r="Y893" s="62">
        <f t="shared" si="86"/>
        <v>0.6446903130461511</v>
      </c>
      <c r="Z893" s="62">
        <f t="shared" si="87"/>
        <v>0.6446903130461511</v>
      </c>
      <c r="AA893" s="48" t="str">
        <f t="shared" si="88"/>
        <v>Y</v>
      </c>
      <c r="AB893" s="48" t="s">
        <v>55</v>
      </c>
      <c r="AC893" s="53" t="s">
        <v>55</v>
      </c>
      <c r="AD893" s="52">
        <v>0</v>
      </c>
      <c r="AE893" s="52"/>
      <c r="AF893" s="52"/>
    </row>
    <row r="894" spans="1:32" ht="15.5" x14ac:dyDescent="0.35">
      <c r="A894" s="26"/>
      <c r="B894" s="48">
        <v>1679</v>
      </c>
      <c r="C894" s="48" t="s">
        <v>45</v>
      </c>
      <c r="D894" s="48" t="s">
        <v>60</v>
      </c>
      <c r="E894" s="48" t="s">
        <v>61</v>
      </c>
      <c r="F894" s="48" t="s">
        <v>825</v>
      </c>
      <c r="G894" s="48">
        <v>292</v>
      </c>
      <c r="H894" s="48" t="s">
        <v>49</v>
      </c>
      <c r="I894" s="48" t="s">
        <v>821</v>
      </c>
      <c r="J894" s="48" t="s">
        <v>50</v>
      </c>
      <c r="K894" s="48" t="s">
        <v>1605</v>
      </c>
      <c r="L894" s="48" t="s">
        <v>827</v>
      </c>
      <c r="M894" s="48" t="s">
        <v>53</v>
      </c>
      <c r="N894" s="48" t="s">
        <v>53</v>
      </c>
      <c r="O894" s="48" t="s">
        <v>53</v>
      </c>
      <c r="P894" s="48">
        <v>6.6608460000000003</v>
      </c>
      <c r="Q894" s="48">
        <v>7.2184949456240535</v>
      </c>
      <c r="R894" s="48">
        <v>8.7243399177244356</v>
      </c>
      <c r="S894" s="48">
        <v>11.698259999999999</v>
      </c>
      <c r="T894" s="48">
        <v>11.698259999999999</v>
      </c>
      <c r="U894" s="48">
        <v>11.712127560780749</v>
      </c>
      <c r="V894" s="62">
        <f t="shared" si="83"/>
        <v>0.56938775510204087</v>
      </c>
      <c r="W894" s="62">
        <f t="shared" si="84"/>
        <v>0.61705714744107698</v>
      </c>
      <c r="X894" s="62">
        <f t="shared" si="85"/>
        <v>0.74489795918367352</v>
      </c>
      <c r="Y894" s="62">
        <f t="shared" si="86"/>
        <v>0.64378095390893042</v>
      </c>
      <c r="Z894" s="62">
        <f t="shared" si="87"/>
        <v>0.64378095390893042</v>
      </c>
      <c r="AA894" s="48" t="str">
        <f t="shared" si="88"/>
        <v>Y</v>
      </c>
      <c r="AB894" s="48" t="s">
        <v>55</v>
      </c>
      <c r="AC894" s="53" t="s">
        <v>55</v>
      </c>
      <c r="AD894" s="52">
        <v>0</v>
      </c>
      <c r="AE894" s="52"/>
      <c r="AF894" s="52"/>
    </row>
    <row r="895" spans="1:32" ht="15.5" x14ac:dyDescent="0.35">
      <c r="A895" s="26"/>
      <c r="B895" s="48">
        <v>1706</v>
      </c>
      <c r="C895" s="48" t="s">
        <v>45</v>
      </c>
      <c r="D895" s="48" t="s">
        <v>60</v>
      </c>
      <c r="E895" s="48" t="s">
        <v>61</v>
      </c>
      <c r="F895" s="48" t="s">
        <v>1240</v>
      </c>
      <c r="G895" s="48">
        <v>322</v>
      </c>
      <c r="H895" s="48" t="s">
        <v>139</v>
      </c>
      <c r="I895" s="48" t="s">
        <v>1578</v>
      </c>
      <c r="J895" s="48" t="s">
        <v>50</v>
      </c>
      <c r="K895" s="48" t="s">
        <v>1606</v>
      </c>
      <c r="L895" s="48" t="s">
        <v>1607</v>
      </c>
      <c r="M895" s="48" t="s">
        <v>110</v>
      </c>
      <c r="N895" s="48" t="s">
        <v>110</v>
      </c>
      <c r="O895" s="48" t="s">
        <v>110</v>
      </c>
      <c r="P895" s="48">
        <v>1.3673920000000002</v>
      </c>
      <c r="Q895" s="48">
        <v>1.1888796743152772</v>
      </c>
      <c r="R895" s="48">
        <v>1.1960850056747638</v>
      </c>
      <c r="S895" s="48">
        <v>1.943136</v>
      </c>
      <c r="T895" s="48">
        <v>1.943136</v>
      </c>
      <c r="U895" s="48">
        <v>1.9454394670613631</v>
      </c>
      <c r="V895" s="62">
        <f t="shared" si="83"/>
        <v>0.70370370370370383</v>
      </c>
      <c r="W895" s="62">
        <f t="shared" si="84"/>
        <v>0.61183554538399643</v>
      </c>
      <c r="X895" s="62">
        <f t="shared" si="85"/>
        <v>0.6148148148148147</v>
      </c>
      <c r="Y895" s="62">
        <f t="shared" si="86"/>
        <v>0.64345135463417169</v>
      </c>
      <c r="Z895" s="62">
        <f t="shared" si="87"/>
        <v>0.64345135463417169</v>
      </c>
      <c r="AA895" s="48" t="str">
        <f t="shared" si="88"/>
        <v>Y</v>
      </c>
      <c r="AB895" s="48" t="s">
        <v>55</v>
      </c>
      <c r="AC895" s="53" t="s">
        <v>55</v>
      </c>
      <c r="AD895" s="52">
        <v>0</v>
      </c>
      <c r="AE895" s="52"/>
      <c r="AF895" s="52"/>
    </row>
    <row r="896" spans="1:32" ht="15.5" x14ac:dyDescent="0.35">
      <c r="A896" s="26"/>
      <c r="B896" s="48">
        <v>1637</v>
      </c>
      <c r="C896" s="48" t="s">
        <v>45</v>
      </c>
      <c r="D896" s="48" t="s">
        <v>60</v>
      </c>
      <c r="E896" s="48" t="s">
        <v>803</v>
      </c>
      <c r="F896" s="48" t="s">
        <v>1240</v>
      </c>
      <c r="G896" s="48">
        <v>24</v>
      </c>
      <c r="H896" s="48" t="s">
        <v>1608</v>
      </c>
      <c r="I896" s="48" t="s">
        <v>808</v>
      </c>
      <c r="J896" s="48" t="s">
        <v>50</v>
      </c>
      <c r="K896" s="48" t="s">
        <v>1609</v>
      </c>
      <c r="L896" s="48" t="s">
        <v>810</v>
      </c>
      <c r="M896" s="48" t="s">
        <v>53</v>
      </c>
      <c r="N896" s="48" t="s">
        <v>53</v>
      </c>
      <c r="O896" s="48" t="s">
        <v>53</v>
      </c>
      <c r="P896" s="48">
        <v>6.7563420000000001</v>
      </c>
      <c r="Q896" s="48">
        <v>4.6609487231678495</v>
      </c>
      <c r="R896" s="48">
        <v>4.7087533254567493</v>
      </c>
      <c r="S896" s="48">
        <v>8.3559000000000001</v>
      </c>
      <c r="T896" s="48">
        <v>8.3559000000000001</v>
      </c>
      <c r="U896" s="48">
        <v>8.3658054005576776</v>
      </c>
      <c r="V896" s="62">
        <f t="shared" si="83"/>
        <v>0.80857142857142861</v>
      </c>
      <c r="W896" s="62">
        <f t="shared" si="84"/>
        <v>0.55780331540203321</v>
      </c>
      <c r="X896" s="62">
        <f t="shared" si="85"/>
        <v>0.56285714285714272</v>
      </c>
      <c r="Y896" s="62">
        <f t="shared" si="86"/>
        <v>0.64307729561020155</v>
      </c>
      <c r="Z896" s="62">
        <f t="shared" si="87"/>
        <v>0.64307729561020155</v>
      </c>
      <c r="AA896" s="48" t="str">
        <f t="shared" si="88"/>
        <v>Y</v>
      </c>
      <c r="AB896" s="48" t="s">
        <v>55</v>
      </c>
      <c r="AC896" s="53" t="s">
        <v>55</v>
      </c>
      <c r="AD896" s="52">
        <v>0</v>
      </c>
      <c r="AE896" s="52"/>
      <c r="AF896" s="52"/>
    </row>
    <row r="897" spans="1:32" ht="15.5" x14ac:dyDescent="0.35">
      <c r="A897" s="26"/>
      <c r="B897" s="48">
        <v>866</v>
      </c>
      <c r="C897" s="48" t="s">
        <v>45</v>
      </c>
      <c r="D897" s="48" t="s">
        <v>46</v>
      </c>
      <c r="E897" s="48" t="s">
        <v>150</v>
      </c>
      <c r="F897" s="48" t="s">
        <v>386</v>
      </c>
      <c r="G897" s="48">
        <v>875</v>
      </c>
      <c r="H897" s="48" t="s">
        <v>49</v>
      </c>
      <c r="I897" s="48" t="s">
        <v>377</v>
      </c>
      <c r="J897" s="48" t="s">
        <v>50</v>
      </c>
      <c r="K897" s="48" t="s">
        <v>1610</v>
      </c>
      <c r="L897" s="48" t="s">
        <v>379</v>
      </c>
      <c r="M897" s="48" t="s">
        <v>53</v>
      </c>
      <c r="N897" s="48" t="s">
        <v>53</v>
      </c>
      <c r="O897" s="48" t="s">
        <v>53</v>
      </c>
      <c r="P897" s="48">
        <v>8.95275</v>
      </c>
      <c r="Q897" s="48">
        <v>6.477523610146088</v>
      </c>
      <c r="R897" s="48">
        <v>6.8121558261683948</v>
      </c>
      <c r="S897" s="48">
        <v>11.578889999999999</v>
      </c>
      <c r="T897" s="48">
        <v>11.578889999999999</v>
      </c>
      <c r="U897" s="48">
        <v>11.592616055058498</v>
      </c>
      <c r="V897" s="62">
        <f t="shared" si="83"/>
        <v>0.77319587628865982</v>
      </c>
      <c r="W897" s="62">
        <f t="shared" si="84"/>
        <v>0.55942526530143122</v>
      </c>
      <c r="X897" s="62">
        <f t="shared" si="85"/>
        <v>0.58762886597938135</v>
      </c>
      <c r="Y897" s="62">
        <f t="shared" si="86"/>
        <v>0.6400833358564908</v>
      </c>
      <c r="Z897" s="62">
        <f t="shared" si="87"/>
        <v>0.6400833358564908</v>
      </c>
      <c r="AA897" s="48" t="str">
        <f t="shared" si="88"/>
        <v>Y</v>
      </c>
      <c r="AB897" s="48" t="s">
        <v>55</v>
      </c>
      <c r="AC897" s="53" t="s">
        <v>55</v>
      </c>
      <c r="AD897" s="52">
        <v>0</v>
      </c>
      <c r="AE897" s="52"/>
      <c r="AF897" s="52"/>
    </row>
    <row r="898" spans="1:32" ht="15.5" x14ac:dyDescent="0.35">
      <c r="A898" s="26"/>
      <c r="B898" s="48">
        <v>411</v>
      </c>
      <c r="C898" s="48" t="s">
        <v>45</v>
      </c>
      <c r="D898" s="48" t="s">
        <v>46</v>
      </c>
      <c r="E898" s="48" t="s">
        <v>47</v>
      </c>
      <c r="F898" s="48" t="s">
        <v>303</v>
      </c>
      <c r="G898" s="48">
        <v>318</v>
      </c>
      <c r="H898" s="48" t="s">
        <v>1047</v>
      </c>
      <c r="I898" s="48" t="s">
        <v>47</v>
      </c>
      <c r="J898" s="48" t="s">
        <v>50</v>
      </c>
      <c r="K898" s="48" t="s">
        <v>1611</v>
      </c>
      <c r="L898" s="48" t="s">
        <v>72</v>
      </c>
      <c r="M898" s="48" t="s">
        <v>110</v>
      </c>
      <c r="N898" s="48" t="s">
        <v>110</v>
      </c>
      <c r="O898" s="48" t="s">
        <v>110</v>
      </c>
      <c r="P898" s="48">
        <v>1.6192800000000001</v>
      </c>
      <c r="Q898" s="48">
        <v>1.6211995558844692</v>
      </c>
      <c r="R898" s="48">
        <v>1.7364848576362535</v>
      </c>
      <c r="S898" s="48">
        <v>2.5908480000000003</v>
      </c>
      <c r="T898" s="48">
        <v>2.5908480000000003</v>
      </c>
      <c r="U898" s="48">
        <v>2.5939192894151506</v>
      </c>
      <c r="V898" s="62">
        <f t="shared" si="83"/>
        <v>0.625</v>
      </c>
      <c r="W898" s="62">
        <f t="shared" si="84"/>
        <v>0.62574089868817817</v>
      </c>
      <c r="X898" s="62">
        <f t="shared" si="85"/>
        <v>0.6694444444444444</v>
      </c>
      <c r="Y898" s="62">
        <f t="shared" si="86"/>
        <v>0.64006178104420741</v>
      </c>
      <c r="Z898" s="62">
        <f t="shared" si="87"/>
        <v>0.64006178104420741</v>
      </c>
      <c r="AA898" s="48" t="str">
        <f t="shared" si="88"/>
        <v>Y</v>
      </c>
      <c r="AB898" s="48" t="s">
        <v>55</v>
      </c>
      <c r="AC898" s="53" t="s">
        <v>55</v>
      </c>
      <c r="AD898" s="52">
        <v>0</v>
      </c>
      <c r="AE898" s="48"/>
      <c r="AF898" s="48"/>
    </row>
    <row r="899" spans="1:32" ht="15.5" x14ac:dyDescent="0.35">
      <c r="A899" s="26"/>
      <c r="B899" s="52">
        <v>368</v>
      </c>
      <c r="C899" s="52" t="s">
        <v>45</v>
      </c>
      <c r="D899" s="52" t="s">
        <v>46</v>
      </c>
      <c r="E899" s="52" t="s">
        <v>47</v>
      </c>
      <c r="F899" s="52" t="s">
        <v>1266</v>
      </c>
      <c r="G899" s="52">
        <v>311</v>
      </c>
      <c r="H899" s="52" t="s">
        <v>49</v>
      </c>
      <c r="I899" s="52" t="s">
        <v>1266</v>
      </c>
      <c r="J899" s="52" t="s">
        <v>50</v>
      </c>
      <c r="K899" s="52" t="s">
        <v>1612</v>
      </c>
      <c r="L899" s="52" t="s">
        <v>78</v>
      </c>
      <c r="M899" s="52" t="s">
        <v>110</v>
      </c>
      <c r="N899" s="52" t="s">
        <v>110</v>
      </c>
      <c r="O899" s="52" t="s">
        <v>110</v>
      </c>
      <c r="P899" s="52">
        <v>1.1802752000000001</v>
      </c>
      <c r="Q899" s="52">
        <v>1.2465223251911695</v>
      </c>
      <c r="R899" s="52">
        <v>1.3041649760670619</v>
      </c>
      <c r="S899" s="52">
        <v>1.943136</v>
      </c>
      <c r="T899" s="52">
        <v>1.943136</v>
      </c>
      <c r="U899" s="52">
        <v>1.9454394670613631</v>
      </c>
      <c r="V899" s="62">
        <f t="shared" ref="V899:V962" si="89">IF(OR(P899="",S899=""),"",P899/S899)</f>
        <v>0.60740740740740751</v>
      </c>
      <c r="W899" s="62">
        <f t="shared" ref="W899:W962" si="90">IF(OR(Q899="",T899=""),"",Q899/T899)</f>
        <v>0.64150029909958406</v>
      </c>
      <c r="X899" s="62">
        <f t="shared" ref="X899:X962" si="91">IF(OR(R899="",U899=""),"",R899/U899)</f>
        <v>0.67037037037037039</v>
      </c>
      <c r="Y899" s="62">
        <f t="shared" ref="Y899:Y962" si="92">IF(OR(V899="",W899="",X899=""),"",AVERAGE(V899,W899,X899))</f>
        <v>0.63975935895912073</v>
      </c>
      <c r="Z899" s="62">
        <f t="shared" ref="Z899:Z962" si="93">IFERROR(Y899,"0")</f>
        <v>0.63975935895912073</v>
      </c>
      <c r="AA899" s="48" t="str">
        <f t="shared" ref="AA899:AA962" si="94">IF(OR(Z899="0",Z899=""),"N","Y")</f>
        <v>Y</v>
      </c>
      <c r="AB899" s="48" t="s">
        <v>55</v>
      </c>
      <c r="AC899" s="53" t="s">
        <v>55</v>
      </c>
      <c r="AD899" s="52">
        <v>0</v>
      </c>
      <c r="AE899" s="52"/>
      <c r="AF899" s="52"/>
    </row>
    <row r="900" spans="1:32" ht="15.5" x14ac:dyDescent="0.35">
      <c r="A900" s="26"/>
      <c r="B900" s="48">
        <v>1868</v>
      </c>
      <c r="C900" s="48" t="s">
        <v>45</v>
      </c>
      <c r="D900" s="48" t="s">
        <v>60</v>
      </c>
      <c r="E900" s="48" t="s">
        <v>61</v>
      </c>
      <c r="F900" s="48" t="s">
        <v>1119</v>
      </c>
      <c r="G900" s="48">
        <v>533</v>
      </c>
      <c r="H900" s="48" t="s">
        <v>63</v>
      </c>
      <c r="I900" s="48" t="s">
        <v>123</v>
      </c>
      <c r="J900" s="48" t="s">
        <v>50</v>
      </c>
      <c r="K900" s="48" t="s">
        <v>1613</v>
      </c>
      <c r="L900" s="48" t="s">
        <v>1614</v>
      </c>
      <c r="M900" s="48" t="s">
        <v>53</v>
      </c>
      <c r="N900" s="48" t="s">
        <v>53</v>
      </c>
      <c r="O900" s="48" t="s">
        <v>53</v>
      </c>
      <c r="P900" s="48">
        <v>6.2311140000000007</v>
      </c>
      <c r="Q900" s="48">
        <v>7.0989834399018008</v>
      </c>
      <c r="R900" s="48">
        <v>6.3341098032793841</v>
      </c>
      <c r="S900" s="48">
        <v>10.26582</v>
      </c>
      <c r="T900" s="48">
        <v>10.26582</v>
      </c>
      <c r="U900" s="48">
        <v>10.277989492113718</v>
      </c>
      <c r="V900" s="62">
        <f t="shared" si="89"/>
        <v>0.60697674418604664</v>
      </c>
      <c r="W900" s="62">
        <f t="shared" si="90"/>
        <v>0.69151645362005187</v>
      </c>
      <c r="X900" s="62">
        <f t="shared" si="91"/>
        <v>0.61627906976744184</v>
      </c>
      <c r="Y900" s="62">
        <f t="shared" si="92"/>
        <v>0.63825742252451345</v>
      </c>
      <c r="Z900" s="62">
        <f t="shared" si="93"/>
        <v>0.63825742252451345</v>
      </c>
      <c r="AA900" s="48" t="str">
        <f t="shared" si="94"/>
        <v>Y</v>
      </c>
      <c r="AB900" s="48" t="s">
        <v>55</v>
      </c>
      <c r="AC900" s="53" t="s">
        <v>55</v>
      </c>
      <c r="AD900" s="52">
        <v>0</v>
      </c>
      <c r="AE900" s="52"/>
      <c r="AF900" s="52"/>
    </row>
    <row r="901" spans="1:32" ht="15.5" x14ac:dyDescent="0.35">
      <c r="A901" s="26"/>
      <c r="B901" s="48">
        <v>983</v>
      </c>
      <c r="C901" s="48" t="s">
        <v>45</v>
      </c>
      <c r="D901" s="48" t="s">
        <v>98</v>
      </c>
      <c r="E901" s="48" t="s">
        <v>415</v>
      </c>
      <c r="F901" s="48" t="s">
        <v>1615</v>
      </c>
      <c r="G901" s="48">
        <v>684</v>
      </c>
      <c r="H901" s="48">
        <v>1</v>
      </c>
      <c r="I901" s="48" t="s">
        <v>417</v>
      </c>
      <c r="J901" s="48" t="s">
        <v>50</v>
      </c>
      <c r="K901" s="48" t="s">
        <v>1616</v>
      </c>
      <c r="L901" s="48" t="s">
        <v>419</v>
      </c>
      <c r="M901" s="48" t="s">
        <v>423</v>
      </c>
      <c r="N901" s="48" t="s">
        <v>423</v>
      </c>
      <c r="O901" s="48" t="s">
        <v>423</v>
      </c>
      <c r="P901" s="48">
        <v>1.5140268000000001</v>
      </c>
      <c r="Q901" s="48">
        <v>1.5028658447113634</v>
      </c>
      <c r="R901" s="48">
        <v>1.7619806455236675</v>
      </c>
      <c r="S901" s="48">
        <v>2.4974972000000002</v>
      </c>
      <c r="T901" s="48">
        <v>2.4974972000000002</v>
      </c>
      <c r="U901" s="48">
        <v>2.5004578278387339</v>
      </c>
      <c r="V901" s="62">
        <f t="shared" si="89"/>
        <v>0.60621761658031093</v>
      </c>
      <c r="W901" s="62">
        <f t="shared" si="90"/>
        <v>0.60174876060376092</v>
      </c>
      <c r="X901" s="62">
        <f t="shared" si="91"/>
        <v>0.70466321243523322</v>
      </c>
      <c r="Y901" s="62">
        <f t="shared" si="92"/>
        <v>0.63754319653976832</v>
      </c>
      <c r="Z901" s="62">
        <f t="shared" si="93"/>
        <v>0.63754319653976832</v>
      </c>
      <c r="AA901" s="48" t="str">
        <f t="shared" si="94"/>
        <v>Y</v>
      </c>
      <c r="AB901" s="48" t="s">
        <v>55</v>
      </c>
      <c r="AC901" s="53" t="s">
        <v>55</v>
      </c>
      <c r="AD901" s="52">
        <v>0</v>
      </c>
      <c r="AE901" s="52"/>
      <c r="AF901" s="52"/>
    </row>
    <row r="902" spans="1:32" ht="15.5" x14ac:dyDescent="0.35">
      <c r="A902" s="26"/>
      <c r="B902" s="48">
        <v>1275</v>
      </c>
      <c r="C902" s="48" t="s">
        <v>45</v>
      </c>
      <c r="D902" s="48" t="s">
        <v>98</v>
      </c>
      <c r="E902" s="48" t="s">
        <v>99</v>
      </c>
      <c r="F902" s="48" t="s">
        <v>669</v>
      </c>
      <c r="G902" s="48">
        <v>715</v>
      </c>
      <c r="H902" s="48">
        <v>2</v>
      </c>
      <c r="I902" s="48" t="s">
        <v>99</v>
      </c>
      <c r="J902" s="48" t="s">
        <v>50</v>
      </c>
      <c r="K902" s="48" t="s">
        <v>1617</v>
      </c>
      <c r="L902" s="48" t="s">
        <v>654</v>
      </c>
      <c r="M902" s="48" t="s">
        <v>103</v>
      </c>
      <c r="N902" s="48" t="s">
        <v>103</v>
      </c>
      <c r="O902" s="48" t="s">
        <v>103</v>
      </c>
      <c r="P902" s="48">
        <v>8.2832399999999993</v>
      </c>
      <c r="Q902" s="48">
        <v>8.2930592666397835</v>
      </c>
      <c r="R902" s="48">
        <v>9.0828744348911918</v>
      </c>
      <c r="S902" s="48">
        <v>13.410959999999999</v>
      </c>
      <c r="T902" s="48">
        <v>13.410959999999999</v>
      </c>
      <c r="U902" s="48">
        <v>13.426857860273936</v>
      </c>
      <c r="V902" s="62">
        <f t="shared" si="89"/>
        <v>0.61764705882352944</v>
      </c>
      <c r="W902" s="62">
        <f t="shared" si="90"/>
        <v>0.61837924105655251</v>
      </c>
      <c r="X902" s="62">
        <f t="shared" si="91"/>
        <v>0.67647058823529416</v>
      </c>
      <c r="Y902" s="62">
        <f t="shared" si="92"/>
        <v>0.6374989627051254</v>
      </c>
      <c r="Z902" s="62">
        <f t="shared" si="93"/>
        <v>0.6374989627051254</v>
      </c>
      <c r="AA902" s="48" t="str">
        <f t="shared" si="94"/>
        <v>Y</v>
      </c>
      <c r="AB902" s="48" t="s">
        <v>55</v>
      </c>
      <c r="AC902" s="53" t="s">
        <v>55</v>
      </c>
      <c r="AD902" s="52">
        <v>0</v>
      </c>
      <c r="AE902" s="52"/>
      <c r="AF902" s="52"/>
    </row>
    <row r="903" spans="1:32" ht="15.5" x14ac:dyDescent="0.35">
      <c r="A903" s="26"/>
      <c r="B903" s="48">
        <v>304</v>
      </c>
      <c r="C903" s="48" t="s">
        <v>45</v>
      </c>
      <c r="D903" s="48" t="s">
        <v>46</v>
      </c>
      <c r="E903" s="48" t="s">
        <v>47</v>
      </c>
      <c r="F903" s="48" t="s">
        <v>1618</v>
      </c>
      <c r="G903" s="48" t="s">
        <v>1618</v>
      </c>
      <c r="H903" s="48" t="s">
        <v>49</v>
      </c>
      <c r="I903" s="48" t="s">
        <v>213</v>
      </c>
      <c r="J903" s="48" t="s">
        <v>50</v>
      </c>
      <c r="K903" s="48" t="s">
        <v>1619</v>
      </c>
      <c r="L903" s="48" t="s">
        <v>1620</v>
      </c>
      <c r="M903" s="48" t="s">
        <v>110</v>
      </c>
      <c r="N903" s="48" t="s">
        <v>110</v>
      </c>
      <c r="O903" s="48" t="s">
        <v>110</v>
      </c>
      <c r="P903" s="48">
        <v>1.1946688000000001</v>
      </c>
      <c r="Q903" s="48">
        <v>1.2321116624721964</v>
      </c>
      <c r="R903" s="48">
        <v>1.2681383192696292</v>
      </c>
      <c r="S903" s="48">
        <v>1.943136</v>
      </c>
      <c r="T903" s="48">
        <v>1.943136</v>
      </c>
      <c r="U903" s="48">
        <v>1.9454394670613631</v>
      </c>
      <c r="V903" s="62">
        <f t="shared" si="89"/>
        <v>0.61481481481481481</v>
      </c>
      <c r="W903" s="62">
        <f t="shared" si="90"/>
        <v>0.63408411067068715</v>
      </c>
      <c r="X903" s="62">
        <f t="shared" si="91"/>
        <v>0.65185185185185179</v>
      </c>
      <c r="Y903" s="62">
        <f t="shared" si="92"/>
        <v>0.63358359244578466</v>
      </c>
      <c r="Z903" s="62">
        <f t="shared" si="93"/>
        <v>0.63358359244578466</v>
      </c>
      <c r="AA903" s="48" t="str">
        <f t="shared" si="94"/>
        <v>Y</v>
      </c>
      <c r="AB903" s="48" t="s">
        <v>55</v>
      </c>
      <c r="AC903" s="53" t="s">
        <v>55</v>
      </c>
      <c r="AD903" s="52">
        <v>0</v>
      </c>
      <c r="AE903" s="52"/>
      <c r="AF903" s="52"/>
    </row>
    <row r="904" spans="1:32" ht="15.5" x14ac:dyDescent="0.35">
      <c r="A904" s="26"/>
      <c r="B904" s="48">
        <v>2047</v>
      </c>
      <c r="C904" s="48" t="s">
        <v>863</v>
      </c>
      <c r="D904" s="48" t="s">
        <v>969</v>
      </c>
      <c r="E904" s="48" t="s">
        <v>970</v>
      </c>
      <c r="F904" s="48" t="s">
        <v>1547</v>
      </c>
      <c r="G904" s="48" t="s">
        <v>1548</v>
      </c>
      <c r="H904" s="48" t="s">
        <v>1574</v>
      </c>
      <c r="I904" s="48" t="s">
        <v>970</v>
      </c>
      <c r="J904" s="48" t="s">
        <v>50</v>
      </c>
      <c r="K904" s="48" t="s">
        <v>1621</v>
      </c>
      <c r="L904" s="48" t="s">
        <v>970</v>
      </c>
      <c r="M904" s="48">
        <v>13.8</v>
      </c>
      <c r="N904" s="48">
        <v>13.8</v>
      </c>
      <c r="O904" s="48">
        <v>13.8</v>
      </c>
      <c r="P904" s="48">
        <v>5.9</v>
      </c>
      <c r="Q904" s="48">
        <v>4.2546096037121908</v>
      </c>
      <c r="R904" s="48">
        <v>7.2902018490574045</v>
      </c>
      <c r="S904" s="48">
        <v>9.6</v>
      </c>
      <c r="T904" s="48">
        <v>9.6</v>
      </c>
      <c r="U904" s="48">
        <v>8.6765353154355349</v>
      </c>
      <c r="V904" s="62">
        <f t="shared" si="89"/>
        <v>0.61458333333333337</v>
      </c>
      <c r="W904" s="62">
        <f t="shared" si="90"/>
        <v>0.44318850038668656</v>
      </c>
      <c r="X904" s="62">
        <f t="shared" si="91"/>
        <v>0.84022038567493107</v>
      </c>
      <c r="Y904" s="62">
        <f t="shared" si="92"/>
        <v>0.6326640731316503</v>
      </c>
      <c r="Z904" s="62">
        <f t="shared" si="93"/>
        <v>0.6326640731316503</v>
      </c>
      <c r="AA904" s="48" t="str">
        <f t="shared" si="94"/>
        <v>Y</v>
      </c>
      <c r="AB904" s="48" t="s">
        <v>55</v>
      </c>
      <c r="AC904" s="53" t="s">
        <v>55</v>
      </c>
      <c r="AD904" s="52">
        <v>0</v>
      </c>
      <c r="AE904" s="52"/>
      <c r="AF904" s="52"/>
    </row>
    <row r="905" spans="1:32" ht="15.5" x14ac:dyDescent="0.35">
      <c r="A905" s="26"/>
      <c r="B905" s="48">
        <v>376</v>
      </c>
      <c r="C905" s="48" t="s">
        <v>45</v>
      </c>
      <c r="D905" s="48" t="s">
        <v>46</v>
      </c>
      <c r="E905" s="48" t="s">
        <v>47</v>
      </c>
      <c r="F905" s="48" t="s">
        <v>1266</v>
      </c>
      <c r="G905" s="48">
        <v>311</v>
      </c>
      <c r="H905" s="48" t="s">
        <v>49</v>
      </c>
      <c r="I905" s="48" t="s">
        <v>1266</v>
      </c>
      <c r="J905" s="48" t="s">
        <v>50</v>
      </c>
      <c r="K905" s="48" t="s">
        <v>1622</v>
      </c>
      <c r="L905" s="48" t="s">
        <v>318</v>
      </c>
      <c r="M905" s="48" t="s">
        <v>110</v>
      </c>
      <c r="N905" s="48" t="s">
        <v>110</v>
      </c>
      <c r="O905" s="48" t="s">
        <v>110</v>
      </c>
      <c r="P905" s="48">
        <v>1.5617056</v>
      </c>
      <c r="Q905" s="48">
        <v>1.5635569050085769</v>
      </c>
      <c r="R905" s="48">
        <v>1.7941275085121458</v>
      </c>
      <c r="S905" s="48">
        <v>2.5908480000000003</v>
      </c>
      <c r="T905" s="48">
        <v>2.5908480000000003</v>
      </c>
      <c r="U905" s="48">
        <v>2.5939192894151506</v>
      </c>
      <c r="V905" s="62">
        <f t="shared" si="89"/>
        <v>0.60277777777777775</v>
      </c>
      <c r="W905" s="62">
        <f t="shared" si="90"/>
        <v>0.60349233340148734</v>
      </c>
      <c r="X905" s="62">
        <f t="shared" si="91"/>
        <v>0.69166666666666665</v>
      </c>
      <c r="Y905" s="62">
        <f t="shared" si="92"/>
        <v>0.63264559261531061</v>
      </c>
      <c r="Z905" s="62">
        <f t="shared" si="93"/>
        <v>0.63264559261531061</v>
      </c>
      <c r="AA905" s="48" t="str">
        <f t="shared" si="94"/>
        <v>Y</v>
      </c>
      <c r="AB905" s="48" t="s">
        <v>55</v>
      </c>
      <c r="AC905" s="53" t="s">
        <v>55</v>
      </c>
      <c r="AD905" s="52">
        <v>0</v>
      </c>
      <c r="AE905" s="52"/>
      <c r="AF905" s="52"/>
    </row>
    <row r="906" spans="1:32" ht="15.5" x14ac:dyDescent="0.35">
      <c r="A906" s="26"/>
      <c r="B906" s="48">
        <v>984</v>
      </c>
      <c r="C906" s="48" t="s">
        <v>45</v>
      </c>
      <c r="D906" s="48" t="s">
        <v>98</v>
      </c>
      <c r="E906" s="48" t="s">
        <v>415</v>
      </c>
      <c r="F906" s="48" t="s">
        <v>464</v>
      </c>
      <c r="G906" s="48">
        <v>636</v>
      </c>
      <c r="H906" s="48">
        <v>111</v>
      </c>
      <c r="I906" s="48" t="s">
        <v>417</v>
      </c>
      <c r="J906" s="48" t="s">
        <v>50</v>
      </c>
      <c r="K906" s="48" t="s">
        <v>1623</v>
      </c>
      <c r="L906" s="48" t="s">
        <v>419</v>
      </c>
      <c r="M906" s="48" t="s">
        <v>420</v>
      </c>
      <c r="N906" s="48" t="s">
        <v>420</v>
      </c>
      <c r="O906" s="48" t="s">
        <v>420</v>
      </c>
      <c r="P906" s="48">
        <v>7.1476679999999986</v>
      </c>
      <c r="Q906" s="48">
        <v>7.4304979644704829</v>
      </c>
      <c r="R906" s="48">
        <v>8.3907469321866692</v>
      </c>
      <c r="S906" s="48">
        <v>12.10308</v>
      </c>
      <c r="T906" s="48">
        <v>12.10308</v>
      </c>
      <c r="U906" s="48">
        <v>12.117427449751863</v>
      </c>
      <c r="V906" s="62">
        <f t="shared" si="89"/>
        <v>0.59056603773584893</v>
      </c>
      <c r="W906" s="62">
        <f t="shared" si="90"/>
        <v>0.61393446663745777</v>
      </c>
      <c r="X906" s="62">
        <f t="shared" si="91"/>
        <v>0.69245283018867931</v>
      </c>
      <c r="Y906" s="62">
        <f t="shared" si="92"/>
        <v>0.63231777818732871</v>
      </c>
      <c r="Z906" s="62">
        <f t="shared" si="93"/>
        <v>0.63231777818732871</v>
      </c>
      <c r="AA906" s="48" t="str">
        <f t="shared" si="94"/>
        <v>Y</v>
      </c>
      <c r="AB906" s="48" t="s">
        <v>55</v>
      </c>
      <c r="AC906" s="53" t="s">
        <v>55</v>
      </c>
      <c r="AD906" s="52">
        <v>0</v>
      </c>
      <c r="AE906" s="52"/>
      <c r="AF906" s="52"/>
    </row>
    <row r="907" spans="1:32" ht="15.5" x14ac:dyDescent="0.35">
      <c r="A907" s="26"/>
      <c r="B907" s="48">
        <v>212</v>
      </c>
      <c r="C907" s="48" t="s">
        <v>45</v>
      </c>
      <c r="D907" s="48" t="s">
        <v>46</v>
      </c>
      <c r="E907" s="48" t="s">
        <v>150</v>
      </c>
      <c r="F907" s="48" t="s">
        <v>216</v>
      </c>
      <c r="G907" s="48">
        <v>211</v>
      </c>
      <c r="H907" s="48" t="s">
        <v>131</v>
      </c>
      <c r="I907" s="48" t="s">
        <v>216</v>
      </c>
      <c r="J907" s="48" t="s">
        <v>50</v>
      </c>
      <c r="K907" s="48" t="s">
        <v>1624</v>
      </c>
      <c r="L907" s="48" t="s">
        <v>218</v>
      </c>
      <c r="M907" s="48" t="s">
        <v>110</v>
      </c>
      <c r="N907" s="48" t="s">
        <v>110</v>
      </c>
      <c r="O907" s="48" t="s">
        <v>110</v>
      </c>
      <c r="P907" s="48">
        <v>2.1230560000000001</v>
      </c>
      <c r="Q907" s="48">
        <v>2.2336527214408242</v>
      </c>
      <c r="R907" s="48">
        <v>2.3273220291141494</v>
      </c>
      <c r="S907" s="48">
        <v>3.5264320000000002</v>
      </c>
      <c r="T907" s="48">
        <v>3.5264320000000002</v>
      </c>
      <c r="U907" s="48">
        <v>3.5306123661483992</v>
      </c>
      <c r="V907" s="62">
        <f t="shared" si="89"/>
        <v>0.60204081632653061</v>
      </c>
      <c r="W907" s="62">
        <f t="shared" si="90"/>
        <v>0.63340303214150284</v>
      </c>
      <c r="X907" s="62">
        <f t="shared" si="91"/>
        <v>0.65918367346938789</v>
      </c>
      <c r="Y907" s="62">
        <f t="shared" si="92"/>
        <v>0.63154250731247374</v>
      </c>
      <c r="Z907" s="62">
        <f t="shared" si="93"/>
        <v>0.63154250731247374</v>
      </c>
      <c r="AA907" s="48" t="str">
        <f t="shared" si="94"/>
        <v>Y</v>
      </c>
      <c r="AB907" s="48" t="s">
        <v>55</v>
      </c>
      <c r="AC907" s="53" t="s">
        <v>55</v>
      </c>
      <c r="AD907" s="52">
        <v>0</v>
      </c>
      <c r="AE907" s="52"/>
      <c r="AF907" s="52"/>
    </row>
    <row r="908" spans="1:32" ht="15.5" x14ac:dyDescent="0.35">
      <c r="A908" s="26"/>
      <c r="B908" s="48">
        <v>1974</v>
      </c>
      <c r="C908" s="48" t="s">
        <v>863</v>
      </c>
      <c r="D908" s="48" t="s">
        <v>864</v>
      </c>
      <c r="E908" s="48" t="s">
        <v>877</v>
      </c>
      <c r="F908" s="48" t="s">
        <v>1059</v>
      </c>
      <c r="G908" s="48" t="s">
        <v>1060</v>
      </c>
      <c r="H908" s="48" t="s">
        <v>1298</v>
      </c>
      <c r="I908" s="48" t="s">
        <v>929</v>
      </c>
      <c r="J908" s="48" t="s">
        <v>50</v>
      </c>
      <c r="K908" s="48" t="s">
        <v>1625</v>
      </c>
      <c r="L908" s="48" t="s">
        <v>929</v>
      </c>
      <c r="M908" s="48">
        <v>13.8</v>
      </c>
      <c r="N908" s="48">
        <v>13.8</v>
      </c>
      <c r="O908" s="48" t="s">
        <v>53</v>
      </c>
      <c r="P908" s="48">
        <v>6.6</v>
      </c>
      <c r="Q908" s="48">
        <v>4.2785119048566411</v>
      </c>
      <c r="R908" s="48">
        <v>3.5853451716675764</v>
      </c>
      <c r="S908" s="48">
        <v>7.2</v>
      </c>
      <c r="T908" s="48">
        <v>7.2</v>
      </c>
      <c r="U908" s="48">
        <v>9.4414089520579516</v>
      </c>
      <c r="V908" s="62">
        <f t="shared" si="89"/>
        <v>0.91666666666666663</v>
      </c>
      <c r="W908" s="62">
        <f t="shared" si="90"/>
        <v>0.59423776456342237</v>
      </c>
      <c r="X908" s="62">
        <f t="shared" si="91"/>
        <v>0.37974683544303794</v>
      </c>
      <c r="Y908" s="62">
        <f t="shared" si="92"/>
        <v>0.63021708889104233</v>
      </c>
      <c r="Z908" s="62">
        <f t="shared" si="93"/>
        <v>0.63021708889104233</v>
      </c>
      <c r="AA908" s="48" t="str">
        <f t="shared" si="94"/>
        <v>Y</v>
      </c>
      <c r="AB908" s="48" t="s">
        <v>55</v>
      </c>
      <c r="AC908" s="53" t="s">
        <v>55</v>
      </c>
      <c r="AD908" s="52">
        <v>0</v>
      </c>
      <c r="AE908" s="48"/>
      <c r="AF908" s="48"/>
    </row>
    <row r="909" spans="1:32" ht="15.5" x14ac:dyDescent="0.35">
      <c r="A909" s="26"/>
      <c r="B909" s="48">
        <v>1840</v>
      </c>
      <c r="C909" s="48" t="s">
        <v>45</v>
      </c>
      <c r="D909" s="48" t="s">
        <v>60</v>
      </c>
      <c r="E909" s="48" t="s">
        <v>133</v>
      </c>
      <c r="F909" s="48" t="s">
        <v>1280</v>
      </c>
      <c r="G909" s="48">
        <v>470</v>
      </c>
      <c r="H909" s="48" t="s">
        <v>94</v>
      </c>
      <c r="I909" s="48" t="s">
        <v>1280</v>
      </c>
      <c r="J909" s="48" t="s">
        <v>50</v>
      </c>
      <c r="K909" s="48" t="s">
        <v>1626</v>
      </c>
      <c r="L909" s="48" t="s">
        <v>1627</v>
      </c>
      <c r="M909" s="48" t="s">
        <v>53</v>
      </c>
      <c r="N909" s="48" t="s">
        <v>53</v>
      </c>
      <c r="O909" s="48" t="s">
        <v>53</v>
      </c>
      <c r="P909" s="48">
        <v>7.7113020000000008</v>
      </c>
      <c r="Q909" s="48">
        <v>7.4097133547796572</v>
      </c>
      <c r="R909" s="48">
        <v>7.0033742353239985</v>
      </c>
      <c r="S909" s="48">
        <v>11.698259999999999</v>
      </c>
      <c r="T909" s="48">
        <v>11.698259999999999</v>
      </c>
      <c r="U909" s="48">
        <v>11.712127560780749</v>
      </c>
      <c r="V909" s="62">
        <f t="shared" si="89"/>
        <v>0.65918367346938789</v>
      </c>
      <c r="W909" s="62">
        <f t="shared" si="90"/>
        <v>0.63340303214150284</v>
      </c>
      <c r="X909" s="62">
        <f t="shared" si="91"/>
        <v>0.59795918367346934</v>
      </c>
      <c r="Y909" s="62">
        <f t="shared" si="92"/>
        <v>0.63018196309478658</v>
      </c>
      <c r="Z909" s="62">
        <f t="shared" si="93"/>
        <v>0.63018196309478658</v>
      </c>
      <c r="AA909" s="48" t="str">
        <f t="shared" si="94"/>
        <v>Y</v>
      </c>
      <c r="AB909" s="48" t="s">
        <v>55</v>
      </c>
      <c r="AC909" s="53" t="s">
        <v>55</v>
      </c>
      <c r="AD909" s="52">
        <v>0</v>
      </c>
      <c r="AE909" s="52"/>
      <c r="AF909" s="52"/>
    </row>
    <row r="910" spans="1:32" ht="15.5" x14ac:dyDescent="0.35">
      <c r="A910" s="26"/>
      <c r="B910" s="48">
        <v>1100</v>
      </c>
      <c r="C910" s="48" t="s">
        <v>45</v>
      </c>
      <c r="D910" s="48" t="s">
        <v>98</v>
      </c>
      <c r="E910" s="48" t="s">
        <v>415</v>
      </c>
      <c r="F910" s="48" t="s">
        <v>563</v>
      </c>
      <c r="G910" s="48">
        <v>688</v>
      </c>
      <c r="H910" s="48">
        <v>1</v>
      </c>
      <c r="I910" s="48" t="s">
        <v>415</v>
      </c>
      <c r="J910" s="48" t="s">
        <v>50</v>
      </c>
      <c r="K910" s="48" t="s">
        <v>1628</v>
      </c>
      <c r="L910" s="48" t="s">
        <v>419</v>
      </c>
      <c r="M910" s="48" t="s">
        <v>423</v>
      </c>
      <c r="N910" s="48" t="s">
        <v>423</v>
      </c>
      <c r="O910" s="48" t="s">
        <v>423</v>
      </c>
      <c r="P910" s="48">
        <v>1.229338</v>
      </c>
      <c r="Q910" s="48">
        <v>1.4704764946098254</v>
      </c>
      <c r="R910" s="48">
        <v>1.59355602499567</v>
      </c>
      <c r="S910" s="48">
        <v>2.2710401999999998</v>
      </c>
      <c r="T910" s="48">
        <v>2.2710401999999998</v>
      </c>
      <c r="U910" s="48">
        <v>2.2737323771279678</v>
      </c>
      <c r="V910" s="62">
        <f t="shared" si="89"/>
        <v>0.54131054131054135</v>
      </c>
      <c r="W910" s="62">
        <f t="shared" si="90"/>
        <v>0.64749029744600095</v>
      </c>
      <c r="X910" s="62">
        <f t="shared" si="91"/>
        <v>0.70085470085470092</v>
      </c>
      <c r="Y910" s="62">
        <f t="shared" si="92"/>
        <v>0.62988517987041437</v>
      </c>
      <c r="Z910" s="62">
        <f t="shared" si="93"/>
        <v>0.62988517987041437</v>
      </c>
      <c r="AA910" s="48" t="str">
        <f t="shared" si="94"/>
        <v>Y</v>
      </c>
      <c r="AB910" s="48" t="s">
        <v>55</v>
      </c>
      <c r="AC910" s="53" t="s">
        <v>55</v>
      </c>
      <c r="AD910" s="52">
        <v>0</v>
      </c>
      <c r="AE910" s="52"/>
      <c r="AF910" s="52"/>
    </row>
    <row r="911" spans="1:32" ht="15.5" x14ac:dyDescent="0.35">
      <c r="A911" s="26"/>
      <c r="B911" s="48">
        <v>1123</v>
      </c>
      <c r="C911" s="48" t="s">
        <v>45</v>
      </c>
      <c r="D911" s="48" t="s">
        <v>98</v>
      </c>
      <c r="E911" s="48" t="s">
        <v>415</v>
      </c>
      <c r="F911" s="48" t="s">
        <v>476</v>
      </c>
      <c r="G911" s="48">
        <v>617</v>
      </c>
      <c r="H911" s="48" t="s">
        <v>55</v>
      </c>
      <c r="I911" s="48" t="s">
        <v>415</v>
      </c>
      <c r="J911" s="48" t="s">
        <v>50</v>
      </c>
      <c r="K911" s="48" t="s">
        <v>1629</v>
      </c>
      <c r="L911" s="48" t="s">
        <v>419</v>
      </c>
      <c r="M911" s="48" t="s">
        <v>423</v>
      </c>
      <c r="N911" s="48" t="s">
        <v>423</v>
      </c>
      <c r="O911" s="48" t="s">
        <v>423</v>
      </c>
      <c r="P911" s="48">
        <v>0.776424</v>
      </c>
      <c r="Q911" s="48">
        <v>1.3862641843458265</v>
      </c>
      <c r="R911" s="48">
        <v>1.3344412241833659</v>
      </c>
      <c r="S911" s="48">
        <v>1.8504772000000003</v>
      </c>
      <c r="T911" s="48">
        <v>1.8504772000000003</v>
      </c>
      <c r="U911" s="48">
        <v>1.8526708258079738</v>
      </c>
      <c r="V911" s="62">
        <f t="shared" si="89"/>
        <v>0.41958041958041953</v>
      </c>
      <c r="W911" s="62">
        <f t="shared" si="90"/>
        <v>0.74913875423367893</v>
      </c>
      <c r="X911" s="62">
        <f t="shared" si="91"/>
        <v>0.72027972027972031</v>
      </c>
      <c r="Y911" s="62">
        <f t="shared" si="92"/>
        <v>0.62966629803127294</v>
      </c>
      <c r="Z911" s="62">
        <f t="shared" si="93"/>
        <v>0.62966629803127294</v>
      </c>
      <c r="AA911" s="48" t="str">
        <f t="shared" si="94"/>
        <v>Y</v>
      </c>
      <c r="AB911" s="48" t="s">
        <v>55</v>
      </c>
      <c r="AC911" s="53" t="s">
        <v>55</v>
      </c>
      <c r="AD911" s="52">
        <v>0</v>
      </c>
      <c r="AE911" s="52"/>
      <c r="AF911" s="52"/>
    </row>
    <row r="912" spans="1:32" ht="15.5" x14ac:dyDescent="0.35">
      <c r="A912" s="26"/>
      <c r="B912" s="48">
        <v>1179</v>
      </c>
      <c r="C912" s="48" t="s">
        <v>45</v>
      </c>
      <c r="D912" s="48" t="s">
        <v>98</v>
      </c>
      <c r="E912" s="48" t="s">
        <v>99</v>
      </c>
      <c r="F912" s="48" t="s">
        <v>1630</v>
      </c>
      <c r="G912" s="48">
        <v>710</v>
      </c>
      <c r="H912" s="48">
        <v>1</v>
      </c>
      <c r="I912" s="48" t="s">
        <v>451</v>
      </c>
      <c r="J912" s="48" t="s">
        <v>50</v>
      </c>
      <c r="K912" s="48" t="s">
        <v>1631</v>
      </c>
      <c r="L912" s="48" t="s">
        <v>607</v>
      </c>
      <c r="M912" s="48" t="s">
        <v>110</v>
      </c>
      <c r="N912" s="48" t="s">
        <v>110</v>
      </c>
      <c r="O912" s="48" t="s">
        <v>110</v>
      </c>
      <c r="P912" s="48">
        <v>2.3749440000000002</v>
      </c>
      <c r="Q912" s="48">
        <v>2.4137860054279874</v>
      </c>
      <c r="R912" s="48">
        <v>2.4137860054279874</v>
      </c>
      <c r="S912" s="48">
        <v>3.8143039999999999</v>
      </c>
      <c r="T912" s="48">
        <v>3.8143039999999999</v>
      </c>
      <c r="U912" s="48">
        <v>3.818825620527861</v>
      </c>
      <c r="V912" s="62">
        <f t="shared" si="89"/>
        <v>0.62264150943396235</v>
      </c>
      <c r="W912" s="62">
        <f t="shared" si="90"/>
        <v>0.63282475791861048</v>
      </c>
      <c r="X912" s="62">
        <f t="shared" si="91"/>
        <v>0.63207547169811318</v>
      </c>
      <c r="Y912" s="62">
        <f t="shared" si="92"/>
        <v>0.629180579683562</v>
      </c>
      <c r="Z912" s="62">
        <f t="shared" si="93"/>
        <v>0.629180579683562</v>
      </c>
      <c r="AA912" s="48" t="str">
        <f t="shared" si="94"/>
        <v>Y</v>
      </c>
      <c r="AB912" s="48" t="s">
        <v>55</v>
      </c>
      <c r="AC912" s="53" t="s">
        <v>55</v>
      </c>
      <c r="AD912" s="52">
        <v>0</v>
      </c>
      <c r="AE912" s="48"/>
      <c r="AF912" s="48"/>
    </row>
    <row r="913" spans="1:32" ht="15.5" x14ac:dyDescent="0.35">
      <c r="A913" s="26"/>
      <c r="B913" s="48">
        <v>2074</v>
      </c>
      <c r="C913" s="48" t="s">
        <v>863</v>
      </c>
      <c r="D913" s="48" t="s">
        <v>969</v>
      </c>
      <c r="E913" s="48" t="s">
        <v>970</v>
      </c>
      <c r="F913" s="48" t="s">
        <v>981</v>
      </c>
      <c r="G913" s="48" t="s">
        <v>982</v>
      </c>
      <c r="H913" s="48" t="s">
        <v>983</v>
      </c>
      <c r="I913" s="48" t="s">
        <v>970</v>
      </c>
      <c r="J913" s="48" t="s">
        <v>50</v>
      </c>
      <c r="K913" s="64" t="s">
        <v>1632</v>
      </c>
      <c r="L913" s="48" t="s">
        <v>985</v>
      </c>
      <c r="M913" s="48">
        <v>13.8</v>
      </c>
      <c r="N913" s="48">
        <v>13.8</v>
      </c>
      <c r="O913" s="48">
        <v>13.8</v>
      </c>
      <c r="P913" s="48">
        <v>5.2</v>
      </c>
      <c r="Q913" s="48">
        <v>6.0950867918348797</v>
      </c>
      <c r="R913" s="48">
        <v>6.0472821895459781</v>
      </c>
      <c r="S913" s="48">
        <v>10.1</v>
      </c>
      <c r="T913" s="48">
        <v>10.1</v>
      </c>
      <c r="U913" s="48">
        <v>7.8877593776686679</v>
      </c>
      <c r="V913" s="62">
        <f t="shared" si="89"/>
        <v>0.51485148514851486</v>
      </c>
      <c r="W913" s="62">
        <f t="shared" si="90"/>
        <v>0.60347393978563169</v>
      </c>
      <c r="X913" s="62">
        <f t="shared" si="91"/>
        <v>0.76666666666666661</v>
      </c>
      <c r="Y913" s="62">
        <f t="shared" si="92"/>
        <v>0.62833069720027102</v>
      </c>
      <c r="Z913" s="62">
        <f t="shared" si="93"/>
        <v>0.62833069720027102</v>
      </c>
      <c r="AA913" s="48" t="str">
        <f t="shared" si="94"/>
        <v>Y</v>
      </c>
      <c r="AB913" s="48" t="s">
        <v>55</v>
      </c>
      <c r="AC913" s="53" t="s">
        <v>55</v>
      </c>
      <c r="AD913" s="52">
        <v>0</v>
      </c>
      <c r="AE913" s="52"/>
      <c r="AF913" s="52"/>
    </row>
    <row r="914" spans="1:32" ht="15.5" x14ac:dyDescent="0.35">
      <c r="A914" s="26"/>
      <c r="B914" s="48">
        <v>1652</v>
      </c>
      <c r="C914" s="48" t="s">
        <v>45</v>
      </c>
      <c r="D914" s="48" t="s">
        <v>60</v>
      </c>
      <c r="E914" s="48" t="s">
        <v>61</v>
      </c>
      <c r="F914" s="48" t="s">
        <v>1233</v>
      </c>
      <c r="G914" s="48">
        <v>277</v>
      </c>
      <c r="H914" s="48" t="s">
        <v>1633</v>
      </c>
      <c r="I914" s="48" t="s">
        <v>821</v>
      </c>
      <c r="J914" s="48" t="s">
        <v>50</v>
      </c>
      <c r="K914" s="48" t="s">
        <v>1634</v>
      </c>
      <c r="L914" s="48" t="s">
        <v>827</v>
      </c>
      <c r="M914" s="48" t="s">
        <v>110</v>
      </c>
      <c r="N914" s="48" t="s">
        <v>110</v>
      </c>
      <c r="O914" s="48" t="s">
        <v>110</v>
      </c>
      <c r="P914" s="48">
        <v>1.6768544000000001</v>
      </c>
      <c r="Q914" s="48">
        <v>1.7869221771526593</v>
      </c>
      <c r="R914" s="48">
        <v>1.9526447984208497</v>
      </c>
      <c r="S914" s="48">
        <v>2.8787199999999999</v>
      </c>
      <c r="T914" s="48">
        <v>2.8787199999999999</v>
      </c>
      <c r="U914" s="48">
        <v>2.8821325437946119</v>
      </c>
      <c r="V914" s="62">
        <f t="shared" si="89"/>
        <v>0.58250000000000002</v>
      </c>
      <c r="W914" s="62">
        <f t="shared" si="90"/>
        <v>0.62073497149867285</v>
      </c>
      <c r="X914" s="62">
        <f t="shared" si="91"/>
        <v>0.67749999999999999</v>
      </c>
      <c r="Y914" s="62">
        <f t="shared" si="92"/>
        <v>0.62691165716622421</v>
      </c>
      <c r="Z914" s="62">
        <f t="shared" si="93"/>
        <v>0.62691165716622421</v>
      </c>
      <c r="AA914" s="48" t="str">
        <f t="shared" si="94"/>
        <v>Y</v>
      </c>
      <c r="AB914" s="48" t="s">
        <v>55</v>
      </c>
      <c r="AC914" s="53" t="s">
        <v>55</v>
      </c>
      <c r="AD914" s="52">
        <v>0</v>
      </c>
      <c r="AE914" s="52"/>
      <c r="AF914" s="52"/>
    </row>
    <row r="915" spans="1:32" ht="15.5" x14ac:dyDescent="0.35">
      <c r="A915" s="26"/>
      <c r="B915" s="52">
        <v>2065</v>
      </c>
      <c r="C915" s="52" t="s">
        <v>863</v>
      </c>
      <c r="D915" s="52" t="s">
        <v>969</v>
      </c>
      <c r="E915" s="52" t="s">
        <v>970</v>
      </c>
      <c r="F915" s="52" t="s">
        <v>1457</v>
      </c>
      <c r="G915" s="52" t="s">
        <v>1458</v>
      </c>
      <c r="H915" s="52" t="s">
        <v>1459</v>
      </c>
      <c r="I915" s="52" t="s">
        <v>1460</v>
      </c>
      <c r="J915" s="52" t="s">
        <v>50</v>
      </c>
      <c r="K915" s="52" t="s">
        <v>1635</v>
      </c>
      <c r="L915" s="52" t="s">
        <v>1460</v>
      </c>
      <c r="M915" s="52">
        <v>13.8</v>
      </c>
      <c r="N915" s="52">
        <v>13.8</v>
      </c>
      <c r="O915" s="52">
        <v>13.8</v>
      </c>
      <c r="P915" s="52">
        <v>7.1</v>
      </c>
      <c r="Q915" s="52">
        <v>7.0033742353239985</v>
      </c>
      <c r="R915" s="52">
        <v>7.8877593776686679</v>
      </c>
      <c r="S915" s="52">
        <v>11.7</v>
      </c>
      <c r="T915" s="52">
        <v>11.7</v>
      </c>
      <c r="U915" s="52">
        <v>11.712127560780749</v>
      </c>
      <c r="V915" s="62">
        <f t="shared" si="89"/>
        <v>0.60683760683760679</v>
      </c>
      <c r="W915" s="62">
        <f t="shared" si="90"/>
        <v>0.59857899447213669</v>
      </c>
      <c r="X915" s="62">
        <f t="shared" si="91"/>
        <v>0.67346938775510212</v>
      </c>
      <c r="Y915" s="62">
        <f t="shared" si="92"/>
        <v>0.62629532968828183</v>
      </c>
      <c r="Z915" s="62">
        <f t="shared" si="93"/>
        <v>0.62629532968828183</v>
      </c>
      <c r="AA915" s="48" t="str">
        <f t="shared" si="94"/>
        <v>Y</v>
      </c>
      <c r="AB915" s="48" t="s">
        <v>55</v>
      </c>
      <c r="AC915" s="53" t="s">
        <v>55</v>
      </c>
      <c r="AD915" s="52">
        <v>0</v>
      </c>
      <c r="AE915" s="26"/>
      <c r="AF915" s="26"/>
    </row>
    <row r="916" spans="1:32" ht="15.5" x14ac:dyDescent="0.35">
      <c r="A916" s="26"/>
      <c r="B916" s="48">
        <v>1099</v>
      </c>
      <c r="C916" s="48" t="s">
        <v>45</v>
      </c>
      <c r="D916" s="48" t="s">
        <v>98</v>
      </c>
      <c r="E916" s="48" t="s">
        <v>415</v>
      </c>
      <c r="F916" s="48" t="s">
        <v>563</v>
      </c>
      <c r="G916" s="48">
        <v>688</v>
      </c>
      <c r="H916" s="48">
        <v>1</v>
      </c>
      <c r="I916" s="48" t="s">
        <v>415</v>
      </c>
      <c r="J916" s="48" t="s">
        <v>50</v>
      </c>
      <c r="K916" s="48" t="s">
        <v>1636</v>
      </c>
      <c r="L916" s="48" t="s">
        <v>419</v>
      </c>
      <c r="M916" s="48" t="s">
        <v>423</v>
      </c>
      <c r="N916" s="48" t="s">
        <v>423</v>
      </c>
      <c r="O916" s="48" t="s">
        <v>423</v>
      </c>
      <c r="P916" s="48">
        <v>1.196987</v>
      </c>
      <c r="Q916" s="48">
        <v>1.4769543646301331</v>
      </c>
      <c r="R916" s="48">
        <v>1.59355602499567</v>
      </c>
      <c r="S916" s="48">
        <v>2.2710401999999998</v>
      </c>
      <c r="T916" s="48">
        <v>2.2710401999999998</v>
      </c>
      <c r="U916" s="48">
        <v>2.2737323771279678</v>
      </c>
      <c r="V916" s="62">
        <f t="shared" si="89"/>
        <v>0.52706552706552712</v>
      </c>
      <c r="W916" s="62">
        <f t="shared" si="90"/>
        <v>0.65034267761096132</v>
      </c>
      <c r="X916" s="62">
        <f t="shared" si="91"/>
        <v>0.70085470085470092</v>
      </c>
      <c r="Y916" s="62">
        <f t="shared" si="92"/>
        <v>0.62608763517706312</v>
      </c>
      <c r="Z916" s="62">
        <f t="shared" si="93"/>
        <v>0.62608763517706312</v>
      </c>
      <c r="AA916" s="48" t="str">
        <f t="shared" si="94"/>
        <v>Y</v>
      </c>
      <c r="AB916" s="48" t="s">
        <v>55</v>
      </c>
      <c r="AC916" s="53" t="s">
        <v>55</v>
      </c>
      <c r="AD916" s="52">
        <v>0</v>
      </c>
      <c r="AE916" s="52"/>
      <c r="AF916" s="52"/>
    </row>
    <row r="917" spans="1:32" ht="15.5" x14ac:dyDescent="0.35">
      <c r="A917" s="26"/>
      <c r="B917" s="48">
        <v>1755</v>
      </c>
      <c r="C917" s="48" t="s">
        <v>45</v>
      </c>
      <c r="D917" s="48" t="s">
        <v>60</v>
      </c>
      <c r="E917" s="48" t="s">
        <v>61</v>
      </c>
      <c r="F917" s="48" t="s">
        <v>1137</v>
      </c>
      <c r="G917" s="48">
        <v>391</v>
      </c>
      <c r="H917" s="48" t="s">
        <v>49</v>
      </c>
      <c r="I917" s="48" t="s">
        <v>1137</v>
      </c>
      <c r="J917" s="48" t="s">
        <v>50</v>
      </c>
      <c r="K917" s="48" t="s">
        <v>1637</v>
      </c>
      <c r="L917" s="48" t="s">
        <v>1277</v>
      </c>
      <c r="M917" s="48" t="s">
        <v>53</v>
      </c>
      <c r="N917" s="48" t="s">
        <v>53</v>
      </c>
      <c r="O917" s="48" t="s">
        <v>53</v>
      </c>
      <c r="P917" s="48">
        <v>5.8013820000000003</v>
      </c>
      <c r="Q917" s="48">
        <v>5.6648453712347697</v>
      </c>
      <c r="R917" s="48">
        <v>5.9038683826792759</v>
      </c>
      <c r="S917" s="48">
        <v>8.5946400000000001</v>
      </c>
      <c r="T917" s="48">
        <v>8.5946400000000001</v>
      </c>
      <c r="U917" s="48">
        <v>10.875547020724982</v>
      </c>
      <c r="V917" s="62">
        <f t="shared" si="89"/>
        <v>0.67500000000000004</v>
      </c>
      <c r="W917" s="62">
        <f t="shared" si="90"/>
        <v>0.65911374661821431</v>
      </c>
      <c r="X917" s="62">
        <f t="shared" si="91"/>
        <v>0.54285714285714282</v>
      </c>
      <c r="Y917" s="62">
        <f t="shared" si="92"/>
        <v>0.62565696315845232</v>
      </c>
      <c r="Z917" s="62">
        <f t="shared" si="93"/>
        <v>0.62565696315845232</v>
      </c>
      <c r="AA917" s="48" t="str">
        <f t="shared" si="94"/>
        <v>Y</v>
      </c>
      <c r="AB917" s="48" t="s">
        <v>55</v>
      </c>
      <c r="AC917" s="53" t="s">
        <v>55</v>
      </c>
      <c r="AD917" s="52">
        <v>0</v>
      </c>
      <c r="AE917" s="52"/>
      <c r="AF917" s="52"/>
    </row>
    <row r="918" spans="1:32" ht="15.5" x14ac:dyDescent="0.35">
      <c r="A918" s="26"/>
      <c r="B918" s="48">
        <v>985</v>
      </c>
      <c r="C918" s="48" t="s">
        <v>45</v>
      </c>
      <c r="D918" s="48" t="s">
        <v>98</v>
      </c>
      <c r="E918" s="48" t="s">
        <v>415</v>
      </c>
      <c r="F918" s="48" t="s">
        <v>464</v>
      </c>
      <c r="G918" s="48">
        <v>636</v>
      </c>
      <c r="H918" s="48">
        <v>111</v>
      </c>
      <c r="I918" s="48" t="s">
        <v>417</v>
      </c>
      <c r="J918" s="48" t="s">
        <v>50</v>
      </c>
      <c r="K918" s="48" t="s">
        <v>1638</v>
      </c>
      <c r="L918" s="48" t="s">
        <v>419</v>
      </c>
      <c r="M918" s="48" t="s">
        <v>420</v>
      </c>
      <c r="N918" s="48" t="s">
        <v>420</v>
      </c>
      <c r="O918" s="48" t="s">
        <v>420</v>
      </c>
      <c r="P918" s="48">
        <v>0.73075199999999996</v>
      </c>
      <c r="Q918" s="48">
        <v>4.4354357080223803</v>
      </c>
      <c r="R918" s="48">
        <v>4.6869294852813805</v>
      </c>
      <c r="S918" s="48">
        <v>5.2522799999999998</v>
      </c>
      <c r="T918" s="48">
        <v>5.2522799999999998</v>
      </c>
      <c r="U918" s="48">
        <v>5.2585062517791101</v>
      </c>
      <c r="V918" s="62">
        <f t="shared" si="89"/>
        <v>0.1391304347826087</v>
      </c>
      <c r="W918" s="62">
        <f t="shared" si="90"/>
        <v>0.84447815196874132</v>
      </c>
      <c r="X918" s="62">
        <f t="shared" si="91"/>
        <v>0.89130434782608692</v>
      </c>
      <c r="Y918" s="62">
        <f t="shared" si="92"/>
        <v>0.62497097819247893</v>
      </c>
      <c r="Z918" s="62">
        <f t="shared" si="93"/>
        <v>0.62497097819247893</v>
      </c>
      <c r="AA918" s="48" t="str">
        <f t="shared" si="94"/>
        <v>Y</v>
      </c>
      <c r="AB918" s="48" t="s">
        <v>55</v>
      </c>
      <c r="AC918" s="53" t="s">
        <v>55</v>
      </c>
      <c r="AD918" s="52">
        <v>0</v>
      </c>
      <c r="AE918" s="52"/>
      <c r="AF918" s="52"/>
    </row>
    <row r="919" spans="1:32" ht="15.5" x14ac:dyDescent="0.35">
      <c r="A919" s="26"/>
      <c r="B919" s="48">
        <v>1603</v>
      </c>
      <c r="C919" s="48" t="s">
        <v>45</v>
      </c>
      <c r="D919" s="48" t="s">
        <v>60</v>
      </c>
      <c r="E919" s="48" t="s">
        <v>133</v>
      </c>
      <c r="F919" s="48" t="s">
        <v>846</v>
      </c>
      <c r="G919" s="48">
        <v>148</v>
      </c>
      <c r="H919" s="48" t="s">
        <v>49</v>
      </c>
      <c r="I919" s="48" t="s">
        <v>846</v>
      </c>
      <c r="J919" s="48" t="s">
        <v>50</v>
      </c>
      <c r="K919" s="48" t="s">
        <v>1639</v>
      </c>
      <c r="L919" s="48" t="s">
        <v>1640</v>
      </c>
      <c r="M919" s="48" t="s">
        <v>53</v>
      </c>
      <c r="N919" s="48" t="s">
        <v>53</v>
      </c>
      <c r="O919" s="48" t="s">
        <v>53</v>
      </c>
      <c r="P919" s="48">
        <v>8.1171600000000002</v>
      </c>
      <c r="Q919" s="48">
        <v>8.7004376165799844</v>
      </c>
      <c r="R919" s="48">
        <v>5.1150924449124089</v>
      </c>
      <c r="S919" s="48">
        <v>11.698259999999999</v>
      </c>
      <c r="T919" s="48">
        <v>11.698259999999999</v>
      </c>
      <c r="U919" s="48">
        <v>11.712127560780749</v>
      </c>
      <c r="V919" s="62">
        <f t="shared" si="89"/>
        <v>0.69387755102040816</v>
      </c>
      <c r="W919" s="62">
        <f t="shared" si="90"/>
        <v>0.74373775386937757</v>
      </c>
      <c r="X919" s="62">
        <f t="shared" si="91"/>
        <v>0.43673469387755104</v>
      </c>
      <c r="Y919" s="62">
        <f t="shared" si="92"/>
        <v>0.62478333292244559</v>
      </c>
      <c r="Z919" s="62">
        <f t="shared" si="93"/>
        <v>0.62478333292244559</v>
      </c>
      <c r="AA919" s="48" t="str">
        <f t="shared" si="94"/>
        <v>Y</v>
      </c>
      <c r="AB919" s="48" t="s">
        <v>55</v>
      </c>
      <c r="AC919" s="53" t="s">
        <v>55</v>
      </c>
      <c r="AD919" s="52">
        <v>0</v>
      </c>
      <c r="AE919" s="52"/>
      <c r="AF919" s="52"/>
    </row>
    <row r="920" spans="1:32" ht="15.5" x14ac:dyDescent="0.35">
      <c r="A920" s="26"/>
      <c r="B920" s="48">
        <v>2061</v>
      </c>
      <c r="C920" s="48" t="s">
        <v>863</v>
      </c>
      <c r="D920" s="48" t="s">
        <v>969</v>
      </c>
      <c r="E920" s="48" t="s">
        <v>970</v>
      </c>
      <c r="F920" s="48" t="s">
        <v>1457</v>
      </c>
      <c r="G920" s="48" t="s">
        <v>1458</v>
      </c>
      <c r="H920" s="48" t="s">
        <v>1641</v>
      </c>
      <c r="I920" s="48" t="s">
        <v>1460</v>
      </c>
      <c r="J920" s="48" t="s">
        <v>50</v>
      </c>
      <c r="K920" s="48" t="s">
        <v>1642</v>
      </c>
      <c r="L920" s="48" t="s">
        <v>1460</v>
      </c>
      <c r="M920" s="48">
        <v>13.8</v>
      </c>
      <c r="N920" s="48">
        <v>13.8</v>
      </c>
      <c r="O920" s="48">
        <v>13.8</v>
      </c>
      <c r="P920" s="48">
        <v>5.8</v>
      </c>
      <c r="Q920" s="48">
        <v>7.1706903433351528</v>
      </c>
      <c r="R920" s="48">
        <v>7.9833685822464693</v>
      </c>
      <c r="S920" s="48">
        <v>11.7</v>
      </c>
      <c r="T920" s="48">
        <v>11</v>
      </c>
      <c r="U920" s="48">
        <v>10.995058526447234</v>
      </c>
      <c r="V920" s="62">
        <f t="shared" si="89"/>
        <v>0.49572649572649574</v>
      </c>
      <c r="W920" s="62">
        <f t="shared" si="90"/>
        <v>0.65188094030319566</v>
      </c>
      <c r="X920" s="62">
        <f t="shared" si="91"/>
        <v>0.72608695652173905</v>
      </c>
      <c r="Y920" s="62">
        <f t="shared" si="92"/>
        <v>0.62456479751714344</v>
      </c>
      <c r="Z920" s="62">
        <f t="shared" si="93"/>
        <v>0.62456479751714344</v>
      </c>
      <c r="AA920" s="48" t="str">
        <f t="shared" si="94"/>
        <v>Y</v>
      </c>
      <c r="AB920" s="48" t="s">
        <v>55</v>
      </c>
      <c r="AC920" s="53" t="s">
        <v>55</v>
      </c>
      <c r="AD920" s="52">
        <v>0</v>
      </c>
      <c r="AE920" s="52"/>
      <c r="AF920" s="52"/>
    </row>
    <row r="921" spans="1:32" ht="15.5" x14ac:dyDescent="0.35">
      <c r="A921" s="26"/>
      <c r="B921" s="48">
        <v>542</v>
      </c>
      <c r="C921" s="48" t="s">
        <v>45</v>
      </c>
      <c r="D921" s="48" t="s">
        <v>46</v>
      </c>
      <c r="E921" s="48" t="s">
        <v>47</v>
      </c>
      <c r="F921" s="48" t="s">
        <v>92</v>
      </c>
      <c r="G921" s="48">
        <v>385</v>
      </c>
      <c r="H921" s="48" t="s">
        <v>49</v>
      </c>
      <c r="I921" s="48" t="s">
        <v>172</v>
      </c>
      <c r="J921" s="48" t="s">
        <v>50</v>
      </c>
      <c r="K921" s="48" t="s">
        <v>1643</v>
      </c>
      <c r="L921" s="48" t="s">
        <v>1218</v>
      </c>
      <c r="M921" s="48" t="s">
        <v>53</v>
      </c>
      <c r="N921" s="48" t="s">
        <v>53</v>
      </c>
      <c r="O921" s="48" t="s">
        <v>53</v>
      </c>
      <c r="P921" s="48">
        <v>3.8198400000000001</v>
      </c>
      <c r="Q921" s="48">
        <v>2.9877876430563135</v>
      </c>
      <c r="R921" s="48">
        <v>3.7048566773898286</v>
      </c>
      <c r="S921" s="48">
        <v>5.6103900000000007</v>
      </c>
      <c r="T921" s="48">
        <v>5.6103900000000007</v>
      </c>
      <c r="U921" s="48">
        <v>5.6170407689458699</v>
      </c>
      <c r="V921" s="62">
        <f t="shared" si="89"/>
        <v>0.68085106382978722</v>
      </c>
      <c r="W921" s="62">
        <f t="shared" si="90"/>
        <v>0.53254544569206652</v>
      </c>
      <c r="X921" s="62">
        <f t="shared" si="91"/>
        <v>0.65957446808510634</v>
      </c>
      <c r="Y921" s="62">
        <f t="shared" si="92"/>
        <v>0.62432365920232002</v>
      </c>
      <c r="Z921" s="62">
        <f t="shared" si="93"/>
        <v>0.62432365920232002</v>
      </c>
      <c r="AA921" s="48" t="str">
        <f t="shared" si="94"/>
        <v>Y</v>
      </c>
      <c r="AB921" s="48" t="s">
        <v>55</v>
      </c>
      <c r="AC921" s="53" t="s">
        <v>55</v>
      </c>
      <c r="AD921" s="52">
        <v>0</v>
      </c>
      <c r="AE921" s="52"/>
      <c r="AF921" s="52"/>
    </row>
    <row r="922" spans="1:32" ht="15.5" x14ac:dyDescent="0.35">
      <c r="A922" s="26"/>
      <c r="B922" s="48">
        <v>1579</v>
      </c>
      <c r="C922" s="48" t="s">
        <v>45</v>
      </c>
      <c r="D922" s="48" t="s">
        <v>60</v>
      </c>
      <c r="E922" s="48" t="s">
        <v>803</v>
      </c>
      <c r="F922" s="48" t="s">
        <v>1644</v>
      </c>
      <c r="G922" s="48">
        <v>130</v>
      </c>
      <c r="H922" s="48" t="s">
        <v>1645</v>
      </c>
      <c r="I922" s="48" t="s">
        <v>1644</v>
      </c>
      <c r="J922" s="48" t="s">
        <v>50</v>
      </c>
      <c r="K922" s="48" t="s">
        <v>1646</v>
      </c>
      <c r="L922" s="48" t="s">
        <v>1647</v>
      </c>
      <c r="M922" s="48" t="s">
        <v>53</v>
      </c>
      <c r="N922" s="48" t="s">
        <v>53</v>
      </c>
      <c r="O922" s="48" t="s">
        <v>53</v>
      </c>
      <c r="P922" s="48">
        <v>6.995082</v>
      </c>
      <c r="Q922" s="48">
        <v>7.1467880421907024</v>
      </c>
      <c r="R922" s="48">
        <v>7.7682478719464152</v>
      </c>
      <c r="S922" s="48">
        <v>11.698259999999999</v>
      </c>
      <c r="T922" s="48">
        <v>11.698259999999999</v>
      </c>
      <c r="U922" s="48">
        <v>11.712127560780749</v>
      </c>
      <c r="V922" s="62">
        <f t="shared" si="89"/>
        <v>0.59795918367346945</v>
      </c>
      <c r="W922" s="62">
        <f t="shared" si="90"/>
        <v>0.61092744067841742</v>
      </c>
      <c r="X922" s="62">
        <f t="shared" si="91"/>
        <v>0.66326530612244905</v>
      </c>
      <c r="Y922" s="62">
        <f t="shared" si="92"/>
        <v>0.62405064349144534</v>
      </c>
      <c r="Z922" s="62">
        <f t="shared" si="93"/>
        <v>0.62405064349144534</v>
      </c>
      <c r="AA922" s="48" t="str">
        <f t="shared" si="94"/>
        <v>Y</v>
      </c>
      <c r="AB922" s="48" t="s">
        <v>55</v>
      </c>
      <c r="AC922" s="53" t="s">
        <v>55</v>
      </c>
      <c r="AD922" s="52">
        <v>0</v>
      </c>
      <c r="AE922" s="52"/>
      <c r="AF922" s="52"/>
    </row>
    <row r="923" spans="1:32" ht="15.5" x14ac:dyDescent="0.35">
      <c r="A923" s="26"/>
      <c r="B923" s="48">
        <v>855</v>
      </c>
      <c r="C923" s="48" t="s">
        <v>45</v>
      </c>
      <c r="D923" s="48" t="s">
        <v>46</v>
      </c>
      <c r="E923" s="48" t="s">
        <v>150</v>
      </c>
      <c r="F923" s="48" t="s">
        <v>381</v>
      </c>
      <c r="G923" s="48">
        <v>831</v>
      </c>
      <c r="H923" s="48" t="s">
        <v>49</v>
      </c>
      <c r="I923" s="48" t="s">
        <v>377</v>
      </c>
      <c r="J923" s="48" t="s">
        <v>50</v>
      </c>
      <c r="K923" s="48" t="s">
        <v>1648</v>
      </c>
      <c r="L923" s="48" t="s">
        <v>379</v>
      </c>
      <c r="M923" s="48" t="s">
        <v>53</v>
      </c>
      <c r="N923" s="48" t="s">
        <v>53</v>
      </c>
      <c r="O923" s="48" t="s">
        <v>53</v>
      </c>
      <c r="P923" s="48">
        <v>5.3716499999999998</v>
      </c>
      <c r="Q923" s="48">
        <v>5.975575286112627</v>
      </c>
      <c r="R923" s="48">
        <v>4.7087533254567493</v>
      </c>
      <c r="S923" s="48">
        <v>8.5946400000000001</v>
      </c>
      <c r="T923" s="48">
        <v>8.5946400000000001</v>
      </c>
      <c r="U923" s="48">
        <v>8.604828412002183</v>
      </c>
      <c r="V923" s="62">
        <f t="shared" si="89"/>
        <v>0.625</v>
      </c>
      <c r="W923" s="62">
        <f t="shared" si="90"/>
        <v>0.69526766520908689</v>
      </c>
      <c r="X923" s="62">
        <f t="shared" si="91"/>
        <v>0.54722222222222217</v>
      </c>
      <c r="Y923" s="62">
        <f t="shared" si="92"/>
        <v>0.62249662914376958</v>
      </c>
      <c r="Z923" s="62">
        <f t="shared" si="93"/>
        <v>0.62249662914376958</v>
      </c>
      <c r="AA923" s="48" t="str">
        <f t="shared" si="94"/>
        <v>Y</v>
      </c>
      <c r="AB923" s="48" t="s">
        <v>55</v>
      </c>
      <c r="AC923" s="53" t="s">
        <v>55</v>
      </c>
      <c r="AD923" s="52">
        <v>0</v>
      </c>
      <c r="AE923" s="52"/>
      <c r="AF923" s="52"/>
    </row>
    <row r="924" spans="1:32" ht="15.5" x14ac:dyDescent="0.35">
      <c r="A924" s="26"/>
      <c r="B924" s="48">
        <v>1531</v>
      </c>
      <c r="C924" s="48" t="s">
        <v>45</v>
      </c>
      <c r="D924" s="48" t="s">
        <v>60</v>
      </c>
      <c r="E924" s="48" t="s">
        <v>803</v>
      </c>
      <c r="F924" s="48" t="s">
        <v>1240</v>
      </c>
      <c r="G924" s="48">
        <v>24</v>
      </c>
      <c r="H924" s="48" t="s">
        <v>1464</v>
      </c>
      <c r="I924" s="48" t="s">
        <v>808</v>
      </c>
      <c r="J924" s="48" t="s">
        <v>50</v>
      </c>
      <c r="K924" s="48" t="s">
        <v>1649</v>
      </c>
      <c r="L924" s="48" t="s">
        <v>810</v>
      </c>
      <c r="M924" s="48" t="s">
        <v>110</v>
      </c>
      <c r="N924" s="48" t="s">
        <v>110</v>
      </c>
      <c r="O924" s="48" t="s">
        <v>110</v>
      </c>
      <c r="P924" s="48">
        <v>1.6984448000000001</v>
      </c>
      <c r="Q924" s="48">
        <v>1.5203249168516577</v>
      </c>
      <c r="R924" s="48">
        <v>1.6211995558844692</v>
      </c>
      <c r="S924" s="48">
        <v>2.5908480000000003</v>
      </c>
      <c r="T924" s="48">
        <v>2.5908480000000003</v>
      </c>
      <c r="U924" s="48">
        <v>2.5939192894151506</v>
      </c>
      <c r="V924" s="62">
        <f t="shared" si="89"/>
        <v>0.65555555555555556</v>
      </c>
      <c r="W924" s="62">
        <f t="shared" si="90"/>
        <v>0.58680590943646926</v>
      </c>
      <c r="X924" s="62">
        <f t="shared" si="91"/>
        <v>0.625</v>
      </c>
      <c r="Y924" s="62">
        <f t="shared" si="92"/>
        <v>0.6224538216640082</v>
      </c>
      <c r="Z924" s="62">
        <f t="shared" si="93"/>
        <v>0.6224538216640082</v>
      </c>
      <c r="AA924" s="48" t="str">
        <f t="shared" si="94"/>
        <v>Y</v>
      </c>
      <c r="AB924" s="48" t="s">
        <v>55</v>
      </c>
      <c r="AC924" s="53" t="s">
        <v>55</v>
      </c>
      <c r="AD924" s="52">
        <v>0</v>
      </c>
      <c r="AE924" s="52"/>
      <c r="AF924" s="52"/>
    </row>
    <row r="925" spans="1:32" ht="15.5" x14ac:dyDescent="0.35">
      <c r="A925" s="26"/>
      <c r="B925" s="48">
        <v>1514</v>
      </c>
      <c r="C925" s="48" t="s">
        <v>45</v>
      </c>
      <c r="D925" s="48" t="s">
        <v>60</v>
      </c>
      <c r="E925" s="48" t="s">
        <v>133</v>
      </c>
      <c r="F925" s="48" t="s">
        <v>836</v>
      </c>
      <c r="G925" s="48">
        <v>20</v>
      </c>
      <c r="H925" s="48" t="s">
        <v>1354</v>
      </c>
      <c r="I925" s="48" t="s">
        <v>836</v>
      </c>
      <c r="J925" s="48" t="s">
        <v>50</v>
      </c>
      <c r="K925" s="48" t="s">
        <v>1650</v>
      </c>
      <c r="L925" s="48" t="s">
        <v>839</v>
      </c>
      <c r="M925" s="48" t="s">
        <v>110</v>
      </c>
      <c r="N925" s="48" t="s">
        <v>110</v>
      </c>
      <c r="O925" s="48" t="s">
        <v>110</v>
      </c>
      <c r="P925" s="48">
        <v>1.1802752000000001</v>
      </c>
      <c r="Q925" s="48">
        <v>1.1240316920798987</v>
      </c>
      <c r="R925" s="48">
        <v>1.0519783784850334</v>
      </c>
      <c r="S925" s="48">
        <v>1.7992000000000001</v>
      </c>
      <c r="T925" s="48">
        <v>1.7992000000000001</v>
      </c>
      <c r="U925" s="48">
        <v>1.8013328398716324</v>
      </c>
      <c r="V925" s="62">
        <f t="shared" si="89"/>
        <v>0.65600000000000003</v>
      </c>
      <c r="W925" s="62">
        <f t="shared" si="90"/>
        <v>0.62473971325027711</v>
      </c>
      <c r="X925" s="62">
        <f t="shared" si="91"/>
        <v>0.58400000000000007</v>
      </c>
      <c r="Y925" s="62">
        <f t="shared" si="92"/>
        <v>0.62157990441675903</v>
      </c>
      <c r="Z925" s="62">
        <f t="shared" si="93"/>
        <v>0.62157990441675903</v>
      </c>
      <c r="AA925" s="48" t="str">
        <f t="shared" si="94"/>
        <v>Y</v>
      </c>
      <c r="AB925" s="48" t="s">
        <v>55</v>
      </c>
      <c r="AC925" s="53" t="s">
        <v>55</v>
      </c>
      <c r="AD925" s="52">
        <v>0</v>
      </c>
      <c r="AE925" s="52"/>
      <c r="AF925" s="52"/>
    </row>
    <row r="926" spans="1:32" ht="15.5" x14ac:dyDescent="0.35">
      <c r="A926" s="26"/>
      <c r="B926" s="48">
        <v>1535</v>
      </c>
      <c r="C926" s="48" t="s">
        <v>45</v>
      </c>
      <c r="D926" s="48" t="s">
        <v>60</v>
      </c>
      <c r="E926" s="48" t="s">
        <v>133</v>
      </c>
      <c r="F926" s="48" t="s">
        <v>1193</v>
      </c>
      <c r="G926" s="48">
        <v>26</v>
      </c>
      <c r="H926" s="48" t="s">
        <v>131</v>
      </c>
      <c r="I926" s="48" t="s">
        <v>133</v>
      </c>
      <c r="J926" s="48" t="s">
        <v>50</v>
      </c>
      <c r="K926" s="48" t="s">
        <v>1651</v>
      </c>
      <c r="L926" s="48" t="s">
        <v>1195</v>
      </c>
      <c r="M926" s="48" t="s">
        <v>110</v>
      </c>
      <c r="N926" s="48" t="s">
        <v>110</v>
      </c>
      <c r="O926" s="48" t="s">
        <v>110</v>
      </c>
      <c r="P926" s="48">
        <v>1.5401152</v>
      </c>
      <c r="Q926" s="48">
        <v>1.5563515736490903</v>
      </c>
      <c r="R926" s="48">
        <v>0.92948774537376233</v>
      </c>
      <c r="S926" s="48">
        <v>2.1590400000000001</v>
      </c>
      <c r="T926" s="48">
        <v>2.1590400000000001</v>
      </c>
      <c r="U926" s="48">
        <v>2.1615994078459591</v>
      </c>
      <c r="V926" s="62">
        <f t="shared" si="89"/>
        <v>0.71333333333333326</v>
      </c>
      <c r="W926" s="62">
        <f t="shared" si="90"/>
        <v>0.72085351528878128</v>
      </c>
      <c r="X926" s="62">
        <f t="shared" si="91"/>
        <v>0.43</v>
      </c>
      <c r="Y926" s="62">
        <f t="shared" si="92"/>
        <v>0.62139561620737149</v>
      </c>
      <c r="Z926" s="62">
        <f t="shared" si="93"/>
        <v>0.62139561620737149</v>
      </c>
      <c r="AA926" s="48" t="str">
        <f t="shared" si="94"/>
        <v>Y</v>
      </c>
      <c r="AB926" s="48" t="s">
        <v>55</v>
      </c>
      <c r="AC926" s="53" t="s">
        <v>55</v>
      </c>
      <c r="AD926" s="52">
        <v>0</v>
      </c>
      <c r="AE926" s="52"/>
      <c r="AF926" s="52"/>
    </row>
    <row r="927" spans="1:32" ht="15.5" x14ac:dyDescent="0.35">
      <c r="A927" s="26"/>
      <c r="B927" s="48">
        <v>1059</v>
      </c>
      <c r="C927" s="48" t="s">
        <v>45</v>
      </c>
      <c r="D927" s="48" t="s">
        <v>98</v>
      </c>
      <c r="E927" s="48" t="s">
        <v>415</v>
      </c>
      <c r="F927" s="48" t="s">
        <v>503</v>
      </c>
      <c r="G927" s="48">
        <v>693</v>
      </c>
      <c r="H927" s="48">
        <v>1</v>
      </c>
      <c r="I927" s="48" t="s">
        <v>415</v>
      </c>
      <c r="J927" s="48" t="s">
        <v>50</v>
      </c>
      <c r="K927" s="48" t="s">
        <v>1652</v>
      </c>
      <c r="L927" s="48" t="s">
        <v>419</v>
      </c>
      <c r="M927" s="48" t="s">
        <v>423</v>
      </c>
      <c r="N927" s="48" t="s">
        <v>423</v>
      </c>
      <c r="O927" s="48" t="s">
        <v>423</v>
      </c>
      <c r="P927" s="48">
        <v>1.164636</v>
      </c>
      <c r="Q927" s="48">
        <v>1.0818042933913694</v>
      </c>
      <c r="R927" s="48">
        <v>1.1919280837365986</v>
      </c>
      <c r="S927" s="48">
        <v>1.8504772000000003</v>
      </c>
      <c r="T927" s="48">
        <v>1.8504772000000003</v>
      </c>
      <c r="U927" s="48">
        <v>1.8526708258079738</v>
      </c>
      <c r="V927" s="62">
        <f t="shared" si="89"/>
        <v>0.62937062937062926</v>
      </c>
      <c r="W927" s="62">
        <f t="shared" si="90"/>
        <v>0.58460828017301114</v>
      </c>
      <c r="X927" s="62">
        <f t="shared" si="91"/>
        <v>0.64335664335664344</v>
      </c>
      <c r="Y927" s="62">
        <f t="shared" si="92"/>
        <v>0.61911185096676125</v>
      </c>
      <c r="Z927" s="62">
        <f t="shared" si="93"/>
        <v>0.61911185096676125</v>
      </c>
      <c r="AA927" s="48" t="str">
        <f t="shared" si="94"/>
        <v>Y</v>
      </c>
      <c r="AB927" s="48" t="s">
        <v>55</v>
      </c>
      <c r="AC927" s="53" t="s">
        <v>55</v>
      </c>
      <c r="AD927" s="52">
        <v>0</v>
      </c>
      <c r="AE927" s="52"/>
      <c r="AF927" s="52"/>
    </row>
    <row r="928" spans="1:32" ht="15.5" x14ac:dyDescent="0.35">
      <c r="A928" s="26"/>
      <c r="B928" s="48">
        <v>980</v>
      </c>
      <c r="C928" s="48" t="s">
        <v>45</v>
      </c>
      <c r="D928" s="48" t="s">
        <v>98</v>
      </c>
      <c r="E928" s="48" t="s">
        <v>415</v>
      </c>
      <c r="F928" s="48" t="s">
        <v>464</v>
      </c>
      <c r="G928" s="48">
        <v>636</v>
      </c>
      <c r="H928" s="48">
        <v>112</v>
      </c>
      <c r="I928" s="48" t="s">
        <v>417</v>
      </c>
      <c r="J928" s="48" t="s">
        <v>50</v>
      </c>
      <c r="K928" s="48" t="s">
        <v>1653</v>
      </c>
      <c r="L928" s="48" t="s">
        <v>419</v>
      </c>
      <c r="M928" s="48" t="s">
        <v>420</v>
      </c>
      <c r="N928" s="48" t="s">
        <v>420</v>
      </c>
      <c r="O928" s="48" t="s">
        <v>420</v>
      </c>
      <c r="P928" s="48">
        <v>6.6681119999999989</v>
      </c>
      <c r="Q928" s="48">
        <v>7.3847718231506638</v>
      </c>
      <c r="R928" s="48">
        <v>8.4364730735064857</v>
      </c>
      <c r="S928" s="48">
        <v>12.10308</v>
      </c>
      <c r="T928" s="48">
        <v>12.10308</v>
      </c>
      <c r="U928" s="48">
        <v>12.117427449751863</v>
      </c>
      <c r="V928" s="62">
        <f t="shared" si="89"/>
        <v>0.55094339622641497</v>
      </c>
      <c r="W928" s="62">
        <f t="shared" si="90"/>
        <v>0.6101564083812272</v>
      </c>
      <c r="X928" s="62">
        <f t="shared" si="91"/>
        <v>0.69622641509433958</v>
      </c>
      <c r="Y928" s="62">
        <f t="shared" si="92"/>
        <v>0.61910873990066062</v>
      </c>
      <c r="Z928" s="62">
        <f t="shared" si="93"/>
        <v>0.61910873990066062</v>
      </c>
      <c r="AA928" s="48" t="str">
        <f t="shared" si="94"/>
        <v>Y</v>
      </c>
      <c r="AB928" s="48" t="s">
        <v>55</v>
      </c>
      <c r="AC928" s="53" t="s">
        <v>55</v>
      </c>
      <c r="AD928" s="52">
        <v>0</v>
      </c>
      <c r="AE928" s="52"/>
      <c r="AF928" s="52"/>
    </row>
    <row r="929" spans="1:32" ht="15.5" x14ac:dyDescent="0.35">
      <c r="A929" s="26"/>
      <c r="B929" s="48">
        <v>1159</v>
      </c>
      <c r="C929" s="48" t="s">
        <v>45</v>
      </c>
      <c r="D929" s="48" t="s">
        <v>98</v>
      </c>
      <c r="E929" s="48" t="s">
        <v>99</v>
      </c>
      <c r="F929" s="48" t="s">
        <v>1654</v>
      </c>
      <c r="G929" s="48">
        <v>734</v>
      </c>
      <c r="H929" s="48">
        <v>1</v>
      </c>
      <c r="I929" s="48" t="s">
        <v>99</v>
      </c>
      <c r="J929" s="48" t="s">
        <v>50</v>
      </c>
      <c r="K929" s="48" t="s">
        <v>1655</v>
      </c>
      <c r="L929" s="48" t="s">
        <v>593</v>
      </c>
      <c r="M929" s="48" t="s">
        <v>110</v>
      </c>
      <c r="N929" s="48" t="s">
        <v>110</v>
      </c>
      <c r="O929" s="48" t="s">
        <v>110</v>
      </c>
      <c r="P929" s="48">
        <v>1.9719232000000002</v>
      </c>
      <c r="Q929" s="48">
        <v>1.8733861534664977</v>
      </c>
      <c r="R929" s="48">
        <v>2.3057060350356897</v>
      </c>
      <c r="S929" s="48">
        <v>3.3105280000000001</v>
      </c>
      <c r="T929" s="48">
        <v>3.3105280000000001</v>
      </c>
      <c r="U929" s="48">
        <v>3.3144524253638039</v>
      </c>
      <c r="V929" s="62">
        <f t="shared" si="89"/>
        <v>0.59565217391304348</v>
      </c>
      <c r="W929" s="62">
        <f t="shared" si="90"/>
        <v>0.56588742142235249</v>
      </c>
      <c r="X929" s="62">
        <f t="shared" si="91"/>
        <v>0.69565217391304346</v>
      </c>
      <c r="Y929" s="62">
        <f t="shared" si="92"/>
        <v>0.61906392308281311</v>
      </c>
      <c r="Z929" s="62">
        <f t="shared" si="93"/>
        <v>0.61906392308281311</v>
      </c>
      <c r="AA929" s="48" t="str">
        <f t="shared" si="94"/>
        <v>Y</v>
      </c>
      <c r="AB929" s="48" t="s">
        <v>55</v>
      </c>
      <c r="AC929" s="53" t="s">
        <v>55</v>
      </c>
      <c r="AD929" s="52">
        <v>0</v>
      </c>
      <c r="AE929" s="52"/>
      <c r="AF929" s="52"/>
    </row>
    <row r="930" spans="1:32" ht="15.5" x14ac:dyDescent="0.35">
      <c r="A930" s="26"/>
      <c r="B930" s="48">
        <v>449</v>
      </c>
      <c r="C930" s="48" t="s">
        <v>45</v>
      </c>
      <c r="D930" s="48" t="s">
        <v>46</v>
      </c>
      <c r="E930" s="48" t="s">
        <v>47</v>
      </c>
      <c r="F930" s="48" t="s">
        <v>1183</v>
      </c>
      <c r="G930" s="48">
        <v>344</v>
      </c>
      <c r="H930" s="48" t="s">
        <v>186</v>
      </c>
      <c r="I930" s="48" t="s">
        <v>128</v>
      </c>
      <c r="J930" s="48" t="s">
        <v>50</v>
      </c>
      <c r="K930" s="48" t="s">
        <v>1656</v>
      </c>
      <c r="L930" s="48" t="s">
        <v>88</v>
      </c>
      <c r="M930" s="48" t="s">
        <v>110</v>
      </c>
      <c r="N930" s="48" t="s">
        <v>110</v>
      </c>
      <c r="O930" s="48" t="s">
        <v>110</v>
      </c>
      <c r="P930" s="48">
        <v>1.6192800000000001</v>
      </c>
      <c r="Q930" s="48">
        <v>1.1888796743152772</v>
      </c>
      <c r="R930" s="48">
        <v>1.3329863015050081</v>
      </c>
      <c r="S930" s="48">
        <v>2.2310080000000001</v>
      </c>
      <c r="T930" s="48">
        <v>2.2310080000000001</v>
      </c>
      <c r="U930" s="48">
        <v>2.2336527214408242</v>
      </c>
      <c r="V930" s="62">
        <f t="shared" si="89"/>
        <v>0.72580645161290325</v>
      </c>
      <c r="W930" s="62">
        <f t="shared" si="90"/>
        <v>0.5328890233989646</v>
      </c>
      <c r="X930" s="62">
        <f t="shared" si="91"/>
        <v>0.59677419354838712</v>
      </c>
      <c r="Y930" s="62">
        <f t="shared" si="92"/>
        <v>0.61848988952008499</v>
      </c>
      <c r="Z930" s="62">
        <f t="shared" si="93"/>
        <v>0.61848988952008499</v>
      </c>
      <c r="AA930" s="48" t="str">
        <f t="shared" si="94"/>
        <v>Y</v>
      </c>
      <c r="AB930" s="48" t="s">
        <v>55</v>
      </c>
      <c r="AC930" s="53" t="s">
        <v>55</v>
      </c>
      <c r="AD930" s="52">
        <v>0</v>
      </c>
      <c r="AE930" s="52"/>
      <c r="AF930" s="52"/>
    </row>
    <row r="931" spans="1:32" ht="15.5" x14ac:dyDescent="0.35">
      <c r="A931" s="26"/>
      <c r="B931" s="48">
        <v>834</v>
      </c>
      <c r="C931" s="48" t="s">
        <v>45</v>
      </c>
      <c r="D931" s="48" t="s">
        <v>46</v>
      </c>
      <c r="E931" s="48" t="s">
        <v>150</v>
      </c>
      <c r="F931" s="48" t="s">
        <v>1394</v>
      </c>
      <c r="G931" s="48">
        <v>830</v>
      </c>
      <c r="H931" s="48" t="s">
        <v>131</v>
      </c>
      <c r="I931" s="48" t="s">
        <v>377</v>
      </c>
      <c r="J931" s="48" t="s">
        <v>50</v>
      </c>
      <c r="K931" s="48" t="s">
        <v>1657</v>
      </c>
      <c r="L931" s="48" t="s">
        <v>379</v>
      </c>
      <c r="M931" s="48" t="s">
        <v>110</v>
      </c>
      <c r="N931" s="48" t="s">
        <v>110</v>
      </c>
      <c r="O931" s="48" t="s">
        <v>110</v>
      </c>
      <c r="P931" s="48">
        <v>2.0294976</v>
      </c>
      <c r="Q931" s="48">
        <v>2.4354019995064466</v>
      </c>
      <c r="R931" s="48">
        <v>2.0102874492967415</v>
      </c>
      <c r="S931" s="48">
        <v>3.4904480000000002</v>
      </c>
      <c r="T931" s="48">
        <v>3.4904480000000002</v>
      </c>
      <c r="U931" s="48">
        <v>3.4945857093509667</v>
      </c>
      <c r="V931" s="62">
        <f t="shared" si="89"/>
        <v>0.5814432989690721</v>
      </c>
      <c r="W931" s="62">
        <f t="shared" si="90"/>
        <v>0.697733356722818</v>
      </c>
      <c r="X931" s="62">
        <f t="shared" si="91"/>
        <v>0.57525773195876284</v>
      </c>
      <c r="Y931" s="62">
        <f t="shared" si="92"/>
        <v>0.61814479588355098</v>
      </c>
      <c r="Z931" s="62">
        <f t="shared" si="93"/>
        <v>0.61814479588355098</v>
      </c>
      <c r="AA931" s="48" t="str">
        <f t="shared" si="94"/>
        <v>Y</v>
      </c>
      <c r="AB931" s="48" t="s">
        <v>55</v>
      </c>
      <c r="AC931" s="53" t="s">
        <v>55</v>
      </c>
      <c r="AD931" s="52">
        <v>0</v>
      </c>
      <c r="AE931" s="48"/>
      <c r="AF931" s="48"/>
    </row>
    <row r="932" spans="1:32" ht="15.5" x14ac:dyDescent="0.35">
      <c r="A932" s="26"/>
      <c r="B932" s="48">
        <v>1642</v>
      </c>
      <c r="C932" s="48" t="s">
        <v>45</v>
      </c>
      <c r="D932" s="48" t="s">
        <v>60</v>
      </c>
      <c r="E932" s="48" t="s">
        <v>803</v>
      </c>
      <c r="F932" s="48" t="s">
        <v>856</v>
      </c>
      <c r="G932" s="48">
        <v>274</v>
      </c>
      <c r="H932" s="48" t="s">
        <v>63</v>
      </c>
      <c r="I932" s="48" t="s">
        <v>856</v>
      </c>
      <c r="J932" s="48" t="s">
        <v>50</v>
      </c>
      <c r="K932" s="48" t="s">
        <v>1658</v>
      </c>
      <c r="L932" s="48" t="s">
        <v>1659</v>
      </c>
      <c r="M932" s="48" t="s">
        <v>53</v>
      </c>
      <c r="N932" s="48" t="s">
        <v>53</v>
      </c>
      <c r="O932" s="48" t="s">
        <v>53</v>
      </c>
      <c r="P932" s="48">
        <v>7.1144520000000009</v>
      </c>
      <c r="Q932" s="48">
        <v>7.0511788376129001</v>
      </c>
      <c r="R932" s="48">
        <v>7.5292248605019108</v>
      </c>
      <c r="S932" s="48">
        <v>11.698259999999999</v>
      </c>
      <c r="T932" s="48">
        <v>11.698259999999999</v>
      </c>
      <c r="U932" s="48">
        <v>11.712127560780749</v>
      </c>
      <c r="V932" s="62">
        <f t="shared" si="89"/>
        <v>0.60816326530612252</v>
      </c>
      <c r="W932" s="62">
        <f t="shared" si="90"/>
        <v>0.60275449832820438</v>
      </c>
      <c r="X932" s="62">
        <f t="shared" si="91"/>
        <v>0.6428571428571429</v>
      </c>
      <c r="Y932" s="62">
        <f t="shared" si="92"/>
        <v>0.61792496883048997</v>
      </c>
      <c r="Z932" s="62">
        <f t="shared" si="93"/>
        <v>0.61792496883048997</v>
      </c>
      <c r="AA932" s="48" t="str">
        <f t="shared" si="94"/>
        <v>Y</v>
      </c>
      <c r="AB932" s="48" t="s">
        <v>55</v>
      </c>
      <c r="AC932" s="53" t="s">
        <v>55</v>
      </c>
      <c r="AD932" s="52">
        <v>0</v>
      </c>
      <c r="AE932" s="52"/>
      <c r="AF932" s="52"/>
    </row>
    <row r="933" spans="1:32" ht="15.5" x14ac:dyDescent="0.35">
      <c r="A933" s="26"/>
      <c r="B933" s="48">
        <v>634</v>
      </c>
      <c r="C933" s="48" t="s">
        <v>45</v>
      </c>
      <c r="D933" s="48" t="s">
        <v>46</v>
      </c>
      <c r="E933" s="48" t="s">
        <v>47</v>
      </c>
      <c r="F933" s="48" t="s">
        <v>128</v>
      </c>
      <c r="G933" s="48">
        <v>496</v>
      </c>
      <c r="H933" s="48" t="s">
        <v>49</v>
      </c>
      <c r="I933" s="48" t="s">
        <v>128</v>
      </c>
      <c r="J933" s="48" t="s">
        <v>50</v>
      </c>
      <c r="K933" s="48" t="s">
        <v>1660</v>
      </c>
      <c r="L933" s="48" t="s">
        <v>1661</v>
      </c>
      <c r="M933" s="48" t="s">
        <v>53</v>
      </c>
      <c r="N933" s="48" t="s">
        <v>53</v>
      </c>
      <c r="O933" s="48" t="s">
        <v>53</v>
      </c>
      <c r="P933" s="48">
        <v>8.1649080000000005</v>
      </c>
      <c r="Q933" s="48">
        <v>6.5731328147238903</v>
      </c>
      <c r="R933" s="48">
        <v>6.6926443204461421</v>
      </c>
      <c r="S933" s="48">
        <v>11.578889999999999</v>
      </c>
      <c r="T933" s="48">
        <v>11.578889999999999</v>
      </c>
      <c r="U933" s="48">
        <v>11.592616055058498</v>
      </c>
      <c r="V933" s="62">
        <f t="shared" si="89"/>
        <v>0.70515463917525778</v>
      </c>
      <c r="W933" s="62">
        <f t="shared" si="90"/>
        <v>0.5676824647892752</v>
      </c>
      <c r="X933" s="62">
        <f t="shared" si="91"/>
        <v>0.57731958762886593</v>
      </c>
      <c r="Y933" s="62">
        <f t="shared" si="92"/>
        <v>0.6167188971977996</v>
      </c>
      <c r="Z933" s="62">
        <f t="shared" si="93"/>
        <v>0.6167188971977996</v>
      </c>
      <c r="AA933" s="48" t="str">
        <f t="shared" si="94"/>
        <v>Y</v>
      </c>
      <c r="AB933" s="48" t="s">
        <v>55</v>
      </c>
      <c r="AC933" s="53" t="s">
        <v>55</v>
      </c>
      <c r="AD933" s="52">
        <v>0</v>
      </c>
      <c r="AE933" s="52"/>
      <c r="AF933" s="52"/>
    </row>
    <row r="934" spans="1:32" ht="15.5" x14ac:dyDescent="0.35">
      <c r="A934" s="26"/>
      <c r="B934" s="48">
        <v>87</v>
      </c>
      <c r="C934" s="48" t="s">
        <v>45</v>
      </c>
      <c r="D934" s="48" t="s">
        <v>46</v>
      </c>
      <c r="E934" s="48" t="s">
        <v>47</v>
      </c>
      <c r="F934" s="48" t="s">
        <v>70</v>
      </c>
      <c r="G934" s="48">
        <v>106</v>
      </c>
      <c r="H934" s="48" t="s">
        <v>94</v>
      </c>
      <c r="I934" s="48" t="s">
        <v>57</v>
      </c>
      <c r="J934" s="48" t="s">
        <v>50</v>
      </c>
      <c r="K934" s="48" t="s">
        <v>1662</v>
      </c>
      <c r="L934" s="48" t="s">
        <v>1663</v>
      </c>
      <c r="M934" s="48" t="s">
        <v>53</v>
      </c>
      <c r="N934" s="48" t="s">
        <v>53</v>
      </c>
      <c r="O934" s="48" t="s">
        <v>53</v>
      </c>
      <c r="P934" s="48">
        <v>5.3716499999999998</v>
      </c>
      <c r="Q934" s="48">
        <v>5.3541154563569133</v>
      </c>
      <c r="R934" s="48">
        <v>4.7326556266012005</v>
      </c>
      <c r="S934" s="48">
        <v>8.3559000000000001</v>
      </c>
      <c r="T934" s="48">
        <v>8.3559000000000001</v>
      </c>
      <c r="U934" s="48">
        <v>8.3658054005576776</v>
      </c>
      <c r="V934" s="62">
        <f t="shared" si="89"/>
        <v>0.64285714285714279</v>
      </c>
      <c r="W934" s="62">
        <f t="shared" si="90"/>
        <v>0.64075868025669447</v>
      </c>
      <c r="X934" s="62">
        <f t="shared" si="91"/>
        <v>0.56571428571428573</v>
      </c>
      <c r="Y934" s="62">
        <f t="shared" si="92"/>
        <v>0.6164433696093744</v>
      </c>
      <c r="Z934" s="62">
        <f t="shared" si="93"/>
        <v>0.6164433696093744</v>
      </c>
      <c r="AA934" s="48" t="str">
        <f t="shared" si="94"/>
        <v>Y</v>
      </c>
      <c r="AB934" s="48" t="s">
        <v>55</v>
      </c>
      <c r="AC934" s="53" t="s">
        <v>55</v>
      </c>
      <c r="AD934" s="52">
        <v>0</v>
      </c>
      <c r="AE934" s="52"/>
      <c r="AF934" s="52"/>
    </row>
    <row r="935" spans="1:32" ht="15.5" x14ac:dyDescent="0.35">
      <c r="A935" s="26"/>
      <c r="B935" s="48">
        <v>2099</v>
      </c>
      <c r="C935" s="48" t="s">
        <v>863</v>
      </c>
      <c r="D935" s="48" t="s">
        <v>969</v>
      </c>
      <c r="E935" s="48" t="s">
        <v>970</v>
      </c>
      <c r="F935" s="48" t="s">
        <v>999</v>
      </c>
      <c r="G935" s="48" t="s">
        <v>1000</v>
      </c>
      <c r="H935" s="48" t="s">
        <v>1664</v>
      </c>
      <c r="I935" s="48" t="s">
        <v>970</v>
      </c>
      <c r="J935" s="48" t="s">
        <v>50</v>
      </c>
      <c r="K935" s="48" t="s">
        <v>1665</v>
      </c>
      <c r="L935" s="48" t="s">
        <v>970</v>
      </c>
      <c r="M935" s="48">
        <v>13.8</v>
      </c>
      <c r="N935" s="48">
        <v>13.8</v>
      </c>
      <c r="O935" s="48">
        <v>13.8</v>
      </c>
      <c r="P935" s="48">
        <v>6.8</v>
      </c>
      <c r="Q935" s="48">
        <v>7.1706903433351528</v>
      </c>
      <c r="R935" s="48">
        <v>7.6726386673686129</v>
      </c>
      <c r="S935" s="48">
        <v>11.7</v>
      </c>
      <c r="T935" s="48">
        <v>11.7</v>
      </c>
      <c r="U935" s="48">
        <v>11.712127560780749</v>
      </c>
      <c r="V935" s="62">
        <f t="shared" si="89"/>
        <v>0.58119658119658124</v>
      </c>
      <c r="W935" s="62">
        <f t="shared" si="90"/>
        <v>0.61287951652437211</v>
      </c>
      <c r="X935" s="62">
        <f t="shared" si="91"/>
        <v>0.6551020408163265</v>
      </c>
      <c r="Y935" s="62">
        <f t="shared" si="92"/>
        <v>0.61639271284576003</v>
      </c>
      <c r="Z935" s="62">
        <f t="shared" si="93"/>
        <v>0.61639271284576003</v>
      </c>
      <c r="AA935" s="48" t="str">
        <f t="shared" si="94"/>
        <v>Y</v>
      </c>
      <c r="AB935" s="48" t="s">
        <v>55</v>
      </c>
      <c r="AC935" s="53" t="s">
        <v>55</v>
      </c>
      <c r="AD935" s="52">
        <v>0</v>
      </c>
      <c r="AE935" s="48"/>
      <c r="AF935" s="48"/>
    </row>
    <row r="936" spans="1:32" ht="15.5" x14ac:dyDescent="0.35">
      <c r="A936" s="26"/>
      <c r="B936" s="48">
        <v>1800</v>
      </c>
      <c r="C936" s="48" t="s">
        <v>45</v>
      </c>
      <c r="D936" s="48" t="s">
        <v>60</v>
      </c>
      <c r="E936" s="48" t="s">
        <v>61</v>
      </c>
      <c r="F936" s="48" t="s">
        <v>840</v>
      </c>
      <c r="G936" s="48">
        <v>450</v>
      </c>
      <c r="H936" s="48" t="s">
        <v>49</v>
      </c>
      <c r="I936" s="48" t="s">
        <v>61</v>
      </c>
      <c r="J936" s="48" t="s">
        <v>50</v>
      </c>
      <c r="K936" s="48" t="s">
        <v>1666</v>
      </c>
      <c r="L936" s="48" t="s">
        <v>1667</v>
      </c>
      <c r="M936" s="48" t="s">
        <v>53</v>
      </c>
      <c r="N936" s="48" t="s">
        <v>53</v>
      </c>
      <c r="O936" s="48" t="s">
        <v>53</v>
      </c>
      <c r="P936" s="48">
        <v>5.7297600000000006</v>
      </c>
      <c r="Q936" s="48">
        <v>7.0989834399018008</v>
      </c>
      <c r="R936" s="48">
        <v>8.7960468211577858</v>
      </c>
      <c r="S936" s="48">
        <v>11.698259999999999</v>
      </c>
      <c r="T936" s="48">
        <v>11.698259999999999</v>
      </c>
      <c r="U936" s="48">
        <v>11.712127560780749</v>
      </c>
      <c r="V936" s="62">
        <f t="shared" si="89"/>
        <v>0.48979591836734704</v>
      </c>
      <c r="W936" s="62">
        <f t="shared" si="90"/>
        <v>0.6068409695033109</v>
      </c>
      <c r="X936" s="62">
        <f t="shared" si="91"/>
        <v>0.75102040816326521</v>
      </c>
      <c r="Y936" s="62">
        <f t="shared" si="92"/>
        <v>0.61588576534464112</v>
      </c>
      <c r="Z936" s="62">
        <f t="shared" si="93"/>
        <v>0.61588576534464112</v>
      </c>
      <c r="AA936" s="48" t="str">
        <f t="shared" si="94"/>
        <v>Y</v>
      </c>
      <c r="AB936" s="48" t="s">
        <v>55</v>
      </c>
      <c r="AC936" s="53" t="s">
        <v>55</v>
      </c>
      <c r="AD936" s="52">
        <v>0</v>
      </c>
      <c r="AE936" s="52"/>
      <c r="AF936" s="52"/>
    </row>
    <row r="937" spans="1:32" ht="15.5" x14ac:dyDescent="0.35">
      <c r="A937" s="26"/>
      <c r="B937" s="48">
        <v>572</v>
      </c>
      <c r="C937" s="48" t="s">
        <v>45</v>
      </c>
      <c r="D937" s="48" t="s">
        <v>46</v>
      </c>
      <c r="E937" s="48" t="s">
        <v>47</v>
      </c>
      <c r="F937" s="48" t="s">
        <v>1134</v>
      </c>
      <c r="G937" s="48">
        <v>443</v>
      </c>
      <c r="H937" s="48" t="s">
        <v>1127</v>
      </c>
      <c r="I937" s="48" t="s">
        <v>1128</v>
      </c>
      <c r="J937" s="48" t="s">
        <v>50</v>
      </c>
      <c r="K937" s="64" t="s">
        <v>1668</v>
      </c>
      <c r="L937" s="48" t="s">
        <v>1669</v>
      </c>
      <c r="M937" s="48" t="s">
        <v>110</v>
      </c>
      <c r="N937" s="48" t="s">
        <v>110</v>
      </c>
      <c r="O937" s="48" t="s">
        <v>110</v>
      </c>
      <c r="P937" s="48">
        <v>2.5764544000000003</v>
      </c>
      <c r="Q937" s="48">
        <v>1.4194502778188465</v>
      </c>
      <c r="R937" s="48">
        <v>1.6428155499629289</v>
      </c>
      <c r="S937" s="48">
        <v>3.05864</v>
      </c>
      <c r="T937" s="48">
        <v>3.05864</v>
      </c>
      <c r="U937" s="48">
        <v>3.0622658277817751</v>
      </c>
      <c r="V937" s="62">
        <f t="shared" si="89"/>
        <v>0.84235294117647064</v>
      </c>
      <c r="W937" s="62">
        <f t="shared" si="90"/>
        <v>0.46407889709767952</v>
      </c>
      <c r="X937" s="62">
        <f t="shared" si="91"/>
        <v>0.53647058823529414</v>
      </c>
      <c r="Y937" s="62">
        <f t="shared" si="92"/>
        <v>0.61430080883648142</v>
      </c>
      <c r="Z937" s="62">
        <f t="shared" si="93"/>
        <v>0.61430080883648142</v>
      </c>
      <c r="AA937" s="48" t="str">
        <f t="shared" si="94"/>
        <v>Y</v>
      </c>
      <c r="AB937" s="48" t="s">
        <v>55</v>
      </c>
      <c r="AC937" s="53" t="s">
        <v>55</v>
      </c>
      <c r="AD937" s="52">
        <v>0</v>
      </c>
      <c r="AE937" s="52"/>
      <c r="AF937" s="52"/>
    </row>
    <row r="938" spans="1:32" ht="15.5" x14ac:dyDescent="0.35">
      <c r="A938" s="26"/>
      <c r="B938" s="48">
        <v>522</v>
      </c>
      <c r="C938" s="48" t="s">
        <v>45</v>
      </c>
      <c r="D938" s="48" t="s">
        <v>46</v>
      </c>
      <c r="E938" s="48" t="s">
        <v>47</v>
      </c>
      <c r="F938" s="48" t="s">
        <v>92</v>
      </c>
      <c r="G938" s="48">
        <v>385</v>
      </c>
      <c r="H938" s="48" t="s">
        <v>63</v>
      </c>
      <c r="I938" s="48" t="s">
        <v>57</v>
      </c>
      <c r="J938" s="48" t="s">
        <v>50</v>
      </c>
      <c r="K938" s="48" t="s">
        <v>1670</v>
      </c>
      <c r="L938" s="48" t="s">
        <v>59</v>
      </c>
      <c r="M938" s="48" t="s">
        <v>53</v>
      </c>
      <c r="N938" s="48" t="s">
        <v>53</v>
      </c>
      <c r="O938" s="48" t="s">
        <v>53</v>
      </c>
      <c r="P938" s="48">
        <v>3.748218</v>
      </c>
      <c r="Q938" s="48">
        <v>4.6848510243122989</v>
      </c>
      <c r="R938" s="48">
        <v>4.5414372174455968</v>
      </c>
      <c r="S938" s="48">
        <v>7.0428300000000004</v>
      </c>
      <c r="T938" s="48">
        <v>7.0428300000000004</v>
      </c>
      <c r="U938" s="48">
        <v>7.0511788376129001</v>
      </c>
      <c r="V938" s="62">
        <f t="shared" si="89"/>
        <v>0.53220338983050841</v>
      </c>
      <c r="W938" s="62">
        <f t="shared" si="90"/>
        <v>0.66519439263936497</v>
      </c>
      <c r="X938" s="62">
        <f t="shared" si="91"/>
        <v>0.64406779661016955</v>
      </c>
      <c r="Y938" s="62">
        <f t="shared" si="92"/>
        <v>0.61382185969334768</v>
      </c>
      <c r="Z938" s="62">
        <f t="shared" si="93"/>
        <v>0.61382185969334768</v>
      </c>
      <c r="AA938" s="48" t="str">
        <f t="shared" si="94"/>
        <v>Y</v>
      </c>
      <c r="AB938" s="48" t="s">
        <v>55</v>
      </c>
      <c r="AC938" s="53" t="s">
        <v>55</v>
      </c>
      <c r="AD938" s="52">
        <v>0</v>
      </c>
      <c r="AE938" s="52"/>
      <c r="AF938" s="52"/>
    </row>
    <row r="939" spans="1:32" ht="15.5" x14ac:dyDescent="0.35">
      <c r="A939" s="26"/>
      <c r="B939" s="48">
        <v>44</v>
      </c>
      <c r="C939" s="48" t="s">
        <v>45</v>
      </c>
      <c r="D939" s="48" t="s">
        <v>46</v>
      </c>
      <c r="E939" s="48" t="s">
        <v>47</v>
      </c>
      <c r="F939" s="48" t="s">
        <v>1046</v>
      </c>
      <c r="G939" s="48">
        <v>43</v>
      </c>
      <c r="H939" s="48" t="s">
        <v>1354</v>
      </c>
      <c r="I939" s="48" t="s">
        <v>76</v>
      </c>
      <c r="J939" s="48" t="s">
        <v>50</v>
      </c>
      <c r="K939" s="48" t="s">
        <v>1671</v>
      </c>
      <c r="L939" s="48" t="s">
        <v>78</v>
      </c>
      <c r="M939" s="48" t="s">
        <v>110</v>
      </c>
      <c r="N939" s="48" t="s">
        <v>110</v>
      </c>
      <c r="O939" s="48" t="s">
        <v>110</v>
      </c>
      <c r="P939" s="48">
        <v>1.2162592000000001</v>
      </c>
      <c r="Q939" s="48">
        <v>1.0735943725634929</v>
      </c>
      <c r="R939" s="48">
        <v>1.2897543133480889</v>
      </c>
      <c r="S939" s="48">
        <v>1.943136</v>
      </c>
      <c r="T939" s="48">
        <v>1.943136</v>
      </c>
      <c r="U939" s="48">
        <v>1.9454394670613631</v>
      </c>
      <c r="V939" s="62">
        <f t="shared" si="89"/>
        <v>0.625925925925926</v>
      </c>
      <c r="W939" s="62">
        <f t="shared" si="90"/>
        <v>0.55250603795282105</v>
      </c>
      <c r="X939" s="62">
        <f t="shared" si="91"/>
        <v>0.66296296296296298</v>
      </c>
      <c r="Y939" s="62">
        <f t="shared" si="92"/>
        <v>0.61379830894723664</v>
      </c>
      <c r="Z939" s="62">
        <f t="shared" si="93"/>
        <v>0.61379830894723664</v>
      </c>
      <c r="AA939" s="48" t="str">
        <f t="shared" si="94"/>
        <v>Y</v>
      </c>
      <c r="AB939" s="48" t="s">
        <v>55</v>
      </c>
      <c r="AC939" s="53" t="s">
        <v>55</v>
      </c>
      <c r="AD939" s="52">
        <v>0</v>
      </c>
      <c r="AE939" s="52"/>
      <c r="AF939" s="52"/>
    </row>
    <row r="940" spans="1:32" ht="15.5" x14ac:dyDescent="0.35">
      <c r="A940" s="26"/>
      <c r="B940" s="48">
        <v>1152</v>
      </c>
      <c r="C940" s="48" t="s">
        <v>45</v>
      </c>
      <c r="D940" s="48" t="s">
        <v>98</v>
      </c>
      <c r="E940" s="48" t="s">
        <v>99</v>
      </c>
      <c r="F940" s="48" t="s">
        <v>591</v>
      </c>
      <c r="G940" s="48">
        <v>736</v>
      </c>
      <c r="H940" s="48">
        <v>2</v>
      </c>
      <c r="I940" s="48" t="s">
        <v>99</v>
      </c>
      <c r="J940" s="48" t="s">
        <v>50</v>
      </c>
      <c r="K940" s="48" t="s">
        <v>1672</v>
      </c>
      <c r="L940" s="48" t="s">
        <v>593</v>
      </c>
      <c r="M940" s="48" t="s">
        <v>110</v>
      </c>
      <c r="N940" s="48" t="s">
        <v>110</v>
      </c>
      <c r="O940" s="48" t="s">
        <v>110</v>
      </c>
      <c r="P940" s="48">
        <v>2.2310080000000001</v>
      </c>
      <c r="Q940" s="48">
        <v>2.2696793782382572</v>
      </c>
      <c r="R940" s="48">
        <v>2.521865975820285</v>
      </c>
      <c r="S940" s="48">
        <v>3.8143039999999999</v>
      </c>
      <c r="T940" s="48">
        <v>3.8143039999999999</v>
      </c>
      <c r="U940" s="48">
        <v>3.818825620527861</v>
      </c>
      <c r="V940" s="62">
        <f t="shared" si="89"/>
        <v>0.58490566037735858</v>
      </c>
      <c r="W940" s="62">
        <f t="shared" si="90"/>
        <v>0.59504417535630538</v>
      </c>
      <c r="X940" s="62">
        <f t="shared" si="91"/>
        <v>0.66037735849056589</v>
      </c>
      <c r="Y940" s="62">
        <f t="shared" si="92"/>
        <v>0.61344239807474332</v>
      </c>
      <c r="Z940" s="62">
        <f t="shared" si="93"/>
        <v>0.61344239807474332</v>
      </c>
      <c r="AA940" s="48" t="str">
        <f t="shared" si="94"/>
        <v>Y</v>
      </c>
      <c r="AB940" s="48" t="s">
        <v>55</v>
      </c>
      <c r="AC940" s="53" t="s">
        <v>55</v>
      </c>
      <c r="AD940" s="52">
        <v>0</v>
      </c>
      <c r="AE940" s="52"/>
      <c r="AF940" s="52"/>
    </row>
    <row r="941" spans="1:32" ht="15.5" x14ac:dyDescent="0.35">
      <c r="A941" s="26"/>
      <c r="B941" s="48">
        <v>827</v>
      </c>
      <c r="C941" s="48" t="s">
        <v>45</v>
      </c>
      <c r="D941" s="48" t="s">
        <v>46</v>
      </c>
      <c r="E941" s="48" t="s">
        <v>150</v>
      </c>
      <c r="F941" s="48" t="s">
        <v>371</v>
      </c>
      <c r="G941" s="48">
        <v>828</v>
      </c>
      <c r="H941" s="48" t="s">
        <v>94</v>
      </c>
      <c r="I941" s="48" t="s">
        <v>377</v>
      </c>
      <c r="J941" s="48" t="s">
        <v>50</v>
      </c>
      <c r="K941" s="48" t="s">
        <v>1673</v>
      </c>
      <c r="L941" s="48" t="s">
        <v>379</v>
      </c>
      <c r="M941" s="48" t="s">
        <v>53</v>
      </c>
      <c r="N941" s="48" t="s">
        <v>53</v>
      </c>
      <c r="O941" s="48" t="s">
        <v>53</v>
      </c>
      <c r="P941" s="48">
        <v>5.4432720000000003</v>
      </c>
      <c r="Q941" s="48">
        <v>4.6609487231678495</v>
      </c>
      <c r="R941" s="48">
        <v>4.5175349163011465</v>
      </c>
      <c r="S941" s="48">
        <v>7.0428300000000004</v>
      </c>
      <c r="T941" s="48">
        <v>8.5946400000000001</v>
      </c>
      <c r="U941" s="48">
        <v>8.604828412002183</v>
      </c>
      <c r="V941" s="62">
        <f t="shared" si="89"/>
        <v>0.77288135593220342</v>
      </c>
      <c r="W941" s="62">
        <f t="shared" si="90"/>
        <v>0.54230877886308781</v>
      </c>
      <c r="X941" s="62">
        <f t="shared" si="91"/>
        <v>0.52500000000000002</v>
      </c>
      <c r="Y941" s="62">
        <f t="shared" si="92"/>
        <v>0.61339671159843034</v>
      </c>
      <c r="Z941" s="62">
        <f t="shared" si="93"/>
        <v>0.61339671159843034</v>
      </c>
      <c r="AA941" s="48" t="str">
        <f t="shared" si="94"/>
        <v>Y</v>
      </c>
      <c r="AB941" s="48" t="s">
        <v>55</v>
      </c>
      <c r="AC941" s="53" t="s">
        <v>55</v>
      </c>
      <c r="AD941" s="52">
        <v>0</v>
      </c>
      <c r="AE941" s="52"/>
      <c r="AF941" s="52"/>
    </row>
    <row r="942" spans="1:32" ht="15.5" x14ac:dyDescent="0.35">
      <c r="A942" s="26"/>
      <c r="B942" s="48">
        <v>1656</v>
      </c>
      <c r="C942" s="48" t="s">
        <v>45</v>
      </c>
      <c r="D942" s="48" t="s">
        <v>60</v>
      </c>
      <c r="E942" s="48" t="s">
        <v>803</v>
      </c>
      <c r="F942" s="48" t="s">
        <v>1674</v>
      </c>
      <c r="G942" s="48">
        <v>278</v>
      </c>
      <c r="H942" s="48" t="s">
        <v>1645</v>
      </c>
      <c r="I942" s="48" t="s">
        <v>808</v>
      </c>
      <c r="J942" s="48" t="s">
        <v>50</v>
      </c>
      <c r="K942" s="48" t="s">
        <v>1675</v>
      </c>
      <c r="L942" s="48" t="s">
        <v>1676</v>
      </c>
      <c r="M942" s="48" t="s">
        <v>53</v>
      </c>
      <c r="N942" s="48" t="s">
        <v>53</v>
      </c>
      <c r="O942" s="48" t="s">
        <v>53</v>
      </c>
      <c r="P942" s="48">
        <v>7.1383260000000002</v>
      </c>
      <c r="Q942" s="48">
        <v>6.7882535250239444</v>
      </c>
      <c r="R942" s="48">
        <v>7.6009317639352609</v>
      </c>
      <c r="S942" s="48">
        <v>11.698259999999999</v>
      </c>
      <c r="T942" s="48">
        <v>11.698259999999999</v>
      </c>
      <c r="U942" s="48">
        <v>11.712127560780749</v>
      </c>
      <c r="V942" s="62">
        <f t="shared" si="89"/>
        <v>0.61020408163265305</v>
      </c>
      <c r="W942" s="62">
        <f t="shared" si="90"/>
        <v>0.58027890686511885</v>
      </c>
      <c r="X942" s="62">
        <f t="shared" si="91"/>
        <v>0.6489795918367347</v>
      </c>
      <c r="Y942" s="62">
        <f t="shared" si="92"/>
        <v>0.61315419344483557</v>
      </c>
      <c r="Z942" s="62">
        <f t="shared" si="93"/>
        <v>0.61315419344483557</v>
      </c>
      <c r="AA942" s="48" t="str">
        <f t="shared" si="94"/>
        <v>Y</v>
      </c>
      <c r="AB942" s="48" t="s">
        <v>55</v>
      </c>
      <c r="AC942" s="53" t="s">
        <v>55</v>
      </c>
      <c r="AD942" s="52">
        <v>0</v>
      </c>
      <c r="AE942" s="52"/>
      <c r="AF942" s="52"/>
    </row>
    <row r="943" spans="1:32" ht="15.5" x14ac:dyDescent="0.35">
      <c r="A943" s="26"/>
      <c r="B943" s="48">
        <v>1813</v>
      </c>
      <c r="C943" s="48" t="s">
        <v>45</v>
      </c>
      <c r="D943" s="48" t="s">
        <v>60</v>
      </c>
      <c r="E943" s="48" t="s">
        <v>133</v>
      </c>
      <c r="F943" s="48" t="s">
        <v>1555</v>
      </c>
      <c r="G943" s="48">
        <v>456</v>
      </c>
      <c r="H943" s="48" t="s">
        <v>49</v>
      </c>
      <c r="I943" s="48" t="s">
        <v>1555</v>
      </c>
      <c r="J943" s="48" t="s">
        <v>50</v>
      </c>
      <c r="K943" s="48" t="s">
        <v>1677</v>
      </c>
      <c r="L943" s="48" t="s">
        <v>1678</v>
      </c>
      <c r="M943" s="48" t="s">
        <v>53</v>
      </c>
      <c r="N943" s="48" t="s">
        <v>53</v>
      </c>
      <c r="O943" s="48" t="s">
        <v>53</v>
      </c>
      <c r="P943" s="48">
        <v>8.8095059999999989</v>
      </c>
      <c r="Q943" s="48">
        <v>9.0350698326022929</v>
      </c>
      <c r="R943" s="48">
        <v>3.6570520751009274</v>
      </c>
      <c r="S943" s="48">
        <v>11.698259999999999</v>
      </c>
      <c r="T943" s="48">
        <v>11.698259999999999</v>
      </c>
      <c r="U943" s="48">
        <v>11.712127560780749</v>
      </c>
      <c r="V943" s="62">
        <f t="shared" si="89"/>
        <v>0.75306122448979584</v>
      </c>
      <c r="W943" s="62">
        <f t="shared" si="90"/>
        <v>0.77234305209512299</v>
      </c>
      <c r="X943" s="62">
        <f t="shared" si="91"/>
        <v>0.31224489795918364</v>
      </c>
      <c r="Y943" s="62">
        <f t="shared" si="92"/>
        <v>0.61254972484803416</v>
      </c>
      <c r="Z943" s="62">
        <f t="shared" si="93"/>
        <v>0.61254972484803416</v>
      </c>
      <c r="AA943" s="48" t="str">
        <f t="shared" si="94"/>
        <v>Y</v>
      </c>
      <c r="AB943" s="48" t="s">
        <v>55</v>
      </c>
      <c r="AC943" s="53" t="s">
        <v>55</v>
      </c>
      <c r="AD943" s="52">
        <v>0</v>
      </c>
      <c r="AE943" s="52"/>
      <c r="AF943" s="52"/>
    </row>
    <row r="944" spans="1:32" ht="15.5" x14ac:dyDescent="0.35">
      <c r="A944" s="26"/>
      <c r="B944" s="48">
        <v>952</v>
      </c>
      <c r="C944" s="48" t="s">
        <v>45</v>
      </c>
      <c r="D944" s="48" t="s">
        <v>98</v>
      </c>
      <c r="E944" s="48" t="s">
        <v>99</v>
      </c>
      <c r="F944" s="48" t="s">
        <v>100</v>
      </c>
      <c r="G944" s="48">
        <v>737</v>
      </c>
      <c r="H944" s="48">
        <v>1</v>
      </c>
      <c r="I944" s="48" t="s">
        <v>99</v>
      </c>
      <c r="J944" s="48" t="s">
        <v>50</v>
      </c>
      <c r="K944" s="48" t="s">
        <v>1027</v>
      </c>
      <c r="L944" s="48" t="s">
        <v>102</v>
      </c>
      <c r="M944" s="48" t="s">
        <v>103</v>
      </c>
      <c r="N944" s="48" t="s">
        <v>103</v>
      </c>
      <c r="O944" s="48" t="s">
        <v>103</v>
      </c>
      <c r="P944" s="48">
        <v>21.773088000000001</v>
      </c>
      <c r="Q944" s="48">
        <v>23.694455047542242</v>
      </c>
      <c r="R944" s="48">
        <v>21.522463334850869</v>
      </c>
      <c r="S944" s="48">
        <v>36.485699999999994</v>
      </c>
      <c r="T944" s="48">
        <v>36.485699999999994</v>
      </c>
      <c r="U944" s="48">
        <v>36.528951531627619</v>
      </c>
      <c r="V944" s="62">
        <f t="shared" si="89"/>
        <v>0.59675675675675688</v>
      </c>
      <c r="W944" s="62">
        <f t="shared" si="90"/>
        <v>0.6494175813412445</v>
      </c>
      <c r="X944" s="62">
        <f t="shared" si="91"/>
        <v>0.58918918918918928</v>
      </c>
      <c r="Y944" s="62">
        <f t="shared" si="92"/>
        <v>0.61178784242906359</v>
      </c>
      <c r="Z944" s="62">
        <f t="shared" si="93"/>
        <v>0.61178784242906359</v>
      </c>
      <c r="AA944" s="48" t="str">
        <f t="shared" si="94"/>
        <v>Y</v>
      </c>
      <c r="AB944" s="48" t="s">
        <v>104</v>
      </c>
      <c r="AC944" s="53" t="s">
        <v>55</v>
      </c>
      <c r="AD944" s="52">
        <v>0</v>
      </c>
      <c r="AE944" s="52"/>
      <c r="AF944" s="52"/>
    </row>
    <row r="945" spans="1:32" ht="15.5" x14ac:dyDescent="0.35">
      <c r="A945" s="26"/>
      <c r="B945" s="48">
        <v>1778</v>
      </c>
      <c r="C945" s="48" t="s">
        <v>45</v>
      </c>
      <c r="D945" s="48" t="s">
        <v>60</v>
      </c>
      <c r="E945" s="48" t="s">
        <v>803</v>
      </c>
      <c r="F945" s="48" t="s">
        <v>1093</v>
      </c>
      <c r="G945" s="48">
        <v>416</v>
      </c>
      <c r="H945" s="48" t="s">
        <v>49</v>
      </c>
      <c r="I945" s="48" t="s">
        <v>1034</v>
      </c>
      <c r="J945" s="48" t="s">
        <v>50</v>
      </c>
      <c r="K945" s="48" t="s">
        <v>1680</v>
      </c>
      <c r="L945" s="48" t="s">
        <v>1681</v>
      </c>
      <c r="M945" s="48" t="s">
        <v>53</v>
      </c>
      <c r="N945" s="48" t="s">
        <v>53</v>
      </c>
      <c r="O945" s="48" t="s">
        <v>53</v>
      </c>
      <c r="P945" s="48">
        <v>6.5176020000000001</v>
      </c>
      <c r="Q945" s="48">
        <v>4.0155865922676854</v>
      </c>
      <c r="R945" s="48">
        <v>5.0194832403346066</v>
      </c>
      <c r="S945" s="48">
        <v>8.4752700000000001</v>
      </c>
      <c r="T945" s="48">
        <v>8.4752700000000001</v>
      </c>
      <c r="U945" s="48">
        <v>8.4853169062799303</v>
      </c>
      <c r="V945" s="62">
        <f t="shared" si="89"/>
        <v>0.76901408450704223</v>
      </c>
      <c r="W945" s="62">
        <f t="shared" si="90"/>
        <v>0.47380043258417553</v>
      </c>
      <c r="X945" s="62">
        <f t="shared" si="91"/>
        <v>0.59154929577464788</v>
      </c>
      <c r="Y945" s="62">
        <f t="shared" si="92"/>
        <v>0.61145460428862186</v>
      </c>
      <c r="Z945" s="62">
        <f t="shared" si="93"/>
        <v>0.61145460428862186</v>
      </c>
      <c r="AA945" s="48" t="str">
        <f t="shared" si="94"/>
        <v>Y</v>
      </c>
      <c r="AB945" s="48" t="s">
        <v>55</v>
      </c>
      <c r="AC945" s="53" t="s">
        <v>55</v>
      </c>
      <c r="AD945" s="52">
        <v>0</v>
      </c>
      <c r="AE945" s="52"/>
      <c r="AF945" s="52"/>
    </row>
    <row r="946" spans="1:32" ht="15.5" x14ac:dyDescent="0.35">
      <c r="A946" s="26"/>
      <c r="B946" s="48">
        <v>597</v>
      </c>
      <c r="C946" s="48" t="s">
        <v>45</v>
      </c>
      <c r="D946" s="48" t="s">
        <v>46</v>
      </c>
      <c r="E946" s="48" t="s">
        <v>47</v>
      </c>
      <c r="F946" s="48" t="s">
        <v>75</v>
      </c>
      <c r="G946" s="48">
        <v>483</v>
      </c>
      <c r="H946" s="48" t="s">
        <v>131</v>
      </c>
      <c r="I946" s="48" t="s">
        <v>76</v>
      </c>
      <c r="J946" s="48" t="s">
        <v>50</v>
      </c>
      <c r="K946" s="48" t="s">
        <v>1682</v>
      </c>
      <c r="L946" s="48" t="s">
        <v>78</v>
      </c>
      <c r="M946" s="48" t="s">
        <v>110</v>
      </c>
      <c r="N946" s="48" t="s">
        <v>110</v>
      </c>
      <c r="O946" s="48" t="s">
        <v>110</v>
      </c>
      <c r="P946" s="48">
        <v>1.5041312</v>
      </c>
      <c r="Q946" s="48">
        <v>1.5419409109301172</v>
      </c>
      <c r="R946" s="48">
        <v>1.7076635321983076</v>
      </c>
      <c r="S946" s="48">
        <v>2.5908480000000003</v>
      </c>
      <c r="T946" s="48">
        <v>2.5908480000000003</v>
      </c>
      <c r="U946" s="48">
        <v>2.5939192894151506</v>
      </c>
      <c r="V946" s="62">
        <f t="shared" si="89"/>
        <v>0.58055555555555549</v>
      </c>
      <c r="W946" s="62">
        <f t="shared" si="90"/>
        <v>0.59514912141897824</v>
      </c>
      <c r="X946" s="62">
        <f t="shared" si="91"/>
        <v>0.65833333333333333</v>
      </c>
      <c r="Y946" s="62">
        <f t="shared" si="92"/>
        <v>0.61134600343595569</v>
      </c>
      <c r="Z946" s="62">
        <f t="shared" si="93"/>
        <v>0.61134600343595569</v>
      </c>
      <c r="AA946" s="48" t="str">
        <f t="shared" si="94"/>
        <v>Y</v>
      </c>
      <c r="AB946" s="48" t="s">
        <v>55</v>
      </c>
      <c r="AC946" s="53" t="s">
        <v>55</v>
      </c>
      <c r="AD946" s="52">
        <v>0</v>
      </c>
      <c r="AE946" s="52"/>
      <c r="AF946" s="52"/>
    </row>
    <row r="947" spans="1:32" ht="15.5" x14ac:dyDescent="0.35">
      <c r="A947" s="26"/>
      <c r="B947" s="48">
        <v>1848</v>
      </c>
      <c r="C947" s="48" t="s">
        <v>45</v>
      </c>
      <c r="D947" s="48" t="s">
        <v>60</v>
      </c>
      <c r="E947" s="48" t="s">
        <v>133</v>
      </c>
      <c r="F947" s="48" t="s">
        <v>1280</v>
      </c>
      <c r="G947" s="48">
        <v>470</v>
      </c>
      <c r="H947" s="48" t="s">
        <v>49</v>
      </c>
      <c r="I947" s="48" t="s">
        <v>1280</v>
      </c>
      <c r="J947" s="48" t="s">
        <v>50</v>
      </c>
      <c r="K947" s="48" t="s">
        <v>1683</v>
      </c>
      <c r="L947" s="48" t="s">
        <v>1684</v>
      </c>
      <c r="M947" s="48" t="s">
        <v>53</v>
      </c>
      <c r="N947" s="48" t="s">
        <v>53</v>
      </c>
      <c r="O947" s="48" t="s">
        <v>53</v>
      </c>
      <c r="P947" s="48">
        <v>7.6158059999999992</v>
      </c>
      <c r="Q947" s="48">
        <v>6.5014259112905384</v>
      </c>
      <c r="R947" s="48">
        <v>5.8082591781014736</v>
      </c>
      <c r="S947" s="48">
        <v>10.86267</v>
      </c>
      <c r="T947" s="48">
        <v>10.86267</v>
      </c>
      <c r="U947" s="48">
        <v>10.875547020724982</v>
      </c>
      <c r="V947" s="62">
        <f t="shared" si="89"/>
        <v>0.70109890109890105</v>
      </c>
      <c r="W947" s="62">
        <f t="shared" si="90"/>
        <v>0.59851085518482461</v>
      </c>
      <c r="X947" s="62">
        <f t="shared" si="91"/>
        <v>0.53406593406593406</v>
      </c>
      <c r="Y947" s="62">
        <f t="shared" si="92"/>
        <v>0.61122523011655316</v>
      </c>
      <c r="Z947" s="62">
        <f t="shared" si="93"/>
        <v>0.61122523011655316</v>
      </c>
      <c r="AA947" s="48" t="str">
        <f t="shared" si="94"/>
        <v>Y</v>
      </c>
      <c r="AB947" s="48" t="s">
        <v>55</v>
      </c>
      <c r="AC947" s="53" t="s">
        <v>55</v>
      </c>
      <c r="AD947" s="52">
        <v>0</v>
      </c>
      <c r="AE947" s="48"/>
      <c r="AF947" s="48"/>
    </row>
    <row r="948" spans="1:32" ht="15.5" x14ac:dyDescent="0.35">
      <c r="A948" s="26"/>
      <c r="B948" s="48">
        <v>2023</v>
      </c>
      <c r="C948" s="48" t="s">
        <v>863</v>
      </c>
      <c r="D948" s="48" t="s">
        <v>969</v>
      </c>
      <c r="E948" s="48" t="s">
        <v>970</v>
      </c>
      <c r="F948" s="48" t="s">
        <v>1685</v>
      </c>
      <c r="G948" s="48" t="s">
        <v>1686</v>
      </c>
      <c r="H948" s="48" t="s">
        <v>1687</v>
      </c>
      <c r="I948" s="48" t="s">
        <v>985</v>
      </c>
      <c r="J948" s="48" t="s">
        <v>50</v>
      </c>
      <c r="K948" s="48" t="s">
        <v>1688</v>
      </c>
      <c r="L948" s="48" t="s">
        <v>985</v>
      </c>
      <c r="M948" s="48">
        <v>13.8</v>
      </c>
      <c r="N948" s="48">
        <v>13.8</v>
      </c>
      <c r="O948" s="48">
        <v>13.8</v>
      </c>
      <c r="P948" s="48">
        <v>6.3</v>
      </c>
      <c r="Q948" s="48">
        <v>7.2662995479129542</v>
      </c>
      <c r="R948" s="48">
        <v>7.3619087524907565</v>
      </c>
      <c r="S948" s="48">
        <v>11.7</v>
      </c>
      <c r="T948" s="48">
        <v>11.7</v>
      </c>
      <c r="U948" s="48">
        <v>10.995058526447234</v>
      </c>
      <c r="V948" s="62">
        <f t="shared" si="89"/>
        <v>0.53846153846153844</v>
      </c>
      <c r="W948" s="62">
        <f t="shared" si="90"/>
        <v>0.62105124341136364</v>
      </c>
      <c r="X948" s="62">
        <f t="shared" si="91"/>
        <v>0.66956521739130426</v>
      </c>
      <c r="Y948" s="62">
        <f t="shared" si="92"/>
        <v>0.60969266642140207</v>
      </c>
      <c r="Z948" s="62">
        <f t="shared" si="93"/>
        <v>0.60969266642140207</v>
      </c>
      <c r="AA948" s="48" t="str">
        <f t="shared" si="94"/>
        <v>Y</v>
      </c>
      <c r="AB948" s="48" t="s">
        <v>55</v>
      </c>
      <c r="AC948" s="53" t="s">
        <v>55</v>
      </c>
      <c r="AD948" s="52">
        <v>0</v>
      </c>
      <c r="AE948" s="52"/>
      <c r="AF948" s="52"/>
    </row>
    <row r="949" spans="1:32" ht="15.5" x14ac:dyDescent="0.35">
      <c r="A949" s="26"/>
      <c r="B949" s="48">
        <v>1198</v>
      </c>
      <c r="C949" s="48" t="s">
        <v>45</v>
      </c>
      <c r="D949" s="48" t="s">
        <v>98</v>
      </c>
      <c r="E949" s="48" t="s">
        <v>99</v>
      </c>
      <c r="F949" s="48" t="s">
        <v>450</v>
      </c>
      <c r="G949" s="48">
        <v>739</v>
      </c>
      <c r="H949" s="48">
        <v>1</v>
      </c>
      <c r="I949" s="48" t="s">
        <v>451</v>
      </c>
      <c r="J949" s="48" t="s">
        <v>50</v>
      </c>
      <c r="K949" s="48" t="s">
        <v>1689</v>
      </c>
      <c r="L949" s="48" t="s">
        <v>453</v>
      </c>
      <c r="M949" s="48" t="s">
        <v>103</v>
      </c>
      <c r="N949" s="48" t="s">
        <v>103</v>
      </c>
      <c r="O949" s="48" t="s">
        <v>103</v>
      </c>
      <c r="P949" s="48">
        <v>5.995487999999999</v>
      </c>
      <c r="Q949" s="48">
        <v>5.7261599698227084</v>
      </c>
      <c r="R949" s="48">
        <v>6.3185213460112646</v>
      </c>
      <c r="S949" s="48">
        <v>9.8610000000000007</v>
      </c>
      <c r="T949" s="48">
        <v>9.8610000000000007</v>
      </c>
      <c r="U949" s="48">
        <v>9.8726896031426001</v>
      </c>
      <c r="V949" s="62">
        <f t="shared" si="89"/>
        <v>0.60799999999999987</v>
      </c>
      <c r="W949" s="62">
        <f t="shared" si="90"/>
        <v>0.58068755398262939</v>
      </c>
      <c r="X949" s="62">
        <f t="shared" si="91"/>
        <v>0.64</v>
      </c>
      <c r="Y949" s="62">
        <f t="shared" si="92"/>
        <v>0.6095625179942098</v>
      </c>
      <c r="Z949" s="62">
        <f t="shared" si="93"/>
        <v>0.6095625179942098</v>
      </c>
      <c r="AA949" s="48" t="str">
        <f t="shared" si="94"/>
        <v>Y</v>
      </c>
      <c r="AB949" s="48" t="s">
        <v>55</v>
      </c>
      <c r="AC949" s="53" t="s">
        <v>55</v>
      </c>
      <c r="AD949" s="52">
        <v>0</v>
      </c>
      <c r="AE949" s="52"/>
      <c r="AF949" s="52"/>
    </row>
    <row r="950" spans="1:32" ht="15.5" x14ac:dyDescent="0.35">
      <c r="A950" s="26"/>
      <c r="B950" s="48">
        <v>4</v>
      </c>
      <c r="C950" s="48" t="s">
        <v>45</v>
      </c>
      <c r="D950" s="48" t="s">
        <v>46</v>
      </c>
      <c r="E950" s="48" t="s">
        <v>47</v>
      </c>
      <c r="F950" s="48" t="s">
        <v>86</v>
      </c>
      <c r="G950" s="48">
        <v>13</v>
      </c>
      <c r="H950" s="48" t="s">
        <v>1097</v>
      </c>
      <c r="I950" s="48" t="s">
        <v>86</v>
      </c>
      <c r="J950" s="48" t="s">
        <v>50</v>
      </c>
      <c r="K950" s="48" t="s">
        <v>1690</v>
      </c>
      <c r="L950" s="48" t="s">
        <v>190</v>
      </c>
      <c r="M950" s="48" t="s">
        <v>110</v>
      </c>
      <c r="N950" s="48" t="s">
        <v>110</v>
      </c>
      <c r="O950" s="48" t="s">
        <v>110</v>
      </c>
      <c r="P950" s="48">
        <v>1.1083072</v>
      </c>
      <c r="Q950" s="48">
        <v>1.2104956683937369</v>
      </c>
      <c r="R950" s="48">
        <v>2.4209913367874738</v>
      </c>
      <c r="S950" s="48">
        <v>2.5908480000000003</v>
      </c>
      <c r="T950" s="48">
        <v>2.5908480000000003</v>
      </c>
      <c r="U950" s="48">
        <v>2.5939192894151506</v>
      </c>
      <c r="V950" s="62">
        <f t="shared" si="89"/>
        <v>0.42777777777777776</v>
      </c>
      <c r="W950" s="62">
        <f t="shared" si="90"/>
        <v>0.46721987102050633</v>
      </c>
      <c r="X950" s="62">
        <f t="shared" si="91"/>
        <v>0.93333333333333335</v>
      </c>
      <c r="Y950" s="62">
        <f t="shared" si="92"/>
        <v>0.60944366071053913</v>
      </c>
      <c r="Z950" s="62">
        <f t="shared" si="93"/>
        <v>0.60944366071053913</v>
      </c>
      <c r="AA950" s="48" t="str">
        <f t="shared" si="94"/>
        <v>Y</v>
      </c>
      <c r="AB950" s="48" t="s">
        <v>55</v>
      </c>
      <c r="AC950" s="53" t="s">
        <v>55</v>
      </c>
      <c r="AD950" s="52">
        <v>0</v>
      </c>
      <c r="AE950" s="52"/>
      <c r="AF950" s="52"/>
    </row>
    <row r="951" spans="1:32" ht="15.5" x14ac:dyDescent="0.35">
      <c r="A951" s="26"/>
      <c r="B951" s="48">
        <v>1585</v>
      </c>
      <c r="C951" s="48" t="s">
        <v>45</v>
      </c>
      <c r="D951" s="48" t="s">
        <v>60</v>
      </c>
      <c r="E951" s="48" t="s">
        <v>133</v>
      </c>
      <c r="F951" s="48" t="s">
        <v>1240</v>
      </c>
      <c r="G951" s="48">
        <v>146</v>
      </c>
      <c r="H951" s="48" t="s">
        <v>94</v>
      </c>
      <c r="I951" s="48" t="s">
        <v>133</v>
      </c>
      <c r="J951" s="48" t="s">
        <v>50</v>
      </c>
      <c r="K951" s="48" t="s">
        <v>1691</v>
      </c>
      <c r="L951" s="48" t="s">
        <v>1692</v>
      </c>
      <c r="M951" s="48" t="s">
        <v>53</v>
      </c>
      <c r="N951" s="48" t="s">
        <v>53</v>
      </c>
      <c r="O951" s="48" t="s">
        <v>53</v>
      </c>
      <c r="P951" s="48">
        <v>8.8572540000000011</v>
      </c>
      <c r="Q951" s="48">
        <v>7.5531271616463611</v>
      </c>
      <c r="R951" s="48">
        <v>4.9716786380457059</v>
      </c>
      <c r="S951" s="48">
        <v>11.698259999999999</v>
      </c>
      <c r="T951" s="48">
        <v>11.698259999999999</v>
      </c>
      <c r="U951" s="48">
        <v>11.712127560780749</v>
      </c>
      <c r="V951" s="62">
        <f t="shared" si="89"/>
        <v>0.75714285714285723</v>
      </c>
      <c r="W951" s="62">
        <f t="shared" si="90"/>
        <v>0.6456624456668224</v>
      </c>
      <c r="X951" s="62">
        <f t="shared" si="91"/>
        <v>0.42448979591836739</v>
      </c>
      <c r="Y951" s="62">
        <f t="shared" si="92"/>
        <v>0.60909836624268232</v>
      </c>
      <c r="Z951" s="62">
        <f t="shared" si="93"/>
        <v>0.60909836624268232</v>
      </c>
      <c r="AA951" s="48" t="str">
        <f t="shared" si="94"/>
        <v>Y</v>
      </c>
      <c r="AB951" s="48" t="s">
        <v>55</v>
      </c>
      <c r="AC951" s="53" t="s">
        <v>55</v>
      </c>
      <c r="AD951" s="52">
        <v>0</v>
      </c>
      <c r="AE951" s="52"/>
      <c r="AF951" s="52"/>
    </row>
    <row r="952" spans="1:32" ht="15.5" x14ac:dyDescent="0.35">
      <c r="A952" s="26"/>
      <c r="B952" s="48">
        <v>1069</v>
      </c>
      <c r="C952" s="48" t="s">
        <v>45</v>
      </c>
      <c r="D952" s="48" t="s">
        <v>98</v>
      </c>
      <c r="E952" s="48" t="s">
        <v>415</v>
      </c>
      <c r="F952" s="48" t="s">
        <v>1693</v>
      </c>
      <c r="G952" s="48">
        <v>647</v>
      </c>
      <c r="H952" s="48">
        <v>2</v>
      </c>
      <c r="I952" s="48" t="s">
        <v>1694</v>
      </c>
      <c r="J952" s="48" t="s">
        <v>50</v>
      </c>
      <c r="K952" s="48" t="s">
        <v>1695</v>
      </c>
      <c r="L952" s="48" t="s">
        <v>466</v>
      </c>
      <c r="M952" s="48" t="s">
        <v>420</v>
      </c>
      <c r="N952" s="48" t="s">
        <v>420</v>
      </c>
      <c r="O952" s="48" t="s">
        <v>420</v>
      </c>
      <c r="P952" s="48">
        <v>3.1970399999999999</v>
      </c>
      <c r="Q952" s="48">
        <v>3.4294605989863767</v>
      </c>
      <c r="R952" s="48">
        <v>11.317219976655043</v>
      </c>
      <c r="S952" s="48">
        <v>9.8194800000000004</v>
      </c>
      <c r="T952" s="48">
        <v>9.8194800000000004</v>
      </c>
      <c r="U952" s="48">
        <v>9.8311203837609469</v>
      </c>
      <c r="V952" s="62">
        <f t="shared" si="89"/>
        <v>0.32558139534883718</v>
      </c>
      <c r="W952" s="62">
        <f t="shared" si="90"/>
        <v>0.34925073415154129</v>
      </c>
      <c r="X952" s="62">
        <f t="shared" si="91"/>
        <v>1.1511627906976742</v>
      </c>
      <c r="Y952" s="62">
        <f t="shared" si="92"/>
        <v>0.60866497339935088</v>
      </c>
      <c r="Z952" s="62">
        <f t="shared" si="93"/>
        <v>0.60866497339935088</v>
      </c>
      <c r="AA952" s="48" t="str">
        <f t="shared" si="94"/>
        <v>Y</v>
      </c>
      <c r="AB952" s="48" t="s">
        <v>55</v>
      </c>
      <c r="AC952" s="53" t="s">
        <v>55</v>
      </c>
      <c r="AD952" s="52">
        <v>0</v>
      </c>
      <c r="AE952" s="52"/>
      <c r="AF952" s="52"/>
    </row>
    <row r="953" spans="1:32" ht="15.5" x14ac:dyDescent="0.35">
      <c r="A953" s="26"/>
      <c r="B953" s="52">
        <v>2055</v>
      </c>
      <c r="C953" s="52" t="s">
        <v>863</v>
      </c>
      <c r="D953" s="52" t="s">
        <v>969</v>
      </c>
      <c r="E953" s="52" t="s">
        <v>970</v>
      </c>
      <c r="F953" s="52" t="s">
        <v>1547</v>
      </c>
      <c r="G953" s="52" t="s">
        <v>1548</v>
      </c>
      <c r="H953" s="52" t="s">
        <v>1549</v>
      </c>
      <c r="I953" s="52" t="s">
        <v>970</v>
      </c>
      <c r="J953" s="52" t="s">
        <v>50</v>
      </c>
      <c r="K953" s="52" t="s">
        <v>1696</v>
      </c>
      <c r="L953" s="52" t="s">
        <v>970</v>
      </c>
      <c r="M953" s="52">
        <v>13.8</v>
      </c>
      <c r="N953" s="52">
        <v>13.8</v>
      </c>
      <c r="O953" s="52">
        <v>13.8</v>
      </c>
      <c r="P953" s="52">
        <v>4.3</v>
      </c>
      <c r="Q953" s="52">
        <v>6.6926443204461421</v>
      </c>
      <c r="R953" s="52">
        <v>6.7404489227350428</v>
      </c>
      <c r="S953" s="52">
        <v>10.5</v>
      </c>
      <c r="T953" s="52">
        <v>10.5</v>
      </c>
      <c r="U953" s="52">
        <v>8.6765353154355349</v>
      </c>
      <c r="V953" s="62">
        <f t="shared" si="89"/>
        <v>0.40952380952380951</v>
      </c>
      <c r="W953" s="62">
        <f t="shared" si="90"/>
        <v>0.63739469718534691</v>
      </c>
      <c r="X953" s="62">
        <f t="shared" si="91"/>
        <v>0.77685950413223126</v>
      </c>
      <c r="Y953" s="62">
        <f t="shared" si="92"/>
        <v>0.6079260036137959</v>
      </c>
      <c r="Z953" s="62">
        <f t="shared" si="93"/>
        <v>0.6079260036137959</v>
      </c>
      <c r="AA953" s="48" t="str">
        <f t="shared" si="94"/>
        <v>Y</v>
      </c>
      <c r="AB953" s="48" t="s">
        <v>55</v>
      </c>
      <c r="AC953" s="53" t="s">
        <v>55</v>
      </c>
      <c r="AD953" s="52">
        <v>0</v>
      </c>
      <c r="AE953" s="26"/>
      <c r="AF953" s="26"/>
    </row>
    <row r="954" spans="1:32" ht="15.5" x14ac:dyDescent="0.35">
      <c r="A954" s="26"/>
      <c r="B954" s="48">
        <v>1508</v>
      </c>
      <c r="C954" s="48" t="s">
        <v>45</v>
      </c>
      <c r="D954" s="48" t="s">
        <v>60</v>
      </c>
      <c r="E954" s="48" t="s">
        <v>61</v>
      </c>
      <c r="F954" s="48" t="s">
        <v>1096</v>
      </c>
      <c r="G954" s="48">
        <v>17</v>
      </c>
      <c r="H954" s="48" t="s">
        <v>1097</v>
      </c>
      <c r="I954" s="48" t="s">
        <v>821</v>
      </c>
      <c r="J954" s="48" t="s">
        <v>50</v>
      </c>
      <c r="K954" s="48" t="s">
        <v>1697</v>
      </c>
      <c r="L954" s="48" t="s">
        <v>827</v>
      </c>
      <c r="M954" s="48" t="s">
        <v>110</v>
      </c>
      <c r="N954" s="48" t="s">
        <v>110</v>
      </c>
      <c r="O954" s="48" t="s">
        <v>110</v>
      </c>
      <c r="P954" s="48">
        <v>0.9643712000000001</v>
      </c>
      <c r="Q954" s="48">
        <v>0.857434431778897</v>
      </c>
      <c r="R954" s="48">
        <v>0.99433572760914102</v>
      </c>
      <c r="S954" s="48">
        <v>1.5473119999999998</v>
      </c>
      <c r="T954" s="48">
        <v>1.5473119999999998</v>
      </c>
      <c r="U954" s="48">
        <v>1.5491462422896038</v>
      </c>
      <c r="V954" s="62">
        <f t="shared" si="89"/>
        <v>0.6232558139534885</v>
      </c>
      <c r="W954" s="62">
        <f t="shared" si="90"/>
        <v>0.55414449818711231</v>
      </c>
      <c r="X954" s="62">
        <f t="shared" si="91"/>
        <v>0.64186046511627903</v>
      </c>
      <c r="Y954" s="62">
        <f t="shared" si="92"/>
        <v>0.60642025908562669</v>
      </c>
      <c r="Z954" s="62">
        <f t="shared" si="93"/>
        <v>0.60642025908562669</v>
      </c>
      <c r="AA954" s="48" t="str">
        <f t="shared" si="94"/>
        <v>Y</v>
      </c>
      <c r="AB954" s="48" t="s">
        <v>55</v>
      </c>
      <c r="AC954" s="53" t="s">
        <v>55</v>
      </c>
      <c r="AD954" s="52">
        <v>0</v>
      </c>
      <c r="AE954" s="52"/>
      <c r="AF954" s="52"/>
    </row>
    <row r="955" spans="1:32" ht="15.5" x14ac:dyDescent="0.35">
      <c r="A955" s="26"/>
      <c r="B955" s="48">
        <v>1405</v>
      </c>
      <c r="C955" s="48" t="s">
        <v>45</v>
      </c>
      <c r="D955" s="48" t="s">
        <v>98</v>
      </c>
      <c r="E955" s="48" t="s">
        <v>673</v>
      </c>
      <c r="F955" s="48" t="s">
        <v>674</v>
      </c>
      <c r="G955" s="48">
        <v>933</v>
      </c>
      <c r="H955" s="48">
        <v>1</v>
      </c>
      <c r="I955" s="48" t="s">
        <v>675</v>
      </c>
      <c r="J955" s="48" t="s">
        <v>50</v>
      </c>
      <c r="K955" s="48" t="s">
        <v>1698</v>
      </c>
      <c r="L955" s="48" t="s">
        <v>746</v>
      </c>
      <c r="M955" s="48" t="s">
        <v>103</v>
      </c>
      <c r="N955" s="48" t="s">
        <v>103</v>
      </c>
      <c r="O955" s="48" t="s">
        <v>103</v>
      </c>
      <c r="P955" s="48">
        <v>7.2971400000000006</v>
      </c>
      <c r="Q955" s="48">
        <v>11.373338422820275</v>
      </c>
      <c r="R955" s="48">
        <v>12.558061175197386</v>
      </c>
      <c r="S955" s="48">
        <v>17.15814</v>
      </c>
      <c r="T955" s="48">
        <v>17.15814</v>
      </c>
      <c r="U955" s="48">
        <v>17.178479909468127</v>
      </c>
      <c r="V955" s="62">
        <f t="shared" si="89"/>
        <v>0.42528735632183912</v>
      </c>
      <c r="W955" s="62">
        <f t="shared" si="90"/>
        <v>0.66285380716209774</v>
      </c>
      <c r="X955" s="62">
        <f t="shared" si="91"/>
        <v>0.73103448275862049</v>
      </c>
      <c r="Y955" s="62">
        <f t="shared" si="92"/>
        <v>0.60639188208085237</v>
      </c>
      <c r="Z955" s="62">
        <f t="shared" si="93"/>
        <v>0.60639188208085237</v>
      </c>
      <c r="AA955" s="48" t="str">
        <f t="shared" si="94"/>
        <v>Y</v>
      </c>
      <c r="AB955" s="48" t="s">
        <v>104</v>
      </c>
      <c r="AC955" s="53" t="s">
        <v>55</v>
      </c>
      <c r="AD955" s="52">
        <v>0</v>
      </c>
      <c r="AE955" s="52"/>
      <c r="AF955" s="52"/>
    </row>
    <row r="956" spans="1:32" ht="15.5" x14ac:dyDescent="0.35">
      <c r="A956" s="26"/>
      <c r="B956" s="48">
        <v>295</v>
      </c>
      <c r="C956" s="48" t="s">
        <v>45</v>
      </c>
      <c r="D956" s="48" t="s">
        <v>46</v>
      </c>
      <c r="E956" s="48" t="s">
        <v>150</v>
      </c>
      <c r="F956" s="48" t="s">
        <v>219</v>
      </c>
      <c r="G956" s="48">
        <v>250</v>
      </c>
      <c r="H956" s="48" t="s">
        <v>63</v>
      </c>
      <c r="I956" s="48" t="s">
        <v>220</v>
      </c>
      <c r="J956" s="48" t="s">
        <v>50</v>
      </c>
      <c r="K956" s="48" t="s">
        <v>1699</v>
      </c>
      <c r="L956" s="48" t="s">
        <v>222</v>
      </c>
      <c r="M956" s="48" t="s">
        <v>53</v>
      </c>
      <c r="N956" s="48" t="s">
        <v>53</v>
      </c>
      <c r="O956" s="48" t="s">
        <v>53</v>
      </c>
      <c r="P956" s="48">
        <v>6.135618</v>
      </c>
      <c r="Q956" s="48">
        <v>6.0950867918348797</v>
      </c>
      <c r="R956" s="48">
        <v>6.6926443204461421</v>
      </c>
      <c r="S956" s="48">
        <v>8.5946400000000001</v>
      </c>
      <c r="T956" s="48">
        <v>11.578889999999999</v>
      </c>
      <c r="U956" s="48">
        <v>11.592616055058498</v>
      </c>
      <c r="V956" s="62">
        <f t="shared" si="89"/>
        <v>0.71388888888888891</v>
      </c>
      <c r="W956" s="62">
        <f t="shared" si="90"/>
        <v>0.52639646735005519</v>
      </c>
      <c r="X956" s="62">
        <f t="shared" si="91"/>
        <v>0.57731958762886593</v>
      </c>
      <c r="Y956" s="62">
        <f t="shared" si="92"/>
        <v>0.60586831462260338</v>
      </c>
      <c r="Z956" s="62">
        <f t="shared" si="93"/>
        <v>0.60586831462260338</v>
      </c>
      <c r="AA956" s="48" t="str">
        <f t="shared" si="94"/>
        <v>Y</v>
      </c>
      <c r="AB956" s="48" t="s">
        <v>55</v>
      </c>
      <c r="AC956" s="53" t="s">
        <v>55</v>
      </c>
      <c r="AD956" s="52">
        <v>0</v>
      </c>
      <c r="AE956" s="52"/>
      <c r="AF956" s="52"/>
    </row>
    <row r="957" spans="1:32" ht="15.5" x14ac:dyDescent="0.35">
      <c r="A957" s="26"/>
      <c r="B957" s="48">
        <v>1418</v>
      </c>
      <c r="C957" s="48" t="s">
        <v>45</v>
      </c>
      <c r="D957" s="48" t="s">
        <v>98</v>
      </c>
      <c r="E957" s="48" t="s">
        <v>673</v>
      </c>
      <c r="F957" s="48" t="s">
        <v>734</v>
      </c>
      <c r="G957" s="48">
        <v>961</v>
      </c>
      <c r="H957" s="48">
        <v>2</v>
      </c>
      <c r="I957" s="48" t="s">
        <v>707</v>
      </c>
      <c r="J957" s="48" t="s">
        <v>50</v>
      </c>
      <c r="K957" s="48" t="s">
        <v>2698</v>
      </c>
      <c r="L957" s="48" t="s">
        <v>736</v>
      </c>
      <c r="M957" s="48" t="s">
        <v>103</v>
      </c>
      <c r="N957" s="48" t="s">
        <v>103</v>
      </c>
      <c r="O957" s="48" t="s">
        <v>103</v>
      </c>
      <c r="P957" s="48">
        <v>22.128084000000001</v>
      </c>
      <c r="Q957" s="48">
        <v>23.299547463416538</v>
      </c>
      <c r="R957" s="48">
        <v>23.339038221829107</v>
      </c>
      <c r="S957" s="48">
        <v>37.866239999999998</v>
      </c>
      <c r="T957" s="48">
        <v>37.866239999999998</v>
      </c>
      <c r="U957" s="48">
        <v>37.911128076067584</v>
      </c>
      <c r="V957" s="62">
        <f t="shared" si="89"/>
        <v>0.58437500000000009</v>
      </c>
      <c r="W957" s="62">
        <f t="shared" si="90"/>
        <v>0.61531188371004197</v>
      </c>
      <c r="X957" s="62">
        <f t="shared" si="91"/>
        <v>0.61562499999999998</v>
      </c>
      <c r="Y957" s="62">
        <f t="shared" si="92"/>
        <v>0.60510396123668064</v>
      </c>
      <c r="Z957" s="62">
        <f t="shared" si="93"/>
        <v>0.60510396123668064</v>
      </c>
      <c r="AA957" s="48" t="str">
        <f t="shared" si="94"/>
        <v>Y</v>
      </c>
      <c r="AB957" s="48" t="s">
        <v>104</v>
      </c>
      <c r="AC957" s="53" t="s">
        <v>55</v>
      </c>
      <c r="AD957" s="52">
        <v>0</v>
      </c>
      <c r="AE957" s="52"/>
      <c r="AF957" s="52"/>
    </row>
    <row r="958" spans="1:32" ht="15.5" x14ac:dyDescent="0.35">
      <c r="A958" s="26"/>
      <c r="B958" s="48">
        <v>2032</v>
      </c>
      <c r="C958" s="48" t="s">
        <v>863</v>
      </c>
      <c r="D958" s="48" t="s">
        <v>969</v>
      </c>
      <c r="E958" s="48" t="s">
        <v>970</v>
      </c>
      <c r="F958" s="48" t="s">
        <v>1198</v>
      </c>
      <c r="G958" s="48" t="s">
        <v>1199</v>
      </c>
      <c r="H958" s="48" t="s">
        <v>1386</v>
      </c>
      <c r="I958" s="48" t="s">
        <v>970</v>
      </c>
      <c r="J958" s="48" t="s">
        <v>50</v>
      </c>
      <c r="K958" s="48" t="s">
        <v>1701</v>
      </c>
      <c r="L958" s="48" t="s">
        <v>970</v>
      </c>
      <c r="M958" s="48">
        <v>13.8</v>
      </c>
      <c r="N958" s="48">
        <v>13.8</v>
      </c>
      <c r="O958" s="48">
        <v>13.8</v>
      </c>
      <c r="P958" s="48">
        <v>5.5</v>
      </c>
      <c r="Q958" s="48">
        <v>5.9516729849681766</v>
      </c>
      <c r="R958" s="48">
        <v>6.2863052009904834</v>
      </c>
      <c r="S958" s="48">
        <v>10.5</v>
      </c>
      <c r="T958" s="48">
        <v>10.5</v>
      </c>
      <c r="U958" s="48">
        <v>8.6765353154355349</v>
      </c>
      <c r="V958" s="62">
        <f t="shared" si="89"/>
        <v>0.52380952380952384</v>
      </c>
      <c r="W958" s="62">
        <f t="shared" si="90"/>
        <v>0.56682599856839777</v>
      </c>
      <c r="X958" s="62">
        <f t="shared" si="91"/>
        <v>0.72451790633608804</v>
      </c>
      <c r="Y958" s="62">
        <f t="shared" si="92"/>
        <v>0.60505114290466988</v>
      </c>
      <c r="Z958" s="62">
        <f t="shared" si="93"/>
        <v>0.60505114290466988</v>
      </c>
      <c r="AA958" s="48" t="str">
        <f t="shared" si="94"/>
        <v>Y</v>
      </c>
      <c r="AB958" s="48" t="s">
        <v>55</v>
      </c>
      <c r="AC958" s="53" t="s">
        <v>55</v>
      </c>
      <c r="AD958" s="52">
        <v>0</v>
      </c>
      <c r="AE958" s="52"/>
      <c r="AF958" s="52"/>
    </row>
    <row r="959" spans="1:32" ht="15.5" x14ac:dyDescent="0.35">
      <c r="A959" s="26"/>
      <c r="B959" s="48">
        <v>630</v>
      </c>
      <c r="C959" s="48" t="s">
        <v>45</v>
      </c>
      <c r="D959" s="48" t="s">
        <v>46</v>
      </c>
      <c r="E959" s="48" t="s">
        <v>47</v>
      </c>
      <c r="F959" s="48" t="s">
        <v>128</v>
      </c>
      <c r="G959" s="48">
        <v>496</v>
      </c>
      <c r="H959" s="48" t="s">
        <v>49</v>
      </c>
      <c r="I959" s="48" t="s">
        <v>128</v>
      </c>
      <c r="J959" s="48" t="s">
        <v>50</v>
      </c>
      <c r="K959" s="48" t="s">
        <v>1702</v>
      </c>
      <c r="L959" s="48" t="s">
        <v>1703</v>
      </c>
      <c r="M959" s="48" t="s">
        <v>53</v>
      </c>
      <c r="N959" s="48" t="s">
        <v>53</v>
      </c>
      <c r="O959" s="48" t="s">
        <v>53</v>
      </c>
      <c r="P959" s="48">
        <v>6.4459799999999996</v>
      </c>
      <c r="Q959" s="48">
        <v>6.6926443204461421</v>
      </c>
      <c r="R959" s="48">
        <v>7.8877593776686679</v>
      </c>
      <c r="S959" s="48">
        <v>11.578889999999999</v>
      </c>
      <c r="T959" s="48">
        <v>11.578889999999999</v>
      </c>
      <c r="U959" s="48">
        <v>11.592616055058498</v>
      </c>
      <c r="V959" s="62">
        <f t="shared" si="89"/>
        <v>0.55670103092783507</v>
      </c>
      <c r="W959" s="62">
        <f t="shared" si="90"/>
        <v>0.57800396414908017</v>
      </c>
      <c r="X959" s="62">
        <f t="shared" si="91"/>
        <v>0.68041237113402053</v>
      </c>
      <c r="Y959" s="62">
        <f t="shared" si="92"/>
        <v>0.60503912207031185</v>
      </c>
      <c r="Z959" s="62">
        <f t="shared" si="93"/>
        <v>0.60503912207031185</v>
      </c>
      <c r="AA959" s="48" t="str">
        <f t="shared" si="94"/>
        <v>Y</v>
      </c>
      <c r="AB959" s="48" t="s">
        <v>55</v>
      </c>
      <c r="AC959" s="53" t="s">
        <v>55</v>
      </c>
      <c r="AD959" s="52">
        <v>0</v>
      </c>
      <c r="AE959" s="52"/>
      <c r="AF959" s="52"/>
    </row>
    <row r="960" spans="1:32" ht="15.5" x14ac:dyDescent="0.35">
      <c r="A960" s="26"/>
      <c r="B960" s="48">
        <v>2078</v>
      </c>
      <c r="C960" s="48" t="s">
        <v>863</v>
      </c>
      <c r="D960" s="48" t="s">
        <v>969</v>
      </c>
      <c r="E960" s="48" t="s">
        <v>970</v>
      </c>
      <c r="F960" s="48" t="s">
        <v>981</v>
      </c>
      <c r="G960" s="48" t="s">
        <v>982</v>
      </c>
      <c r="H960" s="48" t="s">
        <v>1527</v>
      </c>
      <c r="I960" s="48" t="s">
        <v>970</v>
      </c>
      <c r="J960" s="48" t="s">
        <v>50</v>
      </c>
      <c r="K960" s="48" t="s">
        <v>1704</v>
      </c>
      <c r="L960" s="48" t="s">
        <v>985</v>
      </c>
      <c r="M960" s="48">
        <v>13.8</v>
      </c>
      <c r="N960" s="48">
        <v>13.8</v>
      </c>
      <c r="O960" s="48">
        <v>13.8</v>
      </c>
      <c r="P960" s="48">
        <v>5.5</v>
      </c>
      <c r="Q960" s="48">
        <v>6.7882535250239444</v>
      </c>
      <c r="R960" s="48">
        <v>6.2624028998460339</v>
      </c>
      <c r="S960" s="48">
        <v>9.6</v>
      </c>
      <c r="T960" s="48">
        <v>9.6</v>
      </c>
      <c r="U960" s="48">
        <v>11.712127560780749</v>
      </c>
      <c r="V960" s="62">
        <f t="shared" si="89"/>
        <v>0.57291666666666674</v>
      </c>
      <c r="W960" s="62">
        <f t="shared" si="90"/>
        <v>0.70710974218999423</v>
      </c>
      <c r="X960" s="62">
        <f t="shared" si="91"/>
        <v>0.53469387755102049</v>
      </c>
      <c r="Y960" s="62">
        <f t="shared" si="92"/>
        <v>0.60490676213589378</v>
      </c>
      <c r="Z960" s="62">
        <f t="shared" si="93"/>
        <v>0.60490676213589378</v>
      </c>
      <c r="AA960" s="48" t="str">
        <f t="shared" si="94"/>
        <v>Y</v>
      </c>
      <c r="AB960" s="48" t="s">
        <v>55</v>
      </c>
      <c r="AC960" s="53" t="s">
        <v>55</v>
      </c>
      <c r="AD960" s="52">
        <v>0</v>
      </c>
      <c r="AE960" s="52"/>
      <c r="AF960" s="52"/>
    </row>
    <row r="961" spans="1:32" ht="15.5" x14ac:dyDescent="0.35">
      <c r="A961" s="26"/>
      <c r="B961" s="48">
        <v>1659</v>
      </c>
      <c r="C961" s="48" t="s">
        <v>45</v>
      </c>
      <c r="D961" s="48" t="s">
        <v>60</v>
      </c>
      <c r="E961" s="48" t="s">
        <v>61</v>
      </c>
      <c r="F961" s="48" t="s">
        <v>61</v>
      </c>
      <c r="G961" s="48">
        <v>282</v>
      </c>
      <c r="H961" s="48" t="s">
        <v>49</v>
      </c>
      <c r="I961" s="48" t="s">
        <v>61</v>
      </c>
      <c r="J961" s="48" t="s">
        <v>50</v>
      </c>
      <c r="K961" s="48" t="s">
        <v>1705</v>
      </c>
      <c r="L961" s="48" t="s">
        <v>1089</v>
      </c>
      <c r="M961" s="48" t="s">
        <v>53</v>
      </c>
      <c r="N961" s="48" t="s">
        <v>53</v>
      </c>
      <c r="O961" s="48" t="s">
        <v>53</v>
      </c>
      <c r="P961" s="48">
        <v>6.3504840000000007</v>
      </c>
      <c r="Q961" s="48">
        <v>7.4336156559241084</v>
      </c>
      <c r="R961" s="48">
        <v>7.4336156559241084</v>
      </c>
      <c r="S961" s="48">
        <v>11.698259999999999</v>
      </c>
      <c r="T961" s="48">
        <v>11.698259999999999</v>
      </c>
      <c r="U961" s="48">
        <v>11.712127560780749</v>
      </c>
      <c r="V961" s="62">
        <f t="shared" si="89"/>
        <v>0.54285714285714293</v>
      </c>
      <c r="W961" s="62">
        <f t="shared" si="90"/>
        <v>0.63544626772905621</v>
      </c>
      <c r="X961" s="62">
        <f t="shared" si="91"/>
        <v>0.63469387755102047</v>
      </c>
      <c r="Y961" s="62">
        <f t="shared" si="92"/>
        <v>0.60433242937907317</v>
      </c>
      <c r="Z961" s="62">
        <f t="shared" si="93"/>
        <v>0.60433242937907317</v>
      </c>
      <c r="AA961" s="48" t="str">
        <f t="shared" si="94"/>
        <v>Y</v>
      </c>
      <c r="AB961" s="48" t="s">
        <v>55</v>
      </c>
      <c r="AC961" s="53" t="s">
        <v>55</v>
      </c>
      <c r="AD961" s="52">
        <v>0</v>
      </c>
      <c r="AE961" s="52"/>
      <c r="AF961" s="52"/>
    </row>
    <row r="962" spans="1:32" ht="15.5" x14ac:dyDescent="0.35">
      <c r="A962" s="26"/>
      <c r="B962" s="48">
        <v>1045</v>
      </c>
      <c r="C962" s="48" t="s">
        <v>45</v>
      </c>
      <c r="D962" s="48" t="s">
        <v>98</v>
      </c>
      <c r="E962" s="48" t="s">
        <v>415</v>
      </c>
      <c r="F962" s="48" t="s">
        <v>520</v>
      </c>
      <c r="G962" s="48">
        <v>651</v>
      </c>
      <c r="H962" s="48">
        <v>109</v>
      </c>
      <c r="I962" s="48" t="s">
        <v>498</v>
      </c>
      <c r="J962" s="48" t="s">
        <v>50</v>
      </c>
      <c r="K962" s="48" t="s">
        <v>2174</v>
      </c>
      <c r="L962" s="48" t="s">
        <v>500</v>
      </c>
      <c r="M962" s="48" t="s">
        <v>420</v>
      </c>
      <c r="N962" s="48" t="s">
        <v>420</v>
      </c>
      <c r="O962" s="48" t="s">
        <v>420</v>
      </c>
      <c r="P962" s="48">
        <v>0</v>
      </c>
      <c r="Q962" s="48">
        <v>10.288381796959129</v>
      </c>
      <c r="R962" s="48">
        <v>11.042863128736133</v>
      </c>
      <c r="S962" s="48">
        <v>11.760539999999999</v>
      </c>
      <c r="T962" s="48">
        <v>11.760539999999999</v>
      </c>
      <c r="U962" s="48">
        <v>11.774481389853227</v>
      </c>
      <c r="V962" s="62">
        <f t="shared" si="89"/>
        <v>0</v>
      </c>
      <c r="W962" s="62">
        <f t="shared" si="90"/>
        <v>0.87482222729221026</v>
      </c>
      <c r="X962" s="62">
        <f t="shared" si="91"/>
        <v>0.93786407766990298</v>
      </c>
      <c r="Y962" s="62">
        <f t="shared" si="92"/>
        <v>0.60422876832070438</v>
      </c>
      <c r="Z962" s="62">
        <f t="shared" si="93"/>
        <v>0.60422876832070438</v>
      </c>
      <c r="AA962" s="48" t="str">
        <f t="shared" si="94"/>
        <v>Y</v>
      </c>
      <c r="AB962" s="48" t="s">
        <v>104</v>
      </c>
      <c r="AC962" s="53" t="s">
        <v>55</v>
      </c>
      <c r="AD962" s="52">
        <v>0</v>
      </c>
      <c r="AE962" s="52"/>
      <c r="AF962" s="52"/>
    </row>
    <row r="963" spans="1:32" ht="15.5" x14ac:dyDescent="0.35">
      <c r="A963" s="26"/>
      <c r="B963" s="48">
        <v>987</v>
      </c>
      <c r="C963" s="48" t="s">
        <v>45</v>
      </c>
      <c r="D963" s="48" t="s">
        <v>98</v>
      </c>
      <c r="E963" s="48" t="s">
        <v>415</v>
      </c>
      <c r="F963" s="48" t="s">
        <v>464</v>
      </c>
      <c r="G963" s="48">
        <v>636</v>
      </c>
      <c r="H963" s="48">
        <v>111</v>
      </c>
      <c r="I963" s="48" t="s">
        <v>417</v>
      </c>
      <c r="J963" s="48" t="s">
        <v>50</v>
      </c>
      <c r="K963" s="48" t="s">
        <v>1707</v>
      </c>
      <c r="L963" s="48" t="s">
        <v>419</v>
      </c>
      <c r="M963" s="48" t="s">
        <v>420</v>
      </c>
      <c r="N963" s="48" t="s">
        <v>420</v>
      </c>
      <c r="O963" s="48" t="s">
        <v>420</v>
      </c>
      <c r="P963" s="48">
        <v>5.8003439999999991</v>
      </c>
      <c r="Q963" s="48">
        <v>8.2307054375673037</v>
      </c>
      <c r="R963" s="48">
        <v>7.9106224483285752</v>
      </c>
      <c r="S963" s="48">
        <v>12.10308</v>
      </c>
      <c r="T963" s="48">
        <v>12.10308</v>
      </c>
      <c r="U963" s="48">
        <v>12.117427449751863</v>
      </c>
      <c r="V963" s="62">
        <f t="shared" ref="V963:V1026" si="95">IF(OR(P963="",S963=""),"",P963/S963)</f>
        <v>0.47924528301886782</v>
      </c>
      <c r="W963" s="62">
        <f t="shared" ref="W963:W1026" si="96">IF(OR(Q963="",T963=""),"",Q963/T963)</f>
        <v>0.68005048612149166</v>
      </c>
      <c r="X963" s="62">
        <f t="shared" ref="X963:X1026" si="97">IF(OR(R963="",U963=""),"",R963/U963)</f>
        <v>0.65283018867924525</v>
      </c>
      <c r="Y963" s="62">
        <f t="shared" ref="Y963:Y1026" si="98">IF(OR(V963="",W963="",X963=""),"",AVERAGE(V963,W963,X963))</f>
        <v>0.60404198593986835</v>
      </c>
      <c r="Z963" s="62">
        <f t="shared" ref="Z963:Z1026" si="99">IFERROR(Y963,"0")</f>
        <v>0.60404198593986835</v>
      </c>
      <c r="AA963" s="48" t="str">
        <f t="shared" ref="AA963:AA1026" si="100">IF(OR(Z963="0",Z963=""),"N","Y")</f>
        <v>Y</v>
      </c>
      <c r="AB963" s="48" t="s">
        <v>55</v>
      </c>
      <c r="AC963" s="53" t="s">
        <v>55</v>
      </c>
      <c r="AD963" s="52">
        <v>0</v>
      </c>
      <c r="AE963" s="52"/>
      <c r="AF963" s="52"/>
    </row>
    <row r="964" spans="1:32" ht="15.5" x14ac:dyDescent="0.35">
      <c r="A964" s="26"/>
      <c r="B964" s="48">
        <v>483</v>
      </c>
      <c r="C964" s="48" t="s">
        <v>45</v>
      </c>
      <c r="D964" s="48" t="s">
        <v>46</v>
      </c>
      <c r="E964" s="48" t="s">
        <v>47</v>
      </c>
      <c r="F964" s="48" t="s">
        <v>1407</v>
      </c>
      <c r="G964" s="48">
        <v>374</v>
      </c>
      <c r="H964" s="48" t="s">
        <v>242</v>
      </c>
      <c r="I964" s="48" t="s">
        <v>1128</v>
      </c>
      <c r="J964" s="48" t="s">
        <v>50</v>
      </c>
      <c r="K964" s="48" t="s">
        <v>1708</v>
      </c>
      <c r="L964" s="48" t="s">
        <v>190</v>
      </c>
      <c r="M964" s="48" t="s">
        <v>110</v>
      </c>
      <c r="N964" s="48" t="s">
        <v>110</v>
      </c>
      <c r="O964" s="48" t="s">
        <v>110</v>
      </c>
      <c r="P964" s="48">
        <v>1.3817855999999999</v>
      </c>
      <c r="Q964" s="48">
        <v>1.4482716032567926</v>
      </c>
      <c r="R964" s="48">
        <v>1.6428155499629289</v>
      </c>
      <c r="S964" s="48">
        <v>1.943136</v>
      </c>
      <c r="T964" s="48">
        <v>2.8067519999999999</v>
      </c>
      <c r="U964" s="48">
        <v>2.8100792301997468</v>
      </c>
      <c r="V964" s="62">
        <f t="shared" si="95"/>
        <v>0.71111111111111114</v>
      </c>
      <c r="W964" s="62">
        <f t="shared" si="96"/>
        <v>0.5159955718413286</v>
      </c>
      <c r="X964" s="62">
        <f t="shared" si="97"/>
        <v>0.58461538461538465</v>
      </c>
      <c r="Y964" s="62">
        <f t="shared" si="98"/>
        <v>0.60390735585594146</v>
      </c>
      <c r="Z964" s="62">
        <f t="shared" si="99"/>
        <v>0.60390735585594146</v>
      </c>
      <c r="AA964" s="48" t="str">
        <f t="shared" si="100"/>
        <v>Y</v>
      </c>
      <c r="AB964" s="48" t="s">
        <v>55</v>
      </c>
      <c r="AC964" s="53" t="s">
        <v>55</v>
      </c>
      <c r="AD964" s="52">
        <v>0</v>
      </c>
      <c r="AE964" s="52"/>
      <c r="AF964" s="52"/>
    </row>
    <row r="965" spans="1:32" ht="15.5" x14ac:dyDescent="0.35">
      <c r="A965" s="26"/>
      <c r="B965" s="48">
        <v>2021</v>
      </c>
      <c r="C965" s="48" t="s">
        <v>863</v>
      </c>
      <c r="D965" s="48" t="s">
        <v>969</v>
      </c>
      <c r="E965" s="48" t="s">
        <v>970</v>
      </c>
      <c r="F965" s="48" t="s">
        <v>1444</v>
      </c>
      <c r="G965" s="48" t="s">
        <v>1445</v>
      </c>
      <c r="H965" s="48" t="s">
        <v>1446</v>
      </c>
      <c r="I965" s="48" t="s">
        <v>1352</v>
      </c>
      <c r="J965" s="48" t="s">
        <v>50</v>
      </c>
      <c r="K965" s="48" t="s">
        <v>1709</v>
      </c>
      <c r="L965" s="48" t="s">
        <v>1352</v>
      </c>
      <c r="M965" s="48">
        <v>13.8</v>
      </c>
      <c r="N965" s="48">
        <v>13.8</v>
      </c>
      <c r="O965" s="48">
        <v>13.8</v>
      </c>
      <c r="P965" s="48">
        <v>6.1</v>
      </c>
      <c r="Q965" s="48">
        <v>7.2902018490574045</v>
      </c>
      <c r="R965" s="48">
        <v>7.6965409685130632</v>
      </c>
      <c r="S965" s="48">
        <v>10.3</v>
      </c>
      <c r="T965" s="48">
        <v>10.3</v>
      </c>
      <c r="U965" s="48">
        <v>15.058449721003822</v>
      </c>
      <c r="V965" s="62">
        <f t="shared" si="95"/>
        <v>0.59223300970873782</v>
      </c>
      <c r="W965" s="62">
        <f t="shared" si="96"/>
        <v>0.70778658728712662</v>
      </c>
      <c r="X965" s="62">
        <f t="shared" si="97"/>
        <v>0.51111111111111107</v>
      </c>
      <c r="Y965" s="62">
        <f t="shared" si="98"/>
        <v>0.60371023603565854</v>
      </c>
      <c r="Z965" s="62">
        <f t="shared" si="99"/>
        <v>0.60371023603565854</v>
      </c>
      <c r="AA965" s="48" t="str">
        <f t="shared" si="100"/>
        <v>Y</v>
      </c>
      <c r="AB965" s="48" t="s">
        <v>55</v>
      </c>
      <c r="AC965" s="53" t="s">
        <v>55</v>
      </c>
      <c r="AD965" s="52">
        <v>0</v>
      </c>
      <c r="AE965" s="52"/>
      <c r="AF965" s="52"/>
    </row>
    <row r="966" spans="1:32" ht="15.5" x14ac:dyDescent="0.35">
      <c r="A966" s="26"/>
      <c r="B966" s="48">
        <v>1827</v>
      </c>
      <c r="C966" s="48" t="s">
        <v>45</v>
      </c>
      <c r="D966" s="48" t="s">
        <v>60</v>
      </c>
      <c r="E966" s="48" t="s">
        <v>61</v>
      </c>
      <c r="F966" s="48" t="s">
        <v>814</v>
      </c>
      <c r="G966" s="48">
        <v>467</v>
      </c>
      <c r="H966" s="48" t="s">
        <v>49</v>
      </c>
      <c r="I966" s="48" t="s">
        <v>64</v>
      </c>
      <c r="J966" s="48" t="s">
        <v>50</v>
      </c>
      <c r="K966" s="48" t="s">
        <v>1710</v>
      </c>
      <c r="L966" s="48" t="s">
        <v>66</v>
      </c>
      <c r="M966" s="48" t="s">
        <v>53</v>
      </c>
      <c r="N966" s="48" t="s">
        <v>53</v>
      </c>
      <c r="O966" s="48" t="s">
        <v>53</v>
      </c>
      <c r="P966" s="48">
        <v>5.1806580000000002</v>
      </c>
      <c r="Q966" s="48">
        <v>4.2068050014232892</v>
      </c>
      <c r="R966" s="48">
        <v>3.9916842911232346</v>
      </c>
      <c r="S966" s="48">
        <v>7.4009399999999994</v>
      </c>
      <c r="T966" s="48">
        <v>7.4009399999999994</v>
      </c>
      <c r="U966" s="48">
        <v>7.4097133547796572</v>
      </c>
      <c r="V966" s="62">
        <f t="shared" si="95"/>
        <v>0.70000000000000007</v>
      </c>
      <c r="W966" s="62">
        <f t="shared" si="96"/>
        <v>0.56841495829222899</v>
      </c>
      <c r="X966" s="62">
        <f t="shared" si="97"/>
        <v>0.53870967741935483</v>
      </c>
      <c r="Y966" s="62">
        <f t="shared" si="98"/>
        <v>0.60237487857052796</v>
      </c>
      <c r="Z966" s="62">
        <f t="shared" si="99"/>
        <v>0.60237487857052796</v>
      </c>
      <c r="AA966" s="48" t="str">
        <f t="shared" si="100"/>
        <v>Y</v>
      </c>
      <c r="AB966" s="48" t="s">
        <v>55</v>
      </c>
      <c r="AC966" s="53" t="s">
        <v>55</v>
      </c>
      <c r="AD966" s="52">
        <v>0</v>
      </c>
      <c r="AE966" s="52"/>
      <c r="AF966" s="52"/>
    </row>
    <row r="967" spans="1:32" ht="15.5" x14ac:dyDescent="0.35">
      <c r="A967" s="26"/>
      <c r="B967" s="48">
        <v>724</v>
      </c>
      <c r="C967" s="48" t="s">
        <v>45</v>
      </c>
      <c r="D967" s="48" t="s">
        <v>46</v>
      </c>
      <c r="E967" s="48" t="s">
        <v>150</v>
      </c>
      <c r="F967" s="48" t="s">
        <v>216</v>
      </c>
      <c r="G967" s="48">
        <v>211</v>
      </c>
      <c r="H967" s="48" t="s">
        <v>63</v>
      </c>
      <c r="I967" s="48" t="s">
        <v>216</v>
      </c>
      <c r="J967" s="48" t="s">
        <v>50</v>
      </c>
      <c r="K967" s="48" t="s">
        <v>1711</v>
      </c>
      <c r="L967" s="48" t="s">
        <v>1712</v>
      </c>
      <c r="M967" s="48" t="s">
        <v>53</v>
      </c>
      <c r="N967" s="48" t="s">
        <v>53</v>
      </c>
      <c r="O967" s="48" t="s">
        <v>53</v>
      </c>
      <c r="P967" s="48">
        <v>4.6076819999999996</v>
      </c>
      <c r="Q967" s="48">
        <v>5.1389947460568592</v>
      </c>
      <c r="R967" s="48">
        <v>5.3541154563569133</v>
      </c>
      <c r="S967" s="48">
        <v>8.3559000000000001</v>
      </c>
      <c r="T967" s="48">
        <v>8.3559000000000001</v>
      </c>
      <c r="U967" s="48">
        <v>8.3658054005576776</v>
      </c>
      <c r="V967" s="62">
        <f t="shared" si="95"/>
        <v>0.55142857142857138</v>
      </c>
      <c r="W967" s="62">
        <f t="shared" si="96"/>
        <v>0.61501391185352372</v>
      </c>
      <c r="X967" s="62">
        <f t="shared" si="97"/>
        <v>0.6399999999999999</v>
      </c>
      <c r="Y967" s="62">
        <f t="shared" si="98"/>
        <v>0.60214749442736504</v>
      </c>
      <c r="Z967" s="62">
        <f t="shared" si="99"/>
        <v>0.60214749442736504</v>
      </c>
      <c r="AA967" s="48" t="str">
        <f t="shared" si="100"/>
        <v>Y</v>
      </c>
      <c r="AB967" s="48" t="s">
        <v>55</v>
      </c>
      <c r="AC967" s="53" t="s">
        <v>55</v>
      </c>
      <c r="AD967" s="52">
        <v>0</v>
      </c>
      <c r="AE967" s="52"/>
      <c r="AF967" s="52"/>
    </row>
    <row r="968" spans="1:32" ht="15.5" x14ac:dyDescent="0.35">
      <c r="A968" s="26"/>
      <c r="B968" s="48">
        <v>1975</v>
      </c>
      <c r="C968" s="48" t="s">
        <v>863</v>
      </c>
      <c r="D968" s="48" t="s">
        <v>864</v>
      </c>
      <c r="E968" s="48" t="s">
        <v>877</v>
      </c>
      <c r="F968" s="48" t="s">
        <v>1713</v>
      </c>
      <c r="G968" s="48" t="s">
        <v>1714</v>
      </c>
      <c r="H968" s="48" t="s">
        <v>1715</v>
      </c>
      <c r="I968" s="48" t="s">
        <v>920</v>
      </c>
      <c r="J968" s="48" t="s">
        <v>50</v>
      </c>
      <c r="K968" s="48" t="s">
        <v>1716</v>
      </c>
      <c r="L968" s="48" t="s">
        <v>920</v>
      </c>
      <c r="M968" s="48">
        <v>13.8</v>
      </c>
      <c r="N968" s="48">
        <v>13.8</v>
      </c>
      <c r="O968" s="48" t="s">
        <v>53</v>
      </c>
      <c r="P968" s="48">
        <v>6</v>
      </c>
      <c r="Q968" s="48">
        <v>7.3619087524907565</v>
      </c>
      <c r="R968" s="48">
        <v>7.7682478719464152</v>
      </c>
      <c r="S968" s="48">
        <v>11.7</v>
      </c>
      <c r="T968" s="48">
        <v>11.7</v>
      </c>
      <c r="U968" s="48">
        <v>11.712127560780749</v>
      </c>
      <c r="V968" s="62">
        <f t="shared" si="95"/>
        <v>0.51282051282051289</v>
      </c>
      <c r="W968" s="62">
        <f t="shared" si="96"/>
        <v>0.62922297029835528</v>
      </c>
      <c r="X968" s="62">
        <f t="shared" si="97"/>
        <v>0.66326530612244905</v>
      </c>
      <c r="Y968" s="62">
        <f t="shared" si="98"/>
        <v>0.60176959641377248</v>
      </c>
      <c r="Z968" s="62">
        <f t="shared" si="99"/>
        <v>0.60176959641377248</v>
      </c>
      <c r="AA968" s="48" t="str">
        <f t="shared" si="100"/>
        <v>Y</v>
      </c>
      <c r="AB968" s="48" t="s">
        <v>55</v>
      </c>
      <c r="AC968" s="53" t="s">
        <v>55</v>
      </c>
      <c r="AD968" s="52">
        <v>0</v>
      </c>
      <c r="AE968" s="52"/>
      <c r="AF968" s="52"/>
    </row>
    <row r="969" spans="1:32" ht="15.5" x14ac:dyDescent="0.35">
      <c r="A969" s="26"/>
      <c r="B969" s="48">
        <v>1450</v>
      </c>
      <c r="C969" s="48" t="s">
        <v>45</v>
      </c>
      <c r="D969" s="48" t="s">
        <v>98</v>
      </c>
      <c r="E969" s="48" t="s">
        <v>673</v>
      </c>
      <c r="F969" s="48" t="s">
        <v>721</v>
      </c>
      <c r="G969" s="48">
        <v>968</v>
      </c>
      <c r="H969" s="48">
        <v>2</v>
      </c>
      <c r="I969" s="48" t="s">
        <v>722</v>
      </c>
      <c r="J969" s="48" t="s">
        <v>50</v>
      </c>
      <c r="K969" s="48" t="s">
        <v>2798</v>
      </c>
      <c r="L969" s="48" t="s">
        <v>768</v>
      </c>
      <c r="M969" s="48" t="s">
        <v>103</v>
      </c>
      <c r="N969" s="48" t="s">
        <v>103</v>
      </c>
      <c r="O969" s="48" t="s">
        <v>103</v>
      </c>
      <c r="P969" s="48">
        <v>19.406448000000001</v>
      </c>
      <c r="Q969" s="48">
        <v>21.285518784375448</v>
      </c>
      <c r="R969" s="48">
        <v>25.195103867219913</v>
      </c>
      <c r="S969" s="48">
        <v>36.485699999999994</v>
      </c>
      <c r="T969" s="48">
        <v>36.485699999999994</v>
      </c>
      <c r="U969" s="48">
        <v>36.528951531627619</v>
      </c>
      <c r="V969" s="62">
        <f t="shared" si="95"/>
        <v>0.53189189189189201</v>
      </c>
      <c r="W969" s="62">
        <f t="shared" si="96"/>
        <v>0.58339346057155139</v>
      </c>
      <c r="X969" s="62">
        <f t="shared" si="97"/>
        <v>0.68972972972972968</v>
      </c>
      <c r="Y969" s="62">
        <f t="shared" si="98"/>
        <v>0.60167169406439103</v>
      </c>
      <c r="Z969" s="62">
        <f t="shared" si="99"/>
        <v>0.60167169406439103</v>
      </c>
      <c r="AA969" s="48" t="str">
        <f t="shared" si="100"/>
        <v>Y</v>
      </c>
      <c r="AB969" s="48" t="s">
        <v>104</v>
      </c>
      <c r="AC969" s="53" t="s">
        <v>55</v>
      </c>
      <c r="AD969" s="52">
        <v>0</v>
      </c>
      <c r="AE969" s="52"/>
      <c r="AF969" s="52"/>
    </row>
    <row r="970" spans="1:32" ht="15.5" x14ac:dyDescent="0.35">
      <c r="A970" s="26"/>
      <c r="B970" s="48">
        <v>1511</v>
      </c>
      <c r="C970" s="48" t="s">
        <v>45</v>
      </c>
      <c r="D970" s="48" t="s">
        <v>60</v>
      </c>
      <c r="E970" s="48" t="s">
        <v>133</v>
      </c>
      <c r="F970" s="48" t="s">
        <v>836</v>
      </c>
      <c r="G970" s="48">
        <v>20</v>
      </c>
      <c r="H970" s="48" t="s">
        <v>837</v>
      </c>
      <c r="I970" s="48" t="s">
        <v>836</v>
      </c>
      <c r="J970" s="48" t="s">
        <v>50</v>
      </c>
      <c r="K970" s="48" t="s">
        <v>1718</v>
      </c>
      <c r="L970" s="48" t="s">
        <v>839</v>
      </c>
      <c r="M970" s="48" t="s">
        <v>110</v>
      </c>
      <c r="N970" s="48" t="s">
        <v>110</v>
      </c>
      <c r="O970" s="48" t="s">
        <v>110</v>
      </c>
      <c r="P970" s="48">
        <v>1.943136</v>
      </c>
      <c r="Q970" s="48">
        <v>2.4426073308659335</v>
      </c>
      <c r="R970" s="48">
        <v>1.9814661238587956</v>
      </c>
      <c r="S970" s="48">
        <v>3.5264320000000002</v>
      </c>
      <c r="T970" s="48">
        <v>3.5264320000000002</v>
      </c>
      <c r="U970" s="48">
        <v>3.5306123661483992</v>
      </c>
      <c r="V970" s="62">
        <f t="shared" si="95"/>
        <v>0.55102040816326525</v>
      </c>
      <c r="W970" s="62">
        <f t="shared" si="96"/>
        <v>0.69265686418054662</v>
      </c>
      <c r="X970" s="62">
        <f t="shared" si="97"/>
        <v>0.56122448979591844</v>
      </c>
      <c r="Y970" s="62">
        <f t="shared" si="98"/>
        <v>0.6016339207132434</v>
      </c>
      <c r="Z970" s="62">
        <f t="shared" si="99"/>
        <v>0.6016339207132434</v>
      </c>
      <c r="AA970" s="48" t="str">
        <f t="shared" si="100"/>
        <v>Y</v>
      </c>
      <c r="AB970" s="48" t="s">
        <v>55</v>
      </c>
      <c r="AC970" s="53" t="s">
        <v>55</v>
      </c>
      <c r="AD970" s="52">
        <v>0</v>
      </c>
      <c r="AE970" s="52"/>
      <c r="AF970" s="52"/>
    </row>
    <row r="971" spans="1:32" ht="15.5" x14ac:dyDescent="0.35">
      <c r="A971" s="26"/>
      <c r="B971" s="48">
        <v>240</v>
      </c>
      <c r="C971" s="48" t="s">
        <v>45</v>
      </c>
      <c r="D971" s="48" t="s">
        <v>46</v>
      </c>
      <c r="E971" s="48" t="s">
        <v>47</v>
      </c>
      <c r="F971" s="48" t="s">
        <v>92</v>
      </c>
      <c r="G971" s="48">
        <v>385</v>
      </c>
      <c r="H971" s="48" t="s">
        <v>63</v>
      </c>
      <c r="I971" s="48" t="s">
        <v>57</v>
      </c>
      <c r="J971" s="48" t="s">
        <v>50</v>
      </c>
      <c r="K971" s="48" t="s">
        <v>1719</v>
      </c>
      <c r="L971" s="48" t="s">
        <v>229</v>
      </c>
      <c r="M971" s="48" t="s">
        <v>53</v>
      </c>
      <c r="N971" s="48" t="s">
        <v>53</v>
      </c>
      <c r="O971" s="48" t="s">
        <v>53</v>
      </c>
      <c r="P971" s="48">
        <v>0.97883400000000009</v>
      </c>
      <c r="Q971" s="48">
        <v>1.0277989492113717</v>
      </c>
      <c r="R971" s="48">
        <v>4.0155865922676854</v>
      </c>
      <c r="S971" s="48">
        <v>3.3423600000000002</v>
      </c>
      <c r="T971" s="48">
        <v>3.3423600000000002</v>
      </c>
      <c r="U971" s="48">
        <v>3.3463221602230711</v>
      </c>
      <c r="V971" s="62">
        <f t="shared" si="95"/>
        <v>0.29285714285714287</v>
      </c>
      <c r="W971" s="62">
        <f t="shared" si="96"/>
        <v>0.3075069559267618</v>
      </c>
      <c r="X971" s="62">
        <f t="shared" si="97"/>
        <v>1.2</v>
      </c>
      <c r="Y971" s="62">
        <f t="shared" si="98"/>
        <v>0.60012136626130153</v>
      </c>
      <c r="Z971" s="62">
        <f t="shared" si="99"/>
        <v>0.60012136626130153</v>
      </c>
      <c r="AA971" s="48" t="str">
        <f t="shared" si="100"/>
        <v>Y</v>
      </c>
      <c r="AB971" s="48" t="s">
        <v>55</v>
      </c>
      <c r="AC971" s="53" t="s">
        <v>55</v>
      </c>
      <c r="AD971" s="52">
        <v>0</v>
      </c>
      <c r="AE971" s="52"/>
      <c r="AF971" s="52"/>
    </row>
    <row r="972" spans="1:32" ht="15.5" x14ac:dyDescent="0.35">
      <c r="A972" s="26"/>
      <c r="B972" s="48">
        <v>838</v>
      </c>
      <c r="C972" s="48" t="s">
        <v>45</v>
      </c>
      <c r="D972" s="48" t="s">
        <v>46</v>
      </c>
      <c r="E972" s="48" t="s">
        <v>150</v>
      </c>
      <c r="F972" s="48" t="s">
        <v>381</v>
      </c>
      <c r="G972" s="48">
        <v>831</v>
      </c>
      <c r="H972" s="48" t="s">
        <v>49</v>
      </c>
      <c r="I972" s="48" t="s">
        <v>377</v>
      </c>
      <c r="J972" s="48" t="s">
        <v>50</v>
      </c>
      <c r="K972" s="48" t="s">
        <v>1720</v>
      </c>
      <c r="L972" s="48" t="s">
        <v>379</v>
      </c>
      <c r="M972" s="48" t="s">
        <v>53</v>
      </c>
      <c r="N972" s="48" t="s">
        <v>53</v>
      </c>
      <c r="O972" s="48" t="s">
        <v>53</v>
      </c>
      <c r="P972" s="48">
        <v>5.0612880000000002</v>
      </c>
      <c r="Q972" s="48">
        <v>5.2107016494902112</v>
      </c>
      <c r="R972" s="48">
        <v>4.8521671323234532</v>
      </c>
      <c r="S972" s="48">
        <v>7.0428300000000004</v>
      </c>
      <c r="T972" s="48">
        <v>9.3108599999999999</v>
      </c>
      <c r="U972" s="48">
        <v>9.3218974463356989</v>
      </c>
      <c r="V972" s="62">
        <f t="shared" si="95"/>
        <v>0.71864406779661016</v>
      </c>
      <c r="W972" s="62">
        <f t="shared" si="96"/>
        <v>0.55963698836522202</v>
      </c>
      <c r="X972" s="62">
        <f t="shared" si="97"/>
        <v>0.52051282051282044</v>
      </c>
      <c r="Y972" s="62">
        <f t="shared" si="98"/>
        <v>0.59959795889155088</v>
      </c>
      <c r="Z972" s="62">
        <f t="shared" si="99"/>
        <v>0.59959795889155088</v>
      </c>
      <c r="AA972" s="48" t="str">
        <f t="shared" si="100"/>
        <v>Y</v>
      </c>
      <c r="AB972" s="48" t="s">
        <v>55</v>
      </c>
      <c r="AC972" s="53" t="s">
        <v>55</v>
      </c>
      <c r="AD972" s="52">
        <v>0</v>
      </c>
      <c r="AE972" s="52"/>
      <c r="AF972" s="52"/>
    </row>
    <row r="973" spans="1:32" ht="15.5" x14ac:dyDescent="0.35">
      <c r="A973" s="26"/>
      <c r="B973" s="48">
        <v>781</v>
      </c>
      <c r="C973" s="48" t="s">
        <v>45</v>
      </c>
      <c r="D973" s="48" t="s">
        <v>46</v>
      </c>
      <c r="E973" s="48" t="s">
        <v>150</v>
      </c>
      <c r="F973" s="48" t="s">
        <v>1569</v>
      </c>
      <c r="G973" s="48">
        <v>820</v>
      </c>
      <c r="H973" s="48" t="s">
        <v>131</v>
      </c>
      <c r="I973" s="48" t="s">
        <v>377</v>
      </c>
      <c r="J973" s="48" t="s">
        <v>50</v>
      </c>
      <c r="K973" s="48" t="s">
        <v>1721</v>
      </c>
      <c r="L973" s="48" t="s">
        <v>379</v>
      </c>
      <c r="M973" s="48" t="s">
        <v>110</v>
      </c>
      <c r="N973" s="48" t="s">
        <v>110</v>
      </c>
      <c r="O973" s="48" t="s">
        <v>110</v>
      </c>
      <c r="P973" s="48">
        <v>1.6840512000000001</v>
      </c>
      <c r="Q973" s="48">
        <v>1.4770929286947385</v>
      </c>
      <c r="R973" s="48">
        <v>1.3690129583024406</v>
      </c>
      <c r="S973" s="48">
        <v>2.5188800000000002</v>
      </c>
      <c r="T973" s="48">
        <v>2.5188800000000002</v>
      </c>
      <c r="U973" s="48">
        <v>2.521865975820285</v>
      </c>
      <c r="V973" s="62">
        <f t="shared" si="95"/>
        <v>0.66857142857142859</v>
      </c>
      <c r="W973" s="62">
        <f t="shared" si="96"/>
        <v>0.58640861362777841</v>
      </c>
      <c r="X973" s="62">
        <f t="shared" si="97"/>
        <v>0.54285714285714293</v>
      </c>
      <c r="Y973" s="62">
        <f t="shared" si="98"/>
        <v>0.59927906168544998</v>
      </c>
      <c r="Z973" s="62">
        <f t="shared" si="99"/>
        <v>0.59927906168544998</v>
      </c>
      <c r="AA973" s="48" t="str">
        <f t="shared" si="100"/>
        <v>Y</v>
      </c>
      <c r="AB973" s="48" t="s">
        <v>55</v>
      </c>
      <c r="AC973" s="53" t="s">
        <v>55</v>
      </c>
      <c r="AD973" s="52">
        <v>0</v>
      </c>
      <c r="AE973" s="52"/>
      <c r="AF973" s="52"/>
    </row>
    <row r="974" spans="1:32" ht="15.5" x14ac:dyDescent="0.35">
      <c r="A974" s="26"/>
      <c r="B974" s="48">
        <v>507</v>
      </c>
      <c r="C974" s="48" t="s">
        <v>45</v>
      </c>
      <c r="D974" s="48" t="s">
        <v>46</v>
      </c>
      <c r="E974" s="48" t="s">
        <v>47</v>
      </c>
      <c r="F974" s="48" t="s">
        <v>92</v>
      </c>
      <c r="G974" s="48">
        <v>385</v>
      </c>
      <c r="H974" s="48" t="s">
        <v>94</v>
      </c>
      <c r="I974" s="48" t="s">
        <v>57</v>
      </c>
      <c r="J974" s="48" t="s">
        <v>50</v>
      </c>
      <c r="K974" s="48" t="s">
        <v>1722</v>
      </c>
      <c r="L974" s="48" t="s">
        <v>59</v>
      </c>
      <c r="M974" s="48" t="s">
        <v>53</v>
      </c>
      <c r="N974" s="48" t="s">
        <v>53</v>
      </c>
      <c r="O974" s="48" t="s">
        <v>53</v>
      </c>
      <c r="P974" s="48">
        <v>5.514894</v>
      </c>
      <c r="Q974" s="48">
        <v>5.5931384678014195</v>
      </c>
      <c r="R974" s="48">
        <v>4.3263165071455427</v>
      </c>
      <c r="S974" s="48">
        <v>8.5946400000000001</v>
      </c>
      <c r="T974" s="48">
        <v>8.5946400000000001</v>
      </c>
      <c r="U974" s="48">
        <v>8.604828412002183</v>
      </c>
      <c r="V974" s="62">
        <f t="shared" si="95"/>
        <v>0.64166666666666661</v>
      </c>
      <c r="W974" s="62">
        <f t="shared" si="96"/>
        <v>0.65077053463570544</v>
      </c>
      <c r="X974" s="62">
        <f t="shared" si="97"/>
        <v>0.50277777777777788</v>
      </c>
      <c r="Y974" s="62">
        <f t="shared" si="98"/>
        <v>0.59840499302671668</v>
      </c>
      <c r="Z974" s="62">
        <f t="shared" si="99"/>
        <v>0.59840499302671668</v>
      </c>
      <c r="AA974" s="48" t="str">
        <f t="shared" si="100"/>
        <v>Y</v>
      </c>
      <c r="AB974" s="48" t="s">
        <v>55</v>
      </c>
      <c r="AC974" s="53" t="s">
        <v>55</v>
      </c>
      <c r="AD974" s="52">
        <v>0</v>
      </c>
      <c r="AE974" s="52"/>
      <c r="AF974" s="52"/>
    </row>
    <row r="975" spans="1:32" ht="15.5" x14ac:dyDescent="0.35">
      <c r="A975" s="26"/>
      <c r="B975" s="48">
        <v>881</v>
      </c>
      <c r="C975" s="48" t="s">
        <v>45</v>
      </c>
      <c r="D975" s="48" t="s">
        <v>46</v>
      </c>
      <c r="E975" s="48" t="s">
        <v>150</v>
      </c>
      <c r="F975" s="48" t="s">
        <v>386</v>
      </c>
      <c r="G975" s="48">
        <v>875</v>
      </c>
      <c r="H975" s="48" t="s">
        <v>49</v>
      </c>
      <c r="I975" s="48" t="s">
        <v>377</v>
      </c>
      <c r="J975" s="48" t="s">
        <v>50</v>
      </c>
      <c r="K975" s="48" t="s">
        <v>1723</v>
      </c>
      <c r="L975" s="48" t="s">
        <v>379</v>
      </c>
      <c r="M975" s="48" t="s">
        <v>53</v>
      </c>
      <c r="N975" s="48" t="s">
        <v>53</v>
      </c>
      <c r="O975" s="48" t="s">
        <v>53</v>
      </c>
      <c r="P975" s="48">
        <v>6.6369720000000001</v>
      </c>
      <c r="Q975" s="48">
        <v>6.477523610146088</v>
      </c>
      <c r="R975" s="48">
        <v>6.8121558261683948</v>
      </c>
      <c r="S975" s="48">
        <v>10.26582</v>
      </c>
      <c r="T975" s="48">
        <v>11.578889999999999</v>
      </c>
      <c r="U975" s="48">
        <v>11.592616055058498</v>
      </c>
      <c r="V975" s="62">
        <f t="shared" si="95"/>
        <v>0.6465116279069768</v>
      </c>
      <c r="W975" s="62">
        <f t="shared" si="96"/>
        <v>0.55942526530143122</v>
      </c>
      <c r="X975" s="62">
        <f t="shared" si="97"/>
        <v>0.58762886597938135</v>
      </c>
      <c r="Y975" s="62">
        <f t="shared" si="98"/>
        <v>0.59785525306259646</v>
      </c>
      <c r="Z975" s="62">
        <f t="shared" si="99"/>
        <v>0.59785525306259646</v>
      </c>
      <c r="AA975" s="48" t="str">
        <f t="shared" si="100"/>
        <v>Y</v>
      </c>
      <c r="AB975" s="48" t="s">
        <v>55</v>
      </c>
      <c r="AC975" s="53" t="s">
        <v>55</v>
      </c>
      <c r="AD975" s="52">
        <v>0</v>
      </c>
      <c r="AE975" s="52"/>
      <c r="AF975" s="52"/>
    </row>
    <row r="976" spans="1:32" ht="15.5" x14ac:dyDescent="0.35">
      <c r="A976" s="26"/>
      <c r="B976" s="48">
        <v>1288</v>
      </c>
      <c r="C976" s="48" t="s">
        <v>45</v>
      </c>
      <c r="D976" s="48" t="s">
        <v>98</v>
      </c>
      <c r="E976" s="48" t="s">
        <v>673</v>
      </c>
      <c r="F976" s="48" t="s">
        <v>734</v>
      </c>
      <c r="G976" s="48">
        <v>961</v>
      </c>
      <c r="H976" s="48">
        <v>3</v>
      </c>
      <c r="I976" s="48" t="s">
        <v>707</v>
      </c>
      <c r="J976" s="48" t="s">
        <v>50</v>
      </c>
      <c r="K976" s="48" t="s">
        <v>2389</v>
      </c>
      <c r="L976" s="48" t="s">
        <v>1597</v>
      </c>
      <c r="M976" s="48" t="s">
        <v>103</v>
      </c>
      <c r="N976" s="48" t="s">
        <v>103</v>
      </c>
      <c r="O976" s="48" t="s">
        <v>103</v>
      </c>
      <c r="P976" s="48">
        <v>14.870388</v>
      </c>
      <c r="Q976" s="48">
        <v>16.507137016454429</v>
      </c>
      <c r="R976" s="48">
        <v>18.560656453908091</v>
      </c>
      <c r="S976" s="48">
        <v>27.886907999999998</v>
      </c>
      <c r="T976" s="48">
        <v>27.886907999999998</v>
      </c>
      <c r="U976" s="48">
        <v>27.919966197687273</v>
      </c>
      <c r="V976" s="62">
        <f t="shared" si="95"/>
        <v>0.53323903818953333</v>
      </c>
      <c r="W976" s="62">
        <f t="shared" si="96"/>
        <v>0.59193141873076893</v>
      </c>
      <c r="X976" s="62">
        <f t="shared" si="97"/>
        <v>0.66478076379066486</v>
      </c>
      <c r="Y976" s="62">
        <f t="shared" si="98"/>
        <v>0.59665040690365567</v>
      </c>
      <c r="Z976" s="62">
        <f t="shared" si="99"/>
        <v>0.59665040690365567</v>
      </c>
      <c r="AA976" s="48" t="str">
        <f t="shared" si="100"/>
        <v>Y</v>
      </c>
      <c r="AB976" s="48" t="s">
        <v>104</v>
      </c>
      <c r="AC976" s="53" t="s">
        <v>55</v>
      </c>
      <c r="AD976" s="52">
        <v>0</v>
      </c>
      <c r="AE976" s="52"/>
      <c r="AF976" s="52"/>
    </row>
    <row r="977" spans="1:32" ht="15.5" x14ac:dyDescent="0.35">
      <c r="A977" s="26"/>
      <c r="B977" s="48">
        <v>155</v>
      </c>
      <c r="C977" s="48" t="s">
        <v>45</v>
      </c>
      <c r="D977" s="48" t="s">
        <v>46</v>
      </c>
      <c r="E977" s="48" t="s">
        <v>47</v>
      </c>
      <c r="F977" s="48" t="s">
        <v>185</v>
      </c>
      <c r="G977" s="48">
        <v>143</v>
      </c>
      <c r="H977" s="48" t="s">
        <v>186</v>
      </c>
      <c r="I977" s="48" t="s">
        <v>187</v>
      </c>
      <c r="J977" s="48" t="s">
        <v>50</v>
      </c>
      <c r="K977" s="48" t="s">
        <v>1725</v>
      </c>
      <c r="L977" s="48" t="s">
        <v>52</v>
      </c>
      <c r="M977" s="48" t="s">
        <v>110</v>
      </c>
      <c r="N977" s="48" t="s">
        <v>110</v>
      </c>
      <c r="O977" s="48" t="s">
        <v>110</v>
      </c>
      <c r="P977" s="48">
        <v>1.3170143999999999</v>
      </c>
      <c r="Q977" s="48">
        <v>1.6428155499629289</v>
      </c>
      <c r="R977" s="48">
        <v>1.671636875400875</v>
      </c>
      <c r="S977" s="48">
        <v>2.5908480000000003</v>
      </c>
      <c r="T977" s="48">
        <v>2.5908480000000003</v>
      </c>
      <c r="U977" s="48">
        <v>2.5939192894151506</v>
      </c>
      <c r="V977" s="62">
        <f t="shared" si="95"/>
        <v>0.5083333333333333</v>
      </c>
      <c r="W977" s="62">
        <f t="shared" si="96"/>
        <v>0.63408411067068726</v>
      </c>
      <c r="X977" s="62">
        <f t="shared" si="97"/>
        <v>0.64444444444444449</v>
      </c>
      <c r="Y977" s="62">
        <f t="shared" si="98"/>
        <v>0.59562062948282168</v>
      </c>
      <c r="Z977" s="62">
        <f t="shared" si="99"/>
        <v>0.59562062948282168</v>
      </c>
      <c r="AA977" s="48" t="str">
        <f t="shared" si="100"/>
        <v>Y</v>
      </c>
      <c r="AB977" s="48" t="s">
        <v>55</v>
      </c>
      <c r="AC977" s="53" t="s">
        <v>55</v>
      </c>
      <c r="AD977" s="52">
        <v>0</v>
      </c>
      <c r="AE977" s="52"/>
      <c r="AF977" s="52"/>
    </row>
    <row r="978" spans="1:32" ht="15.5" x14ac:dyDescent="0.35">
      <c r="A978" s="26"/>
      <c r="B978" s="48">
        <v>1981</v>
      </c>
      <c r="C978" s="48" t="s">
        <v>863</v>
      </c>
      <c r="D978" s="48" t="s">
        <v>864</v>
      </c>
      <c r="E978" s="48" t="s">
        <v>877</v>
      </c>
      <c r="F978" s="48" t="s">
        <v>1713</v>
      </c>
      <c r="G978" s="48" t="s">
        <v>1714</v>
      </c>
      <c r="H978" s="48" t="s">
        <v>1726</v>
      </c>
      <c r="I978" s="48" t="s">
        <v>920</v>
      </c>
      <c r="J978" s="48" t="s">
        <v>50</v>
      </c>
      <c r="K978" s="48" t="s">
        <v>1727</v>
      </c>
      <c r="L978" s="48" t="s">
        <v>920</v>
      </c>
      <c r="M978" s="48">
        <v>13.8</v>
      </c>
      <c r="N978" s="48">
        <v>13.8</v>
      </c>
      <c r="O978" s="48" t="s">
        <v>53</v>
      </c>
      <c r="P978" s="48">
        <v>6.4</v>
      </c>
      <c r="Q978" s="48">
        <v>6.4297190078571864</v>
      </c>
      <c r="R978" s="48">
        <v>6.8121558261683948</v>
      </c>
      <c r="S978" s="48">
        <v>11</v>
      </c>
      <c r="T978" s="48">
        <v>11</v>
      </c>
      <c r="U978" s="48">
        <v>10.995058526447234</v>
      </c>
      <c r="V978" s="62">
        <f t="shared" si="95"/>
        <v>0.5818181818181819</v>
      </c>
      <c r="W978" s="62">
        <f t="shared" si="96"/>
        <v>0.58451990980519875</v>
      </c>
      <c r="X978" s="62">
        <f t="shared" si="97"/>
        <v>0.61956521739130432</v>
      </c>
      <c r="Y978" s="62">
        <f t="shared" si="98"/>
        <v>0.59530110300489492</v>
      </c>
      <c r="Z978" s="62">
        <f t="shared" si="99"/>
        <v>0.59530110300489492</v>
      </c>
      <c r="AA978" s="48" t="str">
        <f t="shared" si="100"/>
        <v>Y</v>
      </c>
      <c r="AB978" s="48" t="s">
        <v>55</v>
      </c>
      <c r="AC978" s="53" t="s">
        <v>55</v>
      </c>
      <c r="AD978" s="52">
        <v>0</v>
      </c>
      <c r="AE978" s="52"/>
      <c r="AF978" s="52"/>
    </row>
    <row r="979" spans="1:32" ht="15.5" x14ac:dyDescent="0.35">
      <c r="A979" s="26"/>
      <c r="B979" s="48">
        <v>1794</v>
      </c>
      <c r="C979" s="48" t="s">
        <v>45</v>
      </c>
      <c r="D979" s="48" t="s">
        <v>60</v>
      </c>
      <c r="E979" s="48" t="s">
        <v>61</v>
      </c>
      <c r="F979" s="48" t="s">
        <v>840</v>
      </c>
      <c r="G979" s="48">
        <v>450</v>
      </c>
      <c r="H979" s="48" t="s">
        <v>63</v>
      </c>
      <c r="I979" s="48" t="s">
        <v>61</v>
      </c>
      <c r="J979" s="48" t="s">
        <v>50</v>
      </c>
      <c r="K979" s="48" t="s">
        <v>1728</v>
      </c>
      <c r="L979" s="48" t="s">
        <v>121</v>
      </c>
      <c r="M979" s="48" t="s">
        <v>53</v>
      </c>
      <c r="N979" s="48" t="s">
        <v>53</v>
      </c>
      <c r="O979" s="48" t="s">
        <v>53</v>
      </c>
      <c r="P979" s="48">
        <v>6.135618</v>
      </c>
      <c r="Q979" s="48">
        <v>7.0750811387573505</v>
      </c>
      <c r="R979" s="48">
        <v>7.6487363662241625</v>
      </c>
      <c r="S979" s="48">
        <v>11.698259999999999</v>
      </c>
      <c r="T979" s="48">
        <v>11.698259999999999</v>
      </c>
      <c r="U979" s="48">
        <v>11.712127560780749</v>
      </c>
      <c r="V979" s="62">
        <f t="shared" si="95"/>
        <v>0.52448979591836742</v>
      </c>
      <c r="W979" s="62">
        <f t="shared" si="96"/>
        <v>0.60479773391575764</v>
      </c>
      <c r="X979" s="62">
        <f t="shared" si="97"/>
        <v>0.65306122448979598</v>
      </c>
      <c r="Y979" s="62">
        <f t="shared" si="98"/>
        <v>0.59411625144130709</v>
      </c>
      <c r="Z979" s="62">
        <f t="shared" si="99"/>
        <v>0.59411625144130709</v>
      </c>
      <c r="AA979" s="48" t="str">
        <f t="shared" si="100"/>
        <v>Y</v>
      </c>
      <c r="AB979" s="48" t="s">
        <v>55</v>
      </c>
      <c r="AC979" s="53" t="s">
        <v>55</v>
      </c>
      <c r="AD979" s="52">
        <v>0</v>
      </c>
      <c r="AE979" s="52"/>
      <c r="AF979" s="52"/>
    </row>
    <row r="980" spans="1:32" ht="15.5" x14ac:dyDescent="0.35">
      <c r="A980" s="26"/>
      <c r="B980" s="48">
        <v>1781</v>
      </c>
      <c r="C980" s="48" t="s">
        <v>45</v>
      </c>
      <c r="D980" s="48" t="s">
        <v>60</v>
      </c>
      <c r="E980" s="48" t="s">
        <v>803</v>
      </c>
      <c r="F980" s="48" t="s">
        <v>807</v>
      </c>
      <c r="G980" s="48">
        <v>433</v>
      </c>
      <c r="H980" s="48" t="s">
        <v>49</v>
      </c>
      <c r="I980" s="48" t="s">
        <v>808</v>
      </c>
      <c r="J980" s="48" t="s">
        <v>50</v>
      </c>
      <c r="K980" s="48" t="s">
        <v>1729</v>
      </c>
      <c r="L980" s="48" t="s">
        <v>1069</v>
      </c>
      <c r="M980" s="48" t="s">
        <v>53</v>
      </c>
      <c r="N980" s="48" t="s">
        <v>53</v>
      </c>
      <c r="O980" s="48" t="s">
        <v>53</v>
      </c>
      <c r="P980" s="48">
        <v>6.9712080000000007</v>
      </c>
      <c r="Q980" s="48">
        <v>6.6448397181572405</v>
      </c>
      <c r="R980" s="48">
        <v>7.2423972467685047</v>
      </c>
      <c r="S980" s="48">
        <v>11.698259999999999</v>
      </c>
      <c r="T980" s="48">
        <v>11.698259999999999</v>
      </c>
      <c r="U980" s="48">
        <v>11.712127560780749</v>
      </c>
      <c r="V980" s="62">
        <f t="shared" si="95"/>
        <v>0.59591836734693882</v>
      </c>
      <c r="W980" s="62">
        <f t="shared" si="96"/>
        <v>0.56801949333979929</v>
      </c>
      <c r="X980" s="62">
        <f t="shared" si="97"/>
        <v>0.6183673469387756</v>
      </c>
      <c r="Y980" s="62">
        <f t="shared" si="98"/>
        <v>0.59410173587517123</v>
      </c>
      <c r="Z980" s="62">
        <f t="shared" si="99"/>
        <v>0.59410173587517123</v>
      </c>
      <c r="AA980" s="48" t="str">
        <f t="shared" si="100"/>
        <v>Y</v>
      </c>
      <c r="AB980" s="48" t="s">
        <v>55</v>
      </c>
      <c r="AC980" s="53" t="s">
        <v>55</v>
      </c>
      <c r="AD980" s="52">
        <v>0</v>
      </c>
      <c r="AE980" s="52"/>
      <c r="AF980" s="52"/>
    </row>
    <row r="981" spans="1:32" ht="15.5" x14ac:dyDescent="0.35">
      <c r="A981" s="26"/>
      <c r="B981" s="48">
        <v>1465</v>
      </c>
      <c r="C981" s="48" t="s">
        <v>45</v>
      </c>
      <c r="D981" s="48" t="s">
        <v>98</v>
      </c>
      <c r="E981" s="48" t="s">
        <v>673</v>
      </c>
      <c r="F981" s="48" t="s">
        <v>775</v>
      </c>
      <c r="G981" s="48">
        <v>976</v>
      </c>
      <c r="H981" s="48">
        <v>2</v>
      </c>
      <c r="I981" s="48" t="s">
        <v>776</v>
      </c>
      <c r="J981" s="48" t="s">
        <v>50</v>
      </c>
      <c r="K981" s="48" t="s">
        <v>1730</v>
      </c>
      <c r="L981" s="48" t="s">
        <v>1731</v>
      </c>
      <c r="M981" s="48" t="s">
        <v>103</v>
      </c>
      <c r="N981" s="48" t="s">
        <v>103</v>
      </c>
      <c r="O981" s="48" t="s">
        <v>103</v>
      </c>
      <c r="P981" s="48">
        <v>21.063096000000002</v>
      </c>
      <c r="Q981" s="48">
        <v>22.035843194214284</v>
      </c>
      <c r="R981" s="48">
        <v>21.917370918976573</v>
      </c>
      <c r="S981" s="48">
        <v>36.485699999999994</v>
      </c>
      <c r="T981" s="48">
        <v>36.485699999999994</v>
      </c>
      <c r="U981" s="48">
        <v>36.528951531627619</v>
      </c>
      <c r="V981" s="62">
        <f t="shared" si="95"/>
        <v>0.5772972972972974</v>
      </c>
      <c r="W981" s="62">
        <f t="shared" si="96"/>
        <v>0.60395835064735737</v>
      </c>
      <c r="X981" s="62">
        <f t="shared" si="97"/>
        <v>0.60000000000000009</v>
      </c>
      <c r="Y981" s="62">
        <f t="shared" si="98"/>
        <v>0.59375188264821832</v>
      </c>
      <c r="Z981" s="62">
        <f t="shared" si="99"/>
        <v>0.59375188264821832</v>
      </c>
      <c r="AA981" s="48" t="str">
        <f t="shared" si="100"/>
        <v>Y</v>
      </c>
      <c r="AB981" s="48" t="s">
        <v>55</v>
      </c>
      <c r="AC981" s="53" t="s">
        <v>55</v>
      </c>
      <c r="AD981" s="52">
        <v>0</v>
      </c>
      <c r="AE981" s="52"/>
      <c r="AF981" s="52"/>
    </row>
    <row r="982" spans="1:32" ht="15.5" x14ac:dyDescent="0.35">
      <c r="A982" s="26"/>
      <c r="B982" s="48">
        <v>286</v>
      </c>
      <c r="C982" s="48" t="s">
        <v>45</v>
      </c>
      <c r="D982" s="48" t="s">
        <v>46</v>
      </c>
      <c r="E982" s="48" t="s">
        <v>150</v>
      </c>
      <c r="F982" s="48" t="s">
        <v>240</v>
      </c>
      <c r="G982" s="48">
        <v>250</v>
      </c>
      <c r="H982" s="48" t="s">
        <v>63</v>
      </c>
      <c r="I982" s="48" t="s">
        <v>150</v>
      </c>
      <c r="J982" s="48" t="s">
        <v>50</v>
      </c>
      <c r="K982" s="48" t="s">
        <v>1732</v>
      </c>
      <c r="L982" s="48" t="s">
        <v>1733</v>
      </c>
      <c r="M982" s="48" t="s">
        <v>53</v>
      </c>
      <c r="N982" s="48" t="s">
        <v>53</v>
      </c>
      <c r="O982" s="48" t="s">
        <v>53</v>
      </c>
      <c r="P982" s="48">
        <v>10.289693999999999</v>
      </c>
      <c r="Q982" s="48">
        <v>10.182380287535915</v>
      </c>
      <c r="R982" s="48">
        <v>0.11640420657347397</v>
      </c>
      <c r="S982" s="48">
        <v>11.578889999999999</v>
      </c>
      <c r="T982" s="48">
        <v>11.578889999999999</v>
      </c>
      <c r="U982" s="48">
        <v>11.592616055058498</v>
      </c>
      <c r="V982" s="62">
        <f t="shared" si="95"/>
        <v>0.88865979381443294</v>
      </c>
      <c r="W982" s="62">
        <f t="shared" si="96"/>
        <v>0.87939174545538612</v>
      </c>
      <c r="X982" s="62">
        <f t="shared" si="97"/>
        <v>1.004123711340206E-2</v>
      </c>
      <c r="Y982" s="62">
        <f t="shared" si="98"/>
        <v>0.59269759212774031</v>
      </c>
      <c r="Z982" s="62">
        <f t="shared" si="99"/>
        <v>0.59269759212774031</v>
      </c>
      <c r="AA982" s="48" t="str">
        <f t="shared" si="100"/>
        <v>Y</v>
      </c>
      <c r="AB982" s="48" t="s">
        <v>55</v>
      </c>
      <c r="AC982" s="53" t="s">
        <v>55</v>
      </c>
      <c r="AD982" s="52">
        <v>0</v>
      </c>
      <c r="AE982" s="52"/>
      <c r="AF982" s="52"/>
    </row>
    <row r="983" spans="1:32" ht="15.5" x14ac:dyDescent="0.35">
      <c r="A983" s="26"/>
      <c r="B983" s="48">
        <v>110</v>
      </c>
      <c r="C983" s="48" t="s">
        <v>45</v>
      </c>
      <c r="D983" s="48" t="s">
        <v>46</v>
      </c>
      <c r="E983" s="48" t="s">
        <v>47</v>
      </c>
      <c r="F983" s="48" t="s">
        <v>70</v>
      </c>
      <c r="G983" s="48">
        <v>106</v>
      </c>
      <c r="H983" s="48" t="s">
        <v>63</v>
      </c>
      <c r="I983" s="48" t="s">
        <v>57</v>
      </c>
      <c r="J983" s="48" t="s">
        <v>50</v>
      </c>
      <c r="K983" s="48" t="s">
        <v>1734</v>
      </c>
      <c r="L983" s="48" t="s">
        <v>1735</v>
      </c>
      <c r="M983" s="48" t="s">
        <v>53</v>
      </c>
      <c r="N983" s="48" t="s">
        <v>53</v>
      </c>
      <c r="O983" s="48" t="s">
        <v>53</v>
      </c>
      <c r="P983" s="48">
        <v>5.1806580000000002</v>
      </c>
      <c r="Q983" s="48">
        <v>4.9238740357568052</v>
      </c>
      <c r="R983" s="48">
        <v>5.1628970472013096</v>
      </c>
      <c r="S983" s="48">
        <v>8.5946400000000001</v>
      </c>
      <c r="T983" s="48">
        <v>8.5946400000000001</v>
      </c>
      <c r="U983" s="48">
        <v>8.604828412002183</v>
      </c>
      <c r="V983" s="62">
        <f t="shared" si="95"/>
        <v>0.60277777777777775</v>
      </c>
      <c r="W983" s="62">
        <f t="shared" si="96"/>
        <v>0.57290055613228774</v>
      </c>
      <c r="X983" s="62">
        <f t="shared" si="97"/>
        <v>0.6</v>
      </c>
      <c r="Y983" s="62">
        <f t="shared" si="98"/>
        <v>0.59189277797002182</v>
      </c>
      <c r="Z983" s="62">
        <f t="shared" si="99"/>
        <v>0.59189277797002182</v>
      </c>
      <c r="AA983" s="48" t="str">
        <f t="shared" si="100"/>
        <v>Y</v>
      </c>
      <c r="AB983" s="48" t="s">
        <v>55</v>
      </c>
      <c r="AC983" s="53" t="s">
        <v>55</v>
      </c>
      <c r="AD983" s="52">
        <v>0</v>
      </c>
      <c r="AE983" s="52"/>
      <c r="AF983" s="52"/>
    </row>
    <row r="984" spans="1:32" ht="15.5" x14ac:dyDescent="0.35">
      <c r="A984" s="26"/>
      <c r="B984" s="48">
        <v>1592</v>
      </c>
      <c r="C984" s="48" t="s">
        <v>45</v>
      </c>
      <c r="D984" s="48" t="s">
        <v>60</v>
      </c>
      <c r="E984" s="48" t="s">
        <v>133</v>
      </c>
      <c r="F984" s="48" t="s">
        <v>1240</v>
      </c>
      <c r="G984" s="48">
        <v>146</v>
      </c>
      <c r="H984" s="48" t="s">
        <v>94</v>
      </c>
      <c r="I984" s="48" t="s">
        <v>133</v>
      </c>
      <c r="J984" s="48" t="s">
        <v>50</v>
      </c>
      <c r="K984" s="48" t="s">
        <v>1736</v>
      </c>
      <c r="L984" s="48" t="s">
        <v>1737</v>
      </c>
      <c r="M984" s="48" t="s">
        <v>53</v>
      </c>
      <c r="N984" s="48" t="s">
        <v>53</v>
      </c>
      <c r="O984" s="48" t="s">
        <v>53</v>
      </c>
      <c r="P984" s="48">
        <v>8.0216640000000012</v>
      </c>
      <c r="Q984" s="48">
        <v>7.7921501730908656</v>
      </c>
      <c r="R984" s="48">
        <v>4.9477763369012555</v>
      </c>
      <c r="S984" s="48">
        <v>11.698259999999999</v>
      </c>
      <c r="T984" s="48">
        <v>11.698259999999999</v>
      </c>
      <c r="U984" s="48">
        <v>11.712127560780749</v>
      </c>
      <c r="V984" s="62">
        <f t="shared" si="95"/>
        <v>0.68571428571428583</v>
      </c>
      <c r="W984" s="62">
        <f t="shared" si="96"/>
        <v>0.66609480154235468</v>
      </c>
      <c r="X984" s="62">
        <f t="shared" si="97"/>
        <v>0.42244897959183675</v>
      </c>
      <c r="Y984" s="62">
        <f t="shared" si="98"/>
        <v>0.59141935561615899</v>
      </c>
      <c r="Z984" s="62">
        <f t="shared" si="99"/>
        <v>0.59141935561615899</v>
      </c>
      <c r="AA984" s="48" t="str">
        <f t="shared" si="100"/>
        <v>Y</v>
      </c>
      <c r="AB984" s="48" t="s">
        <v>55</v>
      </c>
      <c r="AC984" s="53" t="s">
        <v>55</v>
      </c>
      <c r="AD984" s="52">
        <v>0</v>
      </c>
      <c r="AE984" s="52"/>
      <c r="AF984" s="52"/>
    </row>
    <row r="985" spans="1:32" ht="15.5" x14ac:dyDescent="0.35">
      <c r="A985" s="26"/>
      <c r="B985" s="48">
        <v>657</v>
      </c>
      <c r="C985" s="48" t="s">
        <v>45</v>
      </c>
      <c r="D985" s="48" t="s">
        <v>46</v>
      </c>
      <c r="E985" s="48" t="s">
        <v>47</v>
      </c>
      <c r="F985" s="48" t="s">
        <v>75</v>
      </c>
      <c r="G985" s="48">
        <v>483</v>
      </c>
      <c r="H985" s="48" t="s">
        <v>49</v>
      </c>
      <c r="I985" s="48" t="s">
        <v>76</v>
      </c>
      <c r="J985" s="48" t="s">
        <v>50</v>
      </c>
      <c r="K985" s="48" t="s">
        <v>1738</v>
      </c>
      <c r="L985" s="48" t="s">
        <v>78</v>
      </c>
      <c r="M985" s="48" t="s">
        <v>53</v>
      </c>
      <c r="N985" s="48" t="s">
        <v>53</v>
      </c>
      <c r="O985" s="48" t="s">
        <v>53</v>
      </c>
      <c r="P985" s="48">
        <v>5.6342639999999999</v>
      </c>
      <c r="Q985" s="48">
        <v>4.8282648311790028</v>
      </c>
      <c r="R985" s="48">
        <v>4.7804602288901012</v>
      </c>
      <c r="S985" s="48">
        <v>8.5946400000000001</v>
      </c>
      <c r="T985" s="48">
        <v>8.5946400000000001</v>
      </c>
      <c r="U985" s="48">
        <v>8.604828412002183</v>
      </c>
      <c r="V985" s="62">
        <f t="shared" si="95"/>
        <v>0.65555555555555556</v>
      </c>
      <c r="W985" s="62">
        <f t="shared" si="96"/>
        <v>0.56177627348894232</v>
      </c>
      <c r="X985" s="62">
        <f t="shared" si="97"/>
        <v>0.55555555555555547</v>
      </c>
      <c r="Y985" s="62">
        <f t="shared" si="98"/>
        <v>0.59096246153335119</v>
      </c>
      <c r="Z985" s="62">
        <f t="shared" si="99"/>
        <v>0.59096246153335119</v>
      </c>
      <c r="AA985" s="48" t="str">
        <f t="shared" si="100"/>
        <v>Y</v>
      </c>
      <c r="AB985" s="48" t="s">
        <v>55</v>
      </c>
      <c r="AC985" s="53" t="s">
        <v>55</v>
      </c>
      <c r="AD985" s="52">
        <v>0</v>
      </c>
      <c r="AE985" s="52"/>
      <c r="AF985" s="52"/>
    </row>
    <row r="986" spans="1:32" ht="15.5" x14ac:dyDescent="0.35">
      <c r="A986" s="26"/>
      <c r="B986" s="48">
        <v>771</v>
      </c>
      <c r="C986" s="48" t="s">
        <v>45</v>
      </c>
      <c r="D986" s="48" t="s">
        <v>46</v>
      </c>
      <c r="E986" s="48" t="s">
        <v>150</v>
      </c>
      <c r="F986" s="48" t="s">
        <v>1739</v>
      </c>
      <c r="G986" s="48">
        <v>819</v>
      </c>
      <c r="H986" s="48" t="s">
        <v>164</v>
      </c>
      <c r="I986" s="48" t="s">
        <v>377</v>
      </c>
      <c r="J986" s="48" t="s">
        <v>50</v>
      </c>
      <c r="K986" s="48" t="s">
        <v>1740</v>
      </c>
      <c r="L986" s="48" t="s">
        <v>379</v>
      </c>
      <c r="M986" s="48" t="s">
        <v>53</v>
      </c>
      <c r="N986" s="48" t="s">
        <v>53</v>
      </c>
      <c r="O986" s="48" t="s">
        <v>53</v>
      </c>
      <c r="P986" s="48">
        <v>4.65543</v>
      </c>
      <c r="Q986" s="48">
        <v>4.7804602288901012</v>
      </c>
      <c r="R986" s="48">
        <v>5.8082591781014736</v>
      </c>
      <c r="S986" s="48">
        <v>8.5946400000000001</v>
      </c>
      <c r="T986" s="48">
        <v>8.5946400000000001</v>
      </c>
      <c r="U986" s="48">
        <v>8.604828412002183</v>
      </c>
      <c r="V986" s="62">
        <f t="shared" si="95"/>
        <v>0.54166666666666663</v>
      </c>
      <c r="W986" s="62">
        <f t="shared" si="96"/>
        <v>0.55621413216726956</v>
      </c>
      <c r="X986" s="62">
        <f t="shared" si="97"/>
        <v>0.67500000000000004</v>
      </c>
      <c r="Y986" s="62">
        <f t="shared" si="98"/>
        <v>0.59096026627797882</v>
      </c>
      <c r="Z986" s="62">
        <f t="shared" si="99"/>
        <v>0.59096026627797882</v>
      </c>
      <c r="AA986" s="48" t="str">
        <f t="shared" si="100"/>
        <v>Y</v>
      </c>
      <c r="AB986" s="48" t="s">
        <v>55</v>
      </c>
      <c r="AC986" s="53" t="s">
        <v>55</v>
      </c>
      <c r="AD986" s="52">
        <v>0</v>
      </c>
      <c r="AE986" s="52"/>
      <c r="AF986" s="52"/>
    </row>
    <row r="987" spans="1:32" ht="15.5" x14ac:dyDescent="0.35">
      <c r="A987" s="26"/>
      <c r="B987" s="48">
        <v>1500</v>
      </c>
      <c r="C987" s="48" t="s">
        <v>45</v>
      </c>
      <c r="D987" s="48" t="s">
        <v>60</v>
      </c>
      <c r="E987" s="48" t="s">
        <v>61</v>
      </c>
      <c r="F987" s="48" t="s">
        <v>1096</v>
      </c>
      <c r="G987" s="48">
        <v>17</v>
      </c>
      <c r="H987" s="48" t="s">
        <v>837</v>
      </c>
      <c r="I987" s="48" t="s">
        <v>821</v>
      </c>
      <c r="J987" s="48" t="s">
        <v>50</v>
      </c>
      <c r="K987" s="48" t="s">
        <v>1741</v>
      </c>
      <c r="L987" s="48" t="s">
        <v>827</v>
      </c>
      <c r="M987" s="48" t="s">
        <v>110</v>
      </c>
      <c r="N987" s="48" t="s">
        <v>110</v>
      </c>
      <c r="O987" s="48" t="s">
        <v>110</v>
      </c>
      <c r="P987" s="48">
        <v>0.91399360000000018</v>
      </c>
      <c r="Q987" s="48">
        <v>0.9438984080927354</v>
      </c>
      <c r="R987" s="48">
        <v>0.88625575721684313</v>
      </c>
      <c r="S987" s="48">
        <v>1.5473119999999998</v>
      </c>
      <c r="T987" s="48">
        <v>1.5473119999999998</v>
      </c>
      <c r="U987" s="48">
        <v>1.5491462422896038</v>
      </c>
      <c r="V987" s="62">
        <f t="shared" si="95"/>
        <v>0.59069767441860488</v>
      </c>
      <c r="W987" s="62">
        <f t="shared" si="96"/>
        <v>0.6100246156513589</v>
      </c>
      <c r="X987" s="62">
        <f t="shared" si="97"/>
        <v>0.5720930232558139</v>
      </c>
      <c r="Y987" s="62">
        <f t="shared" si="98"/>
        <v>0.59093843777525923</v>
      </c>
      <c r="Z987" s="62">
        <f t="shared" si="99"/>
        <v>0.59093843777525923</v>
      </c>
      <c r="AA987" s="48" t="str">
        <f t="shared" si="100"/>
        <v>Y</v>
      </c>
      <c r="AB987" s="48" t="s">
        <v>55</v>
      </c>
      <c r="AC987" s="53" t="s">
        <v>55</v>
      </c>
      <c r="AD987" s="52">
        <v>0</v>
      </c>
      <c r="AE987" s="52"/>
      <c r="AF987" s="52"/>
    </row>
    <row r="988" spans="1:32" ht="15.5" x14ac:dyDescent="0.35">
      <c r="A988" s="26"/>
      <c r="B988" s="48">
        <v>753</v>
      </c>
      <c r="C988" s="48" t="s">
        <v>45</v>
      </c>
      <c r="D988" s="48" t="s">
        <v>46</v>
      </c>
      <c r="E988" s="48" t="s">
        <v>150</v>
      </c>
      <c r="F988" s="48" t="s">
        <v>381</v>
      </c>
      <c r="G988" s="48">
        <v>817</v>
      </c>
      <c r="H988" s="48" t="s">
        <v>131</v>
      </c>
      <c r="I988" s="48" t="s">
        <v>377</v>
      </c>
      <c r="J988" s="48" t="s">
        <v>50</v>
      </c>
      <c r="K988" s="48" t="s">
        <v>1742</v>
      </c>
      <c r="L988" s="48" t="s">
        <v>379</v>
      </c>
      <c r="M988" s="48" t="s">
        <v>110</v>
      </c>
      <c r="N988" s="48" t="s">
        <v>110</v>
      </c>
      <c r="O988" s="48" t="s">
        <v>110</v>
      </c>
      <c r="P988" s="48">
        <v>1.4969343999999998</v>
      </c>
      <c r="Q988" s="48">
        <v>1.498708922773198</v>
      </c>
      <c r="R988" s="48">
        <v>1.498708922773198</v>
      </c>
      <c r="S988" s="48">
        <v>2.1230560000000001</v>
      </c>
      <c r="T988" s="48">
        <v>2.8067519999999999</v>
      </c>
      <c r="U988" s="48">
        <v>2.8100792301997468</v>
      </c>
      <c r="V988" s="62">
        <f t="shared" si="95"/>
        <v>0.70508474576271174</v>
      </c>
      <c r="W988" s="62">
        <f t="shared" si="96"/>
        <v>0.53396556688057872</v>
      </c>
      <c r="X988" s="62">
        <f t="shared" si="97"/>
        <v>0.53333333333333321</v>
      </c>
      <c r="Y988" s="62">
        <f t="shared" si="98"/>
        <v>0.5907945486588746</v>
      </c>
      <c r="Z988" s="62">
        <f t="shared" si="99"/>
        <v>0.5907945486588746</v>
      </c>
      <c r="AA988" s="48" t="str">
        <f t="shared" si="100"/>
        <v>Y</v>
      </c>
      <c r="AB988" s="48" t="s">
        <v>55</v>
      </c>
      <c r="AC988" s="53" t="s">
        <v>55</v>
      </c>
      <c r="AD988" s="52">
        <v>0</v>
      </c>
      <c r="AE988" s="52"/>
      <c r="AF988" s="52"/>
    </row>
    <row r="989" spans="1:32" ht="15.5" x14ac:dyDescent="0.35">
      <c r="A989" s="26"/>
      <c r="B989" s="48">
        <v>1843</v>
      </c>
      <c r="C989" s="48" t="s">
        <v>45</v>
      </c>
      <c r="D989" s="48" t="s">
        <v>60</v>
      </c>
      <c r="E989" s="48" t="s">
        <v>133</v>
      </c>
      <c r="F989" s="48" t="s">
        <v>1280</v>
      </c>
      <c r="G989" s="48">
        <v>470</v>
      </c>
      <c r="H989" s="48" t="s">
        <v>63</v>
      </c>
      <c r="I989" s="48" t="s">
        <v>1280</v>
      </c>
      <c r="J989" s="48" t="s">
        <v>50</v>
      </c>
      <c r="K989" s="48" t="s">
        <v>1743</v>
      </c>
      <c r="L989" s="48" t="s">
        <v>1573</v>
      </c>
      <c r="M989" s="48" t="s">
        <v>53</v>
      </c>
      <c r="N989" s="48" t="s">
        <v>53</v>
      </c>
      <c r="O989" s="48" t="s">
        <v>53</v>
      </c>
      <c r="P989" s="48">
        <v>7.2576960000000001</v>
      </c>
      <c r="Q989" s="48">
        <v>7.7443455708019648</v>
      </c>
      <c r="R989" s="48">
        <v>5.5214315643680676</v>
      </c>
      <c r="S989" s="48">
        <v>11.578889999999999</v>
      </c>
      <c r="T989" s="48">
        <v>11.578889999999999</v>
      </c>
      <c r="U989" s="48">
        <v>11.592616055058498</v>
      </c>
      <c r="V989" s="62">
        <f t="shared" si="95"/>
        <v>0.6268041237113402</v>
      </c>
      <c r="W989" s="62">
        <f t="shared" si="96"/>
        <v>0.66883315851536418</v>
      </c>
      <c r="X989" s="62">
        <f t="shared" si="97"/>
        <v>0.47628865979381441</v>
      </c>
      <c r="Y989" s="62">
        <f t="shared" si="98"/>
        <v>0.59064198067350626</v>
      </c>
      <c r="Z989" s="62">
        <f t="shared" si="99"/>
        <v>0.59064198067350626</v>
      </c>
      <c r="AA989" s="48" t="str">
        <f t="shared" si="100"/>
        <v>Y</v>
      </c>
      <c r="AB989" s="48" t="s">
        <v>55</v>
      </c>
      <c r="AC989" s="53" t="s">
        <v>55</v>
      </c>
      <c r="AD989" s="52">
        <v>0</v>
      </c>
      <c r="AE989" s="52"/>
      <c r="AF989" s="52"/>
    </row>
    <row r="990" spans="1:32" ht="15.5" x14ac:dyDescent="0.35">
      <c r="A990" s="26"/>
      <c r="B990" s="48">
        <v>1321</v>
      </c>
      <c r="C990" s="48" t="s">
        <v>45</v>
      </c>
      <c r="D990" s="48" t="s">
        <v>98</v>
      </c>
      <c r="E990" s="48" t="s">
        <v>673</v>
      </c>
      <c r="F990" s="48" t="s">
        <v>684</v>
      </c>
      <c r="G990" s="48">
        <v>936</v>
      </c>
      <c r="H990" s="48">
        <v>1</v>
      </c>
      <c r="I990" s="48" t="s">
        <v>675</v>
      </c>
      <c r="J990" s="48" t="s">
        <v>50</v>
      </c>
      <c r="K990" s="48" t="s">
        <v>1744</v>
      </c>
      <c r="L990" s="48" t="s">
        <v>677</v>
      </c>
      <c r="M990" s="48" t="s">
        <v>103</v>
      </c>
      <c r="N990" s="48" t="s">
        <v>103</v>
      </c>
      <c r="O990" s="48" t="s">
        <v>103</v>
      </c>
      <c r="P990" s="48">
        <v>7.9676879999999999</v>
      </c>
      <c r="Q990" s="48">
        <v>9.2408374685414731</v>
      </c>
      <c r="R990" s="48">
        <v>6.5159751380741167</v>
      </c>
      <c r="S990" s="48">
        <v>13.410959999999999</v>
      </c>
      <c r="T990" s="48">
        <v>13.410959999999999</v>
      </c>
      <c r="U990" s="48">
        <v>13.426857860273936</v>
      </c>
      <c r="V990" s="62">
        <f t="shared" si="95"/>
        <v>0.59411764705882353</v>
      </c>
      <c r="W990" s="62">
        <f t="shared" si="96"/>
        <v>0.68905115432015851</v>
      </c>
      <c r="X990" s="62">
        <f t="shared" si="97"/>
        <v>0.48529411764705888</v>
      </c>
      <c r="Y990" s="62">
        <f t="shared" si="98"/>
        <v>0.58948763967534701</v>
      </c>
      <c r="Z990" s="62">
        <f t="shared" si="99"/>
        <v>0.58948763967534701</v>
      </c>
      <c r="AA990" s="48" t="str">
        <f t="shared" si="100"/>
        <v>Y</v>
      </c>
      <c r="AB990" s="48" t="s">
        <v>104</v>
      </c>
      <c r="AC990" s="53" t="s">
        <v>55</v>
      </c>
      <c r="AD990" s="52">
        <v>0</v>
      </c>
      <c r="AE990" s="52"/>
      <c r="AF990" s="52"/>
    </row>
    <row r="991" spans="1:32" ht="15.5" x14ac:dyDescent="0.35">
      <c r="A991" s="26"/>
      <c r="B991" s="48">
        <v>491</v>
      </c>
      <c r="C991" s="48" t="s">
        <v>45</v>
      </c>
      <c r="D991" s="48" t="s">
        <v>46</v>
      </c>
      <c r="E991" s="48" t="s">
        <v>150</v>
      </c>
      <c r="F991" s="48" t="s">
        <v>1055</v>
      </c>
      <c r="G991" s="48">
        <v>375</v>
      </c>
      <c r="H991" s="48" t="s">
        <v>63</v>
      </c>
      <c r="I991" s="48" t="s">
        <v>216</v>
      </c>
      <c r="J991" s="48" t="s">
        <v>50</v>
      </c>
      <c r="K991" s="48" t="s">
        <v>1745</v>
      </c>
      <c r="L991" s="48" t="s">
        <v>279</v>
      </c>
      <c r="M991" s="48" t="s">
        <v>53</v>
      </c>
      <c r="N991" s="48" t="s">
        <v>53</v>
      </c>
      <c r="O991" s="48" t="s">
        <v>53</v>
      </c>
      <c r="P991" s="48">
        <v>7.7351759999999992</v>
      </c>
      <c r="Q991" s="48">
        <v>8.4853169062799303</v>
      </c>
      <c r="R991" s="48">
        <v>8.604828412002183</v>
      </c>
      <c r="S991" s="48">
        <v>14.085660000000001</v>
      </c>
      <c r="T991" s="48">
        <v>14.085660000000001</v>
      </c>
      <c r="U991" s="48">
        <v>14.1023576752258</v>
      </c>
      <c r="V991" s="62">
        <f t="shared" si="95"/>
        <v>0.54915254237288125</v>
      </c>
      <c r="W991" s="62">
        <f t="shared" si="96"/>
        <v>0.60240818721166989</v>
      </c>
      <c r="X991" s="62">
        <f t="shared" si="97"/>
        <v>0.61016949152542377</v>
      </c>
      <c r="Y991" s="62">
        <f t="shared" si="98"/>
        <v>0.58724340703665823</v>
      </c>
      <c r="Z991" s="62">
        <f t="shared" si="99"/>
        <v>0.58724340703665823</v>
      </c>
      <c r="AA991" s="48" t="str">
        <f t="shared" si="100"/>
        <v>Y</v>
      </c>
      <c r="AB991" s="48" t="s">
        <v>55</v>
      </c>
      <c r="AC991" s="53" t="s">
        <v>55</v>
      </c>
      <c r="AD991" s="52">
        <v>0</v>
      </c>
      <c r="AE991" s="52"/>
      <c r="AF991" s="52"/>
    </row>
    <row r="992" spans="1:32" ht="15.5" x14ac:dyDescent="0.35">
      <c r="A992" s="26"/>
      <c r="B992" s="48">
        <v>464</v>
      </c>
      <c r="C992" s="48" t="s">
        <v>45</v>
      </c>
      <c r="D992" s="48" t="s">
        <v>46</v>
      </c>
      <c r="E992" s="48" t="s">
        <v>47</v>
      </c>
      <c r="F992" s="48" t="s">
        <v>48</v>
      </c>
      <c r="G992" s="48">
        <v>350</v>
      </c>
      <c r="H992" s="48" t="s">
        <v>312</v>
      </c>
      <c r="I992" s="48" t="s">
        <v>47</v>
      </c>
      <c r="J992" s="48" t="s">
        <v>50</v>
      </c>
      <c r="K992" s="48" t="s">
        <v>1746</v>
      </c>
      <c r="L992" s="48" t="s">
        <v>1747</v>
      </c>
      <c r="M992" s="48" t="s">
        <v>53</v>
      </c>
      <c r="N992" s="48" t="s">
        <v>53</v>
      </c>
      <c r="O992" s="48" t="s">
        <v>53</v>
      </c>
      <c r="P992" s="48">
        <v>6.5414760000000003</v>
      </c>
      <c r="Q992" s="48">
        <v>6.9316673318906465</v>
      </c>
      <c r="R992" s="48">
        <v>6.9316673318906465</v>
      </c>
      <c r="S992" s="48">
        <v>11.578889999999999</v>
      </c>
      <c r="T992" s="48">
        <v>11.578889999999999</v>
      </c>
      <c r="U992" s="48">
        <v>11.592616055058498</v>
      </c>
      <c r="V992" s="62">
        <f t="shared" si="95"/>
        <v>0.56494845360824753</v>
      </c>
      <c r="W992" s="62">
        <f t="shared" si="96"/>
        <v>0.59864696286869012</v>
      </c>
      <c r="X992" s="62">
        <f t="shared" si="97"/>
        <v>0.59793814432989678</v>
      </c>
      <c r="Y992" s="62">
        <f t="shared" si="98"/>
        <v>0.58717785360227814</v>
      </c>
      <c r="Z992" s="62">
        <f t="shared" si="99"/>
        <v>0.58717785360227814</v>
      </c>
      <c r="AA992" s="48" t="str">
        <f t="shared" si="100"/>
        <v>Y</v>
      </c>
      <c r="AB992" s="48" t="s">
        <v>55</v>
      </c>
      <c r="AC992" s="53" t="s">
        <v>55</v>
      </c>
      <c r="AD992" s="52">
        <v>0</v>
      </c>
      <c r="AE992" s="52"/>
      <c r="AF992" s="52"/>
    </row>
    <row r="993" spans="1:32" ht="15.5" x14ac:dyDescent="0.35">
      <c r="A993" s="26"/>
      <c r="B993" s="48">
        <v>2089</v>
      </c>
      <c r="C993" s="48" t="s">
        <v>863</v>
      </c>
      <c r="D993" s="48" t="s">
        <v>969</v>
      </c>
      <c r="E993" s="48" t="s">
        <v>970</v>
      </c>
      <c r="F993" s="48" t="s">
        <v>1349</v>
      </c>
      <c r="G993" s="48" t="s">
        <v>1350</v>
      </c>
      <c r="H993" s="48" t="s">
        <v>1351</v>
      </c>
      <c r="I993" s="48" t="s">
        <v>1352</v>
      </c>
      <c r="J993" s="48" t="s">
        <v>50</v>
      </c>
      <c r="K993" s="48" t="s">
        <v>1748</v>
      </c>
      <c r="L993" s="48" t="s">
        <v>1352</v>
      </c>
      <c r="M993" s="48">
        <v>13.8</v>
      </c>
      <c r="N993" s="48">
        <v>13.8</v>
      </c>
      <c r="O993" s="48">
        <v>13.8</v>
      </c>
      <c r="P993" s="48">
        <v>4.5999999999999996</v>
      </c>
      <c r="Q993" s="48">
        <v>7.7682478719464152</v>
      </c>
      <c r="R993" s="48">
        <v>7.0033742353239985</v>
      </c>
      <c r="S993" s="48">
        <v>11</v>
      </c>
      <c r="T993" s="48">
        <v>11</v>
      </c>
      <c r="U993" s="48">
        <v>10.995058526447234</v>
      </c>
      <c r="V993" s="62">
        <f t="shared" si="95"/>
        <v>0.41818181818181815</v>
      </c>
      <c r="W993" s="62">
        <f t="shared" si="96"/>
        <v>0.70620435199512865</v>
      </c>
      <c r="X993" s="62">
        <f t="shared" si="97"/>
        <v>0.63695652173913031</v>
      </c>
      <c r="Y993" s="62">
        <f t="shared" si="98"/>
        <v>0.58711423063869239</v>
      </c>
      <c r="Z993" s="62">
        <f t="shared" si="99"/>
        <v>0.58711423063869239</v>
      </c>
      <c r="AA993" s="48" t="str">
        <f t="shared" si="100"/>
        <v>Y</v>
      </c>
      <c r="AB993" s="48" t="s">
        <v>55</v>
      </c>
      <c r="AC993" s="53" t="s">
        <v>55</v>
      </c>
      <c r="AD993" s="52">
        <v>0</v>
      </c>
      <c r="AE993" s="48"/>
      <c r="AF993" s="48"/>
    </row>
    <row r="994" spans="1:32" ht="15.5" x14ac:dyDescent="0.35">
      <c r="A994" s="26"/>
      <c r="B994" s="48">
        <v>1561</v>
      </c>
      <c r="C994" s="48" t="s">
        <v>45</v>
      </c>
      <c r="D994" s="48" t="s">
        <v>60</v>
      </c>
      <c r="E994" s="48" t="s">
        <v>61</v>
      </c>
      <c r="F994" s="48" t="s">
        <v>801</v>
      </c>
      <c r="G994" s="48">
        <v>34</v>
      </c>
      <c r="H994" s="48" t="s">
        <v>1097</v>
      </c>
      <c r="I994" s="48" t="s">
        <v>123</v>
      </c>
      <c r="J994" s="48" t="s">
        <v>50</v>
      </c>
      <c r="K994" s="63" t="s">
        <v>1749</v>
      </c>
      <c r="L994" s="48" t="s">
        <v>125</v>
      </c>
      <c r="M994" s="48" t="s">
        <v>110</v>
      </c>
      <c r="N994" s="48" t="s">
        <v>110</v>
      </c>
      <c r="O994" s="48" t="s">
        <v>110</v>
      </c>
      <c r="P994" s="48">
        <v>1.0219456</v>
      </c>
      <c r="Q994" s="48">
        <v>1.0303623844065737</v>
      </c>
      <c r="R994" s="48">
        <v>1.1096210293609257</v>
      </c>
      <c r="S994" s="48">
        <v>1.7992000000000001</v>
      </c>
      <c r="T994" s="48">
        <v>1.7992000000000001</v>
      </c>
      <c r="U994" s="48">
        <v>1.8013328398716324</v>
      </c>
      <c r="V994" s="62">
        <f t="shared" si="95"/>
        <v>0.56799999999999995</v>
      </c>
      <c r="W994" s="62">
        <f t="shared" si="96"/>
        <v>0.57267807047942065</v>
      </c>
      <c r="X994" s="62">
        <f t="shared" si="97"/>
        <v>0.6160000000000001</v>
      </c>
      <c r="Y994" s="62">
        <f t="shared" si="98"/>
        <v>0.58555935682647353</v>
      </c>
      <c r="Z994" s="62">
        <f t="shared" si="99"/>
        <v>0.58555935682647353</v>
      </c>
      <c r="AA994" s="48" t="str">
        <f t="shared" si="100"/>
        <v>Y</v>
      </c>
      <c r="AB994" s="48" t="s">
        <v>55</v>
      </c>
      <c r="AC994" s="53" t="s">
        <v>55</v>
      </c>
      <c r="AD994" s="52">
        <v>0</v>
      </c>
      <c r="AE994" s="52"/>
      <c r="AF994" s="52"/>
    </row>
    <row r="995" spans="1:32" ht="15.5" x14ac:dyDescent="0.35">
      <c r="A995" s="26"/>
      <c r="B995" s="52">
        <v>397</v>
      </c>
      <c r="C995" s="52" t="s">
        <v>45</v>
      </c>
      <c r="D995" s="52" t="s">
        <v>46</v>
      </c>
      <c r="E995" s="52" t="s">
        <v>47</v>
      </c>
      <c r="F995" s="52" t="s">
        <v>1750</v>
      </c>
      <c r="G995" s="52">
        <v>315</v>
      </c>
      <c r="H995" s="52" t="s">
        <v>49</v>
      </c>
      <c r="I995" s="52" t="s">
        <v>47</v>
      </c>
      <c r="J995" s="52" t="s">
        <v>50</v>
      </c>
      <c r="K995" s="52" t="s">
        <v>1751</v>
      </c>
      <c r="L995" s="52" t="s">
        <v>69</v>
      </c>
      <c r="M995" s="52" t="s">
        <v>53</v>
      </c>
      <c r="N995" s="52" t="s">
        <v>53</v>
      </c>
      <c r="O995" s="52" t="s">
        <v>53</v>
      </c>
      <c r="P995" s="52">
        <v>6.7085939999999997</v>
      </c>
      <c r="Q995" s="52">
        <v>6.4536213090016368</v>
      </c>
      <c r="R995" s="52">
        <v>7.1706903433351528</v>
      </c>
      <c r="S995" s="52">
        <v>11.578889999999999</v>
      </c>
      <c r="T995" s="52">
        <v>11.578889999999999</v>
      </c>
      <c r="U995" s="52">
        <v>11.592616055058498</v>
      </c>
      <c r="V995" s="62">
        <f t="shared" si="95"/>
        <v>0.57938144329896912</v>
      </c>
      <c r="W995" s="62">
        <f t="shared" si="96"/>
        <v>0.55736096542947011</v>
      </c>
      <c r="X995" s="62">
        <f t="shared" si="97"/>
        <v>0.61855670103092775</v>
      </c>
      <c r="Y995" s="62">
        <f t="shared" si="98"/>
        <v>0.58509970325312233</v>
      </c>
      <c r="Z995" s="62">
        <f t="shared" si="99"/>
        <v>0.58509970325312233</v>
      </c>
      <c r="AA995" s="48" t="str">
        <f t="shared" si="100"/>
        <v>Y</v>
      </c>
      <c r="AB995" s="48" t="s">
        <v>55</v>
      </c>
      <c r="AC995" s="53" t="s">
        <v>55</v>
      </c>
      <c r="AD995" s="52">
        <v>0</v>
      </c>
      <c r="AE995" s="26"/>
      <c r="AF995" s="26"/>
    </row>
    <row r="996" spans="1:32" ht="15.5" x14ac:dyDescent="0.35">
      <c r="A996" s="26"/>
      <c r="B996" s="52">
        <v>2044</v>
      </c>
      <c r="C996" s="52" t="s">
        <v>863</v>
      </c>
      <c r="D996" s="52" t="s">
        <v>969</v>
      </c>
      <c r="E996" s="52" t="s">
        <v>970</v>
      </c>
      <c r="F996" s="52" t="s">
        <v>1368</v>
      </c>
      <c r="G996" s="52" t="s">
        <v>1369</v>
      </c>
      <c r="H996" s="52" t="s">
        <v>1534</v>
      </c>
      <c r="I996" s="52" t="s">
        <v>1023</v>
      </c>
      <c r="J996" s="52" t="s">
        <v>50</v>
      </c>
      <c r="K996" s="52" t="s">
        <v>1752</v>
      </c>
      <c r="L996" s="52" t="s">
        <v>1023</v>
      </c>
      <c r="M996" s="52">
        <v>13.8</v>
      </c>
      <c r="N996" s="52">
        <v>13.8</v>
      </c>
      <c r="O996" s="52">
        <v>13.8</v>
      </c>
      <c r="P996" s="52">
        <v>6.6</v>
      </c>
      <c r="Q996" s="52">
        <v>7.7682478719464152</v>
      </c>
      <c r="R996" s="52">
        <v>8.0789777868242716</v>
      </c>
      <c r="S996" s="52">
        <v>12.8</v>
      </c>
      <c r="T996" s="52">
        <v>12.8</v>
      </c>
      <c r="U996" s="52">
        <v>12.787731112281023</v>
      </c>
      <c r="V996" s="62">
        <f t="shared" si="95"/>
        <v>0.51562499999999989</v>
      </c>
      <c r="W996" s="62">
        <f t="shared" si="96"/>
        <v>0.60689436499581362</v>
      </c>
      <c r="X996" s="62">
        <f t="shared" si="97"/>
        <v>0.63177570093457935</v>
      </c>
      <c r="Y996" s="62">
        <f t="shared" si="98"/>
        <v>0.58476502197679769</v>
      </c>
      <c r="Z996" s="62">
        <f t="shared" si="99"/>
        <v>0.58476502197679769</v>
      </c>
      <c r="AA996" s="48" t="str">
        <f t="shared" si="100"/>
        <v>Y</v>
      </c>
      <c r="AB996" s="48" t="s">
        <v>55</v>
      </c>
      <c r="AC996" s="53" t="s">
        <v>55</v>
      </c>
      <c r="AD996" s="52">
        <v>0</v>
      </c>
      <c r="AE996" s="26"/>
      <c r="AF996" s="26"/>
    </row>
    <row r="997" spans="1:32" ht="15.5" x14ac:dyDescent="0.35">
      <c r="A997" s="26"/>
      <c r="B997" s="48">
        <v>1009</v>
      </c>
      <c r="C997" s="48" t="s">
        <v>45</v>
      </c>
      <c r="D997" s="48" t="s">
        <v>98</v>
      </c>
      <c r="E997" s="48" t="s">
        <v>415</v>
      </c>
      <c r="F997" s="48" t="s">
        <v>494</v>
      </c>
      <c r="G997" s="48">
        <v>624</v>
      </c>
      <c r="H997" s="48">
        <v>1</v>
      </c>
      <c r="I997" s="48" t="s">
        <v>490</v>
      </c>
      <c r="J997" s="48" t="s">
        <v>50</v>
      </c>
      <c r="K997" s="48" t="s">
        <v>1724</v>
      </c>
      <c r="L997" s="48" t="s">
        <v>487</v>
      </c>
      <c r="M997" s="48" t="s">
        <v>420</v>
      </c>
      <c r="N997" s="48" t="s">
        <v>420</v>
      </c>
      <c r="O997" s="48" t="s">
        <v>420</v>
      </c>
      <c r="P997" s="48">
        <v>3.5624159999999998</v>
      </c>
      <c r="Q997" s="48">
        <v>2.8350207618287375</v>
      </c>
      <c r="R997" s="48">
        <v>2.8121576911688289</v>
      </c>
      <c r="S997" s="48">
        <v>5.2522799999999998</v>
      </c>
      <c r="T997" s="48">
        <v>5.2522799999999998</v>
      </c>
      <c r="U997" s="48">
        <v>5.2585062517791101</v>
      </c>
      <c r="V997" s="62">
        <f t="shared" si="95"/>
        <v>0.67826086956521736</v>
      </c>
      <c r="W997" s="62">
        <f t="shared" si="96"/>
        <v>0.53976954043362835</v>
      </c>
      <c r="X997" s="62">
        <f t="shared" si="97"/>
        <v>0.5347826086956522</v>
      </c>
      <c r="Y997" s="62">
        <f t="shared" si="98"/>
        <v>0.5842710062314993</v>
      </c>
      <c r="Z997" s="62">
        <f t="shared" si="99"/>
        <v>0.5842710062314993</v>
      </c>
      <c r="AA997" s="48" t="str">
        <f t="shared" si="100"/>
        <v>Y</v>
      </c>
      <c r="AB997" s="48" t="s">
        <v>104</v>
      </c>
      <c r="AC997" s="53" t="s">
        <v>55</v>
      </c>
      <c r="AD997" s="52">
        <v>0</v>
      </c>
      <c r="AE997" s="52"/>
      <c r="AF997" s="52"/>
    </row>
    <row r="998" spans="1:32" ht="15.5" x14ac:dyDescent="0.35">
      <c r="A998" s="26"/>
      <c r="B998" s="48">
        <v>1591</v>
      </c>
      <c r="C998" s="48" t="s">
        <v>45</v>
      </c>
      <c r="D998" s="48" t="s">
        <v>60</v>
      </c>
      <c r="E998" s="48" t="s">
        <v>133</v>
      </c>
      <c r="F998" s="48" t="s">
        <v>1240</v>
      </c>
      <c r="G998" s="48">
        <v>146</v>
      </c>
      <c r="H998" s="48" t="s">
        <v>63</v>
      </c>
      <c r="I998" s="48" t="s">
        <v>133</v>
      </c>
      <c r="J998" s="48" t="s">
        <v>50</v>
      </c>
      <c r="K998" s="48" t="s">
        <v>1754</v>
      </c>
      <c r="L998" s="48" t="s">
        <v>1248</v>
      </c>
      <c r="M998" s="48" t="s">
        <v>53</v>
      </c>
      <c r="N998" s="48" t="s">
        <v>53</v>
      </c>
      <c r="O998" s="48" t="s">
        <v>53</v>
      </c>
      <c r="P998" s="48">
        <v>5.395524</v>
      </c>
      <c r="Q998" s="48">
        <v>5.6648453712347697</v>
      </c>
      <c r="R998" s="48">
        <v>3.5853451716675764</v>
      </c>
      <c r="S998" s="48">
        <v>8.3559000000000001</v>
      </c>
      <c r="T998" s="48">
        <v>8.3559000000000001</v>
      </c>
      <c r="U998" s="48">
        <v>8.3658054005576776</v>
      </c>
      <c r="V998" s="62">
        <f t="shared" si="95"/>
        <v>0.64571428571428569</v>
      </c>
      <c r="W998" s="62">
        <f t="shared" si="96"/>
        <v>0.67794556795016336</v>
      </c>
      <c r="X998" s="62">
        <f t="shared" si="97"/>
        <v>0.4285714285714286</v>
      </c>
      <c r="Y998" s="62">
        <f t="shared" si="98"/>
        <v>0.58407709407862585</v>
      </c>
      <c r="Z998" s="62">
        <f t="shared" si="99"/>
        <v>0.58407709407862585</v>
      </c>
      <c r="AA998" s="48" t="str">
        <f t="shared" si="100"/>
        <v>Y</v>
      </c>
      <c r="AB998" s="48" t="s">
        <v>55</v>
      </c>
      <c r="AC998" s="53" t="s">
        <v>55</v>
      </c>
      <c r="AD998" s="52">
        <v>0</v>
      </c>
      <c r="AE998" s="52"/>
      <c r="AF998" s="52"/>
    </row>
    <row r="999" spans="1:32" ht="15.5" x14ac:dyDescent="0.35">
      <c r="A999" s="26"/>
      <c r="B999" s="48">
        <v>442</v>
      </c>
      <c r="C999" s="48" t="s">
        <v>45</v>
      </c>
      <c r="D999" s="48" t="s">
        <v>46</v>
      </c>
      <c r="E999" s="48" t="s">
        <v>47</v>
      </c>
      <c r="F999" s="48" t="s">
        <v>300</v>
      </c>
      <c r="G999" s="48">
        <v>329</v>
      </c>
      <c r="H999" s="48" t="s">
        <v>49</v>
      </c>
      <c r="I999" s="48" t="s">
        <v>300</v>
      </c>
      <c r="J999" s="48" t="s">
        <v>50</v>
      </c>
      <c r="K999" s="48" t="s">
        <v>1755</v>
      </c>
      <c r="L999" s="48" t="s">
        <v>144</v>
      </c>
      <c r="M999" s="48" t="s">
        <v>53</v>
      </c>
      <c r="N999" s="48" t="s">
        <v>53</v>
      </c>
      <c r="O999" s="48" t="s">
        <v>53</v>
      </c>
      <c r="P999" s="48">
        <v>4.4883119999999996</v>
      </c>
      <c r="Q999" s="48">
        <v>4.7804602288901012</v>
      </c>
      <c r="R999" s="48">
        <v>5.3780177575013637</v>
      </c>
      <c r="S999" s="48">
        <v>8.3559000000000001</v>
      </c>
      <c r="T999" s="48">
        <v>8.3559000000000001</v>
      </c>
      <c r="U999" s="48">
        <v>8.3658054005576776</v>
      </c>
      <c r="V999" s="62">
        <f t="shared" si="95"/>
        <v>0.53714285714285714</v>
      </c>
      <c r="W999" s="62">
        <f t="shared" si="96"/>
        <v>0.57210596451490581</v>
      </c>
      <c r="X999" s="62">
        <f t="shared" si="97"/>
        <v>0.64285714285714279</v>
      </c>
      <c r="Y999" s="62">
        <f t="shared" si="98"/>
        <v>0.58403532150496862</v>
      </c>
      <c r="Z999" s="62">
        <f t="shared" si="99"/>
        <v>0.58403532150496862</v>
      </c>
      <c r="AA999" s="48" t="str">
        <f t="shared" si="100"/>
        <v>Y</v>
      </c>
      <c r="AB999" s="48" t="s">
        <v>55</v>
      </c>
      <c r="AC999" s="53" t="s">
        <v>55</v>
      </c>
      <c r="AD999" s="52">
        <v>0</v>
      </c>
      <c r="AE999" s="52"/>
      <c r="AF999" s="52"/>
    </row>
    <row r="1000" spans="1:32" ht="15.5" x14ac:dyDescent="0.35">
      <c r="A1000" s="26"/>
      <c r="B1000" s="48">
        <v>334</v>
      </c>
      <c r="C1000" s="48" t="s">
        <v>45</v>
      </c>
      <c r="D1000" s="48" t="s">
        <v>46</v>
      </c>
      <c r="E1000" s="48" t="s">
        <v>150</v>
      </c>
      <c r="F1000" s="48" t="s">
        <v>276</v>
      </c>
      <c r="G1000" s="48">
        <v>301</v>
      </c>
      <c r="H1000" s="48" t="s">
        <v>131</v>
      </c>
      <c r="I1000" s="48" t="s">
        <v>277</v>
      </c>
      <c r="J1000" s="48" t="s">
        <v>50</v>
      </c>
      <c r="K1000" s="48" t="s">
        <v>1756</v>
      </c>
      <c r="L1000" s="48" t="s">
        <v>1057</v>
      </c>
      <c r="M1000" s="48" t="s">
        <v>110</v>
      </c>
      <c r="N1000" s="48" t="s">
        <v>110</v>
      </c>
      <c r="O1000" s="48" t="s">
        <v>110</v>
      </c>
      <c r="P1000" s="48">
        <v>0.97156799999999999</v>
      </c>
      <c r="Q1000" s="48">
        <v>1.0591837098445198</v>
      </c>
      <c r="R1000" s="48">
        <v>1.3690129583024406</v>
      </c>
      <c r="S1000" s="48">
        <v>1.943136</v>
      </c>
      <c r="T1000" s="48">
        <v>1.943136</v>
      </c>
      <c r="U1000" s="48">
        <v>1.9454394670613631</v>
      </c>
      <c r="V1000" s="62">
        <f t="shared" si="95"/>
        <v>0.5</v>
      </c>
      <c r="W1000" s="62">
        <f t="shared" si="96"/>
        <v>0.54508984952392414</v>
      </c>
      <c r="X1000" s="62">
        <f t="shared" si="97"/>
        <v>0.70370370370370372</v>
      </c>
      <c r="Y1000" s="62">
        <f t="shared" si="98"/>
        <v>0.58293118440920921</v>
      </c>
      <c r="Z1000" s="62">
        <f t="shared" si="99"/>
        <v>0.58293118440920921</v>
      </c>
      <c r="AA1000" s="48" t="str">
        <f t="shared" si="100"/>
        <v>Y</v>
      </c>
      <c r="AB1000" s="48" t="s">
        <v>55</v>
      </c>
      <c r="AC1000" s="53" t="s">
        <v>55</v>
      </c>
      <c r="AD1000" s="52">
        <v>0</v>
      </c>
      <c r="AE1000" s="52"/>
      <c r="AF1000" s="52"/>
    </row>
    <row r="1001" spans="1:32" ht="15.5" x14ac:dyDescent="0.35">
      <c r="A1001" s="26"/>
      <c r="B1001" s="48">
        <v>1043</v>
      </c>
      <c r="C1001" s="48" t="s">
        <v>45</v>
      </c>
      <c r="D1001" s="48" t="s">
        <v>98</v>
      </c>
      <c r="E1001" s="48" t="s">
        <v>415</v>
      </c>
      <c r="F1001" s="48" t="s">
        <v>520</v>
      </c>
      <c r="G1001" s="48">
        <v>651</v>
      </c>
      <c r="H1001" s="48">
        <v>109</v>
      </c>
      <c r="I1001" s="48" t="s">
        <v>498</v>
      </c>
      <c r="J1001" s="48" t="s">
        <v>50</v>
      </c>
      <c r="K1001" s="48" t="s">
        <v>2163</v>
      </c>
      <c r="L1001" s="48" t="s">
        <v>500</v>
      </c>
      <c r="M1001" s="48" t="s">
        <v>420</v>
      </c>
      <c r="N1001" s="48" t="s">
        <v>420</v>
      </c>
      <c r="O1001" s="48" t="s">
        <v>420</v>
      </c>
      <c r="P1001" s="48">
        <v>6.3255719999999993</v>
      </c>
      <c r="Q1001" s="48">
        <v>6.8817842686326625</v>
      </c>
      <c r="R1001" s="48">
        <v>7.3619087524907547</v>
      </c>
      <c r="S1001" s="48">
        <v>11.760539999999999</v>
      </c>
      <c r="T1001" s="48">
        <v>11.760539999999999</v>
      </c>
      <c r="U1001" s="48">
        <v>11.774481389853227</v>
      </c>
      <c r="V1001" s="62">
        <f t="shared" si="95"/>
        <v>0.53786407766990285</v>
      </c>
      <c r="W1001" s="62">
        <f t="shared" si="96"/>
        <v>0.58515886758878954</v>
      </c>
      <c r="X1001" s="62">
        <f t="shared" si="97"/>
        <v>0.62524271844660184</v>
      </c>
      <c r="Y1001" s="62">
        <f t="shared" si="98"/>
        <v>0.58275522123509804</v>
      </c>
      <c r="Z1001" s="62">
        <f t="shared" si="99"/>
        <v>0.58275522123509804</v>
      </c>
      <c r="AA1001" s="48" t="str">
        <f t="shared" si="100"/>
        <v>Y</v>
      </c>
      <c r="AB1001" s="48" t="s">
        <v>104</v>
      </c>
      <c r="AC1001" s="53" t="s">
        <v>55</v>
      </c>
      <c r="AD1001" s="52">
        <v>0</v>
      </c>
      <c r="AE1001" s="52"/>
      <c r="AF1001" s="52"/>
    </row>
    <row r="1002" spans="1:32" ht="15.5" x14ac:dyDescent="0.35">
      <c r="A1002" s="26"/>
      <c r="B1002" s="48">
        <v>1686</v>
      </c>
      <c r="C1002" s="48" t="s">
        <v>45</v>
      </c>
      <c r="D1002" s="48" t="s">
        <v>60</v>
      </c>
      <c r="E1002" s="48" t="s">
        <v>61</v>
      </c>
      <c r="F1002" s="48" t="s">
        <v>825</v>
      </c>
      <c r="G1002" s="48">
        <v>292</v>
      </c>
      <c r="H1002" s="48" t="s">
        <v>94</v>
      </c>
      <c r="I1002" s="48" t="s">
        <v>821</v>
      </c>
      <c r="J1002" s="48" t="s">
        <v>50</v>
      </c>
      <c r="K1002" s="48" t="s">
        <v>1758</v>
      </c>
      <c r="L1002" s="48" t="s">
        <v>823</v>
      </c>
      <c r="M1002" s="48" t="s">
        <v>53</v>
      </c>
      <c r="N1002" s="48" t="s">
        <v>53</v>
      </c>
      <c r="O1002" s="48" t="s">
        <v>53</v>
      </c>
      <c r="P1002" s="48">
        <v>4.4883119999999996</v>
      </c>
      <c r="Q1002" s="48">
        <v>4.8043625300345516</v>
      </c>
      <c r="R1002" s="48">
        <v>5.7365522746681217</v>
      </c>
      <c r="S1002" s="48">
        <v>8.5946400000000001</v>
      </c>
      <c r="T1002" s="48">
        <v>8.5946400000000001</v>
      </c>
      <c r="U1002" s="48">
        <v>8.604828412002183</v>
      </c>
      <c r="V1002" s="62">
        <f t="shared" si="95"/>
        <v>0.52222222222222214</v>
      </c>
      <c r="W1002" s="62">
        <f t="shared" si="96"/>
        <v>0.55899520282810589</v>
      </c>
      <c r="X1002" s="62">
        <f t="shared" si="97"/>
        <v>0.66666666666666663</v>
      </c>
      <c r="Y1002" s="62">
        <f t="shared" si="98"/>
        <v>0.58262803057233148</v>
      </c>
      <c r="Z1002" s="62">
        <f t="shared" si="99"/>
        <v>0.58262803057233148</v>
      </c>
      <c r="AA1002" s="48" t="str">
        <f t="shared" si="100"/>
        <v>Y</v>
      </c>
      <c r="AB1002" s="48" t="s">
        <v>55</v>
      </c>
      <c r="AC1002" s="53" t="s">
        <v>55</v>
      </c>
      <c r="AD1002" s="52">
        <v>0</v>
      </c>
      <c r="AE1002" s="52"/>
      <c r="AF1002" s="52"/>
    </row>
    <row r="1003" spans="1:32" ht="15.5" x14ac:dyDescent="0.35">
      <c r="A1003" s="26"/>
      <c r="B1003" s="48">
        <v>9</v>
      </c>
      <c r="C1003" s="48" t="s">
        <v>45</v>
      </c>
      <c r="D1003" s="48" t="s">
        <v>46</v>
      </c>
      <c r="E1003" s="48" t="s">
        <v>47</v>
      </c>
      <c r="F1003" s="48" t="s">
        <v>86</v>
      </c>
      <c r="G1003" s="48">
        <v>13</v>
      </c>
      <c r="H1003" s="48" t="s">
        <v>1097</v>
      </c>
      <c r="I1003" s="48" t="s">
        <v>86</v>
      </c>
      <c r="J1003" s="48" t="s">
        <v>50</v>
      </c>
      <c r="K1003" s="48" t="s">
        <v>1759</v>
      </c>
      <c r="L1003" s="48" t="s">
        <v>190</v>
      </c>
      <c r="M1003" s="48" t="s">
        <v>110</v>
      </c>
      <c r="N1003" s="48" t="s">
        <v>110</v>
      </c>
      <c r="O1003" s="48" t="s">
        <v>110</v>
      </c>
      <c r="P1003" s="48">
        <v>1.5257216</v>
      </c>
      <c r="Q1003" s="48">
        <v>1.6139942245249828</v>
      </c>
      <c r="R1003" s="48">
        <v>1.7508955203552266</v>
      </c>
      <c r="S1003" s="48">
        <v>2.8067519999999999</v>
      </c>
      <c r="T1003" s="48">
        <v>2.8067519999999999</v>
      </c>
      <c r="U1003" s="48">
        <v>2.8100792301997468</v>
      </c>
      <c r="V1003" s="62">
        <f t="shared" si="95"/>
        <v>0.54358974358974366</v>
      </c>
      <c r="W1003" s="62">
        <f t="shared" si="96"/>
        <v>0.57503984125600793</v>
      </c>
      <c r="X1003" s="62">
        <f t="shared" si="97"/>
        <v>0.62307692307692297</v>
      </c>
      <c r="Y1003" s="62">
        <f t="shared" si="98"/>
        <v>0.58056883597422493</v>
      </c>
      <c r="Z1003" s="62">
        <f t="shared" si="99"/>
        <v>0.58056883597422493</v>
      </c>
      <c r="AA1003" s="48" t="str">
        <f t="shared" si="100"/>
        <v>Y</v>
      </c>
      <c r="AB1003" s="48" t="s">
        <v>55</v>
      </c>
      <c r="AC1003" s="53" t="s">
        <v>55</v>
      </c>
      <c r="AD1003" s="52">
        <v>0</v>
      </c>
      <c r="AE1003" s="52"/>
      <c r="AF1003" s="52"/>
    </row>
    <row r="1004" spans="1:32" ht="15.5" x14ac:dyDescent="0.35">
      <c r="A1004" s="26"/>
      <c r="B1004" s="48">
        <v>428</v>
      </c>
      <c r="C1004" s="48" t="s">
        <v>45</v>
      </c>
      <c r="D1004" s="48" t="s">
        <v>46</v>
      </c>
      <c r="E1004" s="48" t="s">
        <v>150</v>
      </c>
      <c r="F1004" s="48" t="s">
        <v>1343</v>
      </c>
      <c r="G1004" s="48">
        <v>325</v>
      </c>
      <c r="H1004" s="48" t="s">
        <v>139</v>
      </c>
      <c r="I1004" s="48" t="s">
        <v>216</v>
      </c>
      <c r="J1004" s="48" t="s">
        <v>50</v>
      </c>
      <c r="K1004" s="48" t="s">
        <v>1760</v>
      </c>
      <c r="L1004" s="48" t="s">
        <v>279</v>
      </c>
      <c r="M1004" s="48" t="s">
        <v>110</v>
      </c>
      <c r="N1004" s="48" t="s">
        <v>110</v>
      </c>
      <c r="O1004" s="48" t="s">
        <v>110</v>
      </c>
      <c r="P1004" s="48">
        <v>1.043536</v>
      </c>
      <c r="Q1004" s="48">
        <v>1.0231570530470873</v>
      </c>
      <c r="R1004" s="48">
        <v>1.3113703074265484</v>
      </c>
      <c r="S1004" s="48">
        <v>1.943136</v>
      </c>
      <c r="T1004" s="48">
        <v>1.943136</v>
      </c>
      <c r="U1004" s="48">
        <v>1.9454394670613631</v>
      </c>
      <c r="V1004" s="62">
        <f t="shared" si="95"/>
        <v>0.53703703703703709</v>
      </c>
      <c r="W1004" s="62">
        <f t="shared" si="96"/>
        <v>0.52654937845168182</v>
      </c>
      <c r="X1004" s="62">
        <f t="shared" si="97"/>
        <v>0.67407407407407405</v>
      </c>
      <c r="Y1004" s="62">
        <f t="shared" si="98"/>
        <v>0.57922016318759761</v>
      </c>
      <c r="Z1004" s="62">
        <f t="shared" si="99"/>
        <v>0.57922016318759761</v>
      </c>
      <c r="AA1004" s="48" t="str">
        <f t="shared" si="100"/>
        <v>Y</v>
      </c>
      <c r="AB1004" s="48" t="s">
        <v>55</v>
      </c>
      <c r="AC1004" s="53" t="s">
        <v>55</v>
      </c>
      <c r="AD1004" s="52">
        <v>0</v>
      </c>
      <c r="AE1004" s="52"/>
      <c r="AF1004" s="52"/>
    </row>
    <row r="1005" spans="1:32" ht="15.5" x14ac:dyDescent="0.35">
      <c r="A1005" s="26"/>
      <c r="B1005" s="48">
        <v>721</v>
      </c>
      <c r="C1005" s="48" t="s">
        <v>45</v>
      </c>
      <c r="D1005" s="48" t="s">
        <v>46</v>
      </c>
      <c r="E1005" s="48" t="s">
        <v>150</v>
      </c>
      <c r="F1005" s="48" t="s">
        <v>219</v>
      </c>
      <c r="G1005" s="48">
        <v>250</v>
      </c>
      <c r="H1005" s="48" t="s">
        <v>63</v>
      </c>
      <c r="I1005" s="48" t="s">
        <v>220</v>
      </c>
      <c r="J1005" s="48" t="s">
        <v>50</v>
      </c>
      <c r="K1005" s="48" t="s">
        <v>1761</v>
      </c>
      <c r="L1005" s="48" t="s">
        <v>184</v>
      </c>
      <c r="M1005" s="48" t="s">
        <v>53</v>
      </c>
      <c r="N1005" s="48" t="s">
        <v>53</v>
      </c>
      <c r="O1005" s="48" t="s">
        <v>53</v>
      </c>
      <c r="P1005" s="48">
        <v>7.6396800000000002</v>
      </c>
      <c r="Q1005" s="48">
        <v>5.975575286112627</v>
      </c>
      <c r="R1005" s="48">
        <v>6.5014259112905384</v>
      </c>
      <c r="S1005" s="48">
        <v>11.578889999999999</v>
      </c>
      <c r="T1005" s="48">
        <v>11.578889999999999</v>
      </c>
      <c r="U1005" s="48">
        <v>11.592616055058498</v>
      </c>
      <c r="V1005" s="62">
        <f t="shared" si="95"/>
        <v>0.65979381443298979</v>
      </c>
      <c r="W1005" s="62">
        <f t="shared" si="96"/>
        <v>0.5160749679902501</v>
      </c>
      <c r="X1005" s="62">
        <f t="shared" si="97"/>
        <v>0.56082474226804113</v>
      </c>
      <c r="Y1005" s="62">
        <f t="shared" si="98"/>
        <v>0.57889784156376034</v>
      </c>
      <c r="Z1005" s="62">
        <f t="shared" si="99"/>
        <v>0.57889784156376034</v>
      </c>
      <c r="AA1005" s="48" t="str">
        <f t="shared" si="100"/>
        <v>Y</v>
      </c>
      <c r="AB1005" s="48" t="s">
        <v>55</v>
      </c>
      <c r="AC1005" s="53" t="s">
        <v>55</v>
      </c>
      <c r="AD1005" s="52">
        <v>0</v>
      </c>
      <c r="AE1005" s="52"/>
      <c r="AF1005" s="52"/>
    </row>
    <row r="1006" spans="1:32" ht="15.5" x14ac:dyDescent="0.35">
      <c r="A1006" s="26"/>
      <c r="B1006" s="48">
        <v>625</v>
      </c>
      <c r="C1006" s="48" t="s">
        <v>45</v>
      </c>
      <c r="D1006" s="48" t="s">
        <v>46</v>
      </c>
      <c r="E1006" s="48" t="s">
        <v>47</v>
      </c>
      <c r="F1006" s="48" t="s">
        <v>48</v>
      </c>
      <c r="G1006" s="48">
        <v>350</v>
      </c>
      <c r="H1006" s="48" t="s">
        <v>63</v>
      </c>
      <c r="I1006" s="48" t="s">
        <v>47</v>
      </c>
      <c r="J1006" s="48" t="s">
        <v>50</v>
      </c>
      <c r="K1006" s="48" t="s">
        <v>1762</v>
      </c>
      <c r="L1006" s="48" t="s">
        <v>348</v>
      </c>
      <c r="M1006" s="48" t="s">
        <v>53</v>
      </c>
      <c r="N1006" s="48" t="s">
        <v>53</v>
      </c>
      <c r="O1006" s="48" t="s">
        <v>53</v>
      </c>
      <c r="P1006" s="48">
        <v>5.4193980000000002</v>
      </c>
      <c r="Q1006" s="48">
        <v>4.7087533254567493</v>
      </c>
      <c r="R1006" s="48">
        <v>4.7804602288901012</v>
      </c>
      <c r="S1006" s="48">
        <v>8.5946400000000001</v>
      </c>
      <c r="T1006" s="48">
        <v>8.5946400000000001</v>
      </c>
      <c r="U1006" s="48">
        <v>8.604828412002183</v>
      </c>
      <c r="V1006" s="62">
        <f t="shared" si="95"/>
        <v>0.63055555555555554</v>
      </c>
      <c r="W1006" s="62">
        <f t="shared" si="96"/>
        <v>0.54787092018476047</v>
      </c>
      <c r="X1006" s="62">
        <f t="shared" si="97"/>
        <v>0.55555555555555547</v>
      </c>
      <c r="Y1006" s="62">
        <f t="shared" si="98"/>
        <v>0.57799401043195708</v>
      </c>
      <c r="Z1006" s="62">
        <f t="shared" si="99"/>
        <v>0.57799401043195708</v>
      </c>
      <c r="AA1006" s="48" t="str">
        <f t="shared" si="100"/>
        <v>Y</v>
      </c>
      <c r="AB1006" s="48" t="s">
        <v>55</v>
      </c>
      <c r="AC1006" s="53" t="s">
        <v>55</v>
      </c>
      <c r="AD1006" s="52">
        <v>0</v>
      </c>
      <c r="AE1006" s="52"/>
      <c r="AF1006" s="52"/>
    </row>
    <row r="1007" spans="1:32" ht="15.5" x14ac:dyDescent="0.35">
      <c r="A1007" s="26"/>
      <c r="B1007" s="48">
        <v>1192</v>
      </c>
      <c r="C1007" s="48" t="s">
        <v>45</v>
      </c>
      <c r="D1007" s="48" t="s">
        <v>98</v>
      </c>
      <c r="E1007" s="48" t="s">
        <v>99</v>
      </c>
      <c r="F1007" s="48" t="s">
        <v>450</v>
      </c>
      <c r="G1007" s="48">
        <v>739</v>
      </c>
      <c r="H1007" s="48">
        <v>1</v>
      </c>
      <c r="I1007" s="48" t="s">
        <v>451</v>
      </c>
      <c r="J1007" s="48" t="s">
        <v>50</v>
      </c>
      <c r="K1007" s="48" t="s">
        <v>1763</v>
      </c>
      <c r="L1007" s="48" t="s">
        <v>453</v>
      </c>
      <c r="M1007" s="48" t="s">
        <v>103</v>
      </c>
      <c r="N1007" s="48" t="s">
        <v>103</v>
      </c>
      <c r="O1007" s="48" t="s">
        <v>103</v>
      </c>
      <c r="P1007" s="48">
        <v>11.241539999999999</v>
      </c>
      <c r="Q1007" s="48">
        <v>11.847227523771121</v>
      </c>
      <c r="R1007" s="48">
        <v>13.82176544439964</v>
      </c>
      <c r="S1007" s="48">
        <v>21.299759999999999</v>
      </c>
      <c r="T1007" s="48">
        <v>21.299759999999999</v>
      </c>
      <c r="U1007" s="48">
        <v>21.325009542788017</v>
      </c>
      <c r="V1007" s="62">
        <f t="shared" si="95"/>
        <v>0.52777777777777779</v>
      </c>
      <c r="W1007" s="62">
        <f t="shared" si="96"/>
        <v>0.55621413216726956</v>
      </c>
      <c r="X1007" s="62">
        <f t="shared" si="97"/>
        <v>0.64814814814814814</v>
      </c>
      <c r="Y1007" s="62">
        <f t="shared" si="98"/>
        <v>0.57738001936439853</v>
      </c>
      <c r="Z1007" s="62">
        <f t="shared" si="99"/>
        <v>0.57738001936439853</v>
      </c>
      <c r="AA1007" s="48" t="str">
        <f t="shared" si="100"/>
        <v>Y</v>
      </c>
      <c r="AB1007" s="48" t="s">
        <v>55</v>
      </c>
      <c r="AC1007" s="53" t="s">
        <v>55</v>
      </c>
      <c r="AD1007" s="52">
        <v>0</v>
      </c>
      <c r="AE1007" s="52"/>
      <c r="AF1007" s="52"/>
    </row>
    <row r="1008" spans="1:32" ht="15.5" x14ac:dyDescent="0.35">
      <c r="A1008" s="26"/>
      <c r="B1008" s="48">
        <v>1644</v>
      </c>
      <c r="C1008" s="48" t="s">
        <v>45</v>
      </c>
      <c r="D1008" s="48" t="s">
        <v>60</v>
      </c>
      <c r="E1008" s="48" t="s">
        <v>803</v>
      </c>
      <c r="F1008" s="48" t="s">
        <v>856</v>
      </c>
      <c r="G1008" s="48">
        <v>274</v>
      </c>
      <c r="H1008" s="48" t="s">
        <v>63</v>
      </c>
      <c r="I1008" s="48" t="s">
        <v>856</v>
      </c>
      <c r="J1008" s="48" t="s">
        <v>50</v>
      </c>
      <c r="K1008" s="48" t="s">
        <v>1764</v>
      </c>
      <c r="L1008" s="48" t="s">
        <v>1765</v>
      </c>
      <c r="M1008" s="48" t="s">
        <v>53</v>
      </c>
      <c r="N1008" s="48" t="s">
        <v>53</v>
      </c>
      <c r="O1008" s="48" t="s">
        <v>53</v>
      </c>
      <c r="P1008" s="48">
        <v>7.1860740000000005</v>
      </c>
      <c r="Q1008" s="48">
        <v>6.9316673318906465</v>
      </c>
      <c r="R1008" s="48">
        <v>6.1428913941237804</v>
      </c>
      <c r="S1008" s="48">
        <v>11.698259999999999</v>
      </c>
      <c r="T1008" s="48">
        <v>11.698259999999999</v>
      </c>
      <c r="U1008" s="48">
        <v>11.712127560780749</v>
      </c>
      <c r="V1008" s="62">
        <f t="shared" si="95"/>
        <v>0.61428571428571432</v>
      </c>
      <c r="W1008" s="62">
        <f t="shared" si="96"/>
        <v>0.59253832039043819</v>
      </c>
      <c r="X1008" s="62">
        <f t="shared" si="97"/>
        <v>0.52448979591836731</v>
      </c>
      <c r="Y1008" s="62">
        <f t="shared" si="98"/>
        <v>0.57710461019817327</v>
      </c>
      <c r="Z1008" s="62">
        <f t="shared" si="99"/>
        <v>0.57710461019817327</v>
      </c>
      <c r="AA1008" s="48" t="str">
        <f t="shared" si="100"/>
        <v>Y</v>
      </c>
      <c r="AB1008" s="48" t="s">
        <v>55</v>
      </c>
      <c r="AC1008" s="53" t="s">
        <v>55</v>
      </c>
      <c r="AD1008" s="52">
        <v>0</v>
      </c>
      <c r="AE1008" s="52"/>
      <c r="AF1008" s="52"/>
    </row>
    <row r="1009" spans="1:32" ht="15.5" x14ac:dyDescent="0.35">
      <c r="A1009" s="26"/>
      <c r="B1009" s="48">
        <v>635</v>
      </c>
      <c r="C1009" s="48" t="s">
        <v>45</v>
      </c>
      <c r="D1009" s="48" t="s">
        <v>46</v>
      </c>
      <c r="E1009" s="48" t="s">
        <v>150</v>
      </c>
      <c r="F1009" s="48" t="s">
        <v>1766</v>
      </c>
      <c r="G1009" s="48" t="s">
        <v>1766</v>
      </c>
      <c r="H1009" s="48" t="s">
        <v>1766</v>
      </c>
      <c r="I1009" s="48" t="s">
        <v>216</v>
      </c>
      <c r="J1009" s="48" t="s">
        <v>50</v>
      </c>
      <c r="K1009" s="48" t="s">
        <v>1767</v>
      </c>
      <c r="L1009" s="48" t="s">
        <v>279</v>
      </c>
      <c r="M1009" s="48" t="s">
        <v>53</v>
      </c>
      <c r="N1009" s="48" t="s">
        <v>53</v>
      </c>
      <c r="O1009" s="48" t="s">
        <v>53</v>
      </c>
      <c r="P1009" s="48">
        <v>2.02929</v>
      </c>
      <c r="Q1009" s="48">
        <v>2.1512071030005457</v>
      </c>
      <c r="R1009" s="48">
        <v>1.601454176678184</v>
      </c>
      <c r="S1009" s="48">
        <v>3.3423600000000002</v>
      </c>
      <c r="T1009" s="48">
        <v>3.3423600000000002</v>
      </c>
      <c r="U1009" s="48">
        <v>3.3463221602230711</v>
      </c>
      <c r="V1009" s="62">
        <f t="shared" si="95"/>
        <v>0.6071428571428571</v>
      </c>
      <c r="W1009" s="62">
        <f t="shared" si="96"/>
        <v>0.64361921007926903</v>
      </c>
      <c r="X1009" s="62">
        <f t="shared" si="97"/>
        <v>0.47857142857142859</v>
      </c>
      <c r="Y1009" s="62">
        <f t="shared" si="98"/>
        <v>0.57644449859785152</v>
      </c>
      <c r="Z1009" s="62">
        <f t="shared" si="99"/>
        <v>0.57644449859785152</v>
      </c>
      <c r="AA1009" s="48" t="str">
        <f t="shared" si="100"/>
        <v>Y</v>
      </c>
      <c r="AB1009" s="48" t="s">
        <v>55</v>
      </c>
      <c r="AC1009" s="53" t="s">
        <v>55</v>
      </c>
      <c r="AD1009" s="52">
        <v>0</v>
      </c>
      <c r="AE1009" s="48"/>
      <c r="AF1009" s="48"/>
    </row>
    <row r="1010" spans="1:32" ht="15.5" x14ac:dyDescent="0.35">
      <c r="A1010" s="26"/>
      <c r="B1010" s="48">
        <v>1792</v>
      </c>
      <c r="C1010" s="48" t="s">
        <v>45</v>
      </c>
      <c r="D1010" s="48" t="s">
        <v>60</v>
      </c>
      <c r="E1010" s="48" t="s">
        <v>803</v>
      </c>
      <c r="F1010" s="48" t="s">
        <v>807</v>
      </c>
      <c r="G1010" s="48">
        <v>433</v>
      </c>
      <c r="H1010" s="48" t="s">
        <v>94</v>
      </c>
      <c r="I1010" s="48" t="s">
        <v>808</v>
      </c>
      <c r="J1010" s="48" t="s">
        <v>50</v>
      </c>
      <c r="K1010" s="48" t="s">
        <v>1768</v>
      </c>
      <c r="L1010" s="48" t="s">
        <v>810</v>
      </c>
      <c r="M1010" s="48" t="s">
        <v>53</v>
      </c>
      <c r="N1010" s="48" t="s">
        <v>53</v>
      </c>
      <c r="O1010" s="48" t="s">
        <v>53</v>
      </c>
      <c r="P1010" s="48">
        <v>7.2338220000000009</v>
      </c>
      <c r="Q1010" s="48">
        <v>6.477523610146088</v>
      </c>
      <c r="R1010" s="48">
        <v>6.5253282124349887</v>
      </c>
      <c r="S1010" s="48">
        <v>11.698259999999999</v>
      </c>
      <c r="T1010" s="48">
        <v>11.698259999999999</v>
      </c>
      <c r="U1010" s="48">
        <v>11.712127560780749</v>
      </c>
      <c r="V1010" s="62">
        <f t="shared" si="95"/>
        <v>0.6183673469387756</v>
      </c>
      <c r="W1010" s="62">
        <f t="shared" si="96"/>
        <v>0.5537168442269268</v>
      </c>
      <c r="X1010" s="62">
        <f t="shared" si="97"/>
        <v>0.55714285714285716</v>
      </c>
      <c r="Y1010" s="62">
        <f t="shared" si="98"/>
        <v>0.57640901610285311</v>
      </c>
      <c r="Z1010" s="62">
        <f t="shared" si="99"/>
        <v>0.57640901610285311</v>
      </c>
      <c r="AA1010" s="48" t="str">
        <f t="shared" si="100"/>
        <v>Y</v>
      </c>
      <c r="AB1010" s="48" t="s">
        <v>55</v>
      </c>
      <c r="AC1010" s="53" t="s">
        <v>55</v>
      </c>
      <c r="AD1010" s="52">
        <v>0</v>
      </c>
      <c r="AE1010" s="52"/>
      <c r="AF1010" s="52"/>
    </row>
    <row r="1011" spans="1:32" ht="15.5" x14ac:dyDescent="0.35">
      <c r="A1011" s="26"/>
      <c r="B1011" s="48">
        <v>172</v>
      </c>
      <c r="C1011" s="48" t="s">
        <v>45</v>
      </c>
      <c r="D1011" s="48" t="s">
        <v>46</v>
      </c>
      <c r="E1011" s="48" t="s">
        <v>47</v>
      </c>
      <c r="F1011" s="48" t="s">
        <v>70</v>
      </c>
      <c r="G1011" s="48">
        <v>106</v>
      </c>
      <c r="H1011" s="48" t="s">
        <v>312</v>
      </c>
      <c r="I1011" s="48" t="s">
        <v>57</v>
      </c>
      <c r="J1011" s="48" t="s">
        <v>50</v>
      </c>
      <c r="K1011" s="48" t="s">
        <v>1769</v>
      </c>
      <c r="L1011" s="48" t="s">
        <v>52</v>
      </c>
      <c r="M1011" s="48" t="s">
        <v>53</v>
      </c>
      <c r="N1011" s="48" t="s">
        <v>53</v>
      </c>
      <c r="O1011" s="48" t="s">
        <v>53</v>
      </c>
      <c r="P1011" s="48">
        <v>5.7536339999999999</v>
      </c>
      <c r="Q1011" s="48">
        <v>5.7126499735236713</v>
      </c>
      <c r="R1011" s="48">
        <v>5.6648453712347697</v>
      </c>
      <c r="S1011" s="48">
        <v>9.9077099999999998</v>
      </c>
      <c r="T1011" s="48">
        <v>9.9077099999999998</v>
      </c>
      <c r="U1011" s="48">
        <v>9.9194549749469605</v>
      </c>
      <c r="V1011" s="62">
        <f t="shared" si="95"/>
        <v>0.58072289156626511</v>
      </c>
      <c r="W1011" s="62">
        <f t="shared" si="96"/>
        <v>0.57658631242978164</v>
      </c>
      <c r="X1011" s="62">
        <f t="shared" si="97"/>
        <v>0.57108433734939756</v>
      </c>
      <c r="Y1011" s="62">
        <f t="shared" si="98"/>
        <v>0.57613118044848155</v>
      </c>
      <c r="Z1011" s="62">
        <f t="shared" si="99"/>
        <v>0.57613118044848155</v>
      </c>
      <c r="AA1011" s="48" t="str">
        <f t="shared" si="100"/>
        <v>Y</v>
      </c>
      <c r="AB1011" s="48" t="s">
        <v>55</v>
      </c>
      <c r="AC1011" s="53" t="s">
        <v>55</v>
      </c>
      <c r="AD1011" s="52">
        <v>0</v>
      </c>
      <c r="AE1011" s="52"/>
      <c r="AF1011" s="52"/>
    </row>
    <row r="1012" spans="1:32" ht="15.5" x14ac:dyDescent="0.35">
      <c r="A1012" s="26"/>
      <c r="B1012" s="48">
        <v>13</v>
      </c>
      <c r="C1012" s="48" t="s">
        <v>45</v>
      </c>
      <c r="D1012" s="48" t="s">
        <v>46</v>
      </c>
      <c r="E1012" s="48" t="s">
        <v>150</v>
      </c>
      <c r="F1012" s="48" t="s">
        <v>1269</v>
      </c>
      <c r="G1012" s="48">
        <v>16</v>
      </c>
      <c r="H1012" s="48" t="s">
        <v>131</v>
      </c>
      <c r="I1012" s="48" t="s">
        <v>150</v>
      </c>
      <c r="J1012" s="48" t="s">
        <v>50</v>
      </c>
      <c r="K1012" s="48" t="s">
        <v>1770</v>
      </c>
      <c r="L1012" s="48" t="s">
        <v>184</v>
      </c>
      <c r="M1012" s="48" t="s">
        <v>110</v>
      </c>
      <c r="N1012" s="48" t="s">
        <v>110</v>
      </c>
      <c r="O1012" s="48" t="s">
        <v>110</v>
      </c>
      <c r="P1012" s="48">
        <v>2.6196352000000003</v>
      </c>
      <c r="Q1012" s="48">
        <v>2.0823407628916071</v>
      </c>
      <c r="R1012" s="48">
        <v>2.1615994078459589E-2</v>
      </c>
      <c r="S1012" s="48">
        <v>2.7347840000000003</v>
      </c>
      <c r="T1012" s="48">
        <v>2.7347840000000003</v>
      </c>
      <c r="U1012" s="48">
        <v>2.7380259166048813</v>
      </c>
      <c r="V1012" s="62">
        <f t="shared" si="95"/>
        <v>0.95789473684210524</v>
      </c>
      <c r="W1012" s="62">
        <f t="shared" si="96"/>
        <v>0.76142787250898314</v>
      </c>
      <c r="X1012" s="62">
        <f t="shared" si="97"/>
        <v>7.8947368421052634E-3</v>
      </c>
      <c r="Y1012" s="62">
        <f t="shared" si="98"/>
        <v>0.57573911539773115</v>
      </c>
      <c r="Z1012" s="62">
        <f t="shared" si="99"/>
        <v>0.57573911539773115</v>
      </c>
      <c r="AA1012" s="48" t="str">
        <f t="shared" si="100"/>
        <v>Y</v>
      </c>
      <c r="AB1012" s="48" t="s">
        <v>55</v>
      </c>
      <c r="AC1012" s="53" t="s">
        <v>55</v>
      </c>
      <c r="AD1012" s="52">
        <v>0</v>
      </c>
      <c r="AE1012" s="52"/>
      <c r="AF1012" s="52"/>
    </row>
    <row r="1013" spans="1:32" ht="15.5" x14ac:dyDescent="0.35">
      <c r="A1013" s="26"/>
      <c r="B1013" s="52">
        <v>845</v>
      </c>
      <c r="C1013" s="52" t="s">
        <v>45</v>
      </c>
      <c r="D1013" s="52" t="s">
        <v>46</v>
      </c>
      <c r="E1013" s="52" t="s">
        <v>150</v>
      </c>
      <c r="F1013" s="52" t="s">
        <v>381</v>
      </c>
      <c r="G1013" s="52">
        <v>831</v>
      </c>
      <c r="H1013" s="52" t="s">
        <v>49</v>
      </c>
      <c r="I1013" s="52" t="s">
        <v>377</v>
      </c>
      <c r="J1013" s="52" t="s">
        <v>50</v>
      </c>
      <c r="K1013" s="52" t="s">
        <v>1771</v>
      </c>
      <c r="L1013" s="52" t="s">
        <v>379</v>
      </c>
      <c r="M1013" s="52" t="s">
        <v>53</v>
      </c>
      <c r="N1013" s="52" t="s">
        <v>53</v>
      </c>
      <c r="O1013" s="52" t="s">
        <v>53</v>
      </c>
      <c r="P1013" s="52">
        <v>5.7058860000000005</v>
      </c>
      <c r="Q1013" s="52">
        <v>5.6648453712347697</v>
      </c>
      <c r="R1013" s="52">
        <v>3.6331497739564771</v>
      </c>
      <c r="S1013" s="52">
        <v>8.71401</v>
      </c>
      <c r="T1013" s="52">
        <v>8.71401</v>
      </c>
      <c r="U1013" s="52">
        <v>8.7243399177244356</v>
      </c>
      <c r="V1013" s="62">
        <f t="shared" si="95"/>
        <v>0.65479452054794529</v>
      </c>
      <c r="W1013" s="62">
        <f t="shared" si="96"/>
        <v>0.65008479118508811</v>
      </c>
      <c r="X1013" s="62">
        <f t="shared" si="97"/>
        <v>0.41643835616438352</v>
      </c>
      <c r="Y1013" s="62">
        <f t="shared" si="98"/>
        <v>0.57377255596580568</v>
      </c>
      <c r="Z1013" s="62">
        <f t="shared" si="99"/>
        <v>0.57377255596580568</v>
      </c>
      <c r="AA1013" s="48" t="str">
        <f t="shared" si="100"/>
        <v>Y</v>
      </c>
      <c r="AB1013" s="48" t="s">
        <v>55</v>
      </c>
      <c r="AC1013" s="53" t="s">
        <v>55</v>
      </c>
      <c r="AD1013" s="52">
        <v>0</v>
      </c>
      <c r="AE1013" s="26"/>
      <c r="AF1013" s="26"/>
    </row>
    <row r="1014" spans="1:32" ht="15.5" x14ac:dyDescent="0.35">
      <c r="A1014" s="26"/>
      <c r="B1014" s="48">
        <v>1389</v>
      </c>
      <c r="C1014" s="48" t="s">
        <v>45</v>
      </c>
      <c r="D1014" s="48" t="s">
        <v>98</v>
      </c>
      <c r="E1014" s="48" t="s">
        <v>673</v>
      </c>
      <c r="F1014" s="48" t="s">
        <v>773</v>
      </c>
      <c r="G1014" s="48">
        <v>975</v>
      </c>
      <c r="H1014" s="48">
        <v>2</v>
      </c>
      <c r="I1014" s="48" t="s">
        <v>726</v>
      </c>
      <c r="J1014" s="48" t="s">
        <v>50</v>
      </c>
      <c r="K1014" s="48" t="s">
        <v>1772</v>
      </c>
      <c r="L1014" s="48" t="s">
        <v>730</v>
      </c>
      <c r="M1014" s="48" t="s">
        <v>103</v>
      </c>
      <c r="N1014" s="48" t="s">
        <v>103</v>
      </c>
      <c r="O1014" s="48" t="s">
        <v>103</v>
      </c>
      <c r="P1014" s="48">
        <v>19.643111999999999</v>
      </c>
      <c r="Q1014" s="48">
        <v>20.416722099298898</v>
      </c>
      <c r="R1014" s="48">
        <v>22.62820457040284</v>
      </c>
      <c r="S1014" s="48">
        <v>36.485699999999994</v>
      </c>
      <c r="T1014" s="48">
        <v>36.485699999999994</v>
      </c>
      <c r="U1014" s="48">
        <v>36.528951531627619</v>
      </c>
      <c r="V1014" s="62">
        <f t="shared" si="95"/>
        <v>0.53837837837837843</v>
      </c>
      <c r="W1014" s="62">
        <f t="shared" si="96"/>
        <v>0.55958148258903906</v>
      </c>
      <c r="X1014" s="62">
        <f t="shared" si="97"/>
        <v>0.61945945945945946</v>
      </c>
      <c r="Y1014" s="62">
        <f t="shared" si="98"/>
        <v>0.57247310680895902</v>
      </c>
      <c r="Z1014" s="62">
        <f t="shared" si="99"/>
        <v>0.57247310680895902</v>
      </c>
      <c r="AA1014" s="48" t="str">
        <f t="shared" si="100"/>
        <v>Y</v>
      </c>
      <c r="AB1014" s="48" t="s">
        <v>55</v>
      </c>
      <c r="AC1014" s="53" t="s">
        <v>55</v>
      </c>
      <c r="AD1014" s="52">
        <v>0</v>
      </c>
      <c r="AE1014" s="52"/>
      <c r="AF1014" s="52"/>
    </row>
    <row r="1015" spans="1:32" ht="15.5" x14ac:dyDescent="0.35">
      <c r="A1015" s="26"/>
      <c r="B1015" s="48">
        <v>371</v>
      </c>
      <c r="C1015" s="48" t="s">
        <v>45</v>
      </c>
      <c r="D1015" s="48" t="s">
        <v>46</v>
      </c>
      <c r="E1015" s="48" t="s">
        <v>47</v>
      </c>
      <c r="F1015" s="48" t="s">
        <v>1266</v>
      </c>
      <c r="G1015" s="48">
        <v>311</v>
      </c>
      <c r="H1015" s="48" t="s">
        <v>49</v>
      </c>
      <c r="I1015" s="48" t="s">
        <v>1266</v>
      </c>
      <c r="J1015" s="48" t="s">
        <v>50</v>
      </c>
      <c r="K1015" s="48" t="s">
        <v>1773</v>
      </c>
      <c r="L1015" s="48" t="s">
        <v>78</v>
      </c>
      <c r="M1015" s="48" t="s">
        <v>110</v>
      </c>
      <c r="N1015" s="48" t="s">
        <v>110</v>
      </c>
      <c r="O1015" s="48" t="s">
        <v>110</v>
      </c>
      <c r="P1015" s="48">
        <v>1.4105728</v>
      </c>
      <c r="Q1015" s="48">
        <v>1.4194502778188465</v>
      </c>
      <c r="R1015" s="48">
        <v>1.6211995558844692</v>
      </c>
      <c r="S1015" s="48">
        <v>2.5908480000000003</v>
      </c>
      <c r="T1015" s="48">
        <v>2.5908480000000003</v>
      </c>
      <c r="U1015" s="48">
        <v>2.5939192894151506</v>
      </c>
      <c r="V1015" s="62">
        <f t="shared" si="95"/>
        <v>0.5444444444444444</v>
      </c>
      <c r="W1015" s="62">
        <f t="shared" si="96"/>
        <v>0.54787092018476047</v>
      </c>
      <c r="X1015" s="62">
        <f t="shared" si="97"/>
        <v>0.625</v>
      </c>
      <c r="Y1015" s="62">
        <f t="shared" si="98"/>
        <v>0.57243845487640155</v>
      </c>
      <c r="Z1015" s="62">
        <f t="shared" si="99"/>
        <v>0.57243845487640155</v>
      </c>
      <c r="AA1015" s="48" t="str">
        <f t="shared" si="100"/>
        <v>Y</v>
      </c>
      <c r="AB1015" s="48" t="s">
        <v>55</v>
      </c>
      <c r="AC1015" s="53" t="s">
        <v>55</v>
      </c>
      <c r="AD1015" s="52">
        <v>0</v>
      </c>
      <c r="AE1015" s="52"/>
      <c r="AF1015" s="52"/>
    </row>
    <row r="1016" spans="1:32" ht="15.5" x14ac:dyDescent="0.35">
      <c r="A1016" s="26"/>
      <c r="B1016" s="48">
        <v>876</v>
      </c>
      <c r="C1016" s="48" t="s">
        <v>45</v>
      </c>
      <c r="D1016" s="48" t="s">
        <v>46</v>
      </c>
      <c r="E1016" s="48" t="s">
        <v>150</v>
      </c>
      <c r="F1016" s="48" t="s">
        <v>386</v>
      </c>
      <c r="G1016" s="48">
        <v>875</v>
      </c>
      <c r="H1016" s="48" t="s">
        <v>312</v>
      </c>
      <c r="I1016" s="48" t="s">
        <v>377</v>
      </c>
      <c r="J1016" s="48" t="s">
        <v>50</v>
      </c>
      <c r="K1016" s="48" t="s">
        <v>1774</v>
      </c>
      <c r="L1016" s="48" t="s">
        <v>379</v>
      </c>
      <c r="M1016" s="48" t="s">
        <v>53</v>
      </c>
      <c r="N1016" s="48" t="s">
        <v>53</v>
      </c>
      <c r="O1016" s="48" t="s">
        <v>53</v>
      </c>
      <c r="P1016" s="48">
        <v>8.7378839999999993</v>
      </c>
      <c r="Q1016" s="48">
        <v>6.2624028998460339</v>
      </c>
      <c r="R1016" s="48">
        <v>4.8760694334679036</v>
      </c>
      <c r="S1016" s="48">
        <v>11.578889999999999</v>
      </c>
      <c r="T1016" s="48">
        <v>11.578889999999999</v>
      </c>
      <c r="U1016" s="48">
        <v>11.592616055058498</v>
      </c>
      <c r="V1016" s="62">
        <f t="shared" si="95"/>
        <v>0.75463917525773194</v>
      </c>
      <c r="W1016" s="62">
        <f t="shared" si="96"/>
        <v>0.54084656645378215</v>
      </c>
      <c r="X1016" s="62">
        <f t="shared" si="97"/>
        <v>0.42061855670103088</v>
      </c>
      <c r="Y1016" s="62">
        <f t="shared" si="98"/>
        <v>0.57203476613751503</v>
      </c>
      <c r="Z1016" s="62">
        <f t="shared" si="99"/>
        <v>0.57203476613751503</v>
      </c>
      <c r="AA1016" s="48" t="str">
        <f t="shared" si="100"/>
        <v>Y</v>
      </c>
      <c r="AB1016" s="48" t="s">
        <v>55</v>
      </c>
      <c r="AC1016" s="53" t="s">
        <v>55</v>
      </c>
      <c r="AD1016" s="52">
        <v>0</v>
      </c>
      <c r="AE1016" s="52"/>
      <c r="AF1016" s="52"/>
    </row>
    <row r="1017" spans="1:32" ht="15.5" x14ac:dyDescent="0.35">
      <c r="A1017" s="26"/>
      <c r="B1017" s="48">
        <v>803</v>
      </c>
      <c r="C1017" s="48" t="s">
        <v>45</v>
      </c>
      <c r="D1017" s="48" t="s">
        <v>46</v>
      </c>
      <c r="E1017" s="48" t="s">
        <v>150</v>
      </c>
      <c r="F1017" s="48" t="s">
        <v>1775</v>
      </c>
      <c r="G1017" s="48">
        <v>826</v>
      </c>
      <c r="H1017" s="48" t="s">
        <v>131</v>
      </c>
      <c r="I1017" s="48" t="s">
        <v>377</v>
      </c>
      <c r="J1017" s="48" t="s">
        <v>50</v>
      </c>
      <c r="K1017" s="48" t="s">
        <v>1776</v>
      </c>
      <c r="L1017" s="48" t="s">
        <v>379</v>
      </c>
      <c r="M1017" s="48" t="s">
        <v>110</v>
      </c>
      <c r="N1017" s="48" t="s">
        <v>110</v>
      </c>
      <c r="O1017" s="48" t="s">
        <v>110</v>
      </c>
      <c r="P1017" s="48">
        <v>1.5041312</v>
      </c>
      <c r="Q1017" s="48">
        <v>1.657226212681902</v>
      </c>
      <c r="R1017" s="48">
        <v>1.657226212681902</v>
      </c>
      <c r="S1017" s="48">
        <v>2.8067519999999999</v>
      </c>
      <c r="T1017" s="48">
        <v>2.8067519999999999</v>
      </c>
      <c r="U1017" s="48">
        <v>2.8100792301997468</v>
      </c>
      <c r="V1017" s="62">
        <f t="shared" si="95"/>
        <v>0.53589743589743588</v>
      </c>
      <c r="W1017" s="62">
        <f t="shared" si="96"/>
        <v>0.59044269414679385</v>
      </c>
      <c r="X1017" s="62">
        <f t="shared" si="97"/>
        <v>0.58974358974358976</v>
      </c>
      <c r="Y1017" s="62">
        <f t="shared" si="98"/>
        <v>0.57202790659593983</v>
      </c>
      <c r="Z1017" s="62">
        <f t="shared" si="99"/>
        <v>0.57202790659593983</v>
      </c>
      <c r="AA1017" s="48" t="str">
        <f t="shared" si="100"/>
        <v>Y</v>
      </c>
      <c r="AB1017" s="48" t="s">
        <v>55</v>
      </c>
      <c r="AC1017" s="53" t="s">
        <v>55</v>
      </c>
      <c r="AD1017" s="52">
        <v>0</v>
      </c>
      <c r="AE1017" s="52"/>
      <c r="AF1017" s="52"/>
    </row>
    <row r="1018" spans="1:32" ht="15.5" x14ac:dyDescent="0.35">
      <c r="A1018" s="26"/>
      <c r="B1018" s="48">
        <v>608</v>
      </c>
      <c r="C1018" s="48" t="s">
        <v>45</v>
      </c>
      <c r="D1018" s="48" t="s">
        <v>46</v>
      </c>
      <c r="E1018" s="48" t="s">
        <v>47</v>
      </c>
      <c r="F1018" s="48" t="s">
        <v>75</v>
      </c>
      <c r="G1018" s="48">
        <v>483</v>
      </c>
      <c r="H1018" s="48" t="s">
        <v>49</v>
      </c>
      <c r="I1018" s="48" t="s">
        <v>76</v>
      </c>
      <c r="J1018" s="48" t="s">
        <v>50</v>
      </c>
      <c r="K1018" s="48" t="s">
        <v>1777</v>
      </c>
      <c r="L1018" s="48" t="s">
        <v>1778</v>
      </c>
      <c r="M1018" s="48" t="s">
        <v>53</v>
      </c>
      <c r="N1018" s="48" t="s">
        <v>53</v>
      </c>
      <c r="O1018" s="48" t="s">
        <v>53</v>
      </c>
      <c r="P1018" s="48">
        <v>6.254988</v>
      </c>
      <c r="Q1018" s="48">
        <v>6.4058167067127361</v>
      </c>
      <c r="R1018" s="48">
        <v>7.1945926444796031</v>
      </c>
      <c r="S1018" s="48">
        <v>11.578889999999999</v>
      </c>
      <c r="T1018" s="48">
        <v>11.578889999999999</v>
      </c>
      <c r="U1018" s="48">
        <v>11.592616055058498</v>
      </c>
      <c r="V1018" s="62">
        <f t="shared" si="95"/>
        <v>0.54020618556701039</v>
      </c>
      <c r="W1018" s="62">
        <f t="shared" si="96"/>
        <v>0.55323236568554812</v>
      </c>
      <c r="X1018" s="62">
        <f t="shared" si="97"/>
        <v>0.62061855670103083</v>
      </c>
      <c r="Y1018" s="62">
        <f t="shared" si="98"/>
        <v>0.57135236931786315</v>
      </c>
      <c r="Z1018" s="62">
        <f t="shared" si="99"/>
        <v>0.57135236931786315</v>
      </c>
      <c r="AA1018" s="48" t="str">
        <f t="shared" si="100"/>
        <v>Y</v>
      </c>
      <c r="AB1018" s="48" t="s">
        <v>55</v>
      </c>
      <c r="AC1018" s="53" t="s">
        <v>55</v>
      </c>
      <c r="AD1018" s="52">
        <v>0</v>
      </c>
      <c r="AE1018" s="52"/>
      <c r="AF1018" s="52"/>
    </row>
    <row r="1019" spans="1:32" ht="15.5" x14ac:dyDescent="0.35">
      <c r="A1019" s="26"/>
      <c r="B1019" s="48">
        <v>841</v>
      </c>
      <c r="C1019" s="48" t="s">
        <v>45</v>
      </c>
      <c r="D1019" s="48" t="s">
        <v>46</v>
      </c>
      <c r="E1019" s="48" t="s">
        <v>150</v>
      </c>
      <c r="F1019" s="48" t="s">
        <v>381</v>
      </c>
      <c r="G1019" s="48">
        <v>831</v>
      </c>
      <c r="H1019" s="48" t="s">
        <v>63</v>
      </c>
      <c r="I1019" s="48" t="s">
        <v>377</v>
      </c>
      <c r="J1019" s="48" t="s">
        <v>50</v>
      </c>
      <c r="K1019" s="63" t="s">
        <v>1779</v>
      </c>
      <c r="L1019" s="48" t="s">
        <v>379</v>
      </c>
      <c r="M1019" s="48" t="s">
        <v>53</v>
      </c>
      <c r="N1019" s="48" t="s">
        <v>53</v>
      </c>
      <c r="O1019" s="48" t="s">
        <v>53</v>
      </c>
      <c r="P1019" s="48">
        <v>7.3293179999999998</v>
      </c>
      <c r="Q1019" s="48">
        <v>5.975575286112627</v>
      </c>
      <c r="R1019" s="48">
        <v>6.5253282124349887</v>
      </c>
      <c r="S1019" s="48">
        <v>11.578889999999999</v>
      </c>
      <c r="T1019" s="48">
        <v>11.578889999999999</v>
      </c>
      <c r="U1019" s="48">
        <v>11.592616055058498</v>
      </c>
      <c r="V1019" s="62">
        <f t="shared" si="95"/>
        <v>0.63298969072164946</v>
      </c>
      <c r="W1019" s="62">
        <f t="shared" si="96"/>
        <v>0.5160749679902501</v>
      </c>
      <c r="X1019" s="62">
        <f t="shared" si="97"/>
        <v>0.56288659793814422</v>
      </c>
      <c r="Y1019" s="62">
        <f t="shared" si="98"/>
        <v>0.570650418883348</v>
      </c>
      <c r="Z1019" s="62">
        <f t="shared" si="99"/>
        <v>0.570650418883348</v>
      </c>
      <c r="AA1019" s="48" t="str">
        <f t="shared" si="100"/>
        <v>Y</v>
      </c>
      <c r="AB1019" s="48" t="s">
        <v>55</v>
      </c>
      <c r="AC1019" s="53" t="s">
        <v>55</v>
      </c>
      <c r="AD1019" s="52">
        <v>0</v>
      </c>
      <c r="AE1019" s="52"/>
      <c r="AF1019" s="52"/>
    </row>
    <row r="1020" spans="1:32" ht="15.5" x14ac:dyDescent="0.35">
      <c r="A1020" s="26"/>
      <c r="B1020" s="48">
        <v>1816</v>
      </c>
      <c r="C1020" s="48" t="s">
        <v>45</v>
      </c>
      <c r="D1020" s="48" t="s">
        <v>60</v>
      </c>
      <c r="E1020" s="48" t="s">
        <v>133</v>
      </c>
      <c r="F1020" s="48" t="s">
        <v>1555</v>
      </c>
      <c r="G1020" s="48">
        <v>456</v>
      </c>
      <c r="H1020" s="48" t="s">
        <v>63</v>
      </c>
      <c r="I1020" s="48" t="s">
        <v>1555</v>
      </c>
      <c r="J1020" s="48" t="s">
        <v>50</v>
      </c>
      <c r="K1020" s="48" t="s">
        <v>1780</v>
      </c>
      <c r="L1020" s="48" t="s">
        <v>1195</v>
      </c>
      <c r="M1020" s="48" t="s">
        <v>53</v>
      </c>
      <c r="N1020" s="48" t="s">
        <v>53</v>
      </c>
      <c r="O1020" s="48" t="s">
        <v>53</v>
      </c>
      <c r="P1020" s="48">
        <v>7.1860740000000005</v>
      </c>
      <c r="Q1020" s="48">
        <v>7.3380064513463061</v>
      </c>
      <c r="R1020" s="48">
        <v>5.4497246609347156</v>
      </c>
      <c r="S1020" s="48">
        <v>11.698259999999999</v>
      </c>
      <c r="T1020" s="48">
        <v>11.698259999999999</v>
      </c>
      <c r="U1020" s="48">
        <v>11.712127560780749</v>
      </c>
      <c r="V1020" s="62">
        <f t="shared" si="95"/>
        <v>0.61428571428571432</v>
      </c>
      <c r="W1020" s="62">
        <f t="shared" si="96"/>
        <v>0.62727332537884317</v>
      </c>
      <c r="X1020" s="62">
        <f t="shared" si="97"/>
        <v>0.46530612244897956</v>
      </c>
      <c r="Y1020" s="62">
        <f t="shared" si="98"/>
        <v>0.56895505403784574</v>
      </c>
      <c r="Z1020" s="62">
        <f t="shared" si="99"/>
        <v>0.56895505403784574</v>
      </c>
      <c r="AA1020" s="48" t="str">
        <f t="shared" si="100"/>
        <v>Y</v>
      </c>
      <c r="AB1020" s="48" t="s">
        <v>55</v>
      </c>
      <c r="AC1020" s="53" t="s">
        <v>55</v>
      </c>
      <c r="AD1020" s="52">
        <v>0</v>
      </c>
      <c r="AE1020" s="52"/>
      <c r="AF1020" s="52"/>
    </row>
    <row r="1021" spans="1:32" ht="15.5" x14ac:dyDescent="0.35">
      <c r="A1021" s="26"/>
      <c r="B1021" s="48">
        <v>54</v>
      </c>
      <c r="C1021" s="48" t="s">
        <v>45</v>
      </c>
      <c r="D1021" s="48" t="s">
        <v>46</v>
      </c>
      <c r="E1021" s="48" t="s">
        <v>47</v>
      </c>
      <c r="F1021" s="48" t="s">
        <v>145</v>
      </c>
      <c r="G1021" s="48">
        <v>49</v>
      </c>
      <c r="H1021" s="48" t="s">
        <v>1097</v>
      </c>
      <c r="I1021" s="48" t="s">
        <v>47</v>
      </c>
      <c r="J1021" s="48" t="s">
        <v>50</v>
      </c>
      <c r="K1021" s="48" t="s">
        <v>1781</v>
      </c>
      <c r="L1021" s="48" t="s">
        <v>1782</v>
      </c>
      <c r="M1021" s="48" t="s">
        <v>110</v>
      </c>
      <c r="N1021" s="48" t="s">
        <v>110</v>
      </c>
      <c r="O1021" s="48" t="s">
        <v>110</v>
      </c>
      <c r="P1021" s="48">
        <v>1.07952</v>
      </c>
      <c r="Q1021" s="48">
        <v>1.1528530175178449</v>
      </c>
      <c r="R1021" s="48">
        <v>1.0807997039229795</v>
      </c>
      <c r="S1021" s="48">
        <v>1.943136</v>
      </c>
      <c r="T1021" s="48">
        <v>1.943136</v>
      </c>
      <c r="U1021" s="48">
        <v>1.9454394670613631</v>
      </c>
      <c r="V1021" s="62">
        <f t="shared" si="95"/>
        <v>0.55555555555555558</v>
      </c>
      <c r="W1021" s="62">
        <f t="shared" si="96"/>
        <v>0.59329507431175421</v>
      </c>
      <c r="X1021" s="62">
        <f t="shared" si="97"/>
        <v>0.55555555555555558</v>
      </c>
      <c r="Y1021" s="62">
        <f t="shared" si="98"/>
        <v>0.56813539514095512</v>
      </c>
      <c r="Z1021" s="62">
        <f t="shared" si="99"/>
        <v>0.56813539514095512</v>
      </c>
      <c r="AA1021" s="48" t="str">
        <f t="shared" si="100"/>
        <v>Y</v>
      </c>
      <c r="AB1021" s="48" t="s">
        <v>55</v>
      </c>
      <c r="AC1021" s="53" t="s">
        <v>55</v>
      </c>
      <c r="AD1021" s="52">
        <v>0</v>
      </c>
      <c r="AE1021" s="48"/>
      <c r="AF1021" s="48"/>
    </row>
    <row r="1022" spans="1:32" ht="15.5" x14ac:dyDescent="0.35">
      <c r="A1022" s="26"/>
      <c r="B1022" s="48">
        <v>336</v>
      </c>
      <c r="C1022" s="48" t="s">
        <v>45</v>
      </c>
      <c r="D1022" s="48" t="s">
        <v>46</v>
      </c>
      <c r="E1022" s="48" t="s">
        <v>150</v>
      </c>
      <c r="F1022" s="48" t="s">
        <v>276</v>
      </c>
      <c r="G1022" s="48">
        <v>301</v>
      </c>
      <c r="H1022" s="48" t="s">
        <v>139</v>
      </c>
      <c r="I1022" s="48" t="s">
        <v>277</v>
      </c>
      <c r="J1022" s="48" t="s">
        <v>50</v>
      </c>
      <c r="K1022" s="48" t="s">
        <v>1783</v>
      </c>
      <c r="L1022" s="48" t="s">
        <v>1057</v>
      </c>
      <c r="M1022" s="48" t="s">
        <v>110</v>
      </c>
      <c r="N1022" s="48" t="s">
        <v>110</v>
      </c>
      <c r="O1022" s="48" t="s">
        <v>110</v>
      </c>
      <c r="P1022" s="48">
        <v>1.043536</v>
      </c>
      <c r="Q1022" s="48">
        <v>1.1240316920798987</v>
      </c>
      <c r="R1022" s="48">
        <v>1.1456476861583582</v>
      </c>
      <c r="S1022" s="48">
        <v>1.943136</v>
      </c>
      <c r="T1022" s="48">
        <v>1.943136</v>
      </c>
      <c r="U1022" s="48">
        <v>1.9454394670613631</v>
      </c>
      <c r="V1022" s="62">
        <f t="shared" si="95"/>
        <v>0.53703703703703709</v>
      </c>
      <c r="W1022" s="62">
        <f t="shared" si="96"/>
        <v>0.57846269745396039</v>
      </c>
      <c r="X1022" s="62">
        <f t="shared" si="97"/>
        <v>0.58888888888888891</v>
      </c>
      <c r="Y1022" s="62">
        <f t="shared" si="98"/>
        <v>0.56812954112662883</v>
      </c>
      <c r="Z1022" s="62">
        <f t="shared" si="99"/>
        <v>0.56812954112662883</v>
      </c>
      <c r="AA1022" s="48" t="str">
        <f t="shared" si="100"/>
        <v>Y</v>
      </c>
      <c r="AB1022" s="48" t="s">
        <v>55</v>
      </c>
      <c r="AC1022" s="53" t="s">
        <v>55</v>
      </c>
      <c r="AD1022" s="52">
        <v>0</v>
      </c>
      <c r="AE1022" s="52"/>
      <c r="AF1022" s="52"/>
    </row>
    <row r="1023" spans="1:32" ht="15.5" x14ac:dyDescent="0.35">
      <c r="A1023" s="26"/>
      <c r="B1023" s="48">
        <v>1125</v>
      </c>
      <c r="C1023" s="48" t="s">
        <v>45</v>
      </c>
      <c r="D1023" s="48" t="s">
        <v>98</v>
      </c>
      <c r="E1023" s="48" t="s">
        <v>415</v>
      </c>
      <c r="F1023" s="48" t="s">
        <v>476</v>
      </c>
      <c r="G1023" s="48">
        <v>617</v>
      </c>
      <c r="H1023" s="48" t="s">
        <v>55</v>
      </c>
      <c r="I1023" s="48" t="s">
        <v>415</v>
      </c>
      <c r="J1023" s="48" t="s">
        <v>50</v>
      </c>
      <c r="K1023" s="48" t="s">
        <v>1784</v>
      </c>
      <c r="L1023" s="48" t="s">
        <v>419</v>
      </c>
      <c r="M1023" s="48" t="s">
        <v>423</v>
      </c>
      <c r="N1023" s="48" t="s">
        <v>423</v>
      </c>
      <c r="O1023" s="48" t="s">
        <v>423</v>
      </c>
      <c r="P1023" s="48">
        <v>0.97053</v>
      </c>
      <c r="Q1023" s="48">
        <v>1.1012379034522921</v>
      </c>
      <c r="R1023" s="48">
        <v>1.0818042933913694</v>
      </c>
      <c r="S1023" s="48">
        <v>1.8504772000000003</v>
      </c>
      <c r="T1023" s="48">
        <v>1.8504772000000003</v>
      </c>
      <c r="U1023" s="48">
        <v>1.8526708258079738</v>
      </c>
      <c r="V1023" s="62">
        <f t="shared" si="95"/>
        <v>0.52447552447552437</v>
      </c>
      <c r="W1023" s="62">
        <f t="shared" si="96"/>
        <v>0.5951102253258197</v>
      </c>
      <c r="X1023" s="62">
        <f t="shared" si="97"/>
        <v>0.58391608391608396</v>
      </c>
      <c r="Y1023" s="62">
        <f t="shared" si="98"/>
        <v>0.56783394457247593</v>
      </c>
      <c r="Z1023" s="62">
        <f t="shared" si="99"/>
        <v>0.56783394457247593</v>
      </c>
      <c r="AA1023" s="48" t="str">
        <f t="shared" si="100"/>
        <v>Y</v>
      </c>
      <c r="AB1023" s="48" t="s">
        <v>55</v>
      </c>
      <c r="AC1023" s="53" t="s">
        <v>55</v>
      </c>
      <c r="AD1023" s="52">
        <v>0</v>
      </c>
      <c r="AE1023" s="52"/>
      <c r="AF1023" s="52"/>
    </row>
    <row r="1024" spans="1:32" ht="15.5" x14ac:dyDescent="0.35">
      <c r="A1024" s="26"/>
      <c r="B1024" s="48">
        <v>1383</v>
      </c>
      <c r="C1024" s="48" t="s">
        <v>45</v>
      </c>
      <c r="D1024" s="48" t="s">
        <v>98</v>
      </c>
      <c r="E1024" s="48" t="s">
        <v>673</v>
      </c>
      <c r="F1024" s="48" t="s">
        <v>721</v>
      </c>
      <c r="G1024" s="48">
        <v>968</v>
      </c>
      <c r="H1024" s="48">
        <v>1</v>
      </c>
      <c r="I1024" s="48" t="s">
        <v>722</v>
      </c>
      <c r="J1024" s="48" t="s">
        <v>50</v>
      </c>
      <c r="K1024" s="48" t="s">
        <v>2680</v>
      </c>
      <c r="L1024" s="48" t="s">
        <v>768</v>
      </c>
      <c r="M1024" s="48" t="s">
        <v>103</v>
      </c>
      <c r="N1024" s="48" t="s">
        <v>103</v>
      </c>
      <c r="O1024" s="48" t="s">
        <v>103</v>
      </c>
      <c r="P1024" s="48">
        <v>19.367004000000001</v>
      </c>
      <c r="Q1024" s="48">
        <v>19.942832998348052</v>
      </c>
      <c r="R1024" s="48">
        <v>20.337740582473756</v>
      </c>
      <c r="S1024" s="48">
        <v>35.026272000000006</v>
      </c>
      <c r="T1024" s="48">
        <v>35.026272000000006</v>
      </c>
      <c r="U1024" s="48">
        <v>35.067793470362517</v>
      </c>
      <c r="V1024" s="62">
        <f t="shared" si="95"/>
        <v>0.55292792792792789</v>
      </c>
      <c r="W1024" s="62">
        <f t="shared" si="96"/>
        <v>0.56936784475230617</v>
      </c>
      <c r="X1024" s="62">
        <f t="shared" si="97"/>
        <v>0.57995495495495497</v>
      </c>
      <c r="Y1024" s="62">
        <f t="shared" si="98"/>
        <v>0.56741690921172971</v>
      </c>
      <c r="Z1024" s="62">
        <f t="shared" si="99"/>
        <v>0.56741690921172971</v>
      </c>
      <c r="AA1024" s="48" t="str">
        <f t="shared" si="100"/>
        <v>Y</v>
      </c>
      <c r="AB1024" s="48" t="s">
        <v>104</v>
      </c>
      <c r="AC1024" s="53" t="s">
        <v>55</v>
      </c>
      <c r="AD1024" s="52">
        <v>0</v>
      </c>
      <c r="AE1024" s="52"/>
      <c r="AF1024" s="52"/>
    </row>
    <row r="1025" spans="1:32" ht="15.5" x14ac:dyDescent="0.35">
      <c r="A1025" s="26"/>
      <c r="B1025" s="48">
        <v>2035</v>
      </c>
      <c r="C1025" s="48" t="s">
        <v>863</v>
      </c>
      <c r="D1025" s="48" t="s">
        <v>969</v>
      </c>
      <c r="E1025" s="48" t="s">
        <v>970</v>
      </c>
      <c r="F1025" s="48" t="s">
        <v>1198</v>
      </c>
      <c r="G1025" s="48" t="s">
        <v>1199</v>
      </c>
      <c r="H1025" s="48" t="s">
        <v>1200</v>
      </c>
      <c r="I1025" s="48" t="s">
        <v>970</v>
      </c>
      <c r="J1025" s="48" t="s">
        <v>50</v>
      </c>
      <c r="K1025" s="48" t="s">
        <v>1786</v>
      </c>
      <c r="L1025" s="48" t="s">
        <v>970</v>
      </c>
      <c r="M1025" s="48">
        <v>13.8</v>
      </c>
      <c r="N1025" s="48">
        <v>13.8</v>
      </c>
      <c r="O1025" s="48">
        <v>13.8</v>
      </c>
      <c r="P1025" s="48">
        <v>5.9</v>
      </c>
      <c r="Q1025" s="48">
        <v>5.9994775872570774</v>
      </c>
      <c r="R1025" s="48">
        <v>6.8121558261683948</v>
      </c>
      <c r="S1025" s="48">
        <v>11</v>
      </c>
      <c r="T1025" s="48">
        <v>11</v>
      </c>
      <c r="U1025" s="48">
        <v>10.995058526447234</v>
      </c>
      <c r="V1025" s="62">
        <f t="shared" si="95"/>
        <v>0.53636363636363638</v>
      </c>
      <c r="W1025" s="62">
        <f t="shared" si="96"/>
        <v>0.54540705338700701</v>
      </c>
      <c r="X1025" s="62">
        <f t="shared" si="97"/>
        <v>0.61956521739130432</v>
      </c>
      <c r="Y1025" s="62">
        <f t="shared" si="98"/>
        <v>0.56711196904731587</v>
      </c>
      <c r="Z1025" s="62">
        <f t="shared" si="99"/>
        <v>0.56711196904731587</v>
      </c>
      <c r="AA1025" s="48" t="str">
        <f t="shared" si="100"/>
        <v>Y</v>
      </c>
      <c r="AB1025" s="48" t="s">
        <v>55</v>
      </c>
      <c r="AC1025" s="53" t="s">
        <v>55</v>
      </c>
      <c r="AD1025" s="52">
        <v>0</v>
      </c>
      <c r="AE1025" s="52"/>
      <c r="AF1025" s="52"/>
    </row>
    <row r="1026" spans="1:32" ht="15.5" x14ac:dyDescent="0.35">
      <c r="A1026" s="26"/>
      <c r="B1026" s="48">
        <v>1350</v>
      </c>
      <c r="C1026" s="48" t="s">
        <v>45</v>
      </c>
      <c r="D1026" s="48" t="s">
        <v>98</v>
      </c>
      <c r="E1026" s="48" t="s">
        <v>673</v>
      </c>
      <c r="F1026" s="48" t="s">
        <v>725</v>
      </c>
      <c r="G1026" s="48">
        <v>975</v>
      </c>
      <c r="H1026" s="48">
        <v>2</v>
      </c>
      <c r="I1026" s="48" t="s">
        <v>726</v>
      </c>
      <c r="J1026" s="48" t="s">
        <v>50</v>
      </c>
      <c r="K1026" s="48" t="s">
        <v>1787</v>
      </c>
      <c r="L1026" s="48" t="s">
        <v>730</v>
      </c>
      <c r="M1026" s="48" t="s">
        <v>678</v>
      </c>
      <c r="N1026" s="48" t="s">
        <v>678</v>
      </c>
      <c r="O1026" s="48" t="s">
        <v>678</v>
      </c>
      <c r="P1026" s="48">
        <v>2.2669919999999997</v>
      </c>
      <c r="Q1026" s="48">
        <v>2.5357223822808361</v>
      </c>
      <c r="R1026" s="48">
        <v>0</v>
      </c>
      <c r="S1026" s="48">
        <v>2.8233600000000001</v>
      </c>
      <c r="T1026" s="48">
        <v>2.8233600000000001</v>
      </c>
      <c r="U1026" s="48">
        <v>2.8267069179524076</v>
      </c>
      <c r="V1026" s="62">
        <f t="shared" si="95"/>
        <v>0.80294117647058805</v>
      </c>
      <c r="W1026" s="62">
        <f t="shared" si="96"/>
        <v>0.89812223105832623</v>
      </c>
      <c r="X1026" s="62">
        <f t="shared" si="97"/>
        <v>0</v>
      </c>
      <c r="Y1026" s="62">
        <f t="shared" si="98"/>
        <v>0.56702113584297142</v>
      </c>
      <c r="Z1026" s="62">
        <f t="shared" si="99"/>
        <v>0.56702113584297142</v>
      </c>
      <c r="AA1026" s="48" t="str">
        <f t="shared" si="100"/>
        <v>Y</v>
      </c>
      <c r="AB1026" s="48" t="s">
        <v>55</v>
      </c>
      <c r="AC1026" s="53" t="s">
        <v>55</v>
      </c>
      <c r="AD1026" s="52">
        <v>0</v>
      </c>
      <c r="AE1026" s="52"/>
      <c r="AF1026" s="52"/>
    </row>
    <row r="1027" spans="1:32" ht="15.5" x14ac:dyDescent="0.35">
      <c r="A1027" s="26"/>
      <c r="B1027" s="48">
        <v>323</v>
      </c>
      <c r="C1027" s="48" t="s">
        <v>45</v>
      </c>
      <c r="D1027" s="48" t="s">
        <v>46</v>
      </c>
      <c r="E1027" s="48" t="s">
        <v>150</v>
      </c>
      <c r="F1027" s="48" t="s">
        <v>219</v>
      </c>
      <c r="G1027" s="48">
        <v>250</v>
      </c>
      <c r="H1027" s="48" t="s">
        <v>49</v>
      </c>
      <c r="I1027" s="48" t="s">
        <v>220</v>
      </c>
      <c r="J1027" s="48" t="s">
        <v>50</v>
      </c>
      <c r="K1027" s="48" t="s">
        <v>1788</v>
      </c>
      <c r="L1027" s="48" t="s">
        <v>1789</v>
      </c>
      <c r="M1027" s="48" t="s">
        <v>53</v>
      </c>
      <c r="N1027" s="48" t="s">
        <v>53</v>
      </c>
      <c r="O1027" s="48" t="s">
        <v>53</v>
      </c>
      <c r="P1027" s="48">
        <v>4.7270519999999996</v>
      </c>
      <c r="Q1027" s="48">
        <v>4.5892418197344975</v>
      </c>
      <c r="R1027" s="48">
        <v>4.8999717346123539</v>
      </c>
      <c r="S1027" s="48">
        <v>8.3559000000000001</v>
      </c>
      <c r="T1027" s="48">
        <v>8.3559000000000001</v>
      </c>
      <c r="U1027" s="48">
        <v>8.3658054005576776</v>
      </c>
      <c r="V1027" s="62">
        <f t="shared" ref="V1027:V1090" si="101">IF(OR(P1027="",S1027=""),"",P1027/S1027)</f>
        <v>0.56571428571428561</v>
      </c>
      <c r="W1027" s="62">
        <f t="shared" ref="W1027:W1090" si="102">IF(OR(Q1027="",T1027=""),"",Q1027/T1027)</f>
        <v>0.54922172593430962</v>
      </c>
      <c r="X1027" s="62">
        <f t="shared" ref="X1027:X1090" si="103">IF(OR(R1027="",U1027=""),"",R1027/U1027)</f>
        <v>0.58571428571428574</v>
      </c>
      <c r="Y1027" s="62">
        <f t="shared" ref="Y1027:Y1090" si="104">IF(OR(V1027="",W1027="",X1027=""),"",AVERAGE(V1027,W1027,X1027))</f>
        <v>0.56688343245429362</v>
      </c>
      <c r="Z1027" s="62">
        <f t="shared" ref="Z1027:Z1090" si="105">IFERROR(Y1027,"0")</f>
        <v>0.56688343245429362</v>
      </c>
      <c r="AA1027" s="48" t="str">
        <f t="shared" ref="AA1027:AA1090" si="106">IF(OR(Z1027="0",Z1027=""),"N","Y")</f>
        <v>Y</v>
      </c>
      <c r="AB1027" s="48" t="s">
        <v>55</v>
      </c>
      <c r="AC1027" s="53" t="s">
        <v>55</v>
      </c>
      <c r="AD1027" s="52">
        <v>0</v>
      </c>
      <c r="AE1027" s="52"/>
      <c r="AF1027" s="52"/>
    </row>
    <row r="1028" spans="1:32" ht="15.5" x14ac:dyDescent="0.35">
      <c r="A1028" s="26"/>
      <c r="B1028" s="48">
        <v>641</v>
      </c>
      <c r="C1028" s="48" t="s">
        <v>45</v>
      </c>
      <c r="D1028" s="48" t="s">
        <v>46</v>
      </c>
      <c r="E1028" s="48" t="s">
        <v>47</v>
      </c>
      <c r="F1028" s="48" t="s">
        <v>1530</v>
      </c>
      <c r="G1028" s="48">
        <v>506</v>
      </c>
      <c r="H1028" s="48" t="s">
        <v>139</v>
      </c>
      <c r="I1028" s="48" t="s">
        <v>213</v>
      </c>
      <c r="J1028" s="48" t="s">
        <v>50</v>
      </c>
      <c r="K1028" s="48" t="s">
        <v>1790</v>
      </c>
      <c r="L1028" s="48" t="s">
        <v>141</v>
      </c>
      <c r="M1028" s="48" t="s">
        <v>110</v>
      </c>
      <c r="N1028" s="48" t="s">
        <v>110</v>
      </c>
      <c r="O1028" s="48" t="s">
        <v>110</v>
      </c>
      <c r="P1028" s="48">
        <v>1.6912480000000001</v>
      </c>
      <c r="Q1028" s="48">
        <v>1.1888796743152772</v>
      </c>
      <c r="R1028" s="48">
        <v>1.1600583488773313</v>
      </c>
      <c r="S1028" s="48">
        <v>2.3749440000000002</v>
      </c>
      <c r="T1028" s="48">
        <v>2.3749440000000002</v>
      </c>
      <c r="U1028" s="48">
        <v>2.3777593486305544</v>
      </c>
      <c r="V1028" s="62">
        <f t="shared" si="101"/>
        <v>0.71212121212121215</v>
      </c>
      <c r="W1028" s="62">
        <f t="shared" si="102"/>
        <v>0.50059271895054247</v>
      </c>
      <c r="X1028" s="62">
        <f t="shared" si="103"/>
        <v>0.48787878787878797</v>
      </c>
      <c r="Y1028" s="62">
        <f t="shared" si="104"/>
        <v>0.56686423965018096</v>
      </c>
      <c r="Z1028" s="62">
        <f t="shared" si="105"/>
        <v>0.56686423965018096</v>
      </c>
      <c r="AA1028" s="48" t="str">
        <f t="shared" si="106"/>
        <v>Y</v>
      </c>
      <c r="AB1028" s="48" t="s">
        <v>55</v>
      </c>
      <c r="AC1028" s="53" t="s">
        <v>55</v>
      </c>
      <c r="AD1028" s="52">
        <v>0</v>
      </c>
      <c r="AE1028" s="52"/>
      <c r="AF1028" s="52"/>
    </row>
    <row r="1029" spans="1:32" ht="15.5" x14ac:dyDescent="0.35">
      <c r="A1029" s="26"/>
      <c r="B1029" s="48">
        <v>1851</v>
      </c>
      <c r="C1029" s="48" t="s">
        <v>45</v>
      </c>
      <c r="D1029" s="48" t="s">
        <v>60</v>
      </c>
      <c r="E1029" s="48" t="s">
        <v>61</v>
      </c>
      <c r="F1029" s="48" t="s">
        <v>1119</v>
      </c>
      <c r="G1029" s="48">
        <v>533</v>
      </c>
      <c r="H1029" s="48" t="s">
        <v>49</v>
      </c>
      <c r="I1029" s="48" t="s">
        <v>123</v>
      </c>
      <c r="J1029" s="48" t="s">
        <v>50</v>
      </c>
      <c r="K1029" s="48" t="s">
        <v>1791</v>
      </c>
      <c r="L1029" s="48" t="s">
        <v>1792</v>
      </c>
      <c r="M1029" s="48" t="s">
        <v>53</v>
      </c>
      <c r="N1029" s="48" t="s">
        <v>53</v>
      </c>
      <c r="O1029" s="48" t="s">
        <v>53</v>
      </c>
      <c r="P1029" s="48">
        <v>7.5203099999999994</v>
      </c>
      <c r="Q1029" s="48">
        <v>6.3819144055682857</v>
      </c>
      <c r="R1029" s="48">
        <v>5.975575286112627</v>
      </c>
      <c r="S1029" s="48">
        <v>11.698259999999999</v>
      </c>
      <c r="T1029" s="48">
        <v>11.698259999999999</v>
      </c>
      <c r="U1029" s="48">
        <v>11.712127560780749</v>
      </c>
      <c r="V1029" s="62">
        <f t="shared" si="101"/>
        <v>0.64285714285714279</v>
      </c>
      <c r="W1029" s="62">
        <f t="shared" si="102"/>
        <v>0.54554390187671375</v>
      </c>
      <c r="X1029" s="62">
        <f t="shared" si="103"/>
        <v>0.51020408163265307</v>
      </c>
      <c r="Y1029" s="62">
        <f t="shared" si="104"/>
        <v>0.56620170878883647</v>
      </c>
      <c r="Z1029" s="62">
        <f t="shared" si="105"/>
        <v>0.56620170878883647</v>
      </c>
      <c r="AA1029" s="48" t="str">
        <f t="shared" si="106"/>
        <v>Y</v>
      </c>
      <c r="AB1029" s="48" t="s">
        <v>55</v>
      </c>
      <c r="AC1029" s="53" t="s">
        <v>55</v>
      </c>
      <c r="AD1029" s="52">
        <v>0</v>
      </c>
      <c r="AE1029" s="52"/>
      <c r="AF1029" s="52"/>
    </row>
    <row r="1030" spans="1:32" ht="15.5" x14ac:dyDescent="0.35">
      <c r="A1030" s="26"/>
      <c r="B1030" s="48">
        <v>1758</v>
      </c>
      <c r="C1030" s="48" t="s">
        <v>45</v>
      </c>
      <c r="D1030" s="48" t="s">
        <v>60</v>
      </c>
      <c r="E1030" s="48" t="s">
        <v>61</v>
      </c>
      <c r="F1030" s="48" t="s">
        <v>1137</v>
      </c>
      <c r="G1030" s="48">
        <v>391</v>
      </c>
      <c r="H1030" s="48" t="s">
        <v>49</v>
      </c>
      <c r="I1030" s="48" t="s">
        <v>1137</v>
      </c>
      <c r="J1030" s="48" t="s">
        <v>50</v>
      </c>
      <c r="K1030" s="48" t="s">
        <v>1793</v>
      </c>
      <c r="L1030" s="48" t="s">
        <v>1160</v>
      </c>
      <c r="M1030" s="48" t="s">
        <v>53</v>
      </c>
      <c r="N1030" s="48" t="s">
        <v>53</v>
      </c>
      <c r="O1030" s="48" t="s">
        <v>53</v>
      </c>
      <c r="P1030" s="48">
        <v>8.3081519999999998</v>
      </c>
      <c r="Q1030" s="48">
        <v>5.8082591781014736</v>
      </c>
      <c r="R1030" s="48">
        <v>5.760454575812572</v>
      </c>
      <c r="S1030" s="48">
        <v>11.698259999999999</v>
      </c>
      <c r="T1030" s="48">
        <v>11.698259999999999</v>
      </c>
      <c r="U1030" s="48">
        <v>11.712127560780749</v>
      </c>
      <c r="V1030" s="62">
        <f t="shared" si="101"/>
        <v>0.71020408163265303</v>
      </c>
      <c r="W1030" s="62">
        <f t="shared" si="102"/>
        <v>0.49650624777543617</v>
      </c>
      <c r="X1030" s="62">
        <f t="shared" si="103"/>
        <v>0.49183673469387751</v>
      </c>
      <c r="Y1030" s="62">
        <f t="shared" si="104"/>
        <v>0.56618235470065559</v>
      </c>
      <c r="Z1030" s="62">
        <f t="shared" si="105"/>
        <v>0.56618235470065559</v>
      </c>
      <c r="AA1030" s="48" t="str">
        <f t="shared" si="106"/>
        <v>Y</v>
      </c>
      <c r="AB1030" s="48" t="s">
        <v>55</v>
      </c>
      <c r="AC1030" s="53" t="s">
        <v>55</v>
      </c>
      <c r="AD1030" s="52">
        <v>0</v>
      </c>
      <c r="AE1030" s="52"/>
      <c r="AF1030" s="52"/>
    </row>
    <row r="1031" spans="1:32" ht="15.5" x14ac:dyDescent="0.35">
      <c r="A1031" s="26"/>
      <c r="B1031" s="48">
        <v>533</v>
      </c>
      <c r="C1031" s="48" t="s">
        <v>45</v>
      </c>
      <c r="D1031" s="48" t="s">
        <v>46</v>
      </c>
      <c r="E1031" s="48" t="s">
        <v>47</v>
      </c>
      <c r="F1031" s="48" t="s">
        <v>1168</v>
      </c>
      <c r="G1031" s="48">
        <v>396</v>
      </c>
      <c r="H1031" s="48" t="s">
        <v>63</v>
      </c>
      <c r="I1031" s="48" t="s">
        <v>187</v>
      </c>
      <c r="J1031" s="48" t="s">
        <v>50</v>
      </c>
      <c r="K1031" s="48" t="s">
        <v>1794</v>
      </c>
      <c r="L1031" s="48" t="s">
        <v>1170</v>
      </c>
      <c r="M1031" s="48" t="s">
        <v>110</v>
      </c>
      <c r="N1031" s="48" t="s">
        <v>110</v>
      </c>
      <c r="O1031" s="48" t="s">
        <v>110</v>
      </c>
      <c r="P1031" s="48">
        <v>1.2450464000000001</v>
      </c>
      <c r="Q1031" s="48">
        <v>1.5851728990870364</v>
      </c>
      <c r="R1031" s="48">
        <v>1.5707622363680633</v>
      </c>
      <c r="S1031" s="48">
        <v>2.5908480000000003</v>
      </c>
      <c r="T1031" s="48">
        <v>2.5908480000000003</v>
      </c>
      <c r="U1031" s="48">
        <v>2.5939192894151506</v>
      </c>
      <c r="V1031" s="62">
        <f t="shared" si="101"/>
        <v>0.48055555555555557</v>
      </c>
      <c r="W1031" s="62">
        <f t="shared" si="102"/>
        <v>0.61183554538399643</v>
      </c>
      <c r="X1031" s="62">
        <f t="shared" si="103"/>
        <v>0.60555555555555551</v>
      </c>
      <c r="Y1031" s="62">
        <f t="shared" si="104"/>
        <v>0.56598221883170252</v>
      </c>
      <c r="Z1031" s="62">
        <f t="shared" si="105"/>
        <v>0.56598221883170252</v>
      </c>
      <c r="AA1031" s="48" t="str">
        <f t="shared" si="106"/>
        <v>Y</v>
      </c>
      <c r="AB1031" s="48" t="s">
        <v>55</v>
      </c>
      <c r="AC1031" s="53" t="s">
        <v>55</v>
      </c>
      <c r="AD1031" s="52">
        <v>0</v>
      </c>
      <c r="AE1031" s="52"/>
      <c r="AF1031" s="52"/>
    </row>
    <row r="1032" spans="1:32" ht="15.5" x14ac:dyDescent="0.35">
      <c r="A1032" s="26"/>
      <c r="B1032" s="48">
        <v>2017</v>
      </c>
      <c r="C1032" s="48" t="s">
        <v>863</v>
      </c>
      <c r="D1032" s="48" t="s">
        <v>969</v>
      </c>
      <c r="E1032" s="48" t="s">
        <v>970</v>
      </c>
      <c r="F1032" s="48" t="s">
        <v>1444</v>
      </c>
      <c r="G1032" s="48" t="s">
        <v>1445</v>
      </c>
      <c r="H1032" s="48" t="s">
        <v>1446</v>
      </c>
      <c r="I1032" s="48" t="s">
        <v>1352</v>
      </c>
      <c r="J1032" s="48" t="s">
        <v>50</v>
      </c>
      <c r="K1032" s="48" t="s">
        <v>1795</v>
      </c>
      <c r="L1032" s="48" t="s">
        <v>1352</v>
      </c>
      <c r="M1032" s="48">
        <v>13.8</v>
      </c>
      <c r="N1032" s="48">
        <v>13.8</v>
      </c>
      <c r="O1032" s="48">
        <v>13.8</v>
      </c>
      <c r="P1032" s="48">
        <v>5.6</v>
      </c>
      <c r="Q1032" s="48">
        <v>6.8599604284572964</v>
      </c>
      <c r="R1032" s="48">
        <v>6.9555696330350978</v>
      </c>
      <c r="S1032" s="48">
        <v>11.7</v>
      </c>
      <c r="T1032" s="48">
        <v>11.7</v>
      </c>
      <c r="U1032" s="48">
        <v>10.995058526447234</v>
      </c>
      <c r="V1032" s="62">
        <f t="shared" si="101"/>
        <v>0.47863247863247865</v>
      </c>
      <c r="W1032" s="62">
        <f t="shared" si="102"/>
        <v>0.58632140414164935</v>
      </c>
      <c r="X1032" s="62">
        <f t="shared" si="103"/>
        <v>0.63260869565217381</v>
      </c>
      <c r="Y1032" s="62">
        <f t="shared" si="104"/>
        <v>0.56585419280876736</v>
      </c>
      <c r="Z1032" s="62">
        <f t="shared" si="105"/>
        <v>0.56585419280876736</v>
      </c>
      <c r="AA1032" s="48" t="str">
        <f t="shared" si="106"/>
        <v>Y</v>
      </c>
      <c r="AB1032" s="48" t="s">
        <v>55</v>
      </c>
      <c r="AC1032" s="53" t="s">
        <v>55</v>
      </c>
      <c r="AD1032" s="52">
        <v>0</v>
      </c>
      <c r="AE1032" s="52"/>
      <c r="AF1032" s="52"/>
    </row>
    <row r="1033" spans="1:32" ht="15.5" x14ac:dyDescent="0.35">
      <c r="A1033" s="26"/>
      <c r="B1033" s="48">
        <v>57</v>
      </c>
      <c r="C1033" s="48" t="s">
        <v>45</v>
      </c>
      <c r="D1033" s="48" t="s">
        <v>46</v>
      </c>
      <c r="E1033" s="48" t="s">
        <v>47</v>
      </c>
      <c r="F1033" s="48" t="s">
        <v>145</v>
      </c>
      <c r="G1033" s="48">
        <v>49</v>
      </c>
      <c r="H1033" s="48" t="s">
        <v>139</v>
      </c>
      <c r="I1033" s="48" t="s">
        <v>47</v>
      </c>
      <c r="J1033" s="48" t="s">
        <v>50</v>
      </c>
      <c r="K1033" s="48" t="s">
        <v>1796</v>
      </c>
      <c r="L1033" s="48" t="s">
        <v>141</v>
      </c>
      <c r="M1033" s="48" t="s">
        <v>110</v>
      </c>
      <c r="N1033" s="48" t="s">
        <v>110</v>
      </c>
      <c r="O1033" s="48" t="s">
        <v>110</v>
      </c>
      <c r="P1033" s="48">
        <v>1.2810304000000001</v>
      </c>
      <c r="Q1033" s="48">
        <v>1.0807997039229795</v>
      </c>
      <c r="R1033" s="48">
        <v>0.93669307673324886</v>
      </c>
      <c r="S1033" s="48">
        <v>1.943136</v>
      </c>
      <c r="T1033" s="48">
        <v>1.943136</v>
      </c>
      <c r="U1033" s="48">
        <v>1.9454394670613631</v>
      </c>
      <c r="V1033" s="62">
        <f t="shared" si="101"/>
        <v>0.65925925925925932</v>
      </c>
      <c r="W1033" s="62">
        <f t="shared" si="102"/>
        <v>0.55621413216726956</v>
      </c>
      <c r="X1033" s="62">
        <f t="shared" si="103"/>
        <v>0.48148148148148145</v>
      </c>
      <c r="Y1033" s="62">
        <f t="shared" si="104"/>
        <v>0.56565162430267002</v>
      </c>
      <c r="Z1033" s="62">
        <f t="shared" si="105"/>
        <v>0.56565162430267002</v>
      </c>
      <c r="AA1033" s="48" t="str">
        <f t="shared" si="106"/>
        <v>Y</v>
      </c>
      <c r="AB1033" s="48" t="s">
        <v>55</v>
      </c>
      <c r="AC1033" s="53" t="s">
        <v>55</v>
      </c>
      <c r="AD1033" s="52">
        <v>0</v>
      </c>
      <c r="AE1033" s="52"/>
      <c r="AF1033" s="52"/>
    </row>
    <row r="1034" spans="1:32" ht="15.5" x14ac:dyDescent="0.35">
      <c r="A1034" s="26"/>
      <c r="B1034" s="48">
        <v>1568</v>
      </c>
      <c r="C1034" s="48" t="s">
        <v>45</v>
      </c>
      <c r="D1034" s="48" t="s">
        <v>60</v>
      </c>
      <c r="E1034" s="48" t="s">
        <v>61</v>
      </c>
      <c r="F1034" s="48" t="s">
        <v>1221</v>
      </c>
      <c r="G1034" s="48">
        <v>124</v>
      </c>
      <c r="H1034" s="48" t="s">
        <v>139</v>
      </c>
      <c r="I1034" s="48" t="s">
        <v>818</v>
      </c>
      <c r="J1034" s="48" t="s">
        <v>50</v>
      </c>
      <c r="K1034" s="48" t="s">
        <v>1797</v>
      </c>
      <c r="L1034" s="48" t="s">
        <v>1033</v>
      </c>
      <c r="M1034" s="48" t="s">
        <v>110</v>
      </c>
      <c r="N1034" s="48" t="s">
        <v>110</v>
      </c>
      <c r="O1034" s="48" t="s">
        <v>110</v>
      </c>
      <c r="P1034" s="48">
        <v>0.93558400000000008</v>
      </c>
      <c r="Q1034" s="48">
        <v>1.1096210293609257</v>
      </c>
      <c r="R1034" s="48">
        <v>1.0087463903281142</v>
      </c>
      <c r="S1034" s="48">
        <v>1.7992000000000001</v>
      </c>
      <c r="T1034" s="48">
        <v>1.7992000000000001</v>
      </c>
      <c r="U1034" s="48">
        <v>1.8013328398716324</v>
      </c>
      <c r="V1034" s="62">
        <f t="shared" si="101"/>
        <v>0.52</v>
      </c>
      <c r="W1034" s="62">
        <f t="shared" si="102"/>
        <v>0.61673022974706848</v>
      </c>
      <c r="X1034" s="62">
        <f t="shared" si="103"/>
        <v>0.56000000000000005</v>
      </c>
      <c r="Y1034" s="62">
        <f t="shared" si="104"/>
        <v>0.56557674324902285</v>
      </c>
      <c r="Z1034" s="62">
        <f t="shared" si="105"/>
        <v>0.56557674324902285</v>
      </c>
      <c r="AA1034" s="48" t="str">
        <f t="shared" si="106"/>
        <v>Y</v>
      </c>
      <c r="AB1034" s="48" t="s">
        <v>55</v>
      </c>
      <c r="AC1034" s="53" t="s">
        <v>55</v>
      </c>
      <c r="AD1034" s="52">
        <v>0</v>
      </c>
      <c r="AE1034" s="52"/>
      <c r="AF1034" s="52"/>
    </row>
    <row r="1035" spans="1:32" ht="15.5" x14ac:dyDescent="0.35">
      <c r="A1035" s="26"/>
      <c r="B1035" s="48">
        <v>1157</v>
      </c>
      <c r="C1035" s="48" t="s">
        <v>45</v>
      </c>
      <c r="D1035" s="48" t="s">
        <v>98</v>
      </c>
      <c r="E1035" s="48" t="s">
        <v>99</v>
      </c>
      <c r="F1035" s="48" t="s">
        <v>100</v>
      </c>
      <c r="G1035" s="48">
        <v>737</v>
      </c>
      <c r="H1035" s="48">
        <v>1</v>
      </c>
      <c r="I1035" s="48" t="s">
        <v>99</v>
      </c>
      <c r="J1035" s="48" t="s">
        <v>50</v>
      </c>
      <c r="K1035" s="48" t="s">
        <v>1798</v>
      </c>
      <c r="L1035" s="48" t="s">
        <v>593</v>
      </c>
      <c r="M1035" s="48" t="s">
        <v>103</v>
      </c>
      <c r="N1035" s="48" t="s">
        <v>103</v>
      </c>
      <c r="O1035" s="48" t="s">
        <v>103</v>
      </c>
      <c r="P1035" s="48">
        <v>5.9166000000000007</v>
      </c>
      <c r="Q1035" s="48">
        <v>4.738891009508448</v>
      </c>
      <c r="R1035" s="48">
        <v>4.738891009508448</v>
      </c>
      <c r="S1035" s="48">
        <v>9.07212</v>
      </c>
      <c r="T1035" s="48">
        <v>9.07212</v>
      </c>
      <c r="U1035" s="48">
        <v>9.0828744348911918</v>
      </c>
      <c r="V1035" s="62">
        <f t="shared" si="101"/>
        <v>0.65217391304347838</v>
      </c>
      <c r="W1035" s="62">
        <f t="shared" si="102"/>
        <v>0.52235761977447914</v>
      </c>
      <c r="X1035" s="62">
        <f t="shared" si="103"/>
        <v>0.52173913043478259</v>
      </c>
      <c r="Y1035" s="62">
        <f t="shared" si="104"/>
        <v>0.56542355441757997</v>
      </c>
      <c r="Z1035" s="62">
        <f t="shared" si="105"/>
        <v>0.56542355441757997</v>
      </c>
      <c r="AA1035" s="48" t="str">
        <f t="shared" si="106"/>
        <v>Y</v>
      </c>
      <c r="AB1035" s="48" t="s">
        <v>55</v>
      </c>
      <c r="AC1035" s="53" t="s">
        <v>55</v>
      </c>
      <c r="AD1035" s="52">
        <v>0</v>
      </c>
      <c r="AE1035" s="52"/>
      <c r="AF1035" s="52"/>
    </row>
    <row r="1036" spans="1:32" ht="15.5" x14ac:dyDescent="0.35">
      <c r="A1036" s="26"/>
      <c r="B1036" s="48">
        <v>81</v>
      </c>
      <c r="C1036" s="48" t="s">
        <v>45</v>
      </c>
      <c r="D1036" s="48" t="s">
        <v>46</v>
      </c>
      <c r="E1036" s="48" t="s">
        <v>47</v>
      </c>
      <c r="F1036" s="48" t="s">
        <v>1257</v>
      </c>
      <c r="G1036" s="48">
        <v>60</v>
      </c>
      <c r="H1036" s="48" t="s">
        <v>186</v>
      </c>
      <c r="I1036" s="48" t="s">
        <v>128</v>
      </c>
      <c r="J1036" s="48" t="s">
        <v>50</v>
      </c>
      <c r="K1036" s="48" t="s">
        <v>1799</v>
      </c>
      <c r="L1036" s="48" t="s">
        <v>88</v>
      </c>
      <c r="M1036" s="48" t="s">
        <v>110</v>
      </c>
      <c r="N1036" s="48" t="s">
        <v>110</v>
      </c>
      <c r="O1036" s="48" t="s">
        <v>110</v>
      </c>
      <c r="P1036" s="48">
        <v>1.2090624000000001</v>
      </c>
      <c r="Q1036" s="48">
        <v>1.1312370234393851</v>
      </c>
      <c r="R1036" s="48">
        <v>1.2609329879101425</v>
      </c>
      <c r="S1036" s="48">
        <v>2.1230560000000001</v>
      </c>
      <c r="T1036" s="48">
        <v>2.1230560000000001</v>
      </c>
      <c r="U1036" s="48">
        <v>2.1255727510485261</v>
      </c>
      <c r="V1036" s="62">
        <f t="shared" si="101"/>
        <v>0.56949152542372883</v>
      </c>
      <c r="W1036" s="62">
        <f t="shared" si="102"/>
        <v>0.53283428389989951</v>
      </c>
      <c r="X1036" s="62">
        <f t="shared" si="103"/>
        <v>0.59322033898305082</v>
      </c>
      <c r="Y1036" s="62">
        <f t="shared" si="104"/>
        <v>0.56518204943555972</v>
      </c>
      <c r="Z1036" s="62">
        <f t="shared" si="105"/>
        <v>0.56518204943555972</v>
      </c>
      <c r="AA1036" s="48" t="str">
        <f t="shared" si="106"/>
        <v>Y</v>
      </c>
      <c r="AB1036" s="48" t="s">
        <v>55</v>
      </c>
      <c r="AC1036" s="53" t="s">
        <v>55</v>
      </c>
      <c r="AD1036" s="52">
        <v>0</v>
      </c>
      <c r="AE1036" s="52"/>
      <c r="AF1036" s="52"/>
    </row>
    <row r="1037" spans="1:32" ht="15.5" x14ac:dyDescent="0.35">
      <c r="A1037" s="26"/>
      <c r="B1037" s="48">
        <v>1066</v>
      </c>
      <c r="C1037" s="48" t="s">
        <v>45</v>
      </c>
      <c r="D1037" s="48" t="s">
        <v>98</v>
      </c>
      <c r="E1037" s="48" t="s">
        <v>415</v>
      </c>
      <c r="F1037" s="48" t="s">
        <v>1693</v>
      </c>
      <c r="G1037" s="48">
        <v>647</v>
      </c>
      <c r="H1037" s="48">
        <v>2</v>
      </c>
      <c r="I1037" s="48" t="s">
        <v>1694</v>
      </c>
      <c r="J1037" s="48" t="s">
        <v>50</v>
      </c>
      <c r="K1037" s="48" t="s">
        <v>1800</v>
      </c>
      <c r="L1037" s="48" t="s">
        <v>466</v>
      </c>
      <c r="M1037" s="48" t="s">
        <v>420</v>
      </c>
      <c r="N1037" s="48" t="s">
        <v>420</v>
      </c>
      <c r="O1037" s="48" t="s">
        <v>420</v>
      </c>
      <c r="P1037" s="48">
        <v>7.5358799999999997</v>
      </c>
      <c r="Q1037" s="48">
        <v>4.7783817679210179</v>
      </c>
      <c r="R1037" s="48">
        <v>9.3509958999028537</v>
      </c>
      <c r="S1037" s="48">
        <v>12.78816</v>
      </c>
      <c r="T1037" s="48">
        <v>12.78816</v>
      </c>
      <c r="U1037" s="48">
        <v>12.803319569549139</v>
      </c>
      <c r="V1037" s="62">
        <f t="shared" si="101"/>
        <v>0.5892857142857143</v>
      </c>
      <c r="W1037" s="62">
        <f t="shared" si="102"/>
        <v>0.37365670807379781</v>
      </c>
      <c r="X1037" s="62">
        <f t="shared" si="103"/>
        <v>0.73035714285714293</v>
      </c>
      <c r="Y1037" s="62">
        <f t="shared" si="104"/>
        <v>0.56443318840555168</v>
      </c>
      <c r="Z1037" s="62">
        <f t="shared" si="105"/>
        <v>0.56443318840555168</v>
      </c>
      <c r="AA1037" s="48" t="str">
        <f t="shared" si="106"/>
        <v>Y</v>
      </c>
      <c r="AB1037" s="48" t="s">
        <v>55</v>
      </c>
      <c r="AC1037" s="53" t="s">
        <v>55</v>
      </c>
      <c r="AD1037" s="52">
        <v>0</v>
      </c>
      <c r="AE1037" s="52"/>
      <c r="AF1037" s="52"/>
    </row>
    <row r="1038" spans="1:32" ht="15.5" x14ac:dyDescent="0.35">
      <c r="A1038" s="26"/>
      <c r="B1038" s="48">
        <v>1791</v>
      </c>
      <c r="C1038" s="48" t="s">
        <v>45</v>
      </c>
      <c r="D1038" s="48" t="s">
        <v>60</v>
      </c>
      <c r="E1038" s="48" t="s">
        <v>803</v>
      </c>
      <c r="F1038" s="48" t="s">
        <v>807</v>
      </c>
      <c r="G1038" s="48">
        <v>433</v>
      </c>
      <c r="H1038" s="48" t="s">
        <v>49</v>
      </c>
      <c r="I1038" s="48" t="s">
        <v>808</v>
      </c>
      <c r="J1038" s="48" t="s">
        <v>50</v>
      </c>
      <c r="K1038" s="48" t="s">
        <v>1801</v>
      </c>
      <c r="L1038" s="48" t="s">
        <v>1069</v>
      </c>
      <c r="M1038" s="48" t="s">
        <v>53</v>
      </c>
      <c r="N1038" s="48" t="s">
        <v>53</v>
      </c>
      <c r="O1038" s="48" t="s">
        <v>53</v>
      </c>
      <c r="P1038" s="48">
        <v>8.8095059999999989</v>
      </c>
      <c r="Q1038" s="48">
        <v>4.7565579277456509</v>
      </c>
      <c r="R1038" s="48">
        <v>6.2385005987015827</v>
      </c>
      <c r="S1038" s="48">
        <v>11.698259999999999</v>
      </c>
      <c r="T1038" s="48">
        <v>11.698259999999999</v>
      </c>
      <c r="U1038" s="48">
        <v>11.712127560780749</v>
      </c>
      <c r="V1038" s="62">
        <f t="shared" si="101"/>
        <v>0.75306122448979584</v>
      </c>
      <c r="W1038" s="62">
        <f t="shared" si="102"/>
        <v>0.40660388192309377</v>
      </c>
      <c r="X1038" s="62">
        <f t="shared" si="103"/>
        <v>0.53265306122448985</v>
      </c>
      <c r="Y1038" s="62">
        <f t="shared" si="104"/>
        <v>0.56410605587912643</v>
      </c>
      <c r="Z1038" s="62">
        <f t="shared" si="105"/>
        <v>0.56410605587912643</v>
      </c>
      <c r="AA1038" s="48" t="str">
        <f t="shared" si="106"/>
        <v>Y</v>
      </c>
      <c r="AB1038" s="48" t="s">
        <v>55</v>
      </c>
      <c r="AC1038" s="53" t="s">
        <v>55</v>
      </c>
      <c r="AD1038" s="52">
        <v>0</v>
      </c>
      <c r="AE1038" s="52"/>
      <c r="AF1038" s="52"/>
    </row>
    <row r="1039" spans="1:32" ht="15.5" x14ac:dyDescent="0.35">
      <c r="A1039" s="26"/>
      <c r="B1039" s="48">
        <v>599</v>
      </c>
      <c r="C1039" s="48" t="s">
        <v>45</v>
      </c>
      <c r="D1039" s="48" t="s">
        <v>46</v>
      </c>
      <c r="E1039" s="48" t="s">
        <v>47</v>
      </c>
      <c r="F1039" s="48" t="s">
        <v>75</v>
      </c>
      <c r="G1039" s="48">
        <v>483</v>
      </c>
      <c r="H1039" s="48" t="s">
        <v>131</v>
      </c>
      <c r="I1039" s="48" t="s">
        <v>76</v>
      </c>
      <c r="J1039" s="48" t="s">
        <v>50</v>
      </c>
      <c r="K1039" s="48" t="s">
        <v>1802</v>
      </c>
      <c r="L1039" s="48" t="s">
        <v>78</v>
      </c>
      <c r="M1039" s="48" t="s">
        <v>110</v>
      </c>
      <c r="N1039" s="48" t="s">
        <v>110</v>
      </c>
      <c r="O1039" s="48" t="s">
        <v>110</v>
      </c>
      <c r="P1039" s="48">
        <v>1.4681472</v>
      </c>
      <c r="Q1039" s="48">
        <v>1.3762182896619273</v>
      </c>
      <c r="R1039" s="48">
        <v>1.5419409109301172</v>
      </c>
      <c r="S1039" s="48">
        <v>2.5908480000000003</v>
      </c>
      <c r="T1039" s="48">
        <v>2.5908480000000003</v>
      </c>
      <c r="U1039" s="48">
        <v>2.5939192894151506</v>
      </c>
      <c r="V1039" s="62">
        <f t="shared" si="101"/>
        <v>0.56666666666666665</v>
      </c>
      <c r="W1039" s="62">
        <f t="shared" si="102"/>
        <v>0.5311844962197424</v>
      </c>
      <c r="X1039" s="62">
        <f t="shared" si="103"/>
        <v>0.59444444444444444</v>
      </c>
      <c r="Y1039" s="62">
        <f t="shared" si="104"/>
        <v>0.56409853577695124</v>
      </c>
      <c r="Z1039" s="62">
        <f t="shared" si="105"/>
        <v>0.56409853577695124</v>
      </c>
      <c r="AA1039" s="48" t="str">
        <f t="shared" si="106"/>
        <v>Y</v>
      </c>
      <c r="AB1039" s="48" t="s">
        <v>55</v>
      </c>
      <c r="AC1039" s="53" t="s">
        <v>55</v>
      </c>
      <c r="AD1039" s="52">
        <v>0</v>
      </c>
      <c r="AE1039" s="52"/>
      <c r="AF1039" s="52"/>
    </row>
    <row r="1040" spans="1:32" ht="15.5" x14ac:dyDescent="0.35">
      <c r="A1040" s="26"/>
      <c r="B1040" s="48">
        <v>480</v>
      </c>
      <c r="C1040" s="48" t="s">
        <v>45</v>
      </c>
      <c r="D1040" s="48" t="s">
        <v>46</v>
      </c>
      <c r="E1040" s="48" t="s">
        <v>47</v>
      </c>
      <c r="F1040" s="48" t="s">
        <v>300</v>
      </c>
      <c r="G1040" s="48">
        <v>329</v>
      </c>
      <c r="H1040" s="48" t="s">
        <v>49</v>
      </c>
      <c r="I1040" s="48" t="s">
        <v>300</v>
      </c>
      <c r="J1040" s="48" t="s">
        <v>50</v>
      </c>
      <c r="K1040" s="48" t="s">
        <v>1803</v>
      </c>
      <c r="L1040" s="48" t="s">
        <v>69</v>
      </c>
      <c r="M1040" s="48" t="s">
        <v>53</v>
      </c>
      <c r="N1040" s="48" t="s">
        <v>53</v>
      </c>
      <c r="O1040" s="48" t="s">
        <v>53</v>
      </c>
      <c r="P1040" s="48">
        <v>6.4937280000000008</v>
      </c>
      <c r="Q1040" s="48">
        <v>6.8838627296017467</v>
      </c>
      <c r="R1040" s="48">
        <v>6.2145982975571323</v>
      </c>
      <c r="S1040" s="48">
        <v>11.578889999999999</v>
      </c>
      <c r="T1040" s="48">
        <v>11.578889999999999</v>
      </c>
      <c r="U1040" s="48">
        <v>11.592616055058498</v>
      </c>
      <c r="V1040" s="62">
        <f t="shared" si="101"/>
        <v>0.56082474226804135</v>
      </c>
      <c r="W1040" s="62">
        <f t="shared" si="102"/>
        <v>0.59451836312476813</v>
      </c>
      <c r="X1040" s="62">
        <f t="shared" si="103"/>
        <v>0.53608247422680411</v>
      </c>
      <c r="Y1040" s="62">
        <f t="shared" si="104"/>
        <v>0.56380852653987112</v>
      </c>
      <c r="Z1040" s="62">
        <f t="shared" si="105"/>
        <v>0.56380852653987112</v>
      </c>
      <c r="AA1040" s="48" t="str">
        <f t="shared" si="106"/>
        <v>Y</v>
      </c>
      <c r="AB1040" s="48" t="s">
        <v>55</v>
      </c>
      <c r="AC1040" s="53" t="s">
        <v>55</v>
      </c>
      <c r="AD1040" s="52">
        <v>0</v>
      </c>
      <c r="AE1040" s="52"/>
      <c r="AF1040" s="52"/>
    </row>
    <row r="1041" spans="1:32" ht="15.5" x14ac:dyDescent="0.35">
      <c r="A1041" s="26"/>
      <c r="B1041" s="48">
        <v>1965</v>
      </c>
      <c r="C1041" s="48" t="s">
        <v>863</v>
      </c>
      <c r="D1041" s="48" t="s">
        <v>864</v>
      </c>
      <c r="E1041" s="48" t="s">
        <v>877</v>
      </c>
      <c r="F1041" s="48" t="s">
        <v>1804</v>
      </c>
      <c r="G1041" s="48" t="s">
        <v>1805</v>
      </c>
      <c r="H1041" s="48" t="s">
        <v>1806</v>
      </c>
      <c r="I1041" s="48" t="s">
        <v>1807</v>
      </c>
      <c r="J1041" s="48" t="s">
        <v>50</v>
      </c>
      <c r="K1041" s="48" t="s">
        <v>1808</v>
      </c>
      <c r="L1041" s="48" t="s">
        <v>1807</v>
      </c>
      <c r="M1041" s="48">
        <v>13.8</v>
      </c>
      <c r="N1041" s="48">
        <v>13.8</v>
      </c>
      <c r="O1041" s="48" t="s">
        <v>53</v>
      </c>
      <c r="P1041" s="48">
        <v>5.8</v>
      </c>
      <c r="Q1041" s="48">
        <v>6.0711844906904293</v>
      </c>
      <c r="R1041" s="48">
        <v>6.7165466215905925</v>
      </c>
      <c r="S1041" s="48">
        <v>11</v>
      </c>
      <c r="T1041" s="48">
        <v>11</v>
      </c>
      <c r="U1041" s="48">
        <v>10.995058526447234</v>
      </c>
      <c r="V1041" s="62">
        <f t="shared" si="101"/>
        <v>0.52727272727272723</v>
      </c>
      <c r="W1041" s="62">
        <f t="shared" si="102"/>
        <v>0.55192586279003908</v>
      </c>
      <c r="X1041" s="62">
        <f t="shared" si="103"/>
        <v>0.61086956521739122</v>
      </c>
      <c r="Y1041" s="62">
        <f t="shared" si="104"/>
        <v>0.56335605176005255</v>
      </c>
      <c r="Z1041" s="62">
        <f t="shared" si="105"/>
        <v>0.56335605176005255</v>
      </c>
      <c r="AA1041" s="48" t="str">
        <f t="shared" si="106"/>
        <v>Y</v>
      </c>
      <c r="AB1041" s="48" t="s">
        <v>55</v>
      </c>
      <c r="AC1041" s="53" t="s">
        <v>55</v>
      </c>
      <c r="AD1041" s="52">
        <v>0</v>
      </c>
      <c r="AE1041" s="52"/>
      <c r="AF1041" s="52"/>
    </row>
    <row r="1042" spans="1:32" ht="15.5" x14ac:dyDescent="0.35">
      <c r="A1042" s="26"/>
      <c r="B1042" s="48">
        <v>568</v>
      </c>
      <c r="C1042" s="48" t="s">
        <v>45</v>
      </c>
      <c r="D1042" s="48" t="s">
        <v>46</v>
      </c>
      <c r="E1042" s="48" t="s">
        <v>47</v>
      </c>
      <c r="F1042" s="48" t="s">
        <v>1075</v>
      </c>
      <c r="G1042" s="48">
        <v>441</v>
      </c>
      <c r="H1042" s="48" t="s">
        <v>131</v>
      </c>
      <c r="I1042" s="48" t="s">
        <v>86</v>
      </c>
      <c r="J1042" s="48" t="s">
        <v>50</v>
      </c>
      <c r="K1042" s="48" t="s">
        <v>1809</v>
      </c>
      <c r="L1042" s="48" t="s">
        <v>1810</v>
      </c>
      <c r="M1042" s="48" t="s">
        <v>110</v>
      </c>
      <c r="N1042" s="48" t="s">
        <v>110</v>
      </c>
      <c r="O1042" s="48" t="s">
        <v>110</v>
      </c>
      <c r="P1042" s="48">
        <v>1.475344</v>
      </c>
      <c r="Q1042" s="48">
        <v>1.3546022955834676</v>
      </c>
      <c r="R1042" s="48">
        <v>1.5491462422896038</v>
      </c>
      <c r="S1042" s="48">
        <v>2.5908480000000003</v>
      </c>
      <c r="T1042" s="48">
        <v>2.5908480000000003</v>
      </c>
      <c r="U1042" s="48">
        <v>2.5939192894151506</v>
      </c>
      <c r="V1042" s="62">
        <f t="shared" si="101"/>
        <v>0.56944444444444442</v>
      </c>
      <c r="W1042" s="62">
        <f t="shared" si="102"/>
        <v>0.52284128423723331</v>
      </c>
      <c r="X1042" s="62">
        <f t="shared" si="103"/>
        <v>0.59722222222222221</v>
      </c>
      <c r="Y1042" s="62">
        <f t="shared" si="104"/>
        <v>0.56316931696796668</v>
      </c>
      <c r="Z1042" s="62">
        <f t="shared" si="105"/>
        <v>0.56316931696796668</v>
      </c>
      <c r="AA1042" s="48" t="str">
        <f t="shared" si="106"/>
        <v>Y</v>
      </c>
      <c r="AB1042" s="48" t="s">
        <v>55</v>
      </c>
      <c r="AC1042" s="53" t="s">
        <v>55</v>
      </c>
      <c r="AD1042" s="52">
        <v>0</v>
      </c>
      <c r="AE1042" s="52"/>
      <c r="AF1042" s="52"/>
    </row>
    <row r="1043" spans="1:32" ht="15.5" x14ac:dyDescent="0.35">
      <c r="A1043" s="26"/>
      <c r="B1043" s="48">
        <v>821</v>
      </c>
      <c r="C1043" s="48" t="s">
        <v>45</v>
      </c>
      <c r="D1043" s="48" t="s">
        <v>46</v>
      </c>
      <c r="E1043" s="48" t="s">
        <v>150</v>
      </c>
      <c r="F1043" s="48" t="s">
        <v>371</v>
      </c>
      <c r="G1043" s="48">
        <v>828</v>
      </c>
      <c r="H1043" s="48" t="s">
        <v>49</v>
      </c>
      <c r="I1043" s="48" t="s">
        <v>377</v>
      </c>
      <c r="J1043" s="48" t="s">
        <v>50</v>
      </c>
      <c r="K1043" s="48" t="s">
        <v>1811</v>
      </c>
      <c r="L1043" s="48" t="s">
        <v>379</v>
      </c>
      <c r="M1043" s="48" t="s">
        <v>53</v>
      </c>
      <c r="N1043" s="48" t="s">
        <v>53</v>
      </c>
      <c r="O1043" s="48" t="s">
        <v>53</v>
      </c>
      <c r="P1043" s="48">
        <v>6.1833660000000004</v>
      </c>
      <c r="Q1043" s="48">
        <v>3.059494546489665</v>
      </c>
      <c r="R1043" s="48">
        <v>4.8760694334679036</v>
      </c>
      <c r="S1043" s="48">
        <v>8.3559000000000001</v>
      </c>
      <c r="T1043" s="48">
        <v>8.3559000000000001</v>
      </c>
      <c r="U1043" s="48">
        <v>8.3658054005576776</v>
      </c>
      <c r="V1043" s="62">
        <f t="shared" si="101"/>
        <v>0.74</v>
      </c>
      <c r="W1043" s="62">
        <f t="shared" si="102"/>
        <v>0.36614781728953971</v>
      </c>
      <c r="X1043" s="62">
        <f t="shared" si="103"/>
        <v>0.58285714285714285</v>
      </c>
      <c r="Y1043" s="62">
        <f t="shared" si="104"/>
        <v>0.56300165338222741</v>
      </c>
      <c r="Z1043" s="62">
        <f t="shared" si="105"/>
        <v>0.56300165338222741</v>
      </c>
      <c r="AA1043" s="48" t="str">
        <f t="shared" si="106"/>
        <v>Y</v>
      </c>
      <c r="AB1043" s="48" t="s">
        <v>55</v>
      </c>
      <c r="AC1043" s="53" t="s">
        <v>55</v>
      </c>
      <c r="AD1043" s="52">
        <v>0</v>
      </c>
      <c r="AE1043" s="52"/>
      <c r="AF1043" s="52"/>
    </row>
    <row r="1044" spans="1:32" ht="15.5" x14ac:dyDescent="0.35">
      <c r="A1044" s="26"/>
      <c r="B1044" s="48">
        <v>632</v>
      </c>
      <c r="C1044" s="48" t="s">
        <v>45</v>
      </c>
      <c r="D1044" s="48" t="s">
        <v>46</v>
      </c>
      <c r="E1044" s="48" t="s">
        <v>47</v>
      </c>
      <c r="F1044" s="48" t="s">
        <v>128</v>
      </c>
      <c r="G1044" s="48">
        <v>496</v>
      </c>
      <c r="H1044" s="48" t="s">
        <v>49</v>
      </c>
      <c r="I1044" s="48" t="s">
        <v>128</v>
      </c>
      <c r="J1044" s="48" t="s">
        <v>50</v>
      </c>
      <c r="K1044" s="48" t="s">
        <v>1812</v>
      </c>
      <c r="L1044" s="48" t="s">
        <v>1813</v>
      </c>
      <c r="M1044" s="48" t="s">
        <v>53</v>
      </c>
      <c r="N1044" s="48" t="s">
        <v>53</v>
      </c>
      <c r="O1044" s="48" t="s">
        <v>53</v>
      </c>
      <c r="P1044" s="48">
        <v>6.135618</v>
      </c>
      <c r="Q1044" s="48">
        <v>6.2145982975571323</v>
      </c>
      <c r="R1044" s="48">
        <v>7.1706903433351528</v>
      </c>
      <c r="S1044" s="48">
        <v>11.578889999999999</v>
      </c>
      <c r="T1044" s="48">
        <v>11.578889999999999</v>
      </c>
      <c r="U1044" s="48">
        <v>11.592616055058498</v>
      </c>
      <c r="V1044" s="62">
        <f t="shared" si="101"/>
        <v>0.52989690721649485</v>
      </c>
      <c r="W1044" s="62">
        <f t="shared" si="102"/>
        <v>0.53671796670986016</v>
      </c>
      <c r="X1044" s="62">
        <f t="shared" si="103"/>
        <v>0.61855670103092775</v>
      </c>
      <c r="Y1044" s="62">
        <f t="shared" si="104"/>
        <v>0.56172385831909422</v>
      </c>
      <c r="Z1044" s="62">
        <f t="shared" si="105"/>
        <v>0.56172385831909422</v>
      </c>
      <c r="AA1044" s="48" t="str">
        <f t="shared" si="106"/>
        <v>Y</v>
      </c>
      <c r="AB1044" s="48" t="s">
        <v>55</v>
      </c>
      <c r="AC1044" s="53" t="s">
        <v>55</v>
      </c>
      <c r="AD1044" s="52">
        <v>0</v>
      </c>
      <c r="AE1044" s="52"/>
      <c r="AF1044" s="52"/>
    </row>
    <row r="1045" spans="1:32" ht="15.5" x14ac:dyDescent="0.35">
      <c r="A1045" s="26"/>
      <c r="B1045" s="48">
        <v>70</v>
      </c>
      <c r="C1045" s="48" t="s">
        <v>45</v>
      </c>
      <c r="D1045" s="48" t="s">
        <v>46</v>
      </c>
      <c r="E1045" s="48" t="s">
        <v>150</v>
      </c>
      <c r="F1045" s="48" t="s">
        <v>151</v>
      </c>
      <c r="G1045" s="48">
        <v>59</v>
      </c>
      <c r="H1045" s="48" t="s">
        <v>131</v>
      </c>
      <c r="I1045" s="48" t="s">
        <v>152</v>
      </c>
      <c r="J1045" s="48" t="s">
        <v>50</v>
      </c>
      <c r="K1045" s="48" t="s">
        <v>1814</v>
      </c>
      <c r="L1045" s="48" t="s">
        <v>154</v>
      </c>
      <c r="M1045" s="48" t="s">
        <v>110</v>
      </c>
      <c r="N1045" s="48" t="s">
        <v>110</v>
      </c>
      <c r="O1045" s="48" t="s">
        <v>110</v>
      </c>
      <c r="P1045" s="48">
        <v>0.71967999999999999</v>
      </c>
      <c r="Q1045" s="48">
        <v>0.83581843770043751</v>
      </c>
      <c r="R1045" s="48">
        <v>1.1744690115963043</v>
      </c>
      <c r="S1045" s="48">
        <v>1.6192800000000001</v>
      </c>
      <c r="T1045" s="48">
        <v>1.6192800000000001</v>
      </c>
      <c r="U1045" s="48">
        <v>1.6211995558844692</v>
      </c>
      <c r="V1045" s="62">
        <f t="shared" si="101"/>
        <v>0.44444444444444442</v>
      </c>
      <c r="W1045" s="62">
        <f t="shared" si="102"/>
        <v>0.5161667146512261</v>
      </c>
      <c r="X1045" s="62">
        <f t="shared" si="103"/>
        <v>0.72444444444444445</v>
      </c>
      <c r="Y1045" s="62">
        <f t="shared" si="104"/>
        <v>0.56168520118003828</v>
      </c>
      <c r="Z1045" s="62">
        <f t="shared" si="105"/>
        <v>0.56168520118003828</v>
      </c>
      <c r="AA1045" s="48" t="str">
        <f t="shared" si="106"/>
        <v>Y</v>
      </c>
      <c r="AB1045" s="48" t="s">
        <v>55</v>
      </c>
      <c r="AC1045" s="53" t="s">
        <v>55</v>
      </c>
      <c r="AD1045" s="52">
        <v>0</v>
      </c>
      <c r="AE1045" s="52"/>
      <c r="AF1045" s="52"/>
    </row>
    <row r="1046" spans="1:32" ht="15.5" x14ac:dyDescent="0.35">
      <c r="A1046" s="26"/>
      <c r="B1046" s="48">
        <v>2063</v>
      </c>
      <c r="C1046" s="48" t="s">
        <v>863</v>
      </c>
      <c r="D1046" s="48" t="s">
        <v>969</v>
      </c>
      <c r="E1046" s="48" t="s">
        <v>970</v>
      </c>
      <c r="F1046" s="48" t="s">
        <v>1457</v>
      </c>
      <c r="G1046" s="48" t="s">
        <v>1458</v>
      </c>
      <c r="H1046" s="48" t="s">
        <v>1641</v>
      </c>
      <c r="I1046" s="48" t="s">
        <v>1460</v>
      </c>
      <c r="J1046" s="48" t="s">
        <v>50</v>
      </c>
      <c r="K1046" s="48" t="s">
        <v>1815</v>
      </c>
      <c r="L1046" s="48" t="s">
        <v>1460</v>
      </c>
      <c r="M1046" s="48">
        <v>13.8</v>
      </c>
      <c r="N1046" s="48">
        <v>13.8</v>
      </c>
      <c r="O1046" s="48">
        <v>13.8</v>
      </c>
      <c r="P1046" s="48">
        <v>7</v>
      </c>
      <c r="Q1046" s="48">
        <v>8.1028800879687228</v>
      </c>
      <c r="R1046" s="48">
        <v>8.1745869914020748</v>
      </c>
      <c r="S1046" s="48">
        <v>12.5</v>
      </c>
      <c r="T1046" s="48">
        <v>14.6</v>
      </c>
      <c r="U1046" s="48">
        <v>14.341380686670306</v>
      </c>
      <c r="V1046" s="62">
        <f t="shared" si="101"/>
        <v>0.56000000000000005</v>
      </c>
      <c r="W1046" s="62">
        <f t="shared" si="102"/>
        <v>0.55499178684717276</v>
      </c>
      <c r="X1046" s="62">
        <f t="shared" si="103"/>
        <v>0.57000000000000006</v>
      </c>
      <c r="Y1046" s="62">
        <f t="shared" si="104"/>
        <v>0.56166392894905759</v>
      </c>
      <c r="Z1046" s="62">
        <f t="shared" si="105"/>
        <v>0.56166392894905759</v>
      </c>
      <c r="AA1046" s="48" t="str">
        <f t="shared" si="106"/>
        <v>Y</v>
      </c>
      <c r="AB1046" s="48" t="s">
        <v>55</v>
      </c>
      <c r="AC1046" s="53" t="s">
        <v>55</v>
      </c>
      <c r="AD1046" s="52">
        <v>0</v>
      </c>
      <c r="AE1046" s="52"/>
      <c r="AF1046" s="52"/>
    </row>
    <row r="1047" spans="1:32" ht="15.5" x14ac:dyDescent="0.35">
      <c r="A1047" s="26"/>
      <c r="B1047" s="48">
        <v>926</v>
      </c>
      <c r="C1047" s="48" t="s">
        <v>45</v>
      </c>
      <c r="D1047" s="48" t="s">
        <v>98</v>
      </c>
      <c r="E1047" s="48" t="s">
        <v>415</v>
      </c>
      <c r="F1047" s="48" t="s">
        <v>501</v>
      </c>
      <c r="G1047" s="48">
        <v>681</v>
      </c>
      <c r="H1047" s="48">
        <v>1</v>
      </c>
      <c r="I1047" s="48" t="s">
        <v>415</v>
      </c>
      <c r="J1047" s="48" t="s">
        <v>50</v>
      </c>
      <c r="K1047" s="48" t="s">
        <v>1816</v>
      </c>
      <c r="L1047" s="48" t="s">
        <v>419</v>
      </c>
      <c r="M1047" s="48" t="s">
        <v>423</v>
      </c>
      <c r="N1047" s="48" t="s">
        <v>423</v>
      </c>
      <c r="O1047" s="48" t="s">
        <v>423</v>
      </c>
      <c r="P1047" s="48">
        <v>0.90582799999999997</v>
      </c>
      <c r="Q1047" s="48">
        <v>1.1012379034522921</v>
      </c>
      <c r="R1047" s="48">
        <v>1.1077157734725998</v>
      </c>
      <c r="S1047" s="48">
        <v>1.8504772000000003</v>
      </c>
      <c r="T1047" s="48">
        <v>1.8504772000000003</v>
      </c>
      <c r="U1047" s="48">
        <v>1.8526708258079738</v>
      </c>
      <c r="V1047" s="62">
        <f t="shared" si="101"/>
        <v>0.48951048951048942</v>
      </c>
      <c r="W1047" s="62">
        <f t="shared" si="102"/>
        <v>0.5951102253258197</v>
      </c>
      <c r="X1047" s="62">
        <f t="shared" si="103"/>
        <v>0.59790209790209792</v>
      </c>
      <c r="Y1047" s="62">
        <f t="shared" si="104"/>
        <v>0.56084093757946907</v>
      </c>
      <c r="Z1047" s="62">
        <f t="shared" si="105"/>
        <v>0.56084093757946907</v>
      </c>
      <c r="AA1047" s="48" t="str">
        <f t="shared" si="106"/>
        <v>Y</v>
      </c>
      <c r="AB1047" s="48" t="s">
        <v>55</v>
      </c>
      <c r="AC1047" s="53" t="s">
        <v>55</v>
      </c>
      <c r="AD1047" s="52">
        <v>0</v>
      </c>
      <c r="AE1047" s="52"/>
      <c r="AF1047" s="52"/>
    </row>
    <row r="1048" spans="1:32" ht="15.5" x14ac:dyDescent="0.35">
      <c r="A1048" s="26"/>
      <c r="B1048" s="48">
        <v>806</v>
      </c>
      <c r="C1048" s="48" t="s">
        <v>45</v>
      </c>
      <c r="D1048" s="48" t="s">
        <v>46</v>
      </c>
      <c r="E1048" s="48" t="s">
        <v>150</v>
      </c>
      <c r="F1048" s="48" t="s">
        <v>376</v>
      </c>
      <c r="G1048" s="48">
        <v>827</v>
      </c>
      <c r="H1048" s="48" t="s">
        <v>139</v>
      </c>
      <c r="I1048" s="48" t="s">
        <v>377</v>
      </c>
      <c r="J1048" s="48" t="s">
        <v>50</v>
      </c>
      <c r="K1048" s="48" t="s">
        <v>1817</v>
      </c>
      <c r="L1048" s="48" t="s">
        <v>379</v>
      </c>
      <c r="M1048" s="48" t="s">
        <v>110</v>
      </c>
      <c r="N1048" s="48" t="s">
        <v>110</v>
      </c>
      <c r="O1048" s="48" t="s">
        <v>110</v>
      </c>
      <c r="P1048" s="48">
        <v>1.3601952000000002</v>
      </c>
      <c r="Q1048" s="48">
        <v>1.3978342837403868</v>
      </c>
      <c r="R1048" s="48">
        <v>1.4770929286947385</v>
      </c>
      <c r="S1048" s="48">
        <v>2.5188800000000002</v>
      </c>
      <c r="T1048" s="48">
        <v>2.5188800000000002</v>
      </c>
      <c r="U1048" s="48">
        <v>2.521865975820285</v>
      </c>
      <c r="V1048" s="62">
        <f t="shared" si="101"/>
        <v>0.54</v>
      </c>
      <c r="W1048" s="62">
        <f t="shared" si="102"/>
        <v>0.55494278557945853</v>
      </c>
      <c r="X1048" s="62">
        <f t="shared" si="103"/>
        <v>0.58571428571428574</v>
      </c>
      <c r="Y1048" s="62">
        <f t="shared" si="104"/>
        <v>0.56021902376458144</v>
      </c>
      <c r="Z1048" s="62">
        <f t="shared" si="105"/>
        <v>0.56021902376458144</v>
      </c>
      <c r="AA1048" s="48" t="str">
        <f t="shared" si="106"/>
        <v>Y</v>
      </c>
      <c r="AB1048" s="48" t="s">
        <v>55</v>
      </c>
      <c r="AC1048" s="53" t="s">
        <v>55</v>
      </c>
      <c r="AD1048" s="52">
        <v>0</v>
      </c>
      <c r="AE1048" s="52"/>
      <c r="AF1048" s="52"/>
    </row>
    <row r="1049" spans="1:32" ht="15.5" x14ac:dyDescent="0.35">
      <c r="A1049" s="26"/>
      <c r="B1049" s="48">
        <v>1740</v>
      </c>
      <c r="C1049" s="48" t="s">
        <v>45</v>
      </c>
      <c r="D1049" s="48" t="s">
        <v>60</v>
      </c>
      <c r="E1049" s="48" t="s">
        <v>61</v>
      </c>
      <c r="F1049" s="48" t="s">
        <v>1308</v>
      </c>
      <c r="G1049" s="48">
        <v>369</v>
      </c>
      <c r="H1049" s="48" t="s">
        <v>1309</v>
      </c>
      <c r="I1049" s="48" t="s">
        <v>821</v>
      </c>
      <c r="J1049" s="48" t="s">
        <v>50</v>
      </c>
      <c r="K1049" s="48" t="s">
        <v>1818</v>
      </c>
      <c r="L1049" s="48" t="s">
        <v>827</v>
      </c>
      <c r="M1049" s="48" t="s">
        <v>110</v>
      </c>
      <c r="N1049" s="48" t="s">
        <v>110</v>
      </c>
      <c r="O1049" s="48" t="s">
        <v>110</v>
      </c>
      <c r="P1049" s="48">
        <v>1.07952</v>
      </c>
      <c r="Q1049" s="48">
        <v>1.0807997039229795</v>
      </c>
      <c r="R1049" s="48">
        <v>1.102415698001439</v>
      </c>
      <c r="S1049" s="48">
        <v>1.943136</v>
      </c>
      <c r="T1049" s="48">
        <v>1.943136</v>
      </c>
      <c r="U1049" s="48">
        <v>1.9454394670613631</v>
      </c>
      <c r="V1049" s="62">
        <f t="shared" si="101"/>
        <v>0.55555555555555558</v>
      </c>
      <c r="W1049" s="62">
        <f t="shared" si="102"/>
        <v>0.55621413216726956</v>
      </c>
      <c r="X1049" s="62">
        <f t="shared" si="103"/>
        <v>0.56666666666666665</v>
      </c>
      <c r="Y1049" s="62">
        <f t="shared" si="104"/>
        <v>0.55947878479649726</v>
      </c>
      <c r="Z1049" s="62">
        <f t="shared" si="105"/>
        <v>0.55947878479649726</v>
      </c>
      <c r="AA1049" s="48" t="str">
        <f t="shared" si="106"/>
        <v>Y</v>
      </c>
      <c r="AB1049" s="48" t="s">
        <v>55</v>
      </c>
      <c r="AC1049" s="53" t="s">
        <v>55</v>
      </c>
      <c r="AD1049" s="52">
        <v>0</v>
      </c>
      <c r="AE1049" s="48"/>
      <c r="AF1049" s="48"/>
    </row>
    <row r="1050" spans="1:32" ht="15.5" x14ac:dyDescent="0.35">
      <c r="A1050" s="26"/>
      <c r="B1050" s="48">
        <v>1426</v>
      </c>
      <c r="C1050" s="48" t="s">
        <v>45</v>
      </c>
      <c r="D1050" s="48" t="s">
        <v>98</v>
      </c>
      <c r="E1050" s="48" t="s">
        <v>673</v>
      </c>
      <c r="F1050" s="48" t="s">
        <v>721</v>
      </c>
      <c r="G1050" s="48">
        <v>968</v>
      </c>
      <c r="H1050" s="48">
        <v>1</v>
      </c>
      <c r="I1050" s="48" t="s">
        <v>722</v>
      </c>
      <c r="J1050" s="48" t="s">
        <v>50</v>
      </c>
      <c r="K1050" s="48" t="s">
        <v>1819</v>
      </c>
      <c r="L1050" s="48" t="s">
        <v>724</v>
      </c>
      <c r="M1050" s="48" t="s">
        <v>103</v>
      </c>
      <c r="N1050" s="48" t="s">
        <v>103</v>
      </c>
      <c r="O1050" s="48" t="s">
        <v>103</v>
      </c>
      <c r="P1050" s="48">
        <v>8.4410159999999994</v>
      </c>
      <c r="Q1050" s="48">
        <v>3.6331497739564771</v>
      </c>
      <c r="R1050" s="48">
        <v>3.1197699145930615</v>
      </c>
      <c r="S1050" s="48">
        <v>9.07212</v>
      </c>
      <c r="T1050" s="48">
        <v>9.07212</v>
      </c>
      <c r="U1050" s="48">
        <v>9.0828744348911918</v>
      </c>
      <c r="V1050" s="62">
        <f t="shared" si="101"/>
        <v>0.93043478260869561</v>
      </c>
      <c r="W1050" s="62">
        <f t="shared" si="102"/>
        <v>0.40047417516043404</v>
      </c>
      <c r="X1050" s="62">
        <f t="shared" si="103"/>
        <v>0.34347826086956523</v>
      </c>
      <c r="Y1050" s="62">
        <f t="shared" si="104"/>
        <v>0.55812907287956504</v>
      </c>
      <c r="Z1050" s="62">
        <f t="shared" si="105"/>
        <v>0.55812907287956504</v>
      </c>
      <c r="AA1050" s="48" t="str">
        <f t="shared" si="106"/>
        <v>Y</v>
      </c>
      <c r="AB1050" s="48" t="s">
        <v>104</v>
      </c>
      <c r="AC1050" s="53" t="s">
        <v>55</v>
      </c>
      <c r="AD1050" s="52">
        <v>0</v>
      </c>
      <c r="AE1050" s="52"/>
      <c r="AF1050" s="52"/>
    </row>
    <row r="1051" spans="1:32" ht="15.5" x14ac:dyDescent="0.35">
      <c r="A1051" s="26"/>
      <c r="B1051" s="48">
        <v>217</v>
      </c>
      <c r="C1051" s="48" t="s">
        <v>45</v>
      </c>
      <c r="D1051" s="48" t="s">
        <v>46</v>
      </c>
      <c r="E1051" s="48" t="s">
        <v>150</v>
      </c>
      <c r="F1051" s="48" t="s">
        <v>216</v>
      </c>
      <c r="G1051" s="48">
        <v>211</v>
      </c>
      <c r="H1051" s="48" t="s">
        <v>49</v>
      </c>
      <c r="I1051" s="48" t="s">
        <v>216</v>
      </c>
      <c r="J1051" s="48" t="s">
        <v>50</v>
      </c>
      <c r="K1051" s="48" t="s">
        <v>1820</v>
      </c>
      <c r="L1051" s="48" t="s">
        <v>218</v>
      </c>
      <c r="M1051" s="48" t="s">
        <v>53</v>
      </c>
      <c r="N1051" s="48" t="s">
        <v>53</v>
      </c>
      <c r="O1051" s="48" t="s">
        <v>53</v>
      </c>
      <c r="P1051" s="48">
        <v>5.7058860000000005</v>
      </c>
      <c r="Q1051" s="48">
        <v>6.7404489227350428</v>
      </c>
      <c r="R1051" s="48">
        <v>7.1467880421907024</v>
      </c>
      <c r="S1051" s="48">
        <v>11.698259999999999</v>
      </c>
      <c r="T1051" s="48">
        <v>11.698259999999999</v>
      </c>
      <c r="U1051" s="48">
        <v>11.712127560780749</v>
      </c>
      <c r="V1051" s="62">
        <f t="shared" si="101"/>
        <v>0.4877551020408164</v>
      </c>
      <c r="W1051" s="62">
        <f t="shared" si="102"/>
        <v>0.57619243569001233</v>
      </c>
      <c r="X1051" s="62">
        <f t="shared" si="103"/>
        <v>0.61020408163265316</v>
      </c>
      <c r="Y1051" s="62">
        <f t="shared" si="104"/>
        <v>0.55805053978782737</v>
      </c>
      <c r="Z1051" s="62">
        <f t="shared" si="105"/>
        <v>0.55805053978782737</v>
      </c>
      <c r="AA1051" s="48" t="str">
        <f t="shared" si="106"/>
        <v>Y</v>
      </c>
      <c r="AB1051" s="48" t="s">
        <v>55</v>
      </c>
      <c r="AC1051" s="53" t="s">
        <v>55</v>
      </c>
      <c r="AD1051" s="52">
        <v>0</v>
      </c>
      <c r="AE1051" s="52"/>
      <c r="AF1051" s="52"/>
    </row>
    <row r="1052" spans="1:32" ht="15.5" x14ac:dyDescent="0.35">
      <c r="A1052" s="26"/>
      <c r="B1052" s="48">
        <v>1885</v>
      </c>
      <c r="C1052" s="48" t="s">
        <v>45</v>
      </c>
      <c r="D1052" s="48" t="s">
        <v>60</v>
      </c>
      <c r="E1052" s="48" t="s">
        <v>133</v>
      </c>
      <c r="F1052" s="48" t="s">
        <v>859</v>
      </c>
      <c r="G1052" s="48">
        <v>65</v>
      </c>
      <c r="H1052" s="48" t="s">
        <v>49</v>
      </c>
      <c r="I1052" s="48" t="s">
        <v>859</v>
      </c>
      <c r="J1052" s="48" t="s">
        <v>50</v>
      </c>
      <c r="K1052" s="48" t="s">
        <v>1821</v>
      </c>
      <c r="L1052" s="48" t="s">
        <v>1822</v>
      </c>
      <c r="M1052" s="48" t="s">
        <v>53</v>
      </c>
      <c r="N1052" s="48" t="s">
        <v>53</v>
      </c>
      <c r="O1052" s="48" t="s">
        <v>53</v>
      </c>
      <c r="P1052" s="48">
        <v>12.581598</v>
      </c>
      <c r="Q1052" s="48">
        <v>3.8960750865454328</v>
      </c>
      <c r="R1052" s="48">
        <v>3.1072991487785662</v>
      </c>
      <c r="S1052" s="48">
        <v>11.698259999999999</v>
      </c>
      <c r="T1052" s="48">
        <v>11.698259999999999</v>
      </c>
      <c r="U1052" s="48">
        <v>11.712127560780749</v>
      </c>
      <c r="V1052" s="62">
        <f t="shared" si="101"/>
        <v>1.0755102040816327</v>
      </c>
      <c r="W1052" s="62">
        <f t="shared" si="102"/>
        <v>0.33304740077117734</v>
      </c>
      <c r="X1052" s="62">
        <f t="shared" si="103"/>
        <v>0.26530612244897961</v>
      </c>
      <c r="Y1052" s="62">
        <f t="shared" si="104"/>
        <v>0.55795457576726326</v>
      </c>
      <c r="Z1052" s="62">
        <f t="shared" si="105"/>
        <v>0.55795457576726326</v>
      </c>
      <c r="AA1052" s="48" t="str">
        <f t="shared" si="106"/>
        <v>Y</v>
      </c>
      <c r="AB1052" s="48" t="s">
        <v>55</v>
      </c>
      <c r="AC1052" s="53" t="s">
        <v>55</v>
      </c>
      <c r="AD1052" s="52">
        <v>0</v>
      </c>
      <c r="AE1052" s="52"/>
      <c r="AF1052" s="52"/>
    </row>
    <row r="1053" spans="1:32" ht="15.5" x14ac:dyDescent="0.35">
      <c r="A1053" s="26"/>
      <c r="B1053" s="48">
        <v>495</v>
      </c>
      <c r="C1053" s="48" t="s">
        <v>45</v>
      </c>
      <c r="D1053" s="48" t="s">
        <v>46</v>
      </c>
      <c r="E1053" s="48" t="s">
        <v>150</v>
      </c>
      <c r="F1053" s="48" t="s">
        <v>1055</v>
      </c>
      <c r="G1053" s="48">
        <v>375</v>
      </c>
      <c r="H1053" s="48" t="s">
        <v>49</v>
      </c>
      <c r="I1053" s="48" t="s">
        <v>216</v>
      </c>
      <c r="J1053" s="48" t="s">
        <v>50</v>
      </c>
      <c r="K1053" s="48" t="s">
        <v>1823</v>
      </c>
      <c r="L1053" s="48" t="s">
        <v>279</v>
      </c>
      <c r="M1053" s="48" t="s">
        <v>53</v>
      </c>
      <c r="N1053" s="48" t="s">
        <v>53</v>
      </c>
      <c r="O1053" s="48" t="s">
        <v>53</v>
      </c>
      <c r="P1053" s="48">
        <v>8.2126559999999991</v>
      </c>
      <c r="Q1053" s="48">
        <v>5.7126499735236713</v>
      </c>
      <c r="R1053" s="48">
        <v>5.6409430700903194</v>
      </c>
      <c r="S1053" s="48">
        <v>11.698259999999999</v>
      </c>
      <c r="T1053" s="48">
        <v>11.698259999999999</v>
      </c>
      <c r="U1053" s="48">
        <v>11.712127560780749</v>
      </c>
      <c r="V1053" s="62">
        <f t="shared" si="101"/>
        <v>0.70204081632653059</v>
      </c>
      <c r="W1053" s="62">
        <f t="shared" si="102"/>
        <v>0.48833330542522319</v>
      </c>
      <c r="X1053" s="62">
        <f t="shared" si="103"/>
        <v>0.48163265306122444</v>
      </c>
      <c r="Y1053" s="62">
        <f t="shared" si="104"/>
        <v>0.55733559160432611</v>
      </c>
      <c r="Z1053" s="62">
        <f t="shared" si="105"/>
        <v>0.55733559160432611</v>
      </c>
      <c r="AA1053" s="48" t="str">
        <f t="shared" si="106"/>
        <v>Y</v>
      </c>
      <c r="AB1053" s="48" t="s">
        <v>55</v>
      </c>
      <c r="AC1053" s="53" t="s">
        <v>55</v>
      </c>
      <c r="AD1053" s="52">
        <v>0</v>
      </c>
      <c r="AE1053" s="52"/>
      <c r="AF1053" s="52"/>
    </row>
    <row r="1054" spans="1:32" ht="15.5" x14ac:dyDescent="0.35">
      <c r="A1054" s="26"/>
      <c r="B1054" s="48">
        <v>1079</v>
      </c>
      <c r="C1054" s="48" t="s">
        <v>45</v>
      </c>
      <c r="D1054" s="48" t="s">
        <v>98</v>
      </c>
      <c r="E1054" s="48" t="s">
        <v>415</v>
      </c>
      <c r="F1054" s="48" t="s">
        <v>509</v>
      </c>
      <c r="G1054" s="48">
        <v>685</v>
      </c>
      <c r="H1054" s="48">
        <v>1</v>
      </c>
      <c r="I1054" s="48" t="s">
        <v>417</v>
      </c>
      <c r="J1054" s="48" t="s">
        <v>50</v>
      </c>
      <c r="K1054" s="48" t="s">
        <v>1824</v>
      </c>
      <c r="L1054" s="48" t="s">
        <v>419</v>
      </c>
      <c r="M1054" s="48" t="s">
        <v>423</v>
      </c>
      <c r="N1054" s="48" t="s">
        <v>423</v>
      </c>
      <c r="O1054" s="48" t="s">
        <v>423</v>
      </c>
      <c r="P1054" s="48">
        <v>1.0028810000000001</v>
      </c>
      <c r="Q1054" s="48">
        <v>0.99111411310706299</v>
      </c>
      <c r="R1054" s="48">
        <v>1.1012379034522921</v>
      </c>
      <c r="S1054" s="48">
        <v>1.8504772000000003</v>
      </c>
      <c r="T1054" s="48">
        <v>1.8504772000000003</v>
      </c>
      <c r="U1054" s="48">
        <v>1.8526708258079738</v>
      </c>
      <c r="V1054" s="62">
        <f t="shared" si="101"/>
        <v>0.54195804195804198</v>
      </c>
      <c r="W1054" s="62">
        <f t="shared" si="102"/>
        <v>0.53559920279323781</v>
      </c>
      <c r="X1054" s="62">
        <f t="shared" si="103"/>
        <v>0.59440559440559437</v>
      </c>
      <c r="Y1054" s="62">
        <f t="shared" si="104"/>
        <v>0.55732094638562468</v>
      </c>
      <c r="Z1054" s="62">
        <f t="shared" si="105"/>
        <v>0.55732094638562468</v>
      </c>
      <c r="AA1054" s="48" t="str">
        <f t="shared" si="106"/>
        <v>Y</v>
      </c>
      <c r="AB1054" s="48" t="s">
        <v>55</v>
      </c>
      <c r="AC1054" s="53" t="s">
        <v>55</v>
      </c>
      <c r="AD1054" s="52">
        <v>0</v>
      </c>
      <c r="AE1054" s="52"/>
      <c r="AF1054" s="52"/>
    </row>
    <row r="1055" spans="1:32" ht="15.5" x14ac:dyDescent="0.35">
      <c r="A1055" s="26"/>
      <c r="B1055" s="48">
        <v>1554</v>
      </c>
      <c r="C1055" s="48" t="s">
        <v>45</v>
      </c>
      <c r="D1055" s="48" t="s">
        <v>60</v>
      </c>
      <c r="E1055" s="48" t="s">
        <v>61</v>
      </c>
      <c r="F1055" s="48" t="s">
        <v>424</v>
      </c>
      <c r="G1055" s="48">
        <v>33</v>
      </c>
      <c r="H1055" s="48" t="s">
        <v>1354</v>
      </c>
      <c r="I1055" s="48" t="s">
        <v>61</v>
      </c>
      <c r="J1055" s="48" t="s">
        <v>50</v>
      </c>
      <c r="K1055" s="48" t="s">
        <v>1825</v>
      </c>
      <c r="L1055" s="48" t="s">
        <v>121</v>
      </c>
      <c r="M1055" s="48" t="s">
        <v>110</v>
      </c>
      <c r="N1055" s="48" t="s">
        <v>110</v>
      </c>
      <c r="O1055" s="48" t="s">
        <v>110</v>
      </c>
      <c r="P1055" s="48">
        <v>0.77005760000000001</v>
      </c>
      <c r="Q1055" s="48">
        <v>1.0952103666419526</v>
      </c>
      <c r="R1055" s="48">
        <v>0.72053313594865298</v>
      </c>
      <c r="S1055" s="48">
        <v>1.5473119999999998</v>
      </c>
      <c r="T1055" s="48">
        <v>1.5473119999999998</v>
      </c>
      <c r="U1055" s="48">
        <v>1.5491462422896038</v>
      </c>
      <c r="V1055" s="62">
        <f t="shared" si="101"/>
        <v>0.49767441860465123</v>
      </c>
      <c r="W1055" s="62">
        <f t="shared" si="102"/>
        <v>0.70781482121379058</v>
      </c>
      <c r="X1055" s="62">
        <f t="shared" si="103"/>
        <v>0.46511627906976744</v>
      </c>
      <c r="Y1055" s="62">
        <f t="shared" si="104"/>
        <v>0.55686850629606977</v>
      </c>
      <c r="Z1055" s="62">
        <f t="shared" si="105"/>
        <v>0.55686850629606977</v>
      </c>
      <c r="AA1055" s="48" t="str">
        <f t="shared" si="106"/>
        <v>Y</v>
      </c>
      <c r="AB1055" s="48" t="s">
        <v>55</v>
      </c>
      <c r="AC1055" s="53" t="s">
        <v>55</v>
      </c>
      <c r="AD1055" s="52">
        <v>0</v>
      </c>
      <c r="AE1055" s="52"/>
      <c r="AF1055" s="52"/>
    </row>
    <row r="1056" spans="1:32" ht="15.5" x14ac:dyDescent="0.35">
      <c r="A1056" s="26"/>
      <c r="B1056" s="48">
        <v>1928</v>
      </c>
      <c r="C1056" s="48" t="s">
        <v>863</v>
      </c>
      <c r="D1056" s="48" t="s">
        <v>864</v>
      </c>
      <c r="E1056" s="48" t="s">
        <v>877</v>
      </c>
      <c r="F1056" s="48" t="s">
        <v>878</v>
      </c>
      <c r="G1056" s="48" t="s">
        <v>879</v>
      </c>
      <c r="H1056" s="48" t="s">
        <v>880</v>
      </c>
      <c r="I1056" s="48" t="s">
        <v>881</v>
      </c>
      <c r="J1056" s="48" t="s">
        <v>50</v>
      </c>
      <c r="K1056" s="48" t="s">
        <v>1826</v>
      </c>
      <c r="L1056" s="48" t="s">
        <v>881</v>
      </c>
      <c r="M1056" s="48">
        <v>13.8</v>
      </c>
      <c r="N1056" s="48">
        <v>13.8</v>
      </c>
      <c r="O1056" s="48">
        <v>13.8</v>
      </c>
      <c r="P1056" s="48">
        <v>6.1</v>
      </c>
      <c r="Q1056" s="48">
        <v>7.5292248605019108</v>
      </c>
      <c r="R1056" s="48">
        <v>7.4575179570685588</v>
      </c>
      <c r="S1056" s="48">
        <v>12.4</v>
      </c>
      <c r="T1056" s="48">
        <v>12.4</v>
      </c>
      <c r="U1056" s="48">
        <v>13.098461027158878</v>
      </c>
      <c r="V1056" s="62">
        <f t="shared" si="101"/>
        <v>0.49193548387096769</v>
      </c>
      <c r="W1056" s="62">
        <f t="shared" si="102"/>
        <v>0.60719555326628316</v>
      </c>
      <c r="X1056" s="62">
        <f t="shared" si="103"/>
        <v>0.56934306569343074</v>
      </c>
      <c r="Y1056" s="62">
        <f t="shared" si="104"/>
        <v>0.55615803427689381</v>
      </c>
      <c r="Z1056" s="62">
        <f t="shared" si="105"/>
        <v>0.55615803427689381</v>
      </c>
      <c r="AA1056" s="48" t="str">
        <f t="shared" si="106"/>
        <v>Y</v>
      </c>
      <c r="AB1056" s="48" t="s">
        <v>55</v>
      </c>
      <c r="AC1056" s="53" t="s">
        <v>55</v>
      </c>
      <c r="AD1056" s="52">
        <v>0</v>
      </c>
      <c r="AE1056" s="52"/>
      <c r="AF1056" s="52"/>
    </row>
    <row r="1057" spans="1:32" ht="15.5" x14ac:dyDescent="0.35">
      <c r="A1057" s="26"/>
      <c r="B1057" s="48">
        <v>643</v>
      </c>
      <c r="C1057" s="48" t="s">
        <v>45</v>
      </c>
      <c r="D1057" s="48" t="s">
        <v>46</v>
      </c>
      <c r="E1057" s="48" t="s">
        <v>47</v>
      </c>
      <c r="F1057" s="48" t="s">
        <v>1530</v>
      </c>
      <c r="G1057" s="48">
        <v>506</v>
      </c>
      <c r="H1057" s="48" t="s">
        <v>1097</v>
      </c>
      <c r="I1057" s="48" t="s">
        <v>213</v>
      </c>
      <c r="J1057" s="48" t="s">
        <v>50</v>
      </c>
      <c r="K1057" s="48" t="s">
        <v>1827</v>
      </c>
      <c r="L1057" s="48" t="s">
        <v>141</v>
      </c>
      <c r="M1057" s="48" t="s">
        <v>110</v>
      </c>
      <c r="N1057" s="48" t="s">
        <v>110</v>
      </c>
      <c r="O1057" s="48" t="s">
        <v>110</v>
      </c>
      <c r="P1057" s="48">
        <v>1.1227008000000001</v>
      </c>
      <c r="Q1057" s="48">
        <v>1.4698875973352519</v>
      </c>
      <c r="R1057" s="48">
        <v>1.3690129583024406</v>
      </c>
      <c r="S1057" s="48">
        <v>2.3749440000000002</v>
      </c>
      <c r="T1057" s="48">
        <v>2.3749440000000002</v>
      </c>
      <c r="U1057" s="48">
        <v>2.3777593486305544</v>
      </c>
      <c r="V1057" s="62">
        <f t="shared" si="101"/>
        <v>0.47272727272727272</v>
      </c>
      <c r="W1057" s="62">
        <f t="shared" si="102"/>
        <v>0.61891463433885252</v>
      </c>
      <c r="X1057" s="62">
        <f t="shared" si="103"/>
        <v>0.5757575757575758</v>
      </c>
      <c r="Y1057" s="62">
        <f t="shared" si="104"/>
        <v>0.55579982760790037</v>
      </c>
      <c r="Z1057" s="62">
        <f t="shared" si="105"/>
        <v>0.55579982760790037</v>
      </c>
      <c r="AA1057" s="48" t="str">
        <f t="shared" si="106"/>
        <v>Y</v>
      </c>
      <c r="AB1057" s="48" t="s">
        <v>55</v>
      </c>
      <c r="AC1057" s="53" t="s">
        <v>55</v>
      </c>
      <c r="AD1057" s="52">
        <v>0</v>
      </c>
      <c r="AE1057" s="52"/>
      <c r="AF1057" s="52"/>
    </row>
    <row r="1058" spans="1:32" ht="15.5" x14ac:dyDescent="0.35">
      <c r="A1058" s="26"/>
      <c r="B1058" s="48">
        <v>2030</v>
      </c>
      <c r="C1058" s="48" t="s">
        <v>863</v>
      </c>
      <c r="D1058" s="48" t="s">
        <v>969</v>
      </c>
      <c r="E1058" s="48" t="s">
        <v>970</v>
      </c>
      <c r="F1058" s="48" t="s">
        <v>1198</v>
      </c>
      <c r="G1058" s="48" t="s">
        <v>1199</v>
      </c>
      <c r="H1058" s="48" t="s">
        <v>1828</v>
      </c>
      <c r="I1058" s="48" t="s">
        <v>970</v>
      </c>
      <c r="J1058" s="48" t="s">
        <v>50</v>
      </c>
      <c r="K1058" s="48" t="s">
        <v>1829</v>
      </c>
      <c r="L1058" s="48" t="s">
        <v>970</v>
      </c>
      <c r="M1058" s="48">
        <v>13.8</v>
      </c>
      <c r="N1058" s="48">
        <v>13.8</v>
      </c>
      <c r="O1058" s="48">
        <v>13.8</v>
      </c>
      <c r="P1058" s="48">
        <v>6</v>
      </c>
      <c r="Q1058" s="48">
        <v>6.2385005987015827</v>
      </c>
      <c r="R1058" s="48">
        <v>6.7643512238794941</v>
      </c>
      <c r="S1058" s="48">
        <v>11.7</v>
      </c>
      <c r="T1058" s="48">
        <v>11.7</v>
      </c>
      <c r="U1058" s="48">
        <v>10.995058526447234</v>
      </c>
      <c r="V1058" s="62">
        <f t="shared" si="101"/>
        <v>0.51282051282051289</v>
      </c>
      <c r="W1058" s="62">
        <f t="shared" si="102"/>
        <v>0.53320517937620371</v>
      </c>
      <c r="X1058" s="62">
        <f t="shared" si="103"/>
        <v>0.61521739130434783</v>
      </c>
      <c r="Y1058" s="62">
        <f t="shared" si="104"/>
        <v>0.55374769450035488</v>
      </c>
      <c r="Z1058" s="62">
        <f t="shared" si="105"/>
        <v>0.55374769450035488</v>
      </c>
      <c r="AA1058" s="48" t="str">
        <f t="shared" si="106"/>
        <v>Y</v>
      </c>
      <c r="AB1058" s="48" t="s">
        <v>55</v>
      </c>
      <c r="AC1058" s="53" t="s">
        <v>55</v>
      </c>
      <c r="AD1058" s="52">
        <v>0</v>
      </c>
      <c r="AE1058" s="52"/>
      <c r="AF1058" s="52"/>
    </row>
    <row r="1059" spans="1:32" ht="15.5" x14ac:dyDescent="0.35">
      <c r="A1059" s="26"/>
      <c r="B1059" s="48">
        <v>1927</v>
      </c>
      <c r="C1059" s="48" t="s">
        <v>863</v>
      </c>
      <c r="D1059" s="48" t="s">
        <v>864</v>
      </c>
      <c r="E1059" s="48" t="s">
        <v>877</v>
      </c>
      <c r="F1059" s="48" t="s">
        <v>878</v>
      </c>
      <c r="G1059" s="48" t="s">
        <v>879</v>
      </c>
      <c r="H1059" s="48" t="s">
        <v>880</v>
      </c>
      <c r="I1059" s="48" t="s">
        <v>881</v>
      </c>
      <c r="J1059" s="48" t="s">
        <v>50</v>
      </c>
      <c r="K1059" s="48" t="s">
        <v>1830</v>
      </c>
      <c r="L1059" s="48" t="s">
        <v>881</v>
      </c>
      <c r="M1059" s="48">
        <v>13.8</v>
      </c>
      <c r="N1059" s="48">
        <v>13.8</v>
      </c>
      <c r="O1059" s="48">
        <v>13.8</v>
      </c>
      <c r="P1059" s="48">
        <v>4.3</v>
      </c>
      <c r="Q1059" s="48">
        <v>6.1667936952682316</v>
      </c>
      <c r="R1059" s="48">
        <v>6.6209374170127901</v>
      </c>
      <c r="S1059" s="48">
        <v>10.3</v>
      </c>
      <c r="T1059" s="48">
        <v>10.3</v>
      </c>
      <c r="U1059" s="48">
        <v>10.277989492113718</v>
      </c>
      <c r="V1059" s="62">
        <f t="shared" si="101"/>
        <v>0.41747572815533979</v>
      </c>
      <c r="W1059" s="62">
        <f t="shared" si="102"/>
        <v>0.59871783449206128</v>
      </c>
      <c r="X1059" s="62">
        <f t="shared" si="103"/>
        <v>0.64418604651162781</v>
      </c>
      <c r="Y1059" s="62">
        <f t="shared" si="104"/>
        <v>0.55345986971967631</v>
      </c>
      <c r="Z1059" s="62">
        <f t="shared" si="105"/>
        <v>0.55345986971967631</v>
      </c>
      <c r="AA1059" s="48" t="str">
        <f t="shared" si="106"/>
        <v>Y</v>
      </c>
      <c r="AB1059" s="48" t="s">
        <v>55</v>
      </c>
      <c r="AC1059" s="53" t="s">
        <v>55</v>
      </c>
      <c r="AD1059" s="52">
        <v>0</v>
      </c>
      <c r="AE1059" s="52"/>
      <c r="AF1059" s="52"/>
    </row>
    <row r="1060" spans="1:32" ht="15.5" x14ac:dyDescent="0.35">
      <c r="A1060" s="26"/>
      <c r="B1060" s="48">
        <v>2104</v>
      </c>
      <c r="C1060" s="48" t="s">
        <v>863</v>
      </c>
      <c r="D1060" s="48" t="s">
        <v>969</v>
      </c>
      <c r="E1060" s="48" t="s">
        <v>970</v>
      </c>
      <c r="F1060" s="48" t="s">
        <v>999</v>
      </c>
      <c r="G1060" s="48" t="s">
        <v>1000</v>
      </c>
      <c r="H1060" s="48" t="s">
        <v>1400</v>
      </c>
      <c r="I1060" s="48" t="s">
        <v>970</v>
      </c>
      <c r="J1060" s="48" t="s">
        <v>50</v>
      </c>
      <c r="K1060" s="48" t="s">
        <v>1831</v>
      </c>
      <c r="L1060" s="48" t="s">
        <v>970</v>
      </c>
      <c r="M1060" s="48">
        <v>13.8</v>
      </c>
      <c r="N1060" s="48">
        <v>13.8</v>
      </c>
      <c r="O1060" s="48">
        <v>13.8</v>
      </c>
      <c r="P1060" s="48">
        <v>4.5999999999999996</v>
      </c>
      <c r="Q1060" s="48">
        <v>5.2824085529235623</v>
      </c>
      <c r="R1060" s="48">
        <v>6.0711844906904293</v>
      </c>
      <c r="S1060" s="48">
        <v>10.5</v>
      </c>
      <c r="T1060" s="48">
        <v>10.5</v>
      </c>
      <c r="U1060" s="48">
        <v>8.4614146051354808</v>
      </c>
      <c r="V1060" s="62">
        <f t="shared" si="101"/>
        <v>0.43809523809523804</v>
      </c>
      <c r="W1060" s="62">
        <f t="shared" si="102"/>
        <v>0.50308652884986305</v>
      </c>
      <c r="X1060" s="62">
        <f t="shared" si="103"/>
        <v>0.71751412429378525</v>
      </c>
      <c r="Y1060" s="62">
        <f t="shared" si="104"/>
        <v>0.55289863041296206</v>
      </c>
      <c r="Z1060" s="62">
        <f t="shared" si="105"/>
        <v>0.55289863041296206</v>
      </c>
      <c r="AA1060" s="48" t="str">
        <f t="shared" si="106"/>
        <v>Y</v>
      </c>
      <c r="AB1060" s="48" t="s">
        <v>55</v>
      </c>
      <c r="AC1060" s="53" t="s">
        <v>55</v>
      </c>
      <c r="AD1060" s="52">
        <v>0</v>
      </c>
      <c r="AE1060" s="48"/>
      <c r="AF1060" s="48"/>
    </row>
    <row r="1061" spans="1:32" ht="15.5" x14ac:dyDescent="0.35">
      <c r="A1061" s="26"/>
      <c r="B1061" s="48">
        <v>1808</v>
      </c>
      <c r="C1061" s="48" t="s">
        <v>45</v>
      </c>
      <c r="D1061" s="48" t="s">
        <v>60</v>
      </c>
      <c r="E1061" s="48" t="s">
        <v>803</v>
      </c>
      <c r="F1061" s="48" t="s">
        <v>1141</v>
      </c>
      <c r="G1061" s="48">
        <v>455</v>
      </c>
      <c r="H1061" s="48" t="s">
        <v>63</v>
      </c>
      <c r="I1061" s="48" t="s">
        <v>808</v>
      </c>
      <c r="J1061" s="48" t="s">
        <v>50</v>
      </c>
      <c r="K1061" s="48" t="s">
        <v>1832</v>
      </c>
      <c r="L1061" s="48" t="s">
        <v>810</v>
      </c>
      <c r="M1061" s="48" t="s">
        <v>53</v>
      </c>
      <c r="N1061" s="48" t="s">
        <v>53</v>
      </c>
      <c r="O1061" s="48" t="s">
        <v>53</v>
      </c>
      <c r="P1061" s="48">
        <v>6.2311140000000007</v>
      </c>
      <c r="Q1061" s="48">
        <v>6.3102075021349338</v>
      </c>
      <c r="R1061" s="48">
        <v>6.8599604284572964</v>
      </c>
      <c r="S1061" s="48">
        <v>11.698259999999999</v>
      </c>
      <c r="T1061" s="48">
        <v>11.698259999999999</v>
      </c>
      <c r="U1061" s="48">
        <v>11.712127560780749</v>
      </c>
      <c r="V1061" s="62">
        <f t="shared" si="101"/>
        <v>0.53265306122448985</v>
      </c>
      <c r="W1061" s="62">
        <f t="shared" si="102"/>
        <v>0.53941419511405408</v>
      </c>
      <c r="X1061" s="62">
        <f t="shared" si="103"/>
        <v>0.58571428571428574</v>
      </c>
      <c r="Y1061" s="62">
        <f t="shared" si="104"/>
        <v>0.55259384735094319</v>
      </c>
      <c r="Z1061" s="62">
        <f t="shared" si="105"/>
        <v>0.55259384735094319</v>
      </c>
      <c r="AA1061" s="48" t="str">
        <f t="shared" si="106"/>
        <v>Y</v>
      </c>
      <c r="AB1061" s="48" t="s">
        <v>55</v>
      </c>
      <c r="AC1061" s="53" t="s">
        <v>55</v>
      </c>
      <c r="AD1061" s="52">
        <v>0</v>
      </c>
      <c r="AE1061" s="52"/>
      <c r="AF1061" s="52"/>
    </row>
    <row r="1062" spans="1:32" ht="15.5" x14ac:dyDescent="0.35">
      <c r="A1062" s="26"/>
      <c r="B1062" s="48">
        <v>1538</v>
      </c>
      <c r="C1062" s="48" t="s">
        <v>45</v>
      </c>
      <c r="D1062" s="48" t="s">
        <v>60</v>
      </c>
      <c r="E1062" s="48" t="s">
        <v>133</v>
      </c>
      <c r="F1062" s="48" t="s">
        <v>1193</v>
      </c>
      <c r="G1062" s="48">
        <v>26</v>
      </c>
      <c r="H1062" s="48" t="s">
        <v>139</v>
      </c>
      <c r="I1062" s="48" t="s">
        <v>133</v>
      </c>
      <c r="J1062" s="48" t="s">
        <v>50</v>
      </c>
      <c r="K1062" s="48" t="s">
        <v>1833</v>
      </c>
      <c r="L1062" s="48" t="s">
        <v>1195</v>
      </c>
      <c r="M1062" s="48" t="s">
        <v>110</v>
      </c>
      <c r="N1062" s="48" t="s">
        <v>110</v>
      </c>
      <c r="O1062" s="48" t="s">
        <v>110</v>
      </c>
      <c r="P1062" s="48">
        <v>1.1227008000000001</v>
      </c>
      <c r="Q1062" s="48">
        <v>1.1600583488773313</v>
      </c>
      <c r="R1062" s="48">
        <v>0.69171181051070685</v>
      </c>
      <c r="S1062" s="48">
        <v>1.7992000000000001</v>
      </c>
      <c r="T1062" s="48">
        <v>1.7992000000000001</v>
      </c>
      <c r="U1062" s="48">
        <v>1.8013328398716324</v>
      </c>
      <c r="V1062" s="62">
        <f t="shared" si="101"/>
        <v>0.624</v>
      </c>
      <c r="W1062" s="62">
        <f t="shared" si="102"/>
        <v>0.64476342200829884</v>
      </c>
      <c r="X1062" s="62">
        <f t="shared" si="103"/>
        <v>0.38400000000000001</v>
      </c>
      <c r="Y1062" s="62">
        <f t="shared" si="104"/>
        <v>0.55092114066943287</v>
      </c>
      <c r="Z1062" s="62">
        <f t="shared" si="105"/>
        <v>0.55092114066943287</v>
      </c>
      <c r="AA1062" s="48" t="str">
        <f t="shared" si="106"/>
        <v>Y</v>
      </c>
      <c r="AB1062" s="48" t="s">
        <v>55</v>
      </c>
      <c r="AC1062" s="53" t="s">
        <v>55</v>
      </c>
      <c r="AD1062" s="52">
        <v>0</v>
      </c>
      <c r="AE1062" s="52"/>
      <c r="AF1062" s="52"/>
    </row>
    <row r="1063" spans="1:32" ht="15.5" x14ac:dyDescent="0.35">
      <c r="A1063" s="26"/>
      <c r="B1063" s="48">
        <v>1695</v>
      </c>
      <c r="C1063" s="48" t="s">
        <v>45</v>
      </c>
      <c r="D1063" s="48" t="s">
        <v>60</v>
      </c>
      <c r="E1063" s="48" t="s">
        <v>61</v>
      </c>
      <c r="F1063" s="48" t="s">
        <v>1336</v>
      </c>
      <c r="G1063" s="48">
        <v>316</v>
      </c>
      <c r="H1063" s="48" t="s">
        <v>1337</v>
      </c>
      <c r="I1063" s="48" t="s">
        <v>821</v>
      </c>
      <c r="J1063" s="48" t="s">
        <v>50</v>
      </c>
      <c r="K1063" s="48" t="s">
        <v>1834</v>
      </c>
      <c r="L1063" s="48" t="s">
        <v>827</v>
      </c>
      <c r="M1063" s="48" t="s">
        <v>110</v>
      </c>
      <c r="N1063" s="48" t="s">
        <v>110</v>
      </c>
      <c r="O1063" s="48" t="s">
        <v>110</v>
      </c>
      <c r="P1063" s="48">
        <v>1.6552640000000001</v>
      </c>
      <c r="Q1063" s="48">
        <v>1.0519783784850334</v>
      </c>
      <c r="R1063" s="48">
        <v>1.5707622363680633</v>
      </c>
      <c r="S1063" s="48">
        <v>2.5908480000000003</v>
      </c>
      <c r="T1063" s="48">
        <v>2.5908480000000003</v>
      </c>
      <c r="U1063" s="48">
        <v>2.5939192894151506</v>
      </c>
      <c r="V1063" s="62">
        <f t="shared" si="101"/>
        <v>0.63888888888888884</v>
      </c>
      <c r="W1063" s="62">
        <f t="shared" si="102"/>
        <v>0.40603631648210675</v>
      </c>
      <c r="X1063" s="62">
        <f t="shared" si="103"/>
        <v>0.60555555555555551</v>
      </c>
      <c r="Y1063" s="62">
        <f t="shared" si="104"/>
        <v>0.55016025364218368</v>
      </c>
      <c r="Z1063" s="62">
        <f t="shared" si="105"/>
        <v>0.55016025364218368</v>
      </c>
      <c r="AA1063" s="48" t="str">
        <f t="shared" si="106"/>
        <v>Y</v>
      </c>
      <c r="AB1063" s="48" t="s">
        <v>55</v>
      </c>
      <c r="AC1063" s="53" t="s">
        <v>55</v>
      </c>
      <c r="AD1063" s="52">
        <v>0</v>
      </c>
      <c r="AE1063" s="52"/>
      <c r="AF1063" s="52"/>
    </row>
    <row r="1064" spans="1:32" ht="15.5" x14ac:dyDescent="0.35">
      <c r="A1064" s="26"/>
      <c r="B1064" s="48">
        <v>447</v>
      </c>
      <c r="C1064" s="48" t="s">
        <v>45</v>
      </c>
      <c r="D1064" s="48" t="s">
        <v>46</v>
      </c>
      <c r="E1064" s="48" t="s">
        <v>47</v>
      </c>
      <c r="F1064" s="48" t="s">
        <v>300</v>
      </c>
      <c r="G1064" s="48">
        <v>329</v>
      </c>
      <c r="H1064" s="48" t="s">
        <v>49</v>
      </c>
      <c r="I1064" s="48" t="s">
        <v>300</v>
      </c>
      <c r="J1064" s="48" t="s">
        <v>50</v>
      </c>
      <c r="K1064" s="48" t="s">
        <v>1835</v>
      </c>
      <c r="L1064" s="48" t="s">
        <v>69</v>
      </c>
      <c r="M1064" s="48" t="s">
        <v>53</v>
      </c>
      <c r="N1064" s="48" t="s">
        <v>53</v>
      </c>
      <c r="O1064" s="48" t="s">
        <v>53</v>
      </c>
      <c r="P1064" s="48">
        <v>3.7004699999999997</v>
      </c>
      <c r="Q1064" s="48">
        <v>7.6487363662241625</v>
      </c>
      <c r="R1064" s="48">
        <v>7.7682478719464152</v>
      </c>
      <c r="S1064" s="48">
        <v>11.578889999999999</v>
      </c>
      <c r="T1064" s="48">
        <v>11.578889999999999</v>
      </c>
      <c r="U1064" s="48">
        <v>11.592616055058498</v>
      </c>
      <c r="V1064" s="62">
        <f t="shared" si="101"/>
        <v>0.31958762886597936</v>
      </c>
      <c r="W1064" s="62">
        <f t="shared" si="102"/>
        <v>0.6605759590275202</v>
      </c>
      <c r="X1064" s="62">
        <f t="shared" si="103"/>
        <v>0.67010309278350511</v>
      </c>
      <c r="Y1064" s="62">
        <f t="shared" si="104"/>
        <v>0.55008889355900159</v>
      </c>
      <c r="Z1064" s="62">
        <f t="shared" si="105"/>
        <v>0.55008889355900159</v>
      </c>
      <c r="AA1064" s="48" t="str">
        <f t="shared" si="106"/>
        <v>Y</v>
      </c>
      <c r="AB1064" s="48" t="s">
        <v>55</v>
      </c>
      <c r="AC1064" s="53" t="s">
        <v>55</v>
      </c>
      <c r="AD1064" s="52">
        <v>0</v>
      </c>
      <c r="AE1064" s="52"/>
      <c r="AF1064" s="52"/>
    </row>
    <row r="1065" spans="1:32" ht="15.5" x14ac:dyDescent="0.35">
      <c r="A1065" s="26"/>
      <c r="B1065" s="48">
        <v>566</v>
      </c>
      <c r="C1065" s="48" t="s">
        <v>45</v>
      </c>
      <c r="D1065" s="48" t="s">
        <v>46</v>
      </c>
      <c r="E1065" s="48" t="s">
        <v>47</v>
      </c>
      <c r="F1065" s="48" t="s">
        <v>1075</v>
      </c>
      <c r="G1065" s="48">
        <v>441</v>
      </c>
      <c r="H1065" s="48" t="s">
        <v>139</v>
      </c>
      <c r="I1065" s="48" t="s">
        <v>86</v>
      </c>
      <c r="J1065" s="48" t="s">
        <v>50</v>
      </c>
      <c r="K1065" s="48" t="s">
        <v>1836</v>
      </c>
      <c r="L1065" s="48" t="s">
        <v>1077</v>
      </c>
      <c r="M1065" s="48" t="s">
        <v>110</v>
      </c>
      <c r="N1065" s="48" t="s">
        <v>110</v>
      </c>
      <c r="O1065" s="48" t="s">
        <v>110</v>
      </c>
      <c r="P1065" s="48">
        <v>1.5185248</v>
      </c>
      <c r="Q1065" s="48">
        <v>1.2969596447075753</v>
      </c>
      <c r="R1065" s="48">
        <v>1.4554769346162788</v>
      </c>
      <c r="S1065" s="48">
        <v>2.5908480000000003</v>
      </c>
      <c r="T1065" s="48">
        <v>2.5908480000000003</v>
      </c>
      <c r="U1065" s="48">
        <v>2.5939192894151506</v>
      </c>
      <c r="V1065" s="62">
        <f t="shared" si="101"/>
        <v>0.58611111111111103</v>
      </c>
      <c r="W1065" s="62">
        <f t="shared" si="102"/>
        <v>0.50059271895054247</v>
      </c>
      <c r="X1065" s="62">
        <f t="shared" si="103"/>
        <v>0.56111111111111101</v>
      </c>
      <c r="Y1065" s="62">
        <f t="shared" si="104"/>
        <v>0.54927164705758813</v>
      </c>
      <c r="Z1065" s="62">
        <f t="shared" si="105"/>
        <v>0.54927164705758813</v>
      </c>
      <c r="AA1065" s="48" t="str">
        <f t="shared" si="106"/>
        <v>Y</v>
      </c>
      <c r="AB1065" s="48" t="s">
        <v>55</v>
      </c>
      <c r="AC1065" s="53" t="s">
        <v>55</v>
      </c>
      <c r="AD1065" s="52">
        <v>0</v>
      </c>
      <c r="AE1065" s="52"/>
      <c r="AF1065" s="52"/>
    </row>
    <row r="1066" spans="1:32" ht="15.5" x14ac:dyDescent="0.35">
      <c r="A1066" s="26"/>
      <c r="B1066" s="48">
        <v>1817</v>
      </c>
      <c r="C1066" s="48" t="s">
        <v>45</v>
      </c>
      <c r="D1066" s="48" t="s">
        <v>60</v>
      </c>
      <c r="E1066" s="48" t="s">
        <v>133</v>
      </c>
      <c r="F1066" s="48" t="s">
        <v>1555</v>
      </c>
      <c r="G1066" s="48">
        <v>456</v>
      </c>
      <c r="H1066" s="48" t="s">
        <v>49</v>
      </c>
      <c r="I1066" s="48" t="s">
        <v>1555</v>
      </c>
      <c r="J1066" s="48" t="s">
        <v>50</v>
      </c>
      <c r="K1066" s="48" t="s">
        <v>1837</v>
      </c>
      <c r="L1066" s="48" t="s">
        <v>1838</v>
      </c>
      <c r="M1066" s="48" t="s">
        <v>53</v>
      </c>
      <c r="N1066" s="48" t="s">
        <v>53</v>
      </c>
      <c r="O1066" s="48" t="s">
        <v>53</v>
      </c>
      <c r="P1066" s="48">
        <v>6.8040900000000004</v>
      </c>
      <c r="Q1066" s="48">
        <v>7.2662995479129542</v>
      </c>
      <c r="R1066" s="48">
        <v>5.18679934834576</v>
      </c>
      <c r="S1066" s="48">
        <v>11.698259999999999</v>
      </c>
      <c r="T1066" s="48">
        <v>11.698259999999999</v>
      </c>
      <c r="U1066" s="48">
        <v>11.712127560780749</v>
      </c>
      <c r="V1066" s="62">
        <f t="shared" si="101"/>
        <v>0.58163265306122458</v>
      </c>
      <c r="W1066" s="62">
        <f t="shared" si="102"/>
        <v>0.6211436186161835</v>
      </c>
      <c r="X1066" s="62">
        <f t="shared" si="103"/>
        <v>0.44285714285714284</v>
      </c>
      <c r="Y1066" s="62">
        <f t="shared" si="104"/>
        <v>0.54854447151151697</v>
      </c>
      <c r="Z1066" s="62">
        <f t="shared" si="105"/>
        <v>0.54854447151151697</v>
      </c>
      <c r="AA1066" s="48" t="str">
        <f t="shared" si="106"/>
        <v>Y</v>
      </c>
      <c r="AB1066" s="48" t="s">
        <v>55</v>
      </c>
      <c r="AC1066" s="53" t="s">
        <v>55</v>
      </c>
      <c r="AD1066" s="52">
        <v>0</v>
      </c>
      <c r="AE1066" s="52"/>
      <c r="AF1066" s="52"/>
    </row>
    <row r="1067" spans="1:32" ht="15.5" x14ac:dyDescent="0.35">
      <c r="A1067" s="26"/>
      <c r="B1067" s="48">
        <v>470</v>
      </c>
      <c r="C1067" s="48" t="s">
        <v>45</v>
      </c>
      <c r="D1067" s="48" t="s">
        <v>46</v>
      </c>
      <c r="E1067" s="48" t="s">
        <v>47</v>
      </c>
      <c r="F1067" s="48" t="s">
        <v>48</v>
      </c>
      <c r="G1067" s="48">
        <v>350</v>
      </c>
      <c r="H1067" s="48" t="s">
        <v>312</v>
      </c>
      <c r="I1067" s="48" t="s">
        <v>47</v>
      </c>
      <c r="J1067" s="48" t="s">
        <v>50</v>
      </c>
      <c r="K1067" s="48" t="s">
        <v>1839</v>
      </c>
      <c r="L1067" s="48" t="s">
        <v>1190</v>
      </c>
      <c r="M1067" s="48" t="s">
        <v>53</v>
      </c>
      <c r="N1067" s="48" t="s">
        <v>53</v>
      </c>
      <c r="O1067" s="48" t="s">
        <v>53</v>
      </c>
      <c r="P1067" s="48">
        <v>6.3504840000000007</v>
      </c>
      <c r="Q1067" s="48">
        <v>5.975575286112627</v>
      </c>
      <c r="R1067" s="48">
        <v>6.6926443204461421</v>
      </c>
      <c r="S1067" s="48">
        <v>11.578889999999999</v>
      </c>
      <c r="T1067" s="48">
        <v>11.578889999999999</v>
      </c>
      <c r="U1067" s="48">
        <v>11.592616055058498</v>
      </c>
      <c r="V1067" s="62">
        <f t="shared" si="101"/>
        <v>0.54845360824742273</v>
      </c>
      <c r="W1067" s="62">
        <f t="shared" si="102"/>
        <v>0.5160749679902501</v>
      </c>
      <c r="X1067" s="62">
        <f t="shared" si="103"/>
        <v>0.57731958762886593</v>
      </c>
      <c r="Y1067" s="62">
        <f t="shared" si="104"/>
        <v>0.54728272128884625</v>
      </c>
      <c r="Z1067" s="62">
        <f t="shared" si="105"/>
        <v>0.54728272128884625</v>
      </c>
      <c r="AA1067" s="48" t="str">
        <f t="shared" si="106"/>
        <v>Y</v>
      </c>
      <c r="AB1067" s="48" t="s">
        <v>55</v>
      </c>
      <c r="AC1067" s="53" t="s">
        <v>55</v>
      </c>
      <c r="AD1067" s="52">
        <v>0</v>
      </c>
      <c r="AE1067" s="52"/>
      <c r="AF1067" s="52"/>
    </row>
    <row r="1068" spans="1:32" ht="15.5" x14ac:dyDescent="0.35">
      <c r="A1068" s="26"/>
      <c r="B1068" s="48">
        <v>516</v>
      </c>
      <c r="C1068" s="48" t="s">
        <v>45</v>
      </c>
      <c r="D1068" s="48" t="s">
        <v>46</v>
      </c>
      <c r="E1068" s="48" t="s">
        <v>47</v>
      </c>
      <c r="F1068" s="48" t="s">
        <v>92</v>
      </c>
      <c r="G1068" s="48">
        <v>385</v>
      </c>
      <c r="H1068" s="48" t="s">
        <v>63</v>
      </c>
      <c r="I1068" s="48" t="s">
        <v>57</v>
      </c>
      <c r="J1068" s="48" t="s">
        <v>50</v>
      </c>
      <c r="K1068" s="48" t="s">
        <v>1840</v>
      </c>
      <c r="L1068" s="48" t="s">
        <v>59</v>
      </c>
      <c r="M1068" s="48" t="s">
        <v>53</v>
      </c>
      <c r="N1068" s="48" t="s">
        <v>53</v>
      </c>
      <c r="O1068" s="48" t="s">
        <v>53</v>
      </c>
      <c r="P1068" s="48">
        <v>3.9153360000000004</v>
      </c>
      <c r="Q1068" s="48">
        <v>2.3663278133006003</v>
      </c>
      <c r="R1068" s="48">
        <v>2.916080739622962</v>
      </c>
      <c r="S1068" s="48">
        <v>5.6103900000000007</v>
      </c>
      <c r="T1068" s="48">
        <v>5.6103900000000007</v>
      </c>
      <c r="U1068" s="48">
        <v>5.6170407689458699</v>
      </c>
      <c r="V1068" s="62">
        <f t="shared" si="101"/>
        <v>0.69787234042553192</v>
      </c>
      <c r="W1068" s="62">
        <f t="shared" si="102"/>
        <v>0.42177599298811669</v>
      </c>
      <c r="X1068" s="62">
        <f t="shared" si="103"/>
        <v>0.51914893617021274</v>
      </c>
      <c r="Y1068" s="62">
        <f t="shared" si="104"/>
        <v>0.54626575652795373</v>
      </c>
      <c r="Z1068" s="62">
        <f t="shared" si="105"/>
        <v>0.54626575652795373</v>
      </c>
      <c r="AA1068" s="48" t="str">
        <f t="shared" si="106"/>
        <v>Y</v>
      </c>
      <c r="AB1068" s="48" t="s">
        <v>55</v>
      </c>
      <c r="AC1068" s="53" t="s">
        <v>55</v>
      </c>
      <c r="AD1068" s="52">
        <v>0</v>
      </c>
      <c r="AE1068" s="52"/>
      <c r="AF1068" s="52"/>
    </row>
    <row r="1069" spans="1:32" ht="15.5" x14ac:dyDescent="0.35">
      <c r="A1069" s="26"/>
      <c r="B1069" s="48">
        <v>2015</v>
      </c>
      <c r="C1069" s="48" t="s">
        <v>863</v>
      </c>
      <c r="D1069" s="48" t="s">
        <v>969</v>
      </c>
      <c r="E1069" s="48" t="s">
        <v>970</v>
      </c>
      <c r="F1069" s="48" t="s">
        <v>1444</v>
      </c>
      <c r="G1069" s="48" t="s">
        <v>1445</v>
      </c>
      <c r="H1069" s="48" t="s">
        <v>1841</v>
      </c>
      <c r="I1069" s="48" t="s">
        <v>1352</v>
      </c>
      <c r="J1069" s="48" t="s">
        <v>50</v>
      </c>
      <c r="K1069" s="48" t="s">
        <v>1842</v>
      </c>
      <c r="L1069" s="48" t="s">
        <v>1352</v>
      </c>
      <c r="M1069" s="48">
        <v>13.8</v>
      </c>
      <c r="N1069" s="48">
        <v>13.8</v>
      </c>
      <c r="O1069" s="48">
        <v>13.8</v>
      </c>
      <c r="P1069" s="48">
        <v>5.4</v>
      </c>
      <c r="Q1069" s="48">
        <v>6.3819144055682857</v>
      </c>
      <c r="R1069" s="48">
        <v>6.1667936952682316</v>
      </c>
      <c r="S1069" s="48">
        <v>9.6</v>
      </c>
      <c r="T1069" s="48">
        <v>9.6</v>
      </c>
      <c r="U1069" s="48">
        <v>15.058449721003822</v>
      </c>
      <c r="V1069" s="62">
        <f t="shared" si="101"/>
        <v>0.56250000000000011</v>
      </c>
      <c r="W1069" s="62">
        <f t="shared" si="102"/>
        <v>0.66478275058002978</v>
      </c>
      <c r="X1069" s="62">
        <f t="shared" si="103"/>
        <v>0.40952380952380951</v>
      </c>
      <c r="Y1069" s="62">
        <f t="shared" si="104"/>
        <v>0.5456021867012798</v>
      </c>
      <c r="Z1069" s="62">
        <f t="shared" si="105"/>
        <v>0.5456021867012798</v>
      </c>
      <c r="AA1069" s="48" t="str">
        <f t="shared" si="106"/>
        <v>Y</v>
      </c>
      <c r="AB1069" s="48" t="s">
        <v>55</v>
      </c>
      <c r="AC1069" s="53" t="s">
        <v>55</v>
      </c>
      <c r="AD1069" s="52">
        <v>0</v>
      </c>
      <c r="AE1069" s="52"/>
      <c r="AF1069" s="52"/>
    </row>
    <row r="1070" spans="1:32" ht="15.5" x14ac:dyDescent="0.35">
      <c r="A1070" s="26"/>
      <c r="B1070" s="48">
        <v>762</v>
      </c>
      <c r="C1070" s="48" t="s">
        <v>45</v>
      </c>
      <c r="D1070" s="48" t="s">
        <v>46</v>
      </c>
      <c r="E1070" s="48" t="s">
        <v>150</v>
      </c>
      <c r="F1070" s="48" t="s">
        <v>381</v>
      </c>
      <c r="G1070" s="48">
        <v>817</v>
      </c>
      <c r="H1070" s="48" t="s">
        <v>131</v>
      </c>
      <c r="I1070" s="48" t="s">
        <v>377</v>
      </c>
      <c r="J1070" s="48" t="s">
        <v>50</v>
      </c>
      <c r="K1070" s="48" t="s">
        <v>1843</v>
      </c>
      <c r="L1070" s="48" t="s">
        <v>379</v>
      </c>
      <c r="M1070" s="48" t="s">
        <v>110</v>
      </c>
      <c r="N1070" s="48" t="s">
        <v>110</v>
      </c>
      <c r="O1070" s="48" t="s">
        <v>110</v>
      </c>
      <c r="P1070" s="48">
        <v>1.7128384000000001</v>
      </c>
      <c r="Q1070" s="48">
        <v>1.0087463903281142</v>
      </c>
      <c r="R1070" s="48">
        <v>1.0087463903281142</v>
      </c>
      <c r="S1070" s="48">
        <v>2.051088</v>
      </c>
      <c r="T1070" s="48">
        <v>2.5188800000000002</v>
      </c>
      <c r="U1070" s="48">
        <v>2.521865975820285</v>
      </c>
      <c r="V1070" s="62">
        <f t="shared" si="101"/>
        <v>0.83508771929824566</v>
      </c>
      <c r="W1070" s="62">
        <f t="shared" si="102"/>
        <v>0.40047417516043404</v>
      </c>
      <c r="X1070" s="62">
        <f t="shared" si="103"/>
        <v>0.40000000000000008</v>
      </c>
      <c r="Y1070" s="62">
        <f t="shared" si="104"/>
        <v>0.54518729815289324</v>
      </c>
      <c r="Z1070" s="62">
        <f t="shared" si="105"/>
        <v>0.54518729815289324</v>
      </c>
      <c r="AA1070" s="48" t="str">
        <f t="shared" si="106"/>
        <v>Y</v>
      </c>
      <c r="AB1070" s="48" t="s">
        <v>55</v>
      </c>
      <c r="AC1070" s="53" t="s">
        <v>55</v>
      </c>
      <c r="AD1070" s="52">
        <v>0</v>
      </c>
      <c r="AE1070" s="52"/>
      <c r="AF1070" s="52"/>
    </row>
    <row r="1071" spans="1:32" ht="15.5" x14ac:dyDescent="0.35">
      <c r="A1071" s="26"/>
      <c r="B1071" s="48">
        <v>1925</v>
      </c>
      <c r="C1071" s="48" t="s">
        <v>863</v>
      </c>
      <c r="D1071" s="48" t="s">
        <v>864</v>
      </c>
      <c r="E1071" s="48" t="s">
        <v>877</v>
      </c>
      <c r="F1071" s="48" t="s">
        <v>878</v>
      </c>
      <c r="G1071" s="48" t="s">
        <v>879</v>
      </c>
      <c r="H1071" s="48" t="s">
        <v>880</v>
      </c>
      <c r="I1071" s="48" t="s">
        <v>881</v>
      </c>
      <c r="J1071" s="48" t="s">
        <v>50</v>
      </c>
      <c r="K1071" s="48" t="s">
        <v>1844</v>
      </c>
      <c r="L1071" s="48" t="s">
        <v>881</v>
      </c>
      <c r="M1071" s="48">
        <v>13.8</v>
      </c>
      <c r="N1071" s="48">
        <v>13.8</v>
      </c>
      <c r="O1071" s="48">
        <v>13.8</v>
      </c>
      <c r="P1071" s="48">
        <v>5.3</v>
      </c>
      <c r="Q1071" s="48">
        <v>6.0472821895459781</v>
      </c>
      <c r="R1071" s="48">
        <v>6.0472821895459781</v>
      </c>
      <c r="S1071" s="48">
        <v>10.3</v>
      </c>
      <c r="T1071" s="48">
        <v>10.3</v>
      </c>
      <c r="U1071" s="48">
        <v>11.353593043613991</v>
      </c>
      <c r="V1071" s="62">
        <f t="shared" si="101"/>
        <v>0.5145631067961165</v>
      </c>
      <c r="W1071" s="62">
        <f t="shared" si="102"/>
        <v>0.58711477568407555</v>
      </c>
      <c r="X1071" s="62">
        <f t="shared" si="103"/>
        <v>0.53263157894736846</v>
      </c>
      <c r="Y1071" s="62">
        <f t="shared" si="104"/>
        <v>0.54476982047585354</v>
      </c>
      <c r="Z1071" s="62">
        <f t="shared" si="105"/>
        <v>0.54476982047585354</v>
      </c>
      <c r="AA1071" s="48" t="str">
        <f t="shared" si="106"/>
        <v>Y</v>
      </c>
      <c r="AB1071" s="48" t="s">
        <v>55</v>
      </c>
      <c r="AC1071" s="53" t="s">
        <v>55</v>
      </c>
      <c r="AD1071" s="52">
        <v>0</v>
      </c>
      <c r="AE1071" s="52"/>
      <c r="AF1071" s="52"/>
    </row>
    <row r="1072" spans="1:32" ht="15.5" x14ac:dyDescent="0.35">
      <c r="A1072" s="26"/>
      <c r="B1072" s="48">
        <v>417</v>
      </c>
      <c r="C1072" s="48" t="s">
        <v>45</v>
      </c>
      <c r="D1072" s="48" t="s">
        <v>46</v>
      </c>
      <c r="E1072" s="48" t="s">
        <v>47</v>
      </c>
      <c r="F1072" s="48" t="s">
        <v>1440</v>
      </c>
      <c r="G1072" s="48">
        <v>323</v>
      </c>
      <c r="H1072" s="48" t="s">
        <v>131</v>
      </c>
      <c r="I1072" s="48" t="s">
        <v>57</v>
      </c>
      <c r="J1072" s="48" t="s">
        <v>50</v>
      </c>
      <c r="K1072" s="48" t="s">
        <v>1845</v>
      </c>
      <c r="L1072" s="48" t="s">
        <v>1846</v>
      </c>
      <c r="M1072" s="48" t="s">
        <v>110</v>
      </c>
      <c r="N1072" s="48" t="s">
        <v>110</v>
      </c>
      <c r="O1072" s="48" t="s">
        <v>110</v>
      </c>
      <c r="P1072" s="48">
        <v>1.4249664</v>
      </c>
      <c r="Q1072" s="48">
        <v>1.3978342837403868</v>
      </c>
      <c r="R1072" s="48">
        <v>1.4122449464593598</v>
      </c>
      <c r="S1072" s="48">
        <v>2.5908480000000003</v>
      </c>
      <c r="T1072" s="48">
        <v>2.5908480000000003</v>
      </c>
      <c r="U1072" s="48">
        <v>2.5939192894151506</v>
      </c>
      <c r="V1072" s="62">
        <f t="shared" si="101"/>
        <v>0.54999999999999993</v>
      </c>
      <c r="W1072" s="62">
        <f t="shared" si="102"/>
        <v>0.53952770820225138</v>
      </c>
      <c r="X1072" s="62">
        <f t="shared" si="103"/>
        <v>0.54444444444444451</v>
      </c>
      <c r="Y1072" s="62">
        <f t="shared" si="104"/>
        <v>0.54465738421556531</v>
      </c>
      <c r="Z1072" s="62">
        <f t="shared" si="105"/>
        <v>0.54465738421556531</v>
      </c>
      <c r="AA1072" s="48" t="str">
        <f t="shared" si="106"/>
        <v>Y</v>
      </c>
      <c r="AB1072" s="48" t="s">
        <v>55</v>
      </c>
      <c r="AC1072" s="53" t="s">
        <v>55</v>
      </c>
      <c r="AD1072" s="52">
        <v>0</v>
      </c>
      <c r="AE1072" s="52"/>
      <c r="AF1072" s="52"/>
    </row>
    <row r="1073" spans="1:32" ht="15.5" x14ac:dyDescent="0.35">
      <c r="A1073" s="26"/>
      <c r="B1073" s="48">
        <v>1572</v>
      </c>
      <c r="C1073" s="48" t="s">
        <v>45</v>
      </c>
      <c r="D1073" s="48" t="s">
        <v>60</v>
      </c>
      <c r="E1073" s="48" t="s">
        <v>61</v>
      </c>
      <c r="F1073" s="48" t="s">
        <v>1221</v>
      </c>
      <c r="G1073" s="48">
        <v>124</v>
      </c>
      <c r="H1073" s="48" t="s">
        <v>139</v>
      </c>
      <c r="I1073" s="48" t="s">
        <v>818</v>
      </c>
      <c r="J1073" s="48" t="s">
        <v>50</v>
      </c>
      <c r="K1073" s="48" t="s">
        <v>1847</v>
      </c>
      <c r="L1073" s="48" t="s">
        <v>66</v>
      </c>
      <c r="M1073" s="48" t="s">
        <v>110</v>
      </c>
      <c r="N1073" s="48" t="s">
        <v>110</v>
      </c>
      <c r="O1073" s="48" t="s">
        <v>110</v>
      </c>
      <c r="P1073" s="48">
        <v>0.93558400000000008</v>
      </c>
      <c r="Q1073" s="48">
        <v>2.6083299521341239</v>
      </c>
      <c r="R1073" s="48">
        <v>1.1528530175178449</v>
      </c>
      <c r="S1073" s="48">
        <v>2.8787199999999999</v>
      </c>
      <c r="T1073" s="48">
        <v>2.8787199999999999</v>
      </c>
      <c r="U1073" s="48">
        <v>2.8821325437946119</v>
      </c>
      <c r="V1073" s="62">
        <f t="shared" si="101"/>
        <v>0.32500000000000001</v>
      </c>
      <c r="W1073" s="62">
        <f t="shared" si="102"/>
        <v>0.90607282130048217</v>
      </c>
      <c r="X1073" s="62">
        <f t="shared" si="103"/>
        <v>0.4</v>
      </c>
      <c r="Y1073" s="62">
        <f t="shared" si="104"/>
        <v>0.54369094043349409</v>
      </c>
      <c r="Z1073" s="62">
        <f t="shared" si="105"/>
        <v>0.54369094043349409</v>
      </c>
      <c r="AA1073" s="48" t="str">
        <f t="shared" si="106"/>
        <v>Y</v>
      </c>
      <c r="AB1073" s="48" t="s">
        <v>55</v>
      </c>
      <c r="AC1073" s="53" t="s">
        <v>55</v>
      </c>
      <c r="AD1073" s="52">
        <v>0</v>
      </c>
      <c r="AE1073" s="52"/>
      <c r="AF1073" s="52"/>
    </row>
    <row r="1074" spans="1:32" ht="15.5" x14ac:dyDescent="0.35">
      <c r="A1074" s="26"/>
      <c r="B1074" s="48">
        <v>1358</v>
      </c>
      <c r="C1074" s="48" t="s">
        <v>45</v>
      </c>
      <c r="D1074" s="48" t="s">
        <v>98</v>
      </c>
      <c r="E1074" s="48" t="s">
        <v>673</v>
      </c>
      <c r="F1074" s="48" t="s">
        <v>721</v>
      </c>
      <c r="G1074" s="48">
        <v>968</v>
      </c>
      <c r="H1074" s="48">
        <v>2</v>
      </c>
      <c r="I1074" s="48" t="s">
        <v>722</v>
      </c>
      <c r="J1074" s="48" t="s">
        <v>50</v>
      </c>
      <c r="K1074" s="48" t="s">
        <v>1848</v>
      </c>
      <c r="L1074" s="48" t="s">
        <v>768</v>
      </c>
      <c r="M1074" s="48" t="s">
        <v>103</v>
      </c>
      <c r="N1074" s="48" t="s">
        <v>103</v>
      </c>
      <c r="O1074" s="48" t="s">
        <v>103</v>
      </c>
      <c r="P1074" s="48">
        <v>1.9722</v>
      </c>
      <c r="Q1074" s="48">
        <v>1.9745379206285198</v>
      </c>
      <c r="R1074" s="48">
        <v>1.184722752377112</v>
      </c>
      <c r="S1074" s="48">
        <v>3.1555200000000001</v>
      </c>
      <c r="T1074" s="48">
        <v>3.1555200000000001</v>
      </c>
      <c r="U1074" s="48">
        <v>3.1592606730056323</v>
      </c>
      <c r="V1074" s="62">
        <f t="shared" si="101"/>
        <v>0.625</v>
      </c>
      <c r="W1074" s="62">
        <f t="shared" si="102"/>
        <v>0.62574089868817806</v>
      </c>
      <c r="X1074" s="62">
        <f t="shared" si="103"/>
        <v>0.37499999999999994</v>
      </c>
      <c r="Y1074" s="62">
        <f t="shared" si="104"/>
        <v>0.54191363289605932</v>
      </c>
      <c r="Z1074" s="62">
        <f t="shared" si="105"/>
        <v>0.54191363289605932</v>
      </c>
      <c r="AA1074" s="48" t="str">
        <f t="shared" si="106"/>
        <v>Y</v>
      </c>
      <c r="AB1074" s="48" t="s">
        <v>104</v>
      </c>
      <c r="AC1074" s="53" t="s">
        <v>55</v>
      </c>
      <c r="AD1074" s="52">
        <v>0</v>
      </c>
      <c r="AE1074" s="52"/>
      <c r="AF1074" s="52"/>
    </row>
    <row r="1075" spans="1:32" ht="15.5" x14ac:dyDescent="0.35">
      <c r="A1075" s="26"/>
      <c r="B1075" s="48">
        <v>1672</v>
      </c>
      <c r="C1075" s="48" t="s">
        <v>45</v>
      </c>
      <c r="D1075" s="48" t="s">
        <v>60</v>
      </c>
      <c r="E1075" s="48" t="s">
        <v>61</v>
      </c>
      <c r="F1075" s="48" t="s">
        <v>825</v>
      </c>
      <c r="G1075" s="48">
        <v>292</v>
      </c>
      <c r="H1075" s="48" t="s">
        <v>312</v>
      </c>
      <c r="I1075" s="48" t="s">
        <v>821</v>
      </c>
      <c r="J1075" s="48" t="s">
        <v>50</v>
      </c>
      <c r="K1075" s="48" t="s">
        <v>1849</v>
      </c>
      <c r="L1075" s="48" t="s">
        <v>827</v>
      </c>
      <c r="M1075" s="48" t="s">
        <v>53</v>
      </c>
      <c r="N1075" s="48" t="s">
        <v>53</v>
      </c>
      <c r="O1075" s="48" t="s">
        <v>53</v>
      </c>
      <c r="P1075" s="48">
        <v>3.4617300000000002</v>
      </c>
      <c r="Q1075" s="48">
        <v>3.8960750865454328</v>
      </c>
      <c r="R1075" s="48">
        <v>3.7048566773898286</v>
      </c>
      <c r="S1075" s="48">
        <v>6.8040900000000004</v>
      </c>
      <c r="T1075" s="48">
        <v>6.8040900000000004</v>
      </c>
      <c r="U1075" s="48">
        <v>6.8121558261683948</v>
      </c>
      <c r="V1075" s="62">
        <f t="shared" si="101"/>
        <v>0.50877192982456143</v>
      </c>
      <c r="W1075" s="62">
        <f t="shared" si="102"/>
        <v>0.57260781185219956</v>
      </c>
      <c r="X1075" s="62">
        <f t="shared" si="103"/>
        <v>0.54385964912280704</v>
      </c>
      <c r="Y1075" s="62">
        <f t="shared" si="104"/>
        <v>0.54174646359985601</v>
      </c>
      <c r="Z1075" s="62">
        <f t="shared" si="105"/>
        <v>0.54174646359985601</v>
      </c>
      <c r="AA1075" s="48" t="str">
        <f t="shared" si="106"/>
        <v>Y</v>
      </c>
      <c r="AB1075" s="48" t="s">
        <v>55</v>
      </c>
      <c r="AC1075" s="53" t="s">
        <v>55</v>
      </c>
      <c r="AD1075" s="52">
        <v>0</v>
      </c>
      <c r="AE1075" s="52"/>
      <c r="AF1075" s="52"/>
    </row>
    <row r="1076" spans="1:32" ht="15.5" x14ac:dyDescent="0.35">
      <c r="A1076" s="26"/>
      <c r="B1076" s="48">
        <v>1595</v>
      </c>
      <c r="C1076" s="48" t="s">
        <v>45</v>
      </c>
      <c r="D1076" s="48" t="s">
        <v>60</v>
      </c>
      <c r="E1076" s="48" t="s">
        <v>61</v>
      </c>
      <c r="F1076" s="48" t="s">
        <v>846</v>
      </c>
      <c r="G1076" s="48">
        <v>148</v>
      </c>
      <c r="H1076" s="48" t="s">
        <v>1346</v>
      </c>
      <c r="I1076" s="48" t="s">
        <v>846</v>
      </c>
      <c r="J1076" s="48" t="s">
        <v>50</v>
      </c>
      <c r="K1076" s="48" t="s">
        <v>1850</v>
      </c>
      <c r="L1076" s="48" t="s">
        <v>823</v>
      </c>
      <c r="M1076" s="48" t="s">
        <v>110</v>
      </c>
      <c r="N1076" s="48" t="s">
        <v>110</v>
      </c>
      <c r="O1076" s="48" t="s">
        <v>110</v>
      </c>
      <c r="P1076" s="48">
        <v>1.2522432000000001</v>
      </c>
      <c r="Q1076" s="48">
        <v>1.2537276565506561</v>
      </c>
      <c r="R1076" s="48">
        <v>1.3546022955834676</v>
      </c>
      <c r="S1076" s="48">
        <v>2.3749440000000002</v>
      </c>
      <c r="T1076" s="48">
        <v>2.3749440000000002</v>
      </c>
      <c r="U1076" s="48">
        <v>2.3777593486305544</v>
      </c>
      <c r="V1076" s="62">
        <f t="shared" si="101"/>
        <v>0.52727272727272734</v>
      </c>
      <c r="W1076" s="62">
        <f t="shared" si="102"/>
        <v>0.52789777634784485</v>
      </c>
      <c r="X1076" s="62">
        <f t="shared" si="103"/>
        <v>0.56969696969696981</v>
      </c>
      <c r="Y1076" s="62">
        <f t="shared" si="104"/>
        <v>0.54162249110584737</v>
      </c>
      <c r="Z1076" s="62">
        <f t="shared" si="105"/>
        <v>0.54162249110584737</v>
      </c>
      <c r="AA1076" s="48" t="str">
        <f t="shared" si="106"/>
        <v>Y</v>
      </c>
      <c r="AB1076" s="48" t="s">
        <v>55</v>
      </c>
      <c r="AC1076" s="53" t="s">
        <v>55</v>
      </c>
      <c r="AD1076" s="52">
        <v>0</v>
      </c>
      <c r="AE1076" s="52"/>
      <c r="AF1076" s="52"/>
    </row>
    <row r="1077" spans="1:32" ht="15.5" x14ac:dyDescent="0.35">
      <c r="A1077" s="26"/>
      <c r="B1077" s="48">
        <v>1726</v>
      </c>
      <c r="C1077" s="48" t="s">
        <v>45</v>
      </c>
      <c r="D1077" s="48" t="s">
        <v>60</v>
      </c>
      <c r="E1077" s="48" t="s">
        <v>133</v>
      </c>
      <c r="F1077" s="48" t="s">
        <v>128</v>
      </c>
      <c r="G1077" s="48">
        <v>496</v>
      </c>
      <c r="H1077" s="48" t="s">
        <v>63</v>
      </c>
      <c r="I1077" s="48" t="s">
        <v>128</v>
      </c>
      <c r="J1077" s="48" t="s">
        <v>50</v>
      </c>
      <c r="K1077" s="48" t="s">
        <v>1851</v>
      </c>
      <c r="L1077" s="48" t="s">
        <v>1852</v>
      </c>
      <c r="M1077" s="48" t="s">
        <v>53</v>
      </c>
      <c r="N1077" s="48" t="s">
        <v>53</v>
      </c>
      <c r="O1077" s="48" t="s">
        <v>53</v>
      </c>
      <c r="P1077" s="48">
        <v>3.748218</v>
      </c>
      <c r="Q1077" s="48">
        <v>7.4336156559241084</v>
      </c>
      <c r="R1077" s="48">
        <v>6.4297190078571864</v>
      </c>
      <c r="S1077" s="48">
        <v>10.86267</v>
      </c>
      <c r="T1077" s="48">
        <v>10.86267</v>
      </c>
      <c r="U1077" s="48">
        <v>10.875547020724982</v>
      </c>
      <c r="V1077" s="62">
        <f t="shared" si="101"/>
        <v>0.34505494505494505</v>
      </c>
      <c r="W1077" s="62">
        <f t="shared" si="102"/>
        <v>0.68432674986206055</v>
      </c>
      <c r="X1077" s="62">
        <f t="shared" si="103"/>
        <v>0.59120879120879111</v>
      </c>
      <c r="Y1077" s="62">
        <f t="shared" si="104"/>
        <v>0.54019682870859886</v>
      </c>
      <c r="Z1077" s="62">
        <f t="shared" si="105"/>
        <v>0.54019682870859886</v>
      </c>
      <c r="AA1077" s="48" t="str">
        <f t="shared" si="106"/>
        <v>Y</v>
      </c>
      <c r="AB1077" s="48" t="s">
        <v>55</v>
      </c>
      <c r="AC1077" s="53" t="s">
        <v>55</v>
      </c>
      <c r="AD1077" s="52">
        <v>0</v>
      </c>
      <c r="AE1077" s="48"/>
      <c r="AF1077" s="48"/>
    </row>
    <row r="1078" spans="1:32" ht="15.5" x14ac:dyDescent="0.35">
      <c r="A1078" s="26"/>
      <c r="B1078" s="48">
        <v>593</v>
      </c>
      <c r="C1078" s="48" t="s">
        <v>45</v>
      </c>
      <c r="D1078" s="48" t="s">
        <v>46</v>
      </c>
      <c r="E1078" s="48" t="s">
        <v>47</v>
      </c>
      <c r="F1078" s="48" t="s">
        <v>1126</v>
      </c>
      <c r="G1078" s="48">
        <v>468</v>
      </c>
      <c r="H1078" s="48" t="s">
        <v>1127</v>
      </c>
      <c r="I1078" s="48" t="s">
        <v>1128</v>
      </c>
      <c r="J1078" s="48" t="s">
        <v>50</v>
      </c>
      <c r="K1078" s="48" t="s">
        <v>1853</v>
      </c>
      <c r="L1078" s="48" t="s">
        <v>1077</v>
      </c>
      <c r="M1078" s="48" t="s">
        <v>110</v>
      </c>
      <c r="N1078" s="48" t="s">
        <v>110</v>
      </c>
      <c r="O1078" s="48" t="s">
        <v>110</v>
      </c>
      <c r="P1078" s="48">
        <v>1.5473119999999998</v>
      </c>
      <c r="Q1078" s="48">
        <v>1.1456476861583582</v>
      </c>
      <c r="R1078" s="48">
        <v>2.2480633841597975</v>
      </c>
      <c r="S1078" s="48">
        <v>3.05864</v>
      </c>
      <c r="T1078" s="48">
        <v>3.05864</v>
      </c>
      <c r="U1078" s="48">
        <v>3.0622658277817751</v>
      </c>
      <c r="V1078" s="62">
        <f t="shared" si="101"/>
        <v>0.50588235294117645</v>
      </c>
      <c r="W1078" s="62">
        <f t="shared" si="102"/>
        <v>0.37456114029711185</v>
      </c>
      <c r="X1078" s="62">
        <f t="shared" si="103"/>
        <v>0.73411764705882354</v>
      </c>
      <c r="Y1078" s="62">
        <f t="shared" si="104"/>
        <v>0.53818704676570395</v>
      </c>
      <c r="Z1078" s="62">
        <f t="shared" si="105"/>
        <v>0.53818704676570395</v>
      </c>
      <c r="AA1078" s="48" t="str">
        <f t="shared" si="106"/>
        <v>Y</v>
      </c>
      <c r="AB1078" s="48" t="s">
        <v>55</v>
      </c>
      <c r="AC1078" s="53" t="s">
        <v>55</v>
      </c>
      <c r="AD1078" s="52">
        <v>0</v>
      </c>
      <c r="AE1078" s="52"/>
      <c r="AF1078" s="52"/>
    </row>
    <row r="1079" spans="1:32" ht="15.5" x14ac:dyDescent="0.35">
      <c r="A1079" s="26"/>
      <c r="B1079" s="48">
        <v>312</v>
      </c>
      <c r="C1079" s="48" t="s">
        <v>45</v>
      </c>
      <c r="D1079" s="48" t="s">
        <v>46</v>
      </c>
      <c r="E1079" s="48" t="s">
        <v>47</v>
      </c>
      <c r="F1079" s="48" t="s">
        <v>1259</v>
      </c>
      <c r="G1079" s="48">
        <v>284</v>
      </c>
      <c r="H1079" s="48" t="s">
        <v>49</v>
      </c>
      <c r="I1079" s="48" t="s">
        <v>1260</v>
      </c>
      <c r="J1079" s="48" t="s">
        <v>50</v>
      </c>
      <c r="K1079" s="48" t="s">
        <v>1854</v>
      </c>
      <c r="L1079" s="48" t="s">
        <v>190</v>
      </c>
      <c r="M1079" s="48" t="s">
        <v>110</v>
      </c>
      <c r="N1079" s="48" t="s">
        <v>110</v>
      </c>
      <c r="O1079" s="48" t="s">
        <v>110</v>
      </c>
      <c r="P1079" s="48">
        <v>1.4105728</v>
      </c>
      <c r="Q1079" s="48">
        <v>1.441066271897306</v>
      </c>
      <c r="R1079" s="48">
        <v>1.3329863015050081</v>
      </c>
      <c r="S1079" s="48">
        <v>2.5908480000000003</v>
      </c>
      <c r="T1079" s="48">
        <v>2.5908480000000003</v>
      </c>
      <c r="U1079" s="48">
        <v>2.5939192894151506</v>
      </c>
      <c r="V1079" s="62">
        <f t="shared" si="101"/>
        <v>0.5444444444444444</v>
      </c>
      <c r="W1079" s="62">
        <f t="shared" si="102"/>
        <v>0.55621413216726945</v>
      </c>
      <c r="X1079" s="62">
        <f t="shared" si="103"/>
        <v>0.51388888888888895</v>
      </c>
      <c r="Y1079" s="62">
        <f t="shared" si="104"/>
        <v>0.53818248850020101</v>
      </c>
      <c r="Z1079" s="62">
        <f t="shared" si="105"/>
        <v>0.53818248850020101</v>
      </c>
      <c r="AA1079" s="48" t="str">
        <f t="shared" si="106"/>
        <v>Y</v>
      </c>
      <c r="AB1079" s="48" t="s">
        <v>55</v>
      </c>
      <c r="AC1079" s="53" t="s">
        <v>55</v>
      </c>
      <c r="AD1079" s="52">
        <v>0</v>
      </c>
      <c r="AE1079" s="48"/>
      <c r="AF1079" s="48"/>
    </row>
    <row r="1080" spans="1:32" ht="15.5" x14ac:dyDescent="0.35">
      <c r="A1080" s="26"/>
      <c r="B1080" s="48">
        <v>1803</v>
      </c>
      <c r="C1080" s="48" t="s">
        <v>45</v>
      </c>
      <c r="D1080" s="48" t="s">
        <v>60</v>
      </c>
      <c r="E1080" s="48" t="s">
        <v>61</v>
      </c>
      <c r="F1080" s="48" t="s">
        <v>825</v>
      </c>
      <c r="G1080" s="48">
        <v>292</v>
      </c>
      <c r="H1080" s="48" t="s">
        <v>63</v>
      </c>
      <c r="I1080" s="48" t="s">
        <v>821</v>
      </c>
      <c r="J1080" s="48" t="s">
        <v>50</v>
      </c>
      <c r="K1080" s="48" t="s">
        <v>1855</v>
      </c>
      <c r="L1080" s="48" t="s">
        <v>1377</v>
      </c>
      <c r="M1080" s="48" t="s">
        <v>53</v>
      </c>
      <c r="N1080" s="48" t="s">
        <v>53</v>
      </c>
      <c r="O1080" s="48" t="s">
        <v>53</v>
      </c>
      <c r="P1080" s="48">
        <v>4.7270519999999996</v>
      </c>
      <c r="Q1080" s="48">
        <v>5.2585062517791119</v>
      </c>
      <c r="R1080" s="48">
        <v>6.9555696330350978</v>
      </c>
      <c r="S1080" s="48">
        <v>10.50456</v>
      </c>
      <c r="T1080" s="48">
        <v>10.50456</v>
      </c>
      <c r="U1080" s="48">
        <v>10.517012503558224</v>
      </c>
      <c r="V1080" s="62">
        <f t="shared" si="101"/>
        <v>0.44999999999999996</v>
      </c>
      <c r="W1080" s="62">
        <f t="shared" si="102"/>
        <v>0.50059271895054258</v>
      </c>
      <c r="X1080" s="62">
        <f t="shared" si="103"/>
        <v>0.66136363636363638</v>
      </c>
      <c r="Y1080" s="62">
        <f t="shared" si="104"/>
        <v>0.5373187851047263</v>
      </c>
      <c r="Z1080" s="62">
        <f t="shared" si="105"/>
        <v>0.5373187851047263</v>
      </c>
      <c r="AA1080" s="48" t="str">
        <f t="shared" si="106"/>
        <v>Y</v>
      </c>
      <c r="AB1080" s="48" t="s">
        <v>55</v>
      </c>
      <c r="AC1080" s="53" t="s">
        <v>55</v>
      </c>
      <c r="AD1080" s="52">
        <v>0</v>
      </c>
      <c r="AE1080" s="52"/>
      <c r="AF1080" s="52"/>
    </row>
    <row r="1081" spans="1:32" ht="15.5" x14ac:dyDescent="0.35">
      <c r="A1081" s="26"/>
      <c r="B1081" s="48">
        <v>2024</v>
      </c>
      <c r="C1081" s="48" t="s">
        <v>863</v>
      </c>
      <c r="D1081" s="48" t="s">
        <v>969</v>
      </c>
      <c r="E1081" s="48" t="s">
        <v>970</v>
      </c>
      <c r="F1081" s="48" t="s">
        <v>1685</v>
      </c>
      <c r="G1081" s="48" t="s">
        <v>1686</v>
      </c>
      <c r="H1081" s="48" t="s">
        <v>1687</v>
      </c>
      <c r="I1081" s="48" t="s">
        <v>985</v>
      </c>
      <c r="J1081" s="48" t="s">
        <v>50</v>
      </c>
      <c r="K1081" s="48" t="s">
        <v>1856</v>
      </c>
      <c r="L1081" s="48" t="s">
        <v>985</v>
      </c>
      <c r="M1081" s="48">
        <v>13.8</v>
      </c>
      <c r="N1081" s="48">
        <v>13.8</v>
      </c>
      <c r="O1081" s="48">
        <v>13.8</v>
      </c>
      <c r="P1081" s="48">
        <v>5</v>
      </c>
      <c r="Q1081" s="48">
        <v>5.8799660815348256</v>
      </c>
      <c r="R1081" s="48">
        <v>6.4297190078571864</v>
      </c>
      <c r="S1081" s="48">
        <v>11.7</v>
      </c>
      <c r="T1081" s="48">
        <v>11.7</v>
      </c>
      <c r="U1081" s="48">
        <v>9.4414089520579516</v>
      </c>
      <c r="V1081" s="62">
        <f t="shared" si="101"/>
        <v>0.42735042735042739</v>
      </c>
      <c r="W1081" s="62">
        <f t="shared" si="102"/>
        <v>0.50256120354998512</v>
      </c>
      <c r="X1081" s="62">
        <f t="shared" si="103"/>
        <v>0.68101265822784796</v>
      </c>
      <c r="Y1081" s="62">
        <f t="shared" si="104"/>
        <v>0.53697476304275349</v>
      </c>
      <c r="Z1081" s="62">
        <f t="shared" si="105"/>
        <v>0.53697476304275349</v>
      </c>
      <c r="AA1081" s="48" t="str">
        <f t="shared" si="106"/>
        <v>Y</v>
      </c>
      <c r="AB1081" s="48" t="s">
        <v>55</v>
      </c>
      <c r="AC1081" s="53" t="s">
        <v>55</v>
      </c>
      <c r="AD1081" s="52">
        <v>0</v>
      </c>
      <c r="AE1081" s="52"/>
      <c r="AF1081" s="52"/>
    </row>
    <row r="1082" spans="1:32" ht="15.5" x14ac:dyDescent="0.35">
      <c r="A1082" s="26"/>
      <c r="B1082" s="48">
        <v>157</v>
      </c>
      <c r="C1082" s="48" t="s">
        <v>45</v>
      </c>
      <c r="D1082" s="48" t="s">
        <v>46</v>
      </c>
      <c r="E1082" s="48" t="s">
        <v>47</v>
      </c>
      <c r="F1082" s="48" t="s">
        <v>185</v>
      </c>
      <c r="G1082" s="48">
        <v>143</v>
      </c>
      <c r="H1082" s="48" t="s">
        <v>186</v>
      </c>
      <c r="I1082" s="48" t="s">
        <v>187</v>
      </c>
      <c r="J1082" s="48" t="s">
        <v>50</v>
      </c>
      <c r="K1082" s="48" t="s">
        <v>1857</v>
      </c>
      <c r="L1082" s="48" t="s">
        <v>52</v>
      </c>
      <c r="M1082" s="48" t="s">
        <v>110</v>
      </c>
      <c r="N1082" s="48" t="s">
        <v>110</v>
      </c>
      <c r="O1082" s="48" t="s">
        <v>110</v>
      </c>
      <c r="P1082" s="48">
        <v>0.74846719999999989</v>
      </c>
      <c r="Q1082" s="48">
        <v>0.95110373945222193</v>
      </c>
      <c r="R1082" s="48">
        <v>1.0231570530470873</v>
      </c>
      <c r="S1082" s="48">
        <v>1.6912480000000001</v>
      </c>
      <c r="T1082" s="48">
        <v>1.6912480000000001</v>
      </c>
      <c r="U1082" s="48">
        <v>1.6932528694793345</v>
      </c>
      <c r="V1082" s="62">
        <f t="shared" si="101"/>
        <v>0.44255319148936162</v>
      </c>
      <c r="W1082" s="62">
        <f t="shared" si="102"/>
        <v>0.56236799065082232</v>
      </c>
      <c r="X1082" s="62">
        <f t="shared" si="103"/>
        <v>0.60425531914893615</v>
      </c>
      <c r="Y1082" s="62">
        <f t="shared" si="104"/>
        <v>0.53639216709637338</v>
      </c>
      <c r="Z1082" s="62">
        <f t="shared" si="105"/>
        <v>0.53639216709637338</v>
      </c>
      <c r="AA1082" s="48" t="str">
        <f t="shared" si="106"/>
        <v>Y</v>
      </c>
      <c r="AB1082" s="48" t="s">
        <v>55</v>
      </c>
      <c r="AC1082" s="53" t="s">
        <v>55</v>
      </c>
      <c r="AD1082" s="52">
        <v>0</v>
      </c>
      <c r="AE1082" s="52"/>
      <c r="AF1082" s="52"/>
    </row>
    <row r="1083" spans="1:32" ht="15.5" x14ac:dyDescent="0.35">
      <c r="A1083" s="26"/>
      <c r="B1083" s="48">
        <v>1606</v>
      </c>
      <c r="C1083" s="48" t="s">
        <v>45</v>
      </c>
      <c r="D1083" s="48" t="s">
        <v>60</v>
      </c>
      <c r="E1083" s="48" t="s">
        <v>61</v>
      </c>
      <c r="F1083" s="48" t="s">
        <v>846</v>
      </c>
      <c r="G1083" s="48" t="s">
        <v>1858</v>
      </c>
      <c r="H1083" s="48" t="s">
        <v>49</v>
      </c>
      <c r="I1083" s="48" t="s">
        <v>846</v>
      </c>
      <c r="J1083" s="48" t="s">
        <v>50</v>
      </c>
      <c r="K1083" s="48" t="s">
        <v>1859</v>
      </c>
      <c r="L1083" s="48" t="s">
        <v>823</v>
      </c>
      <c r="M1083" s="48" t="s">
        <v>53</v>
      </c>
      <c r="N1083" s="48" t="s">
        <v>53</v>
      </c>
      <c r="O1083" s="48" t="s">
        <v>53</v>
      </c>
      <c r="P1083" s="48">
        <v>5.9207520000000002</v>
      </c>
      <c r="Q1083" s="48">
        <v>6.2145982975571323</v>
      </c>
      <c r="R1083" s="48">
        <v>6.4536213090016368</v>
      </c>
      <c r="S1083" s="48">
        <v>11.578889999999999</v>
      </c>
      <c r="T1083" s="48">
        <v>11.578889999999999</v>
      </c>
      <c r="U1083" s="48">
        <v>11.592616055058498</v>
      </c>
      <c r="V1083" s="62">
        <f t="shared" si="101"/>
        <v>0.51134020618556708</v>
      </c>
      <c r="W1083" s="62">
        <f t="shared" si="102"/>
        <v>0.53671796670986016</v>
      </c>
      <c r="X1083" s="62">
        <f t="shared" si="103"/>
        <v>0.55670103092783496</v>
      </c>
      <c r="Y1083" s="62">
        <f t="shared" si="104"/>
        <v>0.5349197346077541</v>
      </c>
      <c r="Z1083" s="62">
        <f t="shared" si="105"/>
        <v>0.5349197346077541</v>
      </c>
      <c r="AA1083" s="48" t="str">
        <f t="shared" si="106"/>
        <v>Y</v>
      </c>
      <c r="AB1083" s="48" t="s">
        <v>55</v>
      </c>
      <c r="AC1083" s="53" t="s">
        <v>55</v>
      </c>
      <c r="AD1083" s="52">
        <v>0</v>
      </c>
      <c r="AE1083" s="52"/>
      <c r="AF1083" s="52"/>
    </row>
    <row r="1084" spans="1:32" ht="15.5" x14ac:dyDescent="0.35">
      <c r="A1084" s="26"/>
      <c r="B1084" s="48">
        <v>1702</v>
      </c>
      <c r="C1084" s="48" t="s">
        <v>45</v>
      </c>
      <c r="D1084" s="48" t="s">
        <v>60</v>
      </c>
      <c r="E1084" s="48" t="s">
        <v>61</v>
      </c>
      <c r="F1084" s="48" t="s">
        <v>833</v>
      </c>
      <c r="G1084" s="48">
        <v>320</v>
      </c>
      <c r="H1084" s="48" t="s">
        <v>63</v>
      </c>
      <c r="I1084" s="48" t="s">
        <v>123</v>
      </c>
      <c r="J1084" s="48" t="s">
        <v>50</v>
      </c>
      <c r="K1084" s="48" t="s">
        <v>1860</v>
      </c>
      <c r="L1084" s="48" t="s">
        <v>1861</v>
      </c>
      <c r="M1084" s="48" t="s">
        <v>53</v>
      </c>
      <c r="N1084" s="48" t="s">
        <v>53</v>
      </c>
      <c r="O1084" s="48" t="s">
        <v>53</v>
      </c>
      <c r="P1084" s="48">
        <v>5.514894</v>
      </c>
      <c r="Q1084" s="48">
        <v>5.0194832403346066</v>
      </c>
      <c r="R1084" s="48">
        <v>8.1984892925465243</v>
      </c>
      <c r="S1084" s="48">
        <v>11.698259999999999</v>
      </c>
      <c r="T1084" s="48">
        <v>11.698259999999999</v>
      </c>
      <c r="U1084" s="48">
        <v>11.712127560780749</v>
      </c>
      <c r="V1084" s="62">
        <f t="shared" si="101"/>
        <v>0.47142857142857147</v>
      </c>
      <c r="W1084" s="62">
        <f t="shared" si="102"/>
        <v>0.42907947338617936</v>
      </c>
      <c r="X1084" s="62">
        <f t="shared" si="103"/>
        <v>0.70000000000000007</v>
      </c>
      <c r="Y1084" s="62">
        <f t="shared" si="104"/>
        <v>0.53350268160491698</v>
      </c>
      <c r="Z1084" s="62">
        <f t="shared" si="105"/>
        <v>0.53350268160491698</v>
      </c>
      <c r="AA1084" s="48" t="str">
        <f t="shared" si="106"/>
        <v>Y</v>
      </c>
      <c r="AB1084" s="48" t="s">
        <v>55</v>
      </c>
      <c r="AC1084" s="53" t="s">
        <v>55</v>
      </c>
      <c r="AD1084" s="52">
        <v>0</v>
      </c>
      <c r="AE1084" s="52"/>
      <c r="AF1084" s="52"/>
    </row>
    <row r="1085" spans="1:32" ht="15.5" x14ac:dyDescent="0.35">
      <c r="A1085" s="26"/>
      <c r="B1085" s="48">
        <v>1377</v>
      </c>
      <c r="C1085" s="48" t="s">
        <v>45</v>
      </c>
      <c r="D1085" s="48" t="s">
        <v>98</v>
      </c>
      <c r="E1085" s="48" t="s">
        <v>673</v>
      </c>
      <c r="F1085" s="48" t="s">
        <v>688</v>
      </c>
      <c r="G1085" s="48">
        <v>946</v>
      </c>
      <c r="H1085" s="48">
        <v>1</v>
      </c>
      <c r="I1085" s="48" t="s">
        <v>689</v>
      </c>
      <c r="J1085" s="48" t="s">
        <v>50</v>
      </c>
      <c r="K1085" s="48" t="s">
        <v>2673</v>
      </c>
      <c r="L1085" s="48" t="s">
        <v>692</v>
      </c>
      <c r="M1085" s="48" t="s">
        <v>103</v>
      </c>
      <c r="N1085" s="48" t="s">
        <v>103</v>
      </c>
      <c r="O1085" s="48" t="s">
        <v>103</v>
      </c>
      <c r="P1085" s="48">
        <v>13.529292000000002</v>
      </c>
      <c r="Q1085" s="48">
        <v>14.137691511700202</v>
      </c>
      <c r="R1085" s="48">
        <v>14.769543646301329</v>
      </c>
      <c r="S1085" s="48">
        <v>26.624700000000001</v>
      </c>
      <c r="T1085" s="48">
        <v>26.624700000000001</v>
      </c>
      <c r="U1085" s="48">
        <v>26.656261928485019</v>
      </c>
      <c r="V1085" s="62">
        <f t="shared" si="101"/>
        <v>0.50814814814814824</v>
      </c>
      <c r="W1085" s="62">
        <f t="shared" si="102"/>
        <v>0.53099909150901992</v>
      </c>
      <c r="X1085" s="62">
        <f t="shared" si="103"/>
        <v>0.55407407407407405</v>
      </c>
      <c r="Y1085" s="62">
        <f t="shared" si="104"/>
        <v>0.53107377124374733</v>
      </c>
      <c r="Z1085" s="62">
        <f t="shared" si="105"/>
        <v>0.53107377124374733</v>
      </c>
      <c r="AA1085" s="48" t="str">
        <f t="shared" si="106"/>
        <v>Y</v>
      </c>
      <c r="AB1085" s="48" t="s">
        <v>104</v>
      </c>
      <c r="AC1085" s="53" t="s">
        <v>55</v>
      </c>
      <c r="AD1085" s="52">
        <v>0</v>
      </c>
      <c r="AE1085" s="52"/>
      <c r="AF1085" s="52"/>
    </row>
    <row r="1086" spans="1:32" ht="15.5" x14ac:dyDescent="0.35">
      <c r="A1086" s="26"/>
      <c r="B1086" s="48">
        <v>1912</v>
      </c>
      <c r="C1086" s="48" t="s">
        <v>863</v>
      </c>
      <c r="D1086" s="48" t="s">
        <v>864</v>
      </c>
      <c r="E1086" s="48" t="s">
        <v>877</v>
      </c>
      <c r="F1086" s="48" t="s">
        <v>1510</v>
      </c>
      <c r="G1086" s="48" t="s">
        <v>1511</v>
      </c>
      <c r="H1086" s="48" t="s">
        <v>1863</v>
      </c>
      <c r="I1086" s="48" t="s">
        <v>881</v>
      </c>
      <c r="J1086" s="48" t="s">
        <v>50</v>
      </c>
      <c r="K1086" s="48" t="s">
        <v>1864</v>
      </c>
      <c r="L1086" s="48" t="s">
        <v>881</v>
      </c>
      <c r="M1086" s="48">
        <v>13.8</v>
      </c>
      <c r="N1086" s="48">
        <v>13.8</v>
      </c>
      <c r="O1086" s="48">
        <v>13.8</v>
      </c>
      <c r="P1086" s="48">
        <v>4.7</v>
      </c>
      <c r="Q1086" s="48">
        <v>6.4058167067127361</v>
      </c>
      <c r="R1086" s="48">
        <v>6.4058167067127361</v>
      </c>
      <c r="S1086" s="48">
        <v>11</v>
      </c>
      <c r="T1086" s="48">
        <v>11</v>
      </c>
      <c r="U1086" s="48">
        <v>10.995058526447234</v>
      </c>
      <c r="V1086" s="62">
        <f t="shared" si="101"/>
        <v>0.4272727272727273</v>
      </c>
      <c r="W1086" s="62">
        <f t="shared" si="102"/>
        <v>0.5823469733375215</v>
      </c>
      <c r="X1086" s="62">
        <f t="shared" si="103"/>
        <v>0.58260869565217388</v>
      </c>
      <c r="Y1086" s="62">
        <f t="shared" si="104"/>
        <v>0.53074279875414088</v>
      </c>
      <c r="Z1086" s="62">
        <f t="shared" si="105"/>
        <v>0.53074279875414088</v>
      </c>
      <c r="AA1086" s="48" t="str">
        <f t="shared" si="106"/>
        <v>Y</v>
      </c>
      <c r="AB1086" s="48" t="s">
        <v>55</v>
      </c>
      <c r="AC1086" s="53" t="s">
        <v>55</v>
      </c>
      <c r="AD1086" s="52">
        <v>0</v>
      </c>
      <c r="AE1086" s="52"/>
      <c r="AF1086" s="52"/>
    </row>
    <row r="1087" spans="1:32" ht="15.5" x14ac:dyDescent="0.35">
      <c r="A1087" s="26"/>
      <c r="B1087" s="48">
        <v>1361</v>
      </c>
      <c r="C1087" s="48" t="s">
        <v>45</v>
      </c>
      <c r="D1087" s="48" t="s">
        <v>98</v>
      </c>
      <c r="E1087" s="48" t="s">
        <v>673</v>
      </c>
      <c r="F1087" s="48" t="s">
        <v>1865</v>
      </c>
      <c r="G1087" s="48">
        <v>974</v>
      </c>
      <c r="H1087" s="48">
        <v>1</v>
      </c>
      <c r="I1087" s="48" t="s">
        <v>722</v>
      </c>
      <c r="J1087" s="48" t="s">
        <v>50</v>
      </c>
      <c r="K1087" s="48" t="s">
        <v>1866</v>
      </c>
      <c r="L1087" s="48" t="s">
        <v>768</v>
      </c>
      <c r="M1087" s="48" t="s">
        <v>110</v>
      </c>
      <c r="N1087" s="48" t="s">
        <v>110</v>
      </c>
      <c r="O1087" s="48" t="s">
        <v>110</v>
      </c>
      <c r="P1087" s="48">
        <v>1.7438399999999998</v>
      </c>
      <c r="Q1087" s="48">
        <v>2.1896586309285744</v>
      </c>
      <c r="R1087" s="48">
        <v>1.7313579872458498</v>
      </c>
      <c r="S1087" s="48">
        <v>3.5603400000000001</v>
      </c>
      <c r="T1087" s="48">
        <v>3.5603400000000001</v>
      </c>
      <c r="U1087" s="48">
        <v>3.5645605619767493</v>
      </c>
      <c r="V1087" s="62">
        <f t="shared" si="101"/>
        <v>0.48979591836734687</v>
      </c>
      <c r="W1087" s="62">
        <f t="shared" si="102"/>
        <v>0.61501391185352361</v>
      </c>
      <c r="X1087" s="62">
        <f t="shared" si="103"/>
        <v>0.48571428571428577</v>
      </c>
      <c r="Y1087" s="62">
        <f t="shared" si="104"/>
        <v>0.53017470531171873</v>
      </c>
      <c r="Z1087" s="62">
        <f t="shared" si="105"/>
        <v>0.53017470531171873</v>
      </c>
      <c r="AA1087" s="48" t="str">
        <f t="shared" si="106"/>
        <v>Y</v>
      </c>
      <c r="AB1087" s="48" t="s">
        <v>104</v>
      </c>
      <c r="AC1087" s="53" t="s">
        <v>55</v>
      </c>
      <c r="AD1087" s="52">
        <v>0</v>
      </c>
      <c r="AE1087" s="52"/>
      <c r="AF1087" s="52"/>
    </row>
    <row r="1088" spans="1:32" ht="15.5" x14ac:dyDescent="0.35">
      <c r="A1088" s="26"/>
      <c r="B1088" s="48">
        <v>1662</v>
      </c>
      <c r="C1088" s="48" t="s">
        <v>45</v>
      </c>
      <c r="D1088" s="48" t="s">
        <v>60</v>
      </c>
      <c r="E1088" s="48" t="s">
        <v>61</v>
      </c>
      <c r="F1088" s="48" t="s">
        <v>61</v>
      </c>
      <c r="G1088" s="48">
        <v>282</v>
      </c>
      <c r="H1088" s="48" t="s">
        <v>94</v>
      </c>
      <c r="I1088" s="48" t="s">
        <v>61</v>
      </c>
      <c r="J1088" s="48" t="s">
        <v>50</v>
      </c>
      <c r="K1088" s="48" t="s">
        <v>1867</v>
      </c>
      <c r="L1088" s="48" t="s">
        <v>121</v>
      </c>
      <c r="M1088" s="48" t="s">
        <v>53</v>
      </c>
      <c r="N1088" s="48" t="s">
        <v>53</v>
      </c>
      <c r="O1088" s="48" t="s">
        <v>53</v>
      </c>
      <c r="P1088" s="48">
        <v>10.50456</v>
      </c>
      <c r="Q1088" s="48">
        <v>4.2307073025677404</v>
      </c>
      <c r="R1088" s="48">
        <v>3.8721727854009824</v>
      </c>
      <c r="S1088" s="48">
        <v>11.698259999999999</v>
      </c>
      <c r="T1088" s="48">
        <v>11.698259999999999</v>
      </c>
      <c r="U1088" s="48">
        <v>11.712127560780749</v>
      </c>
      <c r="V1088" s="62">
        <f t="shared" si="101"/>
        <v>0.89795918367346939</v>
      </c>
      <c r="W1088" s="62">
        <f t="shared" si="102"/>
        <v>0.36165269899692265</v>
      </c>
      <c r="X1088" s="62">
        <f t="shared" si="103"/>
        <v>0.33061224489795921</v>
      </c>
      <c r="Y1088" s="62">
        <f t="shared" si="104"/>
        <v>0.53007470918945032</v>
      </c>
      <c r="Z1088" s="62">
        <f t="shared" si="105"/>
        <v>0.53007470918945032</v>
      </c>
      <c r="AA1088" s="48" t="str">
        <f t="shared" si="106"/>
        <v>Y</v>
      </c>
      <c r="AB1088" s="48" t="s">
        <v>55</v>
      </c>
      <c r="AC1088" s="53" t="s">
        <v>55</v>
      </c>
      <c r="AD1088" s="52">
        <v>0</v>
      </c>
      <c r="AE1088" s="52"/>
      <c r="AF1088" s="52"/>
    </row>
    <row r="1089" spans="1:32" ht="15.5" x14ac:dyDescent="0.35">
      <c r="A1089" s="26"/>
      <c r="B1089" s="48">
        <v>758</v>
      </c>
      <c r="C1089" s="48" t="s">
        <v>45</v>
      </c>
      <c r="D1089" s="48" t="s">
        <v>46</v>
      </c>
      <c r="E1089" s="48" t="s">
        <v>150</v>
      </c>
      <c r="F1089" s="48" t="s">
        <v>381</v>
      </c>
      <c r="G1089" s="48">
        <v>817</v>
      </c>
      <c r="H1089" s="48" t="s">
        <v>131</v>
      </c>
      <c r="I1089" s="48" t="s">
        <v>377</v>
      </c>
      <c r="J1089" s="48" t="s">
        <v>50</v>
      </c>
      <c r="K1089" s="48" t="s">
        <v>1868</v>
      </c>
      <c r="L1089" s="48" t="s">
        <v>379</v>
      </c>
      <c r="M1089" s="48" t="s">
        <v>110</v>
      </c>
      <c r="N1089" s="48" t="s">
        <v>110</v>
      </c>
      <c r="O1089" s="48" t="s">
        <v>110</v>
      </c>
      <c r="P1089" s="48">
        <v>1.4609504</v>
      </c>
      <c r="Q1089" s="48">
        <v>1.498708922773198</v>
      </c>
      <c r="R1089" s="48">
        <v>1.498708922773198</v>
      </c>
      <c r="S1089" s="48">
        <v>2.8067519999999999</v>
      </c>
      <c r="T1089" s="48">
        <v>2.8067519999999999</v>
      </c>
      <c r="U1089" s="48">
        <v>2.8100792301997468</v>
      </c>
      <c r="V1089" s="62">
        <f t="shared" si="101"/>
        <v>0.52051282051282055</v>
      </c>
      <c r="W1089" s="62">
        <f t="shared" si="102"/>
        <v>0.53396556688057872</v>
      </c>
      <c r="X1089" s="62">
        <f t="shared" si="103"/>
        <v>0.53333333333333321</v>
      </c>
      <c r="Y1089" s="62">
        <f t="shared" si="104"/>
        <v>0.5292705735755775</v>
      </c>
      <c r="Z1089" s="62">
        <f t="shared" si="105"/>
        <v>0.5292705735755775</v>
      </c>
      <c r="AA1089" s="48" t="str">
        <f t="shared" si="106"/>
        <v>Y</v>
      </c>
      <c r="AB1089" s="48" t="s">
        <v>55</v>
      </c>
      <c r="AC1089" s="53" t="s">
        <v>55</v>
      </c>
      <c r="AD1089" s="52">
        <v>0</v>
      </c>
      <c r="AE1089" s="52"/>
      <c r="AF1089" s="52"/>
    </row>
    <row r="1090" spans="1:32" ht="15.5" x14ac:dyDescent="0.35">
      <c r="A1090" s="26"/>
      <c r="B1090" s="48">
        <v>835</v>
      </c>
      <c r="C1090" s="48" t="s">
        <v>45</v>
      </c>
      <c r="D1090" s="48" t="s">
        <v>46</v>
      </c>
      <c r="E1090" s="48" t="s">
        <v>150</v>
      </c>
      <c r="F1090" s="48" t="s">
        <v>381</v>
      </c>
      <c r="G1090" s="48">
        <v>831</v>
      </c>
      <c r="H1090" s="48" t="s">
        <v>63</v>
      </c>
      <c r="I1090" s="48" t="s">
        <v>377</v>
      </c>
      <c r="J1090" s="48" t="s">
        <v>50</v>
      </c>
      <c r="K1090" s="48" t="s">
        <v>1869</v>
      </c>
      <c r="L1090" s="48" t="s">
        <v>379</v>
      </c>
      <c r="M1090" s="48" t="s">
        <v>53</v>
      </c>
      <c r="N1090" s="48" t="s">
        <v>53</v>
      </c>
      <c r="O1090" s="48" t="s">
        <v>53</v>
      </c>
      <c r="P1090" s="48">
        <v>4.2018240000000002</v>
      </c>
      <c r="Q1090" s="48">
        <v>4.9955809391901553</v>
      </c>
      <c r="R1090" s="48">
        <v>6.2385005987015827</v>
      </c>
      <c r="S1090" s="48">
        <v>6.8040900000000004</v>
      </c>
      <c r="T1090" s="48">
        <v>11.578889999999999</v>
      </c>
      <c r="U1090" s="48">
        <v>11.592616055058498</v>
      </c>
      <c r="V1090" s="62">
        <f t="shared" si="101"/>
        <v>0.61754385964912284</v>
      </c>
      <c r="W1090" s="62">
        <f t="shared" si="102"/>
        <v>0.43143867323984902</v>
      </c>
      <c r="X1090" s="62">
        <f t="shared" si="103"/>
        <v>0.53814432989690719</v>
      </c>
      <c r="Y1090" s="62">
        <f t="shared" si="104"/>
        <v>0.52904228759529304</v>
      </c>
      <c r="Z1090" s="62">
        <f t="shared" si="105"/>
        <v>0.52904228759529304</v>
      </c>
      <c r="AA1090" s="48" t="str">
        <f t="shared" si="106"/>
        <v>Y</v>
      </c>
      <c r="AB1090" s="48" t="s">
        <v>55</v>
      </c>
      <c r="AC1090" s="53" t="s">
        <v>55</v>
      </c>
      <c r="AD1090" s="52">
        <v>0</v>
      </c>
      <c r="AE1090" s="52"/>
      <c r="AF1090" s="52"/>
    </row>
    <row r="1091" spans="1:32" ht="15.5" x14ac:dyDescent="0.35">
      <c r="A1091" s="26"/>
      <c r="B1091" s="48">
        <v>1867</v>
      </c>
      <c r="C1091" s="48" t="s">
        <v>45</v>
      </c>
      <c r="D1091" s="48" t="s">
        <v>60</v>
      </c>
      <c r="E1091" s="48" t="s">
        <v>61</v>
      </c>
      <c r="F1091" s="48" t="s">
        <v>1119</v>
      </c>
      <c r="G1091" s="48">
        <v>533</v>
      </c>
      <c r="H1091" s="48" t="s">
        <v>49</v>
      </c>
      <c r="I1091" s="48" t="s">
        <v>123</v>
      </c>
      <c r="J1091" s="48" t="s">
        <v>50</v>
      </c>
      <c r="K1091" s="48" t="s">
        <v>1870</v>
      </c>
      <c r="L1091" s="48" t="s">
        <v>125</v>
      </c>
      <c r="M1091" s="48" t="s">
        <v>53</v>
      </c>
      <c r="N1091" s="48" t="s">
        <v>53</v>
      </c>
      <c r="O1091" s="48" t="s">
        <v>53</v>
      </c>
      <c r="P1091" s="48">
        <v>5.3716499999999998</v>
      </c>
      <c r="Q1091" s="48">
        <v>5.3541154563569133</v>
      </c>
      <c r="R1091" s="48">
        <v>5.5692361666569683</v>
      </c>
      <c r="S1091" s="48">
        <v>10.26582</v>
      </c>
      <c r="T1091" s="48">
        <v>10.26582</v>
      </c>
      <c r="U1091" s="48">
        <v>10.277989492113718</v>
      </c>
      <c r="V1091" s="62">
        <f t="shared" ref="V1091:V1154" si="107">IF(OR(P1091="",S1091=""),"",P1091/S1091)</f>
        <v>0.52325581395348841</v>
      </c>
      <c r="W1091" s="62">
        <f t="shared" ref="W1091:W1154" si="108">IF(OR(Q1091="",T1091=""),"",Q1091/T1091)</f>
        <v>0.52154776299963501</v>
      </c>
      <c r="X1091" s="62">
        <f t="shared" ref="X1091:X1154" si="109">IF(OR(R1091="",U1091=""),"",R1091/U1091)</f>
        <v>0.54186046511627906</v>
      </c>
      <c r="Y1091" s="62">
        <f t="shared" ref="Y1091:Y1154" si="110">IF(OR(V1091="",W1091="",X1091=""),"",AVERAGE(V1091,W1091,X1091))</f>
        <v>0.52888801402313412</v>
      </c>
      <c r="Z1091" s="62">
        <f t="shared" ref="Z1091:Z1154" si="111">IFERROR(Y1091,"0")</f>
        <v>0.52888801402313412</v>
      </c>
      <c r="AA1091" s="48" t="str">
        <f t="shared" ref="AA1091:AA1154" si="112">IF(OR(Z1091="0",Z1091=""),"N","Y")</f>
        <v>Y</v>
      </c>
      <c r="AB1091" s="48" t="s">
        <v>55</v>
      </c>
      <c r="AC1091" s="53" t="s">
        <v>55</v>
      </c>
      <c r="AD1091" s="52">
        <v>0</v>
      </c>
      <c r="AE1091" s="52"/>
      <c r="AF1091" s="52"/>
    </row>
    <row r="1092" spans="1:32" ht="15.5" x14ac:dyDescent="0.35">
      <c r="A1092" s="52"/>
      <c r="B1092" s="48">
        <v>681</v>
      </c>
      <c r="C1092" s="48" t="s">
        <v>45</v>
      </c>
      <c r="D1092" s="48" t="s">
        <v>46</v>
      </c>
      <c r="E1092" s="48" t="s">
        <v>47</v>
      </c>
      <c r="F1092" s="48" t="s">
        <v>70</v>
      </c>
      <c r="G1092" s="48">
        <v>106</v>
      </c>
      <c r="H1092" s="48" t="s">
        <v>49</v>
      </c>
      <c r="I1092" s="48" t="s">
        <v>172</v>
      </c>
      <c r="J1092" s="48" t="s">
        <v>50</v>
      </c>
      <c r="K1092" s="48" t="s">
        <v>1871</v>
      </c>
      <c r="L1092" s="48" t="s">
        <v>268</v>
      </c>
      <c r="M1092" s="48" t="s">
        <v>53</v>
      </c>
      <c r="N1092" s="48" t="s">
        <v>53</v>
      </c>
      <c r="O1092" s="48" t="s">
        <v>53</v>
      </c>
      <c r="P1092" s="48">
        <v>4.6076819999999996</v>
      </c>
      <c r="Q1092" s="48">
        <v>4.3024142060010915</v>
      </c>
      <c r="R1092" s="48">
        <v>4.3263165071455427</v>
      </c>
      <c r="S1092" s="48">
        <v>8.3559000000000001</v>
      </c>
      <c r="T1092" s="48">
        <v>8.3559000000000001</v>
      </c>
      <c r="U1092" s="48">
        <v>8.3658054005576776</v>
      </c>
      <c r="V1092" s="62">
        <f t="shared" si="107"/>
        <v>0.55142857142857138</v>
      </c>
      <c r="W1092" s="62">
        <f t="shared" si="108"/>
        <v>0.51489536806341529</v>
      </c>
      <c r="X1092" s="62">
        <f t="shared" si="109"/>
        <v>0.51714285714285724</v>
      </c>
      <c r="Y1092" s="62">
        <f t="shared" si="110"/>
        <v>0.52782226554494793</v>
      </c>
      <c r="Z1092" s="62">
        <f t="shared" si="111"/>
        <v>0.52782226554494793</v>
      </c>
      <c r="AA1092" s="48" t="str">
        <f t="shared" si="112"/>
        <v>Y</v>
      </c>
      <c r="AB1092" s="48" t="s">
        <v>55</v>
      </c>
      <c r="AC1092" s="53" t="s">
        <v>55</v>
      </c>
      <c r="AD1092" s="52">
        <v>0</v>
      </c>
      <c r="AE1092" s="52"/>
      <c r="AF1092" s="52"/>
    </row>
    <row r="1093" spans="1:32" ht="15.5" x14ac:dyDescent="0.35">
      <c r="A1093" s="26"/>
      <c r="B1093" s="48">
        <v>1311</v>
      </c>
      <c r="C1093" s="48" t="s">
        <v>45</v>
      </c>
      <c r="D1093" s="48" t="s">
        <v>98</v>
      </c>
      <c r="E1093" s="48" t="s">
        <v>673</v>
      </c>
      <c r="F1093" s="48" t="s">
        <v>684</v>
      </c>
      <c r="G1093" s="48">
        <v>936</v>
      </c>
      <c r="H1093" s="48">
        <v>1</v>
      </c>
      <c r="I1093" s="48" t="s">
        <v>675</v>
      </c>
      <c r="J1093" s="48" t="s">
        <v>50</v>
      </c>
      <c r="K1093" s="48" t="s">
        <v>1872</v>
      </c>
      <c r="L1093" s="48" t="s">
        <v>686</v>
      </c>
      <c r="M1093" s="48" t="s">
        <v>103</v>
      </c>
      <c r="N1093" s="48" t="s">
        <v>103</v>
      </c>
      <c r="O1093" s="48" t="s">
        <v>103</v>
      </c>
      <c r="P1093" s="48">
        <v>6.4688160000000003</v>
      </c>
      <c r="Q1093" s="48">
        <v>4.3439834253827438</v>
      </c>
      <c r="R1093" s="48">
        <v>3.554168257131336</v>
      </c>
      <c r="S1093" s="48">
        <v>9.07212</v>
      </c>
      <c r="T1093" s="48">
        <v>9.07212</v>
      </c>
      <c r="U1093" s="48">
        <v>9.0828744348911918</v>
      </c>
      <c r="V1093" s="62">
        <f t="shared" si="107"/>
        <v>0.71304347826086956</v>
      </c>
      <c r="W1093" s="62">
        <f t="shared" si="108"/>
        <v>0.47882781812660591</v>
      </c>
      <c r="X1093" s="62">
        <f t="shared" si="109"/>
        <v>0.39130434782608697</v>
      </c>
      <c r="Y1093" s="62">
        <f t="shared" si="110"/>
        <v>0.52772521473785405</v>
      </c>
      <c r="Z1093" s="62">
        <f t="shared" si="111"/>
        <v>0.52772521473785405</v>
      </c>
      <c r="AA1093" s="48" t="str">
        <f t="shared" si="112"/>
        <v>Y</v>
      </c>
      <c r="AB1093" s="48" t="s">
        <v>104</v>
      </c>
      <c r="AC1093" s="53" t="s">
        <v>55</v>
      </c>
      <c r="AD1093" s="52">
        <v>0</v>
      </c>
      <c r="AE1093" s="52"/>
      <c r="AF1093" s="52"/>
    </row>
    <row r="1094" spans="1:32" ht="15.5" x14ac:dyDescent="0.35">
      <c r="A1094" s="26"/>
      <c r="B1094" s="48">
        <v>1065</v>
      </c>
      <c r="C1094" s="48" t="s">
        <v>45</v>
      </c>
      <c r="D1094" s="48" t="s">
        <v>98</v>
      </c>
      <c r="E1094" s="48" t="s">
        <v>415</v>
      </c>
      <c r="F1094" s="48" t="s">
        <v>507</v>
      </c>
      <c r="G1094" s="48">
        <v>682</v>
      </c>
      <c r="H1094" s="48">
        <v>1</v>
      </c>
      <c r="I1094" s="48" t="s">
        <v>415</v>
      </c>
      <c r="J1094" s="48" t="s">
        <v>50</v>
      </c>
      <c r="K1094" s="48" t="s">
        <v>1873</v>
      </c>
      <c r="L1094" s="48" t="s">
        <v>419</v>
      </c>
      <c r="M1094" s="48" t="s">
        <v>423</v>
      </c>
      <c r="N1094" s="48" t="s">
        <v>423</v>
      </c>
      <c r="O1094" s="48" t="s">
        <v>423</v>
      </c>
      <c r="P1094" s="48">
        <v>1.0352320000000002</v>
      </c>
      <c r="Q1094" s="48">
        <v>0.97815837306644782</v>
      </c>
      <c r="R1094" s="48">
        <v>0.91337967286337174</v>
      </c>
      <c r="S1094" s="48">
        <v>1.8504772000000003</v>
      </c>
      <c r="T1094" s="48">
        <v>1.8504772000000003</v>
      </c>
      <c r="U1094" s="48">
        <v>1.8526708258079738</v>
      </c>
      <c r="V1094" s="62">
        <f t="shared" si="107"/>
        <v>0.55944055944055948</v>
      </c>
      <c r="W1094" s="62">
        <f t="shared" si="108"/>
        <v>0.5285979060246988</v>
      </c>
      <c r="X1094" s="62">
        <f t="shared" si="109"/>
        <v>0.49300699300699302</v>
      </c>
      <c r="Y1094" s="62">
        <f t="shared" si="110"/>
        <v>0.52701515282408373</v>
      </c>
      <c r="Z1094" s="62">
        <f t="shared" si="111"/>
        <v>0.52701515282408373</v>
      </c>
      <c r="AA1094" s="48" t="str">
        <f t="shared" si="112"/>
        <v>Y</v>
      </c>
      <c r="AB1094" s="48" t="s">
        <v>55</v>
      </c>
      <c r="AC1094" s="53" t="s">
        <v>55</v>
      </c>
      <c r="AD1094" s="52">
        <v>0</v>
      </c>
      <c r="AE1094" s="52"/>
      <c r="AF1094" s="52"/>
    </row>
    <row r="1095" spans="1:32" ht="15.5" x14ac:dyDescent="0.35">
      <c r="A1095" s="26"/>
      <c r="B1095" s="48">
        <v>831</v>
      </c>
      <c r="C1095" s="48" t="s">
        <v>45</v>
      </c>
      <c r="D1095" s="48" t="s">
        <v>46</v>
      </c>
      <c r="E1095" s="48" t="s">
        <v>150</v>
      </c>
      <c r="F1095" s="48" t="s">
        <v>1874</v>
      </c>
      <c r="G1095" s="48">
        <v>829</v>
      </c>
      <c r="H1095" s="48" t="s">
        <v>131</v>
      </c>
      <c r="I1095" s="48" t="s">
        <v>377</v>
      </c>
      <c r="J1095" s="48" t="s">
        <v>50</v>
      </c>
      <c r="K1095" s="48" t="s">
        <v>1875</v>
      </c>
      <c r="L1095" s="48" t="s">
        <v>379</v>
      </c>
      <c r="M1095" s="48" t="s">
        <v>110</v>
      </c>
      <c r="N1095" s="48" t="s">
        <v>110</v>
      </c>
      <c r="O1095" s="48" t="s">
        <v>110</v>
      </c>
      <c r="P1095" s="48">
        <v>1.3529983999999999</v>
      </c>
      <c r="Q1095" s="48">
        <v>1.3257809701455214</v>
      </c>
      <c r="R1095" s="48">
        <v>1.3041649760670619</v>
      </c>
      <c r="S1095" s="48">
        <v>2.5188800000000002</v>
      </c>
      <c r="T1095" s="48">
        <v>2.5188800000000002</v>
      </c>
      <c r="U1095" s="48">
        <v>2.521865975820285</v>
      </c>
      <c r="V1095" s="62">
        <f t="shared" si="107"/>
        <v>0.53714285714285703</v>
      </c>
      <c r="W1095" s="62">
        <f t="shared" si="108"/>
        <v>0.52633748735371333</v>
      </c>
      <c r="X1095" s="62">
        <f t="shared" si="109"/>
        <v>0.51714285714285724</v>
      </c>
      <c r="Y1095" s="62">
        <f t="shared" si="110"/>
        <v>0.52687440054647583</v>
      </c>
      <c r="Z1095" s="62">
        <f t="shared" si="111"/>
        <v>0.52687440054647583</v>
      </c>
      <c r="AA1095" s="48" t="str">
        <f t="shared" si="112"/>
        <v>Y</v>
      </c>
      <c r="AB1095" s="48" t="s">
        <v>55</v>
      </c>
      <c r="AC1095" s="53" t="s">
        <v>55</v>
      </c>
      <c r="AD1095" s="52">
        <v>0</v>
      </c>
      <c r="AE1095" s="52"/>
      <c r="AF1095" s="52"/>
    </row>
    <row r="1096" spans="1:32" ht="15.5" x14ac:dyDescent="0.35">
      <c r="A1096" s="26"/>
      <c r="B1096" s="48">
        <v>1852</v>
      </c>
      <c r="C1096" s="48" t="s">
        <v>45</v>
      </c>
      <c r="D1096" s="48" t="s">
        <v>60</v>
      </c>
      <c r="E1096" s="48" t="s">
        <v>803</v>
      </c>
      <c r="F1096" s="48" t="s">
        <v>856</v>
      </c>
      <c r="G1096" s="48">
        <v>274</v>
      </c>
      <c r="H1096" s="48" t="s">
        <v>63</v>
      </c>
      <c r="I1096" s="48" t="s">
        <v>856</v>
      </c>
      <c r="J1096" s="48" t="s">
        <v>50</v>
      </c>
      <c r="K1096" s="63" t="s">
        <v>1876</v>
      </c>
      <c r="L1096" s="48" t="s">
        <v>1877</v>
      </c>
      <c r="M1096" s="48" t="s">
        <v>53</v>
      </c>
      <c r="N1096" s="48" t="s">
        <v>53</v>
      </c>
      <c r="O1096" s="48" t="s">
        <v>53</v>
      </c>
      <c r="P1096" s="48">
        <v>6.0639960000000004</v>
      </c>
      <c r="Q1096" s="48">
        <v>6.1667936952682316</v>
      </c>
      <c r="R1096" s="48">
        <v>6.2624028998460339</v>
      </c>
      <c r="S1096" s="48">
        <v>11.698259999999999</v>
      </c>
      <c r="T1096" s="48">
        <v>11.698259999999999</v>
      </c>
      <c r="U1096" s="48">
        <v>11.712127560780749</v>
      </c>
      <c r="V1096" s="62">
        <f t="shared" si="107"/>
        <v>0.51836734693877562</v>
      </c>
      <c r="W1096" s="62">
        <f t="shared" si="108"/>
        <v>0.52715478158873474</v>
      </c>
      <c r="X1096" s="62">
        <f t="shared" si="109"/>
        <v>0.53469387755102049</v>
      </c>
      <c r="Y1096" s="62">
        <f t="shared" si="110"/>
        <v>0.52673866869284369</v>
      </c>
      <c r="Z1096" s="62">
        <f t="shared" si="111"/>
        <v>0.52673866869284369</v>
      </c>
      <c r="AA1096" s="48" t="str">
        <f t="shared" si="112"/>
        <v>Y</v>
      </c>
      <c r="AB1096" s="48" t="s">
        <v>55</v>
      </c>
      <c r="AC1096" s="53" t="s">
        <v>55</v>
      </c>
      <c r="AD1096" s="52">
        <v>0</v>
      </c>
      <c r="AE1096" s="52"/>
      <c r="AF1096" s="52"/>
    </row>
    <row r="1097" spans="1:32" ht="15.5" x14ac:dyDescent="0.35">
      <c r="A1097" s="26"/>
      <c r="B1097" s="48">
        <v>1780</v>
      </c>
      <c r="C1097" s="48" t="s">
        <v>45</v>
      </c>
      <c r="D1097" s="48" t="s">
        <v>60</v>
      </c>
      <c r="E1097" s="48" t="s">
        <v>803</v>
      </c>
      <c r="F1097" s="48" t="s">
        <v>807</v>
      </c>
      <c r="G1097" s="48">
        <v>433</v>
      </c>
      <c r="H1097" s="48" t="s">
        <v>94</v>
      </c>
      <c r="I1097" s="48" t="s">
        <v>808</v>
      </c>
      <c r="J1097" s="48" t="s">
        <v>50</v>
      </c>
      <c r="K1097" s="48" t="s">
        <v>1878</v>
      </c>
      <c r="L1097" s="48" t="s">
        <v>852</v>
      </c>
      <c r="M1097" s="48" t="s">
        <v>53</v>
      </c>
      <c r="N1097" s="48" t="s">
        <v>53</v>
      </c>
      <c r="O1097" s="48" t="s">
        <v>53</v>
      </c>
      <c r="P1097" s="48">
        <v>6.254988</v>
      </c>
      <c r="Q1097" s="48">
        <v>6.2624028998460339</v>
      </c>
      <c r="R1097" s="48">
        <v>5.7843568769570233</v>
      </c>
      <c r="S1097" s="48">
        <v>11.578889999999999</v>
      </c>
      <c r="T1097" s="48">
        <v>11.578889999999999</v>
      </c>
      <c r="U1097" s="48">
        <v>11.592616055058498</v>
      </c>
      <c r="V1097" s="62">
        <f t="shared" si="107"/>
        <v>0.54020618556701039</v>
      </c>
      <c r="W1097" s="62">
        <f t="shared" si="108"/>
        <v>0.54084656645378215</v>
      </c>
      <c r="X1097" s="62">
        <f t="shared" si="109"/>
        <v>0.4989690721649484</v>
      </c>
      <c r="Y1097" s="62">
        <f t="shared" si="110"/>
        <v>0.52667394139524693</v>
      </c>
      <c r="Z1097" s="62">
        <f t="shared" si="111"/>
        <v>0.52667394139524693</v>
      </c>
      <c r="AA1097" s="48" t="str">
        <f t="shared" si="112"/>
        <v>Y</v>
      </c>
      <c r="AB1097" s="48" t="s">
        <v>55</v>
      </c>
      <c r="AC1097" s="53" t="s">
        <v>55</v>
      </c>
      <c r="AD1097" s="52">
        <v>0</v>
      </c>
      <c r="AE1097" s="52"/>
      <c r="AF1097" s="52"/>
    </row>
    <row r="1098" spans="1:32" ht="15.5" x14ac:dyDescent="0.35">
      <c r="A1098" s="26"/>
      <c r="B1098" s="48">
        <v>1807</v>
      </c>
      <c r="C1098" s="48" t="s">
        <v>45</v>
      </c>
      <c r="D1098" s="48" t="s">
        <v>60</v>
      </c>
      <c r="E1098" s="48" t="s">
        <v>803</v>
      </c>
      <c r="F1098" s="48" t="s">
        <v>1141</v>
      </c>
      <c r="G1098" s="48">
        <v>455</v>
      </c>
      <c r="H1098" s="48" t="s">
        <v>63</v>
      </c>
      <c r="I1098" s="48" t="s">
        <v>808</v>
      </c>
      <c r="J1098" s="48" t="s">
        <v>50</v>
      </c>
      <c r="K1098" s="48" t="s">
        <v>1879</v>
      </c>
      <c r="L1098" s="48" t="s">
        <v>1880</v>
      </c>
      <c r="M1098" s="48" t="s">
        <v>53</v>
      </c>
      <c r="N1098" s="48" t="s">
        <v>53</v>
      </c>
      <c r="O1098" s="48" t="s">
        <v>53</v>
      </c>
      <c r="P1098" s="48">
        <v>6.1833660000000004</v>
      </c>
      <c r="Q1098" s="48">
        <v>6.0711844906904293</v>
      </c>
      <c r="R1098" s="48">
        <v>6.2145982975571323</v>
      </c>
      <c r="S1098" s="48">
        <v>11.698259999999999</v>
      </c>
      <c r="T1098" s="48">
        <v>11.698259999999999</v>
      </c>
      <c r="U1098" s="48">
        <v>11.712127560780749</v>
      </c>
      <c r="V1098" s="62">
        <f t="shared" si="107"/>
        <v>0.52857142857142858</v>
      </c>
      <c r="W1098" s="62">
        <f t="shared" si="108"/>
        <v>0.51898183923852181</v>
      </c>
      <c r="X1098" s="62">
        <f t="shared" si="109"/>
        <v>0.53061224489795922</v>
      </c>
      <c r="Y1098" s="62">
        <f t="shared" si="110"/>
        <v>0.52605517090263654</v>
      </c>
      <c r="Z1098" s="62">
        <f t="shared" si="111"/>
        <v>0.52605517090263654</v>
      </c>
      <c r="AA1098" s="48" t="str">
        <f t="shared" si="112"/>
        <v>Y</v>
      </c>
      <c r="AB1098" s="48" t="s">
        <v>55</v>
      </c>
      <c r="AC1098" s="53" t="s">
        <v>55</v>
      </c>
      <c r="AD1098" s="52">
        <v>0</v>
      </c>
      <c r="AE1098" s="52"/>
      <c r="AF1098" s="52"/>
    </row>
    <row r="1099" spans="1:32" ht="15.5" x14ac:dyDescent="0.35">
      <c r="A1099" s="26"/>
      <c r="B1099" s="48">
        <v>759</v>
      </c>
      <c r="C1099" s="48" t="s">
        <v>45</v>
      </c>
      <c r="D1099" s="48" t="s">
        <v>46</v>
      </c>
      <c r="E1099" s="48" t="s">
        <v>150</v>
      </c>
      <c r="F1099" s="48" t="s">
        <v>381</v>
      </c>
      <c r="G1099" s="48">
        <v>817</v>
      </c>
      <c r="H1099" s="48" t="s">
        <v>131</v>
      </c>
      <c r="I1099" s="48" t="s">
        <v>377</v>
      </c>
      <c r="J1099" s="48" t="s">
        <v>50</v>
      </c>
      <c r="K1099" s="48" t="s">
        <v>1881</v>
      </c>
      <c r="L1099" s="48" t="s">
        <v>379</v>
      </c>
      <c r="M1099" s="48" t="s">
        <v>110</v>
      </c>
      <c r="N1099" s="48" t="s">
        <v>110</v>
      </c>
      <c r="O1099" s="48" t="s">
        <v>110</v>
      </c>
      <c r="P1099" s="48">
        <v>1.6912480000000001</v>
      </c>
      <c r="Q1099" s="48">
        <v>1.3690129583024406</v>
      </c>
      <c r="R1099" s="48">
        <v>1.3690129583024406</v>
      </c>
      <c r="S1099" s="48">
        <v>2.8067519999999999</v>
      </c>
      <c r="T1099" s="48">
        <v>2.8067519999999999</v>
      </c>
      <c r="U1099" s="48">
        <v>2.8100792301997468</v>
      </c>
      <c r="V1099" s="62">
        <f t="shared" si="107"/>
        <v>0.60256410256410264</v>
      </c>
      <c r="W1099" s="62">
        <f t="shared" si="108"/>
        <v>0.48775700820822099</v>
      </c>
      <c r="X1099" s="62">
        <f t="shared" si="109"/>
        <v>0.48717948717948711</v>
      </c>
      <c r="Y1099" s="62">
        <f t="shared" si="110"/>
        <v>0.52583353265060362</v>
      </c>
      <c r="Z1099" s="62">
        <f t="shared" si="111"/>
        <v>0.52583353265060362</v>
      </c>
      <c r="AA1099" s="48" t="str">
        <f t="shared" si="112"/>
        <v>Y</v>
      </c>
      <c r="AB1099" s="48" t="s">
        <v>55</v>
      </c>
      <c r="AC1099" s="53" t="s">
        <v>55</v>
      </c>
      <c r="AD1099" s="52">
        <v>0</v>
      </c>
      <c r="AE1099" s="52"/>
      <c r="AF1099" s="52"/>
    </row>
    <row r="1100" spans="1:32" ht="15.5" x14ac:dyDescent="0.35">
      <c r="A1100" s="26"/>
      <c r="B1100" s="48">
        <v>2101</v>
      </c>
      <c r="C1100" s="48" t="s">
        <v>863</v>
      </c>
      <c r="D1100" s="48" t="s">
        <v>969</v>
      </c>
      <c r="E1100" s="48" t="s">
        <v>970</v>
      </c>
      <c r="F1100" s="48" t="s">
        <v>999</v>
      </c>
      <c r="G1100" s="48" t="s">
        <v>1000</v>
      </c>
      <c r="H1100" s="48" t="s">
        <v>1400</v>
      </c>
      <c r="I1100" s="48" t="s">
        <v>970</v>
      </c>
      <c r="J1100" s="48" t="s">
        <v>50</v>
      </c>
      <c r="K1100" s="48" t="s">
        <v>1882</v>
      </c>
      <c r="L1100" s="48" t="s">
        <v>970</v>
      </c>
      <c r="M1100" s="48">
        <v>13.8</v>
      </c>
      <c r="N1100" s="48">
        <v>13.8</v>
      </c>
      <c r="O1100" s="48">
        <v>13.8</v>
      </c>
      <c r="P1100" s="48">
        <v>8.8000000000000007</v>
      </c>
      <c r="Q1100" s="48">
        <v>0</v>
      </c>
      <c r="R1100" s="48">
        <v>16.157955573648543</v>
      </c>
      <c r="S1100" s="48">
        <v>15.5</v>
      </c>
      <c r="T1100" s="48">
        <v>8.1</v>
      </c>
      <c r="U1100" s="48">
        <v>16.014541766781839</v>
      </c>
      <c r="V1100" s="62">
        <f t="shared" si="107"/>
        <v>0.56774193548387097</v>
      </c>
      <c r="W1100" s="62">
        <f t="shared" si="108"/>
        <v>0</v>
      </c>
      <c r="X1100" s="62">
        <f t="shared" si="109"/>
        <v>1.008955223880597</v>
      </c>
      <c r="Y1100" s="62">
        <f t="shared" si="110"/>
        <v>0.52556571978815603</v>
      </c>
      <c r="Z1100" s="62">
        <f t="shared" si="111"/>
        <v>0.52556571978815603</v>
      </c>
      <c r="AA1100" s="48" t="str">
        <f t="shared" si="112"/>
        <v>Y</v>
      </c>
      <c r="AB1100" s="48" t="s">
        <v>55</v>
      </c>
      <c r="AC1100" s="53" t="s">
        <v>55</v>
      </c>
      <c r="AD1100" s="52">
        <v>0</v>
      </c>
      <c r="AE1100" s="48"/>
      <c r="AF1100" s="48"/>
    </row>
    <row r="1101" spans="1:32" ht="15.5" x14ac:dyDescent="0.35">
      <c r="A1101" s="26"/>
      <c r="B1101" s="48">
        <v>1316</v>
      </c>
      <c r="C1101" s="48" t="s">
        <v>45</v>
      </c>
      <c r="D1101" s="48" t="s">
        <v>98</v>
      </c>
      <c r="E1101" s="48" t="s">
        <v>673</v>
      </c>
      <c r="F1101" s="48" t="s">
        <v>688</v>
      </c>
      <c r="G1101" s="48">
        <v>946</v>
      </c>
      <c r="H1101" s="48">
        <v>136</v>
      </c>
      <c r="I1101" s="48" t="s">
        <v>689</v>
      </c>
      <c r="J1101" s="48" t="s">
        <v>50</v>
      </c>
      <c r="K1101" s="48" t="s">
        <v>1883</v>
      </c>
      <c r="L1101" s="48" t="s">
        <v>686</v>
      </c>
      <c r="M1101" s="48" t="s">
        <v>103</v>
      </c>
      <c r="N1101" s="48" t="s">
        <v>103</v>
      </c>
      <c r="O1101" s="48" t="s">
        <v>103</v>
      </c>
      <c r="P1101" s="48">
        <v>6.7134289301369678</v>
      </c>
      <c r="Q1101" s="48">
        <v>7.8981516825140794</v>
      </c>
      <c r="R1101" s="48">
        <v>6.5159751380741167</v>
      </c>
      <c r="S1101" s="48">
        <v>13.426857860273936</v>
      </c>
      <c r="T1101" s="48">
        <v>13.410959999999999</v>
      </c>
      <c r="U1101" s="48">
        <v>13.426857860273936</v>
      </c>
      <c r="V1101" s="62">
        <f t="shared" si="107"/>
        <v>0.5</v>
      </c>
      <c r="W1101" s="62">
        <f t="shared" si="108"/>
        <v>0.58893261053005008</v>
      </c>
      <c r="X1101" s="62">
        <f t="shared" si="109"/>
        <v>0.48529411764705888</v>
      </c>
      <c r="Y1101" s="62">
        <f t="shared" si="110"/>
        <v>0.52474224272570302</v>
      </c>
      <c r="Z1101" s="62">
        <f t="shared" si="111"/>
        <v>0.52474224272570302</v>
      </c>
      <c r="AA1101" s="48" t="str">
        <f t="shared" si="112"/>
        <v>Y</v>
      </c>
      <c r="AB1101" s="48" t="s">
        <v>104</v>
      </c>
      <c r="AC1101" s="53" t="s">
        <v>55</v>
      </c>
      <c r="AD1101" s="52">
        <v>0</v>
      </c>
      <c r="AE1101" s="52"/>
      <c r="AF1101" s="52"/>
    </row>
    <row r="1102" spans="1:32" ht="15.5" x14ac:dyDescent="0.35">
      <c r="A1102" s="26"/>
      <c r="B1102" s="48">
        <v>2034</v>
      </c>
      <c r="C1102" s="48" t="s">
        <v>863</v>
      </c>
      <c r="D1102" s="48" t="s">
        <v>969</v>
      </c>
      <c r="E1102" s="48" t="s">
        <v>970</v>
      </c>
      <c r="F1102" s="48" t="s">
        <v>1198</v>
      </c>
      <c r="G1102" s="48" t="s">
        <v>1199</v>
      </c>
      <c r="H1102" s="48" t="s">
        <v>1200</v>
      </c>
      <c r="I1102" s="48" t="s">
        <v>970</v>
      </c>
      <c r="J1102" s="48" t="s">
        <v>50</v>
      </c>
      <c r="K1102" s="48" t="s">
        <v>1884</v>
      </c>
      <c r="L1102" s="48" t="s">
        <v>970</v>
      </c>
      <c r="M1102" s="48">
        <v>13.8</v>
      </c>
      <c r="N1102" s="48">
        <v>13.8</v>
      </c>
      <c r="O1102" s="48">
        <v>13.8</v>
      </c>
      <c r="P1102" s="48">
        <v>4.9000000000000004</v>
      </c>
      <c r="Q1102" s="48">
        <v>5.0433855414790569</v>
      </c>
      <c r="R1102" s="48">
        <v>5.4258223597902653</v>
      </c>
      <c r="S1102" s="48">
        <v>10.5</v>
      </c>
      <c r="T1102" s="48">
        <v>10.5</v>
      </c>
      <c r="U1102" s="48">
        <v>8.6765353154355349</v>
      </c>
      <c r="V1102" s="62">
        <f t="shared" si="107"/>
        <v>0.46666666666666667</v>
      </c>
      <c r="W1102" s="62">
        <f t="shared" si="108"/>
        <v>0.48032243252181495</v>
      </c>
      <c r="X1102" s="62">
        <f t="shared" si="109"/>
        <v>0.62534435261707988</v>
      </c>
      <c r="Y1102" s="62">
        <f t="shared" si="110"/>
        <v>0.52411115060185376</v>
      </c>
      <c r="Z1102" s="62">
        <f t="shared" si="111"/>
        <v>0.52411115060185376</v>
      </c>
      <c r="AA1102" s="48" t="str">
        <f t="shared" si="112"/>
        <v>Y</v>
      </c>
      <c r="AB1102" s="48" t="s">
        <v>55</v>
      </c>
      <c r="AC1102" s="53" t="s">
        <v>55</v>
      </c>
      <c r="AD1102" s="52">
        <v>0</v>
      </c>
      <c r="AE1102" s="52"/>
      <c r="AF1102" s="52"/>
    </row>
    <row r="1103" spans="1:32" ht="15.5" x14ac:dyDescent="0.35">
      <c r="A1103" s="52"/>
      <c r="B1103" s="52">
        <v>690</v>
      </c>
      <c r="C1103" s="52" t="s">
        <v>45</v>
      </c>
      <c r="D1103" s="52" t="s">
        <v>46</v>
      </c>
      <c r="E1103" s="52" t="s">
        <v>47</v>
      </c>
      <c r="F1103" s="52" t="s">
        <v>300</v>
      </c>
      <c r="G1103" s="52">
        <v>329</v>
      </c>
      <c r="H1103" s="52" t="s">
        <v>49</v>
      </c>
      <c r="I1103" s="52" t="s">
        <v>300</v>
      </c>
      <c r="J1103" s="52" t="s">
        <v>50</v>
      </c>
      <c r="K1103" s="52" t="s">
        <v>1885</v>
      </c>
      <c r="L1103" s="52" t="s">
        <v>1886</v>
      </c>
      <c r="M1103" s="52" t="s">
        <v>53</v>
      </c>
      <c r="N1103" s="52" t="s">
        <v>53</v>
      </c>
      <c r="O1103" s="52" t="s">
        <v>53</v>
      </c>
      <c r="P1103" s="52">
        <v>6.1117440000000007</v>
      </c>
      <c r="Q1103" s="52">
        <v>7.4097133547796572</v>
      </c>
      <c r="R1103" s="52">
        <v>4.6609487231678495</v>
      </c>
      <c r="S1103" s="52">
        <v>11.578889999999999</v>
      </c>
      <c r="T1103" s="52">
        <v>11.578889999999999</v>
      </c>
      <c r="U1103" s="52">
        <v>11.592616055058498</v>
      </c>
      <c r="V1103" s="62">
        <f t="shared" si="107"/>
        <v>0.52783505154639188</v>
      </c>
      <c r="W1103" s="62">
        <f t="shared" si="108"/>
        <v>0.63993296030791014</v>
      </c>
      <c r="X1103" s="62">
        <f t="shared" si="109"/>
        <v>0.40206185567010305</v>
      </c>
      <c r="Y1103" s="62">
        <f t="shared" si="110"/>
        <v>0.523276622508135</v>
      </c>
      <c r="Z1103" s="62">
        <f t="shared" si="111"/>
        <v>0.523276622508135</v>
      </c>
      <c r="AA1103" s="48" t="str">
        <f t="shared" si="112"/>
        <v>Y</v>
      </c>
      <c r="AB1103" s="48" t="s">
        <v>55</v>
      </c>
      <c r="AC1103" s="53" t="s">
        <v>55</v>
      </c>
      <c r="AD1103" s="52">
        <v>0</v>
      </c>
      <c r="AE1103" s="26"/>
      <c r="AF1103" s="26"/>
    </row>
    <row r="1104" spans="1:32" ht="15.5" x14ac:dyDescent="0.35">
      <c r="A1104" s="26"/>
      <c r="B1104" s="48">
        <v>2082</v>
      </c>
      <c r="C1104" s="48" t="s">
        <v>863</v>
      </c>
      <c r="D1104" s="48" t="s">
        <v>969</v>
      </c>
      <c r="E1104" s="48" t="s">
        <v>970</v>
      </c>
      <c r="F1104" s="48" t="s">
        <v>986</v>
      </c>
      <c r="G1104" s="48" t="s">
        <v>987</v>
      </c>
      <c r="H1104" s="48" t="s">
        <v>988</v>
      </c>
      <c r="I1104" s="48" t="s">
        <v>989</v>
      </c>
      <c r="J1104" s="48" t="s">
        <v>50</v>
      </c>
      <c r="K1104" s="48" t="s">
        <v>1887</v>
      </c>
      <c r="L1104" s="48" t="s">
        <v>989</v>
      </c>
      <c r="M1104" s="48">
        <v>23</v>
      </c>
      <c r="N1104" s="48">
        <v>23</v>
      </c>
      <c r="O1104" s="48">
        <v>13.8</v>
      </c>
      <c r="P1104" s="48">
        <v>9.4</v>
      </c>
      <c r="Q1104" s="48">
        <v>10.636524009280475</v>
      </c>
      <c r="R1104" s="48">
        <v>11.473104549336242</v>
      </c>
      <c r="S1104" s="48">
        <v>21.3</v>
      </c>
      <c r="T1104" s="48">
        <v>21.3</v>
      </c>
      <c r="U1104" s="48">
        <v>18.325097544078719</v>
      </c>
      <c r="V1104" s="62">
        <f t="shared" si="107"/>
        <v>0.44131455399061031</v>
      </c>
      <c r="W1104" s="62">
        <f t="shared" si="108"/>
        <v>0.49936732437936499</v>
      </c>
      <c r="X1104" s="62">
        <f t="shared" si="109"/>
        <v>0.62608695652173907</v>
      </c>
      <c r="Y1104" s="62">
        <f t="shared" si="110"/>
        <v>0.52225627829723809</v>
      </c>
      <c r="Z1104" s="62">
        <f t="shared" si="111"/>
        <v>0.52225627829723809</v>
      </c>
      <c r="AA1104" s="48" t="str">
        <f t="shared" si="112"/>
        <v>Y</v>
      </c>
      <c r="AB1104" s="48" t="s">
        <v>55</v>
      </c>
      <c r="AC1104" s="53" t="s">
        <v>55</v>
      </c>
      <c r="AD1104" s="52">
        <v>0</v>
      </c>
      <c r="AE1104" s="48"/>
      <c r="AF1104" s="48"/>
    </row>
    <row r="1105" spans="1:32" ht="15.5" x14ac:dyDescent="0.35">
      <c r="A1105" s="26"/>
      <c r="B1105" s="48">
        <v>319</v>
      </c>
      <c r="C1105" s="48" t="s">
        <v>45</v>
      </c>
      <c r="D1105" s="48" t="s">
        <v>46</v>
      </c>
      <c r="E1105" s="48" t="s">
        <v>47</v>
      </c>
      <c r="F1105" s="48" t="s">
        <v>48</v>
      </c>
      <c r="G1105" s="48">
        <v>350</v>
      </c>
      <c r="H1105" s="48" t="s">
        <v>49</v>
      </c>
      <c r="I1105" s="48" t="s">
        <v>47</v>
      </c>
      <c r="J1105" s="48" t="s">
        <v>50</v>
      </c>
      <c r="K1105" s="48" t="s">
        <v>1888</v>
      </c>
      <c r="L1105" s="48" t="s">
        <v>1889</v>
      </c>
      <c r="M1105" s="48" t="s">
        <v>53</v>
      </c>
      <c r="N1105" s="48" t="s">
        <v>53</v>
      </c>
      <c r="O1105" s="48" t="s">
        <v>53</v>
      </c>
      <c r="P1105" s="48">
        <v>1.7905499999999999</v>
      </c>
      <c r="Q1105" s="48">
        <v>1.7687702846893376</v>
      </c>
      <c r="R1105" s="48">
        <v>1.6731610801115355</v>
      </c>
      <c r="S1105" s="48">
        <v>3.3423600000000002</v>
      </c>
      <c r="T1105" s="48">
        <v>3.3423600000000002</v>
      </c>
      <c r="U1105" s="48">
        <v>3.3463221602230711</v>
      </c>
      <c r="V1105" s="62">
        <f t="shared" si="107"/>
        <v>0.53571428571428559</v>
      </c>
      <c r="W1105" s="62">
        <f t="shared" si="108"/>
        <v>0.52919801717628789</v>
      </c>
      <c r="X1105" s="62">
        <f t="shared" si="109"/>
        <v>0.5</v>
      </c>
      <c r="Y1105" s="62">
        <f t="shared" si="110"/>
        <v>0.52163743429685783</v>
      </c>
      <c r="Z1105" s="62">
        <f t="shared" si="111"/>
        <v>0.52163743429685783</v>
      </c>
      <c r="AA1105" s="48" t="str">
        <f t="shared" si="112"/>
        <v>Y</v>
      </c>
      <c r="AB1105" s="48" t="s">
        <v>55</v>
      </c>
      <c r="AC1105" s="53" t="s">
        <v>55</v>
      </c>
      <c r="AD1105" s="52">
        <v>0</v>
      </c>
      <c r="AE1105" s="52"/>
      <c r="AF1105" s="52"/>
    </row>
    <row r="1106" spans="1:32" ht="15.5" x14ac:dyDescent="0.35">
      <c r="A1106" s="26"/>
      <c r="B1106" s="48">
        <v>91</v>
      </c>
      <c r="C1106" s="48" t="s">
        <v>45</v>
      </c>
      <c r="D1106" s="48" t="s">
        <v>46</v>
      </c>
      <c r="E1106" s="48" t="s">
        <v>47</v>
      </c>
      <c r="F1106" s="48" t="s">
        <v>70</v>
      </c>
      <c r="G1106" s="48">
        <v>106</v>
      </c>
      <c r="H1106" s="48" t="s">
        <v>94</v>
      </c>
      <c r="I1106" s="48" t="s">
        <v>57</v>
      </c>
      <c r="J1106" s="48" t="s">
        <v>50</v>
      </c>
      <c r="K1106" s="48" t="s">
        <v>1890</v>
      </c>
      <c r="L1106" s="48" t="s">
        <v>52</v>
      </c>
      <c r="M1106" s="48" t="s">
        <v>53</v>
      </c>
      <c r="N1106" s="48" t="s">
        <v>53</v>
      </c>
      <c r="O1106" s="48" t="s">
        <v>53</v>
      </c>
      <c r="P1106" s="48">
        <v>1.6950540000000001</v>
      </c>
      <c r="Q1106" s="48">
        <v>1.744867983544887</v>
      </c>
      <c r="R1106" s="48">
        <v>1.7926725858337882</v>
      </c>
      <c r="S1106" s="48">
        <v>3.3423600000000002</v>
      </c>
      <c r="T1106" s="48">
        <v>3.3423600000000002</v>
      </c>
      <c r="U1106" s="48">
        <v>3.3463221602230711</v>
      </c>
      <c r="V1106" s="62">
        <f t="shared" si="107"/>
        <v>0.50714285714285712</v>
      </c>
      <c r="W1106" s="62">
        <f t="shared" si="108"/>
        <v>0.52204669261985148</v>
      </c>
      <c r="X1106" s="62">
        <f t="shared" si="109"/>
        <v>0.5357142857142857</v>
      </c>
      <c r="Y1106" s="62">
        <f t="shared" si="110"/>
        <v>0.52163461182566484</v>
      </c>
      <c r="Z1106" s="62">
        <f t="shared" si="111"/>
        <v>0.52163461182566484</v>
      </c>
      <c r="AA1106" s="48" t="str">
        <f t="shared" si="112"/>
        <v>Y</v>
      </c>
      <c r="AB1106" s="48" t="s">
        <v>55</v>
      </c>
      <c r="AC1106" s="53" t="s">
        <v>55</v>
      </c>
      <c r="AD1106" s="52">
        <v>0</v>
      </c>
      <c r="AE1106" s="52"/>
      <c r="AF1106" s="52"/>
    </row>
    <row r="1107" spans="1:32" ht="15.5" x14ac:dyDescent="0.35">
      <c r="A1107" s="26"/>
      <c r="B1107" s="48">
        <v>2048</v>
      </c>
      <c r="C1107" s="48" t="s">
        <v>863</v>
      </c>
      <c r="D1107" s="48" t="s">
        <v>969</v>
      </c>
      <c r="E1107" s="48" t="s">
        <v>970</v>
      </c>
      <c r="F1107" s="48" t="s">
        <v>1547</v>
      </c>
      <c r="G1107" s="48" t="s">
        <v>1548</v>
      </c>
      <c r="H1107" s="48" t="s">
        <v>1574</v>
      </c>
      <c r="I1107" s="48" t="s">
        <v>970</v>
      </c>
      <c r="J1107" s="48" t="s">
        <v>50</v>
      </c>
      <c r="K1107" s="48" t="s">
        <v>1891</v>
      </c>
      <c r="L1107" s="48" t="s">
        <v>970</v>
      </c>
      <c r="M1107" s="48">
        <v>13.8</v>
      </c>
      <c r="N1107" s="48">
        <v>13.8</v>
      </c>
      <c r="O1107" s="48">
        <v>13.8</v>
      </c>
      <c r="P1107" s="48">
        <v>5.8</v>
      </c>
      <c r="Q1107" s="48">
        <v>5.5453338655125179</v>
      </c>
      <c r="R1107" s="48">
        <v>3.8721727854009824</v>
      </c>
      <c r="S1107" s="48">
        <v>10.5</v>
      </c>
      <c r="T1107" s="48">
        <v>10.5</v>
      </c>
      <c r="U1107" s="48">
        <v>8.0072708833909196</v>
      </c>
      <c r="V1107" s="62">
        <f t="shared" si="107"/>
        <v>0.55238095238095242</v>
      </c>
      <c r="W1107" s="62">
        <f t="shared" si="108"/>
        <v>0.52812703481071599</v>
      </c>
      <c r="X1107" s="62">
        <f t="shared" si="109"/>
        <v>0.48358208955223886</v>
      </c>
      <c r="Y1107" s="62">
        <f t="shared" si="110"/>
        <v>0.5213633589146357</v>
      </c>
      <c r="Z1107" s="62">
        <f t="shared" si="111"/>
        <v>0.5213633589146357</v>
      </c>
      <c r="AA1107" s="48" t="str">
        <f t="shared" si="112"/>
        <v>Y</v>
      </c>
      <c r="AB1107" s="48" t="s">
        <v>55</v>
      </c>
      <c r="AC1107" s="53" t="s">
        <v>55</v>
      </c>
      <c r="AD1107" s="52">
        <v>0</v>
      </c>
      <c r="AE1107" s="52"/>
      <c r="AF1107" s="52"/>
    </row>
    <row r="1108" spans="1:32" ht="15.5" x14ac:dyDescent="0.35">
      <c r="A1108" s="26"/>
      <c r="B1108" s="48">
        <v>2130</v>
      </c>
      <c r="C1108" s="48" t="s">
        <v>863</v>
      </c>
      <c r="D1108" s="48" t="s">
        <v>969</v>
      </c>
      <c r="E1108" s="48" t="s">
        <v>970</v>
      </c>
      <c r="F1108" s="48" t="s">
        <v>1020</v>
      </c>
      <c r="G1108" s="48" t="s">
        <v>1021</v>
      </c>
      <c r="H1108" s="48" t="s">
        <v>1022</v>
      </c>
      <c r="I1108" s="48" t="s">
        <v>1023</v>
      </c>
      <c r="J1108" s="48" t="s">
        <v>50</v>
      </c>
      <c r="K1108" s="48" t="s">
        <v>1892</v>
      </c>
      <c r="L1108" s="48" t="s">
        <v>1023</v>
      </c>
      <c r="M1108" s="48">
        <v>13.8</v>
      </c>
      <c r="N1108" s="48">
        <v>13.8</v>
      </c>
      <c r="O1108" s="48">
        <v>13.8</v>
      </c>
      <c r="P1108" s="48">
        <v>3.4</v>
      </c>
      <c r="Q1108" s="48">
        <v>4.0633911945565862</v>
      </c>
      <c r="R1108" s="48">
        <v>4.8760694334679036</v>
      </c>
      <c r="S1108" s="48">
        <v>7.9</v>
      </c>
      <c r="T1108" s="48">
        <v>7.9</v>
      </c>
      <c r="U1108" s="48">
        <v>7.8877593776686679</v>
      </c>
      <c r="V1108" s="62">
        <f t="shared" si="107"/>
        <v>0.430379746835443</v>
      </c>
      <c r="W1108" s="62">
        <f t="shared" si="108"/>
        <v>0.51435331576665644</v>
      </c>
      <c r="X1108" s="62">
        <f t="shared" si="109"/>
        <v>0.61818181818181817</v>
      </c>
      <c r="Y1108" s="62">
        <f t="shared" si="110"/>
        <v>0.5209716269279725</v>
      </c>
      <c r="Z1108" s="62">
        <f t="shared" si="111"/>
        <v>0.5209716269279725</v>
      </c>
      <c r="AA1108" s="48" t="str">
        <f t="shared" si="112"/>
        <v>Y</v>
      </c>
      <c r="AB1108" s="48" t="s">
        <v>55</v>
      </c>
      <c r="AC1108" s="53" t="s">
        <v>55</v>
      </c>
      <c r="AD1108" s="52">
        <v>0</v>
      </c>
      <c r="AE1108" s="48"/>
      <c r="AF1108" s="48"/>
    </row>
    <row r="1109" spans="1:32" ht="15.5" x14ac:dyDescent="0.35">
      <c r="A1109" s="26"/>
      <c r="B1109" s="48">
        <v>509</v>
      </c>
      <c r="C1109" s="48" t="s">
        <v>45</v>
      </c>
      <c r="D1109" s="48" t="s">
        <v>46</v>
      </c>
      <c r="E1109" s="48" t="s">
        <v>47</v>
      </c>
      <c r="F1109" s="48" t="s">
        <v>92</v>
      </c>
      <c r="G1109" s="48">
        <v>385</v>
      </c>
      <c r="H1109" s="48" t="s">
        <v>312</v>
      </c>
      <c r="I1109" s="48" t="s">
        <v>57</v>
      </c>
      <c r="J1109" s="48" t="s">
        <v>50</v>
      </c>
      <c r="K1109" s="48" t="s">
        <v>1893</v>
      </c>
      <c r="L1109" s="48" t="s">
        <v>59</v>
      </c>
      <c r="M1109" s="48" t="s">
        <v>53</v>
      </c>
      <c r="N1109" s="48" t="s">
        <v>53</v>
      </c>
      <c r="O1109" s="48" t="s">
        <v>53</v>
      </c>
      <c r="P1109" s="48">
        <v>4.1779500000000001</v>
      </c>
      <c r="Q1109" s="48">
        <v>4.3741211094344425</v>
      </c>
      <c r="R1109" s="48">
        <v>4.8760694334679036</v>
      </c>
      <c r="S1109" s="48">
        <v>8.5946400000000001</v>
      </c>
      <c r="T1109" s="48">
        <v>8.5946400000000001</v>
      </c>
      <c r="U1109" s="48">
        <v>8.604828412002183</v>
      </c>
      <c r="V1109" s="62">
        <f t="shared" si="107"/>
        <v>0.4861111111111111</v>
      </c>
      <c r="W1109" s="62">
        <f t="shared" si="108"/>
        <v>0.50893593093305156</v>
      </c>
      <c r="X1109" s="62">
        <f t="shared" si="109"/>
        <v>0.56666666666666665</v>
      </c>
      <c r="Y1109" s="62">
        <f t="shared" si="110"/>
        <v>0.52057123623694312</v>
      </c>
      <c r="Z1109" s="62">
        <f t="shared" si="111"/>
        <v>0.52057123623694312</v>
      </c>
      <c r="AA1109" s="48" t="str">
        <f t="shared" si="112"/>
        <v>Y</v>
      </c>
      <c r="AB1109" s="48" t="s">
        <v>55</v>
      </c>
      <c r="AC1109" s="53" t="s">
        <v>55</v>
      </c>
      <c r="AD1109" s="52">
        <v>0</v>
      </c>
      <c r="AE1109" s="52"/>
      <c r="AF1109" s="52"/>
    </row>
    <row r="1110" spans="1:32" ht="15.5" x14ac:dyDescent="0.35">
      <c r="A1110" s="26"/>
      <c r="B1110" s="48">
        <v>979</v>
      </c>
      <c r="C1110" s="48" t="s">
        <v>45</v>
      </c>
      <c r="D1110" s="48" t="s">
        <v>98</v>
      </c>
      <c r="E1110" s="48" t="s">
        <v>415</v>
      </c>
      <c r="F1110" s="48" t="s">
        <v>464</v>
      </c>
      <c r="G1110" s="48">
        <v>636</v>
      </c>
      <c r="H1110" s="48">
        <v>111</v>
      </c>
      <c r="I1110" s="48" t="s">
        <v>417</v>
      </c>
      <c r="J1110" s="48" t="s">
        <v>50</v>
      </c>
      <c r="K1110" s="48" t="s">
        <v>1894</v>
      </c>
      <c r="L1110" s="48" t="s">
        <v>466</v>
      </c>
      <c r="M1110" s="48" t="s">
        <v>420</v>
      </c>
      <c r="N1110" s="48" t="s">
        <v>420</v>
      </c>
      <c r="O1110" s="48" t="s">
        <v>420</v>
      </c>
      <c r="P1110" s="48">
        <v>1.9182239999999999</v>
      </c>
      <c r="Q1110" s="48">
        <v>3.4065975283264676</v>
      </c>
      <c r="R1110" s="48">
        <v>2.8807469031485562</v>
      </c>
      <c r="S1110" s="48">
        <v>5.2522799999999998</v>
      </c>
      <c r="T1110" s="48">
        <v>5.2522799999999998</v>
      </c>
      <c r="U1110" s="48">
        <v>5.2585062517791101</v>
      </c>
      <c r="V1110" s="62">
        <f t="shared" si="107"/>
        <v>0.36521739130434783</v>
      </c>
      <c r="W1110" s="62">
        <f t="shared" si="108"/>
        <v>0.6485940445533116</v>
      </c>
      <c r="X1110" s="62">
        <f t="shared" si="109"/>
        <v>0.5478260869565218</v>
      </c>
      <c r="Y1110" s="62">
        <f t="shared" si="110"/>
        <v>0.52054584093806033</v>
      </c>
      <c r="Z1110" s="62">
        <f t="shared" si="111"/>
        <v>0.52054584093806033</v>
      </c>
      <c r="AA1110" s="48" t="str">
        <f t="shared" si="112"/>
        <v>Y</v>
      </c>
      <c r="AB1110" s="48" t="s">
        <v>55</v>
      </c>
      <c r="AC1110" s="53" t="s">
        <v>55</v>
      </c>
      <c r="AD1110" s="52">
        <v>0</v>
      </c>
      <c r="AE1110" s="52"/>
      <c r="AF1110" s="52"/>
    </row>
    <row r="1111" spans="1:32" ht="15.5" x14ac:dyDescent="0.35">
      <c r="A1111" s="26"/>
      <c r="B1111" s="48">
        <v>1214</v>
      </c>
      <c r="C1111" s="48" t="s">
        <v>45</v>
      </c>
      <c r="D1111" s="48" t="s">
        <v>98</v>
      </c>
      <c r="E1111" s="48" t="s">
        <v>415</v>
      </c>
      <c r="F1111" s="48" t="s">
        <v>1895</v>
      </c>
      <c r="G1111" s="48">
        <v>646</v>
      </c>
      <c r="H1111" s="48">
        <v>1</v>
      </c>
      <c r="I1111" s="48" t="s">
        <v>1896</v>
      </c>
      <c r="J1111" s="48" t="s">
        <v>50</v>
      </c>
      <c r="K1111" s="48" t="s">
        <v>2199</v>
      </c>
      <c r="L1111" s="48" t="s">
        <v>607</v>
      </c>
      <c r="M1111" s="48" t="s">
        <v>420</v>
      </c>
      <c r="N1111" s="48" t="s">
        <v>420</v>
      </c>
      <c r="O1111" s="48" t="s">
        <v>420</v>
      </c>
      <c r="P1111" s="48">
        <v>5.5719839999999996</v>
      </c>
      <c r="Q1111" s="48">
        <v>5.7157676649772942</v>
      </c>
      <c r="R1111" s="48">
        <v>5.8300830182768406</v>
      </c>
      <c r="S1111" s="48">
        <v>10.96128</v>
      </c>
      <c r="T1111" s="48">
        <v>10.96128</v>
      </c>
      <c r="U1111" s="48">
        <v>10.974273916756404</v>
      </c>
      <c r="V1111" s="62">
        <f t="shared" si="107"/>
        <v>0.5083333333333333</v>
      </c>
      <c r="W1111" s="62">
        <f t="shared" si="108"/>
        <v>0.52145074890681509</v>
      </c>
      <c r="X1111" s="62">
        <f t="shared" si="109"/>
        <v>0.53125000000000011</v>
      </c>
      <c r="Y1111" s="62">
        <f t="shared" si="110"/>
        <v>0.52034469408004946</v>
      </c>
      <c r="Z1111" s="62">
        <f t="shared" si="111"/>
        <v>0.52034469408004946</v>
      </c>
      <c r="AA1111" s="48" t="str">
        <f t="shared" si="112"/>
        <v>Y</v>
      </c>
      <c r="AB1111" s="48" t="s">
        <v>104</v>
      </c>
      <c r="AC1111" s="53" t="s">
        <v>55</v>
      </c>
      <c r="AD1111" s="52">
        <v>0</v>
      </c>
      <c r="AE1111" s="48"/>
      <c r="AF1111" s="48"/>
    </row>
    <row r="1112" spans="1:32" ht="15.5" x14ac:dyDescent="0.35">
      <c r="A1112" s="52"/>
      <c r="B1112" s="48">
        <v>665</v>
      </c>
      <c r="C1112" s="48" t="s">
        <v>45</v>
      </c>
      <c r="D1112" s="48" t="s">
        <v>46</v>
      </c>
      <c r="E1112" s="48" t="s">
        <v>47</v>
      </c>
      <c r="F1112" s="48" t="s">
        <v>1269</v>
      </c>
      <c r="G1112" s="48">
        <v>516</v>
      </c>
      <c r="H1112" s="48" t="s">
        <v>1270</v>
      </c>
      <c r="I1112" s="48" t="s">
        <v>1128</v>
      </c>
      <c r="J1112" s="48" t="s">
        <v>50</v>
      </c>
      <c r="K1112" s="63" t="s">
        <v>1899</v>
      </c>
      <c r="L1112" s="48" t="s">
        <v>1077</v>
      </c>
      <c r="M1112" s="48" t="s">
        <v>110</v>
      </c>
      <c r="N1112" s="48" t="s">
        <v>110</v>
      </c>
      <c r="O1112" s="48" t="s">
        <v>110</v>
      </c>
      <c r="P1112" s="48">
        <v>1.1442912000000001</v>
      </c>
      <c r="Q1112" s="48">
        <v>1.0807997039229795</v>
      </c>
      <c r="R1112" s="48">
        <v>1.8157435025906055</v>
      </c>
      <c r="S1112" s="48">
        <v>2.5908480000000003</v>
      </c>
      <c r="T1112" s="48">
        <v>2.5908480000000003</v>
      </c>
      <c r="U1112" s="48">
        <v>2.5939192894151506</v>
      </c>
      <c r="V1112" s="62">
        <f t="shared" si="107"/>
        <v>0.44166666666666665</v>
      </c>
      <c r="W1112" s="62">
        <f t="shared" si="108"/>
        <v>0.41716059912545211</v>
      </c>
      <c r="X1112" s="62">
        <f t="shared" si="109"/>
        <v>0.70000000000000007</v>
      </c>
      <c r="Y1112" s="62">
        <f t="shared" si="110"/>
        <v>0.51960908859737298</v>
      </c>
      <c r="Z1112" s="62">
        <f t="shared" si="111"/>
        <v>0.51960908859737298</v>
      </c>
      <c r="AA1112" s="48" t="str">
        <f t="shared" si="112"/>
        <v>Y</v>
      </c>
      <c r="AB1112" s="48" t="s">
        <v>55</v>
      </c>
      <c r="AC1112" s="53" t="s">
        <v>55</v>
      </c>
      <c r="AD1112" s="52">
        <v>0</v>
      </c>
      <c r="AE1112" s="52"/>
      <c r="AF1112" s="52"/>
    </row>
    <row r="1113" spans="1:32" ht="15.5" x14ac:dyDescent="0.35">
      <c r="A1113" s="26"/>
      <c r="B1113" s="48">
        <v>2070</v>
      </c>
      <c r="C1113" s="48" t="s">
        <v>863</v>
      </c>
      <c r="D1113" s="48" t="s">
        <v>969</v>
      </c>
      <c r="E1113" s="48" t="s">
        <v>970</v>
      </c>
      <c r="F1113" s="48" t="s">
        <v>981</v>
      </c>
      <c r="G1113" s="48" t="s">
        <v>982</v>
      </c>
      <c r="H1113" s="48" t="s">
        <v>983</v>
      </c>
      <c r="I1113" s="48" t="s">
        <v>970</v>
      </c>
      <c r="J1113" s="48" t="s">
        <v>50</v>
      </c>
      <c r="K1113" s="48" t="s">
        <v>1900</v>
      </c>
      <c r="L1113" s="48" t="s">
        <v>985</v>
      </c>
      <c r="M1113" s="48">
        <v>13.8</v>
      </c>
      <c r="N1113" s="48">
        <v>13.8</v>
      </c>
      <c r="O1113" s="48">
        <v>13.8</v>
      </c>
      <c r="P1113" s="48">
        <v>4.5999999999999996</v>
      </c>
      <c r="Q1113" s="48">
        <v>5.2585062517791119</v>
      </c>
      <c r="R1113" s="48">
        <v>5.0194832403346066</v>
      </c>
      <c r="S1113" s="48">
        <v>9.6</v>
      </c>
      <c r="T1113" s="48">
        <v>9.6</v>
      </c>
      <c r="U1113" s="48">
        <v>9.4414089520579516</v>
      </c>
      <c r="V1113" s="62">
        <f t="shared" si="107"/>
        <v>0.47916666666666663</v>
      </c>
      <c r="W1113" s="62">
        <f t="shared" si="108"/>
        <v>0.54776106789365753</v>
      </c>
      <c r="X1113" s="62">
        <f t="shared" si="109"/>
        <v>0.53164556962025311</v>
      </c>
      <c r="Y1113" s="62">
        <f t="shared" si="110"/>
        <v>0.51952443472685916</v>
      </c>
      <c r="Z1113" s="62">
        <f t="shared" si="111"/>
        <v>0.51952443472685916</v>
      </c>
      <c r="AA1113" s="48" t="str">
        <f t="shared" si="112"/>
        <v>Y</v>
      </c>
      <c r="AB1113" s="48" t="s">
        <v>55</v>
      </c>
      <c r="AC1113" s="53" t="s">
        <v>55</v>
      </c>
      <c r="AD1113" s="52">
        <v>0</v>
      </c>
      <c r="AE1113" s="52"/>
      <c r="AF1113" s="52"/>
    </row>
    <row r="1114" spans="1:32" ht="15.5" x14ac:dyDescent="0.35">
      <c r="A1114" s="26"/>
      <c r="B1114" s="48">
        <v>2071</v>
      </c>
      <c r="C1114" s="48" t="s">
        <v>863</v>
      </c>
      <c r="D1114" s="48" t="s">
        <v>969</v>
      </c>
      <c r="E1114" s="48" t="s">
        <v>970</v>
      </c>
      <c r="F1114" s="48" t="s">
        <v>981</v>
      </c>
      <c r="G1114" s="48" t="s">
        <v>982</v>
      </c>
      <c r="H1114" s="48" t="s">
        <v>983</v>
      </c>
      <c r="I1114" s="48" t="s">
        <v>970</v>
      </c>
      <c r="J1114" s="48" t="s">
        <v>50</v>
      </c>
      <c r="K1114" s="48" t="s">
        <v>1901</v>
      </c>
      <c r="L1114" s="48" t="s">
        <v>985</v>
      </c>
      <c r="M1114" s="48">
        <v>13.8</v>
      </c>
      <c r="N1114" s="48">
        <v>13.8</v>
      </c>
      <c r="O1114" s="48">
        <v>13.8</v>
      </c>
      <c r="P1114" s="48">
        <v>4.9000000000000004</v>
      </c>
      <c r="Q1114" s="48">
        <v>5.3780177575013637</v>
      </c>
      <c r="R1114" s="48">
        <v>4.5892418197344975</v>
      </c>
      <c r="S1114" s="48">
        <v>9.6</v>
      </c>
      <c r="T1114" s="48">
        <v>9.6</v>
      </c>
      <c r="U1114" s="48">
        <v>9.4414089520579516</v>
      </c>
      <c r="V1114" s="62">
        <f t="shared" si="107"/>
        <v>0.51041666666666674</v>
      </c>
      <c r="W1114" s="62">
        <f t="shared" si="108"/>
        <v>0.5602101830730587</v>
      </c>
      <c r="X1114" s="62">
        <f t="shared" si="109"/>
        <v>0.48607594936708853</v>
      </c>
      <c r="Y1114" s="62">
        <f t="shared" si="110"/>
        <v>0.51890093303560469</v>
      </c>
      <c r="Z1114" s="62">
        <f t="shared" si="111"/>
        <v>0.51890093303560469</v>
      </c>
      <c r="AA1114" s="48" t="str">
        <f t="shared" si="112"/>
        <v>Y</v>
      </c>
      <c r="AB1114" s="48" t="s">
        <v>55</v>
      </c>
      <c r="AC1114" s="53" t="s">
        <v>55</v>
      </c>
      <c r="AD1114" s="52">
        <v>0</v>
      </c>
      <c r="AE1114" s="52"/>
      <c r="AF1114" s="52"/>
    </row>
    <row r="1115" spans="1:32" ht="15.5" x14ac:dyDescent="0.35">
      <c r="A1115" s="26"/>
      <c r="B1115" s="48">
        <v>101</v>
      </c>
      <c r="C1115" s="48" t="s">
        <v>45</v>
      </c>
      <c r="D1115" s="48" t="s">
        <v>46</v>
      </c>
      <c r="E1115" s="48" t="s">
        <v>47</v>
      </c>
      <c r="F1115" s="48" t="s">
        <v>70</v>
      </c>
      <c r="G1115" s="48">
        <v>106</v>
      </c>
      <c r="H1115" s="48" t="s">
        <v>94</v>
      </c>
      <c r="I1115" s="48" t="s">
        <v>57</v>
      </c>
      <c r="J1115" s="48" t="s">
        <v>50</v>
      </c>
      <c r="K1115" s="48" t="s">
        <v>1902</v>
      </c>
      <c r="L1115" s="48" t="s">
        <v>1496</v>
      </c>
      <c r="M1115" s="48" t="s">
        <v>53</v>
      </c>
      <c r="N1115" s="48" t="s">
        <v>53</v>
      </c>
      <c r="O1115" s="48" t="s">
        <v>53</v>
      </c>
      <c r="P1115" s="48">
        <v>3.3662340000000004</v>
      </c>
      <c r="Q1115" s="48">
        <v>3.2985175579341703</v>
      </c>
      <c r="R1115" s="48">
        <v>3.3702244613675214</v>
      </c>
      <c r="S1115" s="48">
        <v>6.4459799999999996</v>
      </c>
      <c r="T1115" s="48">
        <v>6.4459799999999996</v>
      </c>
      <c r="U1115" s="48">
        <v>6.4536213090016368</v>
      </c>
      <c r="V1115" s="62">
        <f t="shared" si="107"/>
        <v>0.52222222222222237</v>
      </c>
      <c r="W1115" s="62">
        <f t="shared" si="108"/>
        <v>0.51171700159388811</v>
      </c>
      <c r="X1115" s="62">
        <f t="shared" si="109"/>
        <v>0.52222222222222225</v>
      </c>
      <c r="Y1115" s="62">
        <f t="shared" si="110"/>
        <v>0.51872048201277765</v>
      </c>
      <c r="Z1115" s="62">
        <f t="shared" si="111"/>
        <v>0.51872048201277765</v>
      </c>
      <c r="AA1115" s="48" t="str">
        <f t="shared" si="112"/>
        <v>Y</v>
      </c>
      <c r="AB1115" s="48" t="s">
        <v>55</v>
      </c>
      <c r="AC1115" s="53" t="s">
        <v>55</v>
      </c>
      <c r="AD1115" s="52">
        <v>0</v>
      </c>
      <c r="AE1115" s="48"/>
      <c r="AF1115" s="48"/>
    </row>
    <row r="1116" spans="1:32" ht="15.5" x14ac:dyDescent="0.35">
      <c r="A1116" s="26"/>
      <c r="B1116" s="48">
        <v>1895</v>
      </c>
      <c r="C1116" s="48" t="s">
        <v>863</v>
      </c>
      <c r="D1116" s="48" t="s">
        <v>864</v>
      </c>
      <c r="E1116" s="48" t="s">
        <v>877</v>
      </c>
      <c r="F1116" s="48" t="s">
        <v>1903</v>
      </c>
      <c r="G1116" s="48" t="s">
        <v>1904</v>
      </c>
      <c r="H1116" s="48" t="s">
        <v>1905</v>
      </c>
      <c r="I1116" s="48" t="s">
        <v>895</v>
      </c>
      <c r="J1116" s="48" t="s">
        <v>50</v>
      </c>
      <c r="K1116" s="48" t="s">
        <v>1906</v>
      </c>
      <c r="L1116" s="48" t="s">
        <v>895</v>
      </c>
      <c r="M1116" s="48">
        <v>23</v>
      </c>
      <c r="N1116" s="48">
        <v>23</v>
      </c>
      <c r="O1116" s="48">
        <v>23</v>
      </c>
      <c r="P1116" s="48">
        <v>7.7</v>
      </c>
      <c r="Q1116" s="48">
        <v>8.684502749150349</v>
      </c>
      <c r="R1116" s="48">
        <v>9.1227116034652749</v>
      </c>
      <c r="S1116" s="48">
        <v>16.8</v>
      </c>
      <c r="T1116" s="48">
        <v>16.8</v>
      </c>
      <c r="U1116" s="48">
        <v>15.735681586763249</v>
      </c>
      <c r="V1116" s="62">
        <f t="shared" si="107"/>
        <v>0.45833333333333331</v>
      </c>
      <c r="W1116" s="62">
        <f t="shared" si="108"/>
        <v>0.5169346874494255</v>
      </c>
      <c r="X1116" s="62">
        <f t="shared" si="109"/>
        <v>0.57974683544303784</v>
      </c>
      <c r="Y1116" s="62">
        <f t="shared" si="110"/>
        <v>0.51833828540859894</v>
      </c>
      <c r="Z1116" s="62">
        <f t="shared" si="111"/>
        <v>0.51833828540859894</v>
      </c>
      <c r="AA1116" s="48" t="str">
        <f t="shared" si="112"/>
        <v>Y</v>
      </c>
      <c r="AB1116" s="48" t="s">
        <v>55</v>
      </c>
      <c r="AC1116" s="53" t="s">
        <v>55</v>
      </c>
      <c r="AD1116" s="52">
        <v>0</v>
      </c>
      <c r="AE1116" s="52"/>
      <c r="AF1116" s="52"/>
    </row>
    <row r="1117" spans="1:32" ht="15.5" x14ac:dyDescent="0.35">
      <c r="A1117" s="26"/>
      <c r="B1117" s="48">
        <v>2016</v>
      </c>
      <c r="C1117" s="48" t="s">
        <v>863</v>
      </c>
      <c r="D1117" s="48" t="s">
        <v>969</v>
      </c>
      <c r="E1117" s="48" t="s">
        <v>970</v>
      </c>
      <c r="F1117" s="48" t="s">
        <v>1444</v>
      </c>
      <c r="G1117" s="48" t="s">
        <v>1445</v>
      </c>
      <c r="H1117" s="48" t="s">
        <v>1841</v>
      </c>
      <c r="I1117" s="48" t="s">
        <v>1352</v>
      </c>
      <c r="J1117" s="48" t="s">
        <v>50</v>
      </c>
      <c r="K1117" s="48" t="s">
        <v>1907</v>
      </c>
      <c r="L1117" s="48" t="s">
        <v>1352</v>
      </c>
      <c r="M1117" s="48">
        <v>13.8</v>
      </c>
      <c r="N1117" s="48">
        <v>13.8</v>
      </c>
      <c r="O1117" s="48">
        <v>13.8</v>
      </c>
      <c r="P1117" s="48">
        <v>5.0999999999999996</v>
      </c>
      <c r="Q1117" s="48">
        <v>7.3141041502018549</v>
      </c>
      <c r="R1117" s="48">
        <v>6.2863052009904834</v>
      </c>
      <c r="S1117" s="48">
        <v>11.7</v>
      </c>
      <c r="T1117" s="48">
        <v>11.7</v>
      </c>
      <c r="U1117" s="48">
        <v>12.787731112281023</v>
      </c>
      <c r="V1117" s="62">
        <f t="shared" si="107"/>
        <v>0.4358974358974359</v>
      </c>
      <c r="W1117" s="62">
        <f t="shared" si="108"/>
        <v>0.62513710685485946</v>
      </c>
      <c r="X1117" s="62">
        <f t="shared" si="109"/>
        <v>0.49158878504672893</v>
      </c>
      <c r="Y1117" s="62">
        <f t="shared" si="110"/>
        <v>0.51754110926634145</v>
      </c>
      <c r="Z1117" s="62">
        <f t="shared" si="111"/>
        <v>0.51754110926634145</v>
      </c>
      <c r="AA1117" s="48" t="str">
        <f t="shared" si="112"/>
        <v>Y</v>
      </c>
      <c r="AB1117" s="48" t="s">
        <v>55</v>
      </c>
      <c r="AC1117" s="53" t="s">
        <v>55</v>
      </c>
      <c r="AD1117" s="52">
        <v>0</v>
      </c>
      <c r="AE1117" s="52"/>
      <c r="AF1117" s="52"/>
    </row>
    <row r="1118" spans="1:32" ht="15.5" x14ac:dyDescent="0.35">
      <c r="A1118" s="26"/>
      <c r="B1118" s="48">
        <v>824</v>
      </c>
      <c r="C1118" s="48" t="s">
        <v>45</v>
      </c>
      <c r="D1118" s="48" t="s">
        <v>46</v>
      </c>
      <c r="E1118" s="48" t="s">
        <v>150</v>
      </c>
      <c r="F1118" s="48" t="s">
        <v>371</v>
      </c>
      <c r="G1118" s="48">
        <v>828</v>
      </c>
      <c r="H1118" s="48" t="s">
        <v>63</v>
      </c>
      <c r="I1118" s="48" t="s">
        <v>377</v>
      </c>
      <c r="J1118" s="48" t="s">
        <v>50</v>
      </c>
      <c r="K1118" s="48" t="s">
        <v>1908</v>
      </c>
      <c r="L1118" s="48" t="s">
        <v>379</v>
      </c>
      <c r="M1118" s="48" t="s">
        <v>53</v>
      </c>
      <c r="N1118" s="48" t="s">
        <v>53</v>
      </c>
      <c r="O1118" s="48" t="s">
        <v>53</v>
      </c>
      <c r="P1118" s="48">
        <v>4.5121860000000007</v>
      </c>
      <c r="Q1118" s="48">
        <v>3.3463221602230711</v>
      </c>
      <c r="R1118" s="48">
        <v>5.1150924449124089</v>
      </c>
      <c r="S1118" s="48">
        <v>8.3559000000000001</v>
      </c>
      <c r="T1118" s="48">
        <v>8.3559000000000001</v>
      </c>
      <c r="U1118" s="48">
        <v>8.3658054005576776</v>
      </c>
      <c r="V1118" s="62">
        <f t="shared" si="107"/>
        <v>0.54</v>
      </c>
      <c r="W1118" s="62">
        <f t="shared" si="108"/>
        <v>0.40047417516043404</v>
      </c>
      <c r="X1118" s="62">
        <f t="shared" si="109"/>
        <v>0.61142857142857143</v>
      </c>
      <c r="Y1118" s="62">
        <f t="shared" si="110"/>
        <v>0.5173009155296685</v>
      </c>
      <c r="Z1118" s="62">
        <f t="shared" si="111"/>
        <v>0.5173009155296685</v>
      </c>
      <c r="AA1118" s="48" t="str">
        <f t="shared" si="112"/>
        <v>Y</v>
      </c>
      <c r="AB1118" s="48" t="s">
        <v>55</v>
      </c>
      <c r="AC1118" s="53" t="s">
        <v>55</v>
      </c>
      <c r="AD1118" s="52">
        <v>0</v>
      </c>
      <c r="AE1118" s="52"/>
      <c r="AF1118" s="52"/>
    </row>
    <row r="1119" spans="1:32" ht="15.5" x14ac:dyDescent="0.35">
      <c r="A1119" s="26"/>
      <c r="B1119" s="52">
        <v>462</v>
      </c>
      <c r="C1119" s="52" t="s">
        <v>45</v>
      </c>
      <c r="D1119" s="52" t="s">
        <v>46</v>
      </c>
      <c r="E1119" s="52" t="s">
        <v>47</v>
      </c>
      <c r="F1119" s="52" t="s">
        <v>48</v>
      </c>
      <c r="G1119" s="52">
        <v>350</v>
      </c>
      <c r="H1119" s="52" t="s">
        <v>312</v>
      </c>
      <c r="I1119" s="52" t="s">
        <v>47</v>
      </c>
      <c r="J1119" s="52" t="s">
        <v>50</v>
      </c>
      <c r="K1119" s="52" t="s">
        <v>1909</v>
      </c>
      <c r="L1119" s="52" t="s">
        <v>1910</v>
      </c>
      <c r="M1119" s="52" t="s">
        <v>53</v>
      </c>
      <c r="N1119" s="52" t="s">
        <v>53</v>
      </c>
      <c r="O1119" s="52" t="s">
        <v>53</v>
      </c>
      <c r="P1119" s="52">
        <v>5.4193980000000002</v>
      </c>
      <c r="Q1119" s="52">
        <v>4.8999717346123539</v>
      </c>
      <c r="R1119" s="52">
        <v>7.6487363662241625</v>
      </c>
      <c r="S1119" s="52">
        <v>11.578889999999999</v>
      </c>
      <c r="T1119" s="52">
        <v>11.578889999999999</v>
      </c>
      <c r="U1119" s="52">
        <v>11.592616055058498</v>
      </c>
      <c r="V1119" s="62">
        <f t="shared" si="107"/>
        <v>0.46804123711340212</v>
      </c>
      <c r="W1119" s="62">
        <f t="shared" si="108"/>
        <v>0.4231814737520051</v>
      </c>
      <c r="X1119" s="62">
        <f t="shared" si="109"/>
        <v>0.65979381443298957</v>
      </c>
      <c r="Y1119" s="62">
        <f t="shared" si="110"/>
        <v>0.51700550843279891</v>
      </c>
      <c r="Z1119" s="62">
        <f t="shared" si="111"/>
        <v>0.51700550843279891</v>
      </c>
      <c r="AA1119" s="48" t="str">
        <f t="shared" si="112"/>
        <v>Y</v>
      </c>
      <c r="AB1119" s="48" t="s">
        <v>55</v>
      </c>
      <c r="AC1119" s="53" t="s">
        <v>55</v>
      </c>
      <c r="AD1119" s="52">
        <v>0</v>
      </c>
      <c r="AE1119" s="26"/>
      <c r="AF1119" s="26"/>
    </row>
    <row r="1120" spans="1:32" ht="15.5" x14ac:dyDescent="0.35">
      <c r="A1120" s="26"/>
      <c r="B1120" s="48">
        <v>125</v>
      </c>
      <c r="C1120" s="48" t="s">
        <v>45</v>
      </c>
      <c r="D1120" s="48" t="s">
        <v>46</v>
      </c>
      <c r="E1120" s="48" t="s">
        <v>150</v>
      </c>
      <c r="F1120" s="48" t="s">
        <v>1911</v>
      </c>
      <c r="G1120" s="48">
        <v>10</v>
      </c>
      <c r="H1120" s="48" t="s">
        <v>164</v>
      </c>
      <c r="I1120" s="48" t="s">
        <v>220</v>
      </c>
      <c r="J1120" s="48" t="s">
        <v>50</v>
      </c>
      <c r="K1120" s="48" t="s">
        <v>1912</v>
      </c>
      <c r="L1120" s="48" t="s">
        <v>222</v>
      </c>
      <c r="M1120" s="48" t="s">
        <v>53</v>
      </c>
      <c r="N1120" s="48" t="s">
        <v>53</v>
      </c>
      <c r="O1120" s="48" t="s">
        <v>53</v>
      </c>
      <c r="P1120" s="48">
        <v>3.8675879999999996</v>
      </c>
      <c r="Q1120" s="48">
        <v>3.5853451716675764</v>
      </c>
      <c r="R1120" s="48">
        <v>3.4658336659453233</v>
      </c>
      <c r="S1120" s="48">
        <v>7.0428300000000004</v>
      </c>
      <c r="T1120" s="48">
        <v>7.0428300000000004</v>
      </c>
      <c r="U1120" s="48">
        <v>7.0511788376129001</v>
      </c>
      <c r="V1120" s="62">
        <f t="shared" si="107"/>
        <v>0.54915254237288125</v>
      </c>
      <c r="W1120" s="62">
        <f t="shared" si="108"/>
        <v>0.50907734130563653</v>
      </c>
      <c r="X1120" s="62">
        <f t="shared" si="109"/>
        <v>0.49152542372881347</v>
      </c>
      <c r="Y1120" s="62">
        <f t="shared" si="110"/>
        <v>0.51658510246911049</v>
      </c>
      <c r="Z1120" s="62">
        <f t="shared" si="111"/>
        <v>0.51658510246911049</v>
      </c>
      <c r="AA1120" s="48" t="str">
        <f t="shared" si="112"/>
        <v>Y</v>
      </c>
      <c r="AB1120" s="48" t="s">
        <v>55</v>
      </c>
      <c r="AC1120" s="53" t="s">
        <v>55</v>
      </c>
      <c r="AD1120" s="52">
        <v>0</v>
      </c>
      <c r="AE1120" s="52"/>
      <c r="AF1120" s="52"/>
    </row>
    <row r="1121" spans="1:32" ht="15.5" x14ac:dyDescent="0.35">
      <c r="A1121" s="26"/>
      <c r="B1121" s="48">
        <v>1522</v>
      </c>
      <c r="C1121" s="48" t="s">
        <v>45</v>
      </c>
      <c r="D1121" s="48" t="s">
        <v>60</v>
      </c>
      <c r="E1121" s="48" t="s">
        <v>803</v>
      </c>
      <c r="F1121" s="48" t="s">
        <v>1099</v>
      </c>
      <c r="G1121" s="48">
        <v>23</v>
      </c>
      <c r="H1121" s="48" t="s">
        <v>1097</v>
      </c>
      <c r="I1121" s="48" t="s">
        <v>1100</v>
      </c>
      <c r="J1121" s="48" t="s">
        <v>50</v>
      </c>
      <c r="K1121" s="48" t="s">
        <v>1913</v>
      </c>
      <c r="L1121" s="48" t="s">
        <v>852</v>
      </c>
      <c r="M1121" s="48" t="s">
        <v>110</v>
      </c>
      <c r="N1121" s="48" t="s">
        <v>110</v>
      </c>
      <c r="O1121" s="48" t="s">
        <v>110</v>
      </c>
      <c r="P1121" s="48">
        <v>1.1514880000000001</v>
      </c>
      <c r="Q1121" s="48">
        <v>1.0735943725634929</v>
      </c>
      <c r="R1121" s="48">
        <v>1.2321116624721964</v>
      </c>
      <c r="S1121" s="48">
        <v>2.2310080000000001</v>
      </c>
      <c r="T1121" s="48">
        <v>2.2310080000000001</v>
      </c>
      <c r="U1121" s="48">
        <v>2.2336527214408242</v>
      </c>
      <c r="V1121" s="62">
        <f t="shared" si="107"/>
        <v>0.5161290322580645</v>
      </c>
      <c r="W1121" s="62">
        <f t="shared" si="108"/>
        <v>0.48121493628148926</v>
      </c>
      <c r="X1121" s="62">
        <f t="shared" si="109"/>
        <v>0.55161290322580636</v>
      </c>
      <c r="Y1121" s="62">
        <f t="shared" si="110"/>
        <v>0.51631895725512</v>
      </c>
      <c r="Z1121" s="62">
        <f t="shared" si="111"/>
        <v>0.51631895725512</v>
      </c>
      <c r="AA1121" s="48" t="str">
        <f t="shared" si="112"/>
        <v>Y</v>
      </c>
      <c r="AB1121" s="48" t="s">
        <v>55</v>
      </c>
      <c r="AC1121" s="53" t="s">
        <v>55</v>
      </c>
      <c r="AD1121" s="52">
        <v>0</v>
      </c>
      <c r="AE1121" s="52"/>
      <c r="AF1121" s="52"/>
    </row>
    <row r="1122" spans="1:32" ht="15.5" x14ac:dyDescent="0.35">
      <c r="A1122" s="26"/>
      <c r="B1122" s="48">
        <v>526</v>
      </c>
      <c r="C1122" s="48" t="s">
        <v>45</v>
      </c>
      <c r="D1122" s="48" t="s">
        <v>46</v>
      </c>
      <c r="E1122" s="48" t="s">
        <v>47</v>
      </c>
      <c r="F1122" s="48" t="s">
        <v>92</v>
      </c>
      <c r="G1122" s="48">
        <v>385</v>
      </c>
      <c r="H1122" s="48" t="s">
        <v>63</v>
      </c>
      <c r="I1122" s="48" t="s">
        <v>57</v>
      </c>
      <c r="J1122" s="48" t="s">
        <v>50</v>
      </c>
      <c r="K1122" s="48" t="s">
        <v>1914</v>
      </c>
      <c r="L1122" s="48" t="s">
        <v>59</v>
      </c>
      <c r="M1122" s="48" t="s">
        <v>53</v>
      </c>
      <c r="N1122" s="48" t="s">
        <v>53</v>
      </c>
      <c r="O1122" s="48" t="s">
        <v>53</v>
      </c>
      <c r="P1122" s="48">
        <v>2.6261399999999999</v>
      </c>
      <c r="Q1122" s="48">
        <v>2.772666932756259</v>
      </c>
      <c r="R1122" s="48">
        <v>3.2746152567897195</v>
      </c>
      <c r="S1122" s="48">
        <v>5.6103900000000007</v>
      </c>
      <c r="T1122" s="48">
        <v>5.6103900000000007</v>
      </c>
      <c r="U1122" s="48">
        <v>5.6170407689458699</v>
      </c>
      <c r="V1122" s="62">
        <f t="shared" si="107"/>
        <v>0.46808510638297868</v>
      </c>
      <c r="W1122" s="62">
        <f t="shared" si="108"/>
        <v>0.49420217360223773</v>
      </c>
      <c r="X1122" s="62">
        <f t="shared" si="109"/>
        <v>0.58297872340425527</v>
      </c>
      <c r="Y1122" s="62">
        <f t="shared" si="110"/>
        <v>0.51508866779649054</v>
      </c>
      <c r="Z1122" s="62">
        <f t="shared" si="111"/>
        <v>0.51508866779649054</v>
      </c>
      <c r="AA1122" s="48" t="str">
        <f t="shared" si="112"/>
        <v>Y</v>
      </c>
      <c r="AB1122" s="48" t="s">
        <v>55</v>
      </c>
      <c r="AC1122" s="53" t="s">
        <v>55</v>
      </c>
      <c r="AD1122" s="52">
        <v>0</v>
      </c>
      <c r="AE1122" s="52"/>
      <c r="AF1122" s="52"/>
    </row>
    <row r="1123" spans="1:32" ht="15.5" x14ac:dyDescent="0.35">
      <c r="A1123" s="26"/>
      <c r="B1123" s="48">
        <v>925</v>
      </c>
      <c r="C1123" s="48" t="s">
        <v>45</v>
      </c>
      <c r="D1123" s="48" t="s">
        <v>98</v>
      </c>
      <c r="E1123" s="48" t="s">
        <v>415</v>
      </c>
      <c r="F1123" s="48" t="s">
        <v>505</v>
      </c>
      <c r="G1123" s="48">
        <v>686</v>
      </c>
      <c r="H1123" s="48">
        <v>1</v>
      </c>
      <c r="I1123" s="48" t="s">
        <v>415</v>
      </c>
      <c r="J1123" s="48" t="s">
        <v>50</v>
      </c>
      <c r="K1123" s="48" t="s">
        <v>1915</v>
      </c>
      <c r="L1123" s="48" t="s">
        <v>419</v>
      </c>
      <c r="M1123" s="48" t="s">
        <v>423</v>
      </c>
      <c r="N1123" s="48" t="s">
        <v>423</v>
      </c>
      <c r="O1123" s="48" t="s">
        <v>423</v>
      </c>
      <c r="P1123" s="48">
        <v>1.0287618000000003</v>
      </c>
      <c r="Q1123" s="48">
        <v>1.1012379034522921</v>
      </c>
      <c r="R1123" s="48">
        <v>0.72552144227445137</v>
      </c>
      <c r="S1123" s="48">
        <v>1.8504772000000003</v>
      </c>
      <c r="T1123" s="48">
        <v>1.8504772000000003</v>
      </c>
      <c r="U1123" s="48">
        <v>1.8526708258079738</v>
      </c>
      <c r="V1123" s="62">
        <f t="shared" si="107"/>
        <v>0.55594405594405605</v>
      </c>
      <c r="W1123" s="62">
        <f t="shared" si="108"/>
        <v>0.5951102253258197</v>
      </c>
      <c r="X1123" s="62">
        <f t="shared" si="109"/>
        <v>0.39160839160839167</v>
      </c>
      <c r="Y1123" s="62">
        <f t="shared" si="110"/>
        <v>0.51422089095942247</v>
      </c>
      <c r="Z1123" s="62">
        <f t="shared" si="111"/>
        <v>0.51422089095942247</v>
      </c>
      <c r="AA1123" s="48" t="str">
        <f t="shared" si="112"/>
        <v>Y</v>
      </c>
      <c r="AB1123" s="48" t="s">
        <v>55</v>
      </c>
      <c r="AC1123" s="53" t="s">
        <v>55</v>
      </c>
      <c r="AD1123" s="52">
        <v>0</v>
      </c>
      <c r="AE1123" s="52"/>
      <c r="AF1123" s="52"/>
    </row>
    <row r="1124" spans="1:32" ht="15.5" x14ac:dyDescent="0.35">
      <c r="A1124" s="52"/>
      <c r="B1124" s="52">
        <v>689</v>
      </c>
      <c r="C1124" s="52" t="s">
        <v>45</v>
      </c>
      <c r="D1124" s="52" t="s">
        <v>46</v>
      </c>
      <c r="E1124" s="52" t="s">
        <v>47</v>
      </c>
      <c r="F1124" s="52" t="s">
        <v>300</v>
      </c>
      <c r="G1124" s="52">
        <v>329</v>
      </c>
      <c r="H1124" s="52" t="s">
        <v>49</v>
      </c>
      <c r="I1124" s="52" t="s">
        <v>300</v>
      </c>
      <c r="J1124" s="52" t="s">
        <v>50</v>
      </c>
      <c r="K1124" s="52" t="s">
        <v>1916</v>
      </c>
      <c r="L1124" s="52" t="s">
        <v>69</v>
      </c>
      <c r="M1124" s="52" t="s">
        <v>53</v>
      </c>
      <c r="N1124" s="52" t="s">
        <v>53</v>
      </c>
      <c r="O1124" s="52" t="s">
        <v>53</v>
      </c>
      <c r="P1124" s="52">
        <v>4.5121860000000007</v>
      </c>
      <c r="Q1124" s="52">
        <v>4.7804602288901012</v>
      </c>
      <c r="R1124" s="52">
        <v>3.5853451716675764</v>
      </c>
      <c r="S1124" s="52">
        <v>8.3559000000000001</v>
      </c>
      <c r="T1124" s="52">
        <v>8.3559000000000001</v>
      </c>
      <c r="U1124" s="52">
        <v>8.3658054005576776</v>
      </c>
      <c r="V1124" s="62">
        <f t="shared" si="107"/>
        <v>0.54</v>
      </c>
      <c r="W1124" s="62">
        <f t="shared" si="108"/>
        <v>0.57210596451490581</v>
      </c>
      <c r="X1124" s="62">
        <f t="shared" si="109"/>
        <v>0.4285714285714286</v>
      </c>
      <c r="Y1124" s="62">
        <f t="shared" si="110"/>
        <v>0.51355913102877815</v>
      </c>
      <c r="Z1124" s="62">
        <f t="shared" si="111"/>
        <v>0.51355913102877815</v>
      </c>
      <c r="AA1124" s="48" t="str">
        <f t="shared" si="112"/>
        <v>Y</v>
      </c>
      <c r="AB1124" s="48" t="s">
        <v>55</v>
      </c>
      <c r="AC1124" s="53" t="s">
        <v>55</v>
      </c>
      <c r="AD1124" s="52">
        <v>0</v>
      </c>
      <c r="AE1124" s="26"/>
      <c r="AF1124" s="26"/>
    </row>
    <row r="1125" spans="1:32" ht="15.5" x14ac:dyDescent="0.35">
      <c r="A1125" s="26"/>
      <c r="B1125" s="48">
        <v>901</v>
      </c>
      <c r="C1125" s="48" t="s">
        <v>45</v>
      </c>
      <c r="D1125" s="48" t="s">
        <v>46</v>
      </c>
      <c r="E1125" s="48" t="s">
        <v>47</v>
      </c>
      <c r="F1125" s="48" t="s">
        <v>1917</v>
      </c>
      <c r="G1125" s="48">
        <v>99</v>
      </c>
      <c r="H1125" s="48" t="s">
        <v>131</v>
      </c>
      <c r="I1125" s="48" t="s">
        <v>57</v>
      </c>
      <c r="J1125" s="48" t="s">
        <v>50</v>
      </c>
      <c r="K1125" s="63" t="s">
        <v>1918</v>
      </c>
      <c r="L1125" s="48" t="s">
        <v>59</v>
      </c>
      <c r="M1125" s="48" t="s">
        <v>53</v>
      </c>
      <c r="N1125" s="48" t="s">
        <v>53</v>
      </c>
      <c r="O1125" s="48" t="s">
        <v>53</v>
      </c>
      <c r="P1125" s="48">
        <v>5.7058860000000005</v>
      </c>
      <c r="Q1125" s="48">
        <v>8.4853169062799303</v>
      </c>
      <c r="R1125" s="48">
        <v>8.5092192074243815</v>
      </c>
      <c r="S1125" s="48">
        <v>14.801879999999999</v>
      </c>
      <c r="T1125" s="48">
        <v>14.801879999999999</v>
      </c>
      <c r="U1125" s="48">
        <v>14.819426709559314</v>
      </c>
      <c r="V1125" s="62">
        <f t="shared" si="107"/>
        <v>0.385483870967742</v>
      </c>
      <c r="W1125" s="62">
        <f t="shared" si="108"/>
        <v>0.57325940395949238</v>
      </c>
      <c r="X1125" s="62">
        <f t="shared" si="109"/>
        <v>0.5741935483870968</v>
      </c>
      <c r="Y1125" s="62">
        <f t="shared" si="110"/>
        <v>0.51097894110477704</v>
      </c>
      <c r="Z1125" s="62">
        <f t="shared" si="111"/>
        <v>0.51097894110477704</v>
      </c>
      <c r="AA1125" s="48" t="str">
        <f t="shared" si="112"/>
        <v>Y</v>
      </c>
      <c r="AB1125" s="48" t="s">
        <v>55</v>
      </c>
      <c r="AC1125" s="53" t="s">
        <v>55</v>
      </c>
      <c r="AD1125" s="52">
        <v>0</v>
      </c>
      <c r="AE1125" s="52"/>
      <c r="AF1125" s="52"/>
    </row>
    <row r="1126" spans="1:32" ht="15.5" x14ac:dyDescent="0.35">
      <c r="A1126" s="26"/>
      <c r="B1126" s="48">
        <v>595</v>
      </c>
      <c r="C1126" s="48" t="s">
        <v>45</v>
      </c>
      <c r="D1126" s="48" t="s">
        <v>46</v>
      </c>
      <c r="E1126" s="48" t="s">
        <v>47</v>
      </c>
      <c r="F1126" s="48" t="s">
        <v>1126</v>
      </c>
      <c r="G1126" s="48">
        <v>468</v>
      </c>
      <c r="H1126" s="48" t="s">
        <v>1127</v>
      </c>
      <c r="I1126" s="48" t="s">
        <v>1128</v>
      </c>
      <c r="J1126" s="48" t="s">
        <v>50</v>
      </c>
      <c r="K1126" s="48" t="s">
        <v>1919</v>
      </c>
      <c r="L1126" s="48" t="s">
        <v>190</v>
      </c>
      <c r="M1126" s="48" t="s">
        <v>110</v>
      </c>
      <c r="N1126" s="48" t="s">
        <v>110</v>
      </c>
      <c r="O1126" s="48" t="s">
        <v>110</v>
      </c>
      <c r="P1126" s="48">
        <v>2.1590400000000001</v>
      </c>
      <c r="Q1126" s="48">
        <v>1.2177009997532233</v>
      </c>
      <c r="R1126" s="48">
        <v>1.3113703074265484</v>
      </c>
      <c r="S1126" s="48">
        <v>3.05864</v>
      </c>
      <c r="T1126" s="48">
        <v>3.05864</v>
      </c>
      <c r="U1126" s="48">
        <v>3.0622658277817751</v>
      </c>
      <c r="V1126" s="62">
        <f t="shared" si="107"/>
        <v>0.70588235294117652</v>
      </c>
      <c r="W1126" s="62">
        <f t="shared" si="108"/>
        <v>0.39811844471831381</v>
      </c>
      <c r="X1126" s="62">
        <f t="shared" si="109"/>
        <v>0.42823529411764705</v>
      </c>
      <c r="Y1126" s="62">
        <f t="shared" si="110"/>
        <v>0.51074536392571246</v>
      </c>
      <c r="Z1126" s="62">
        <f t="shared" si="111"/>
        <v>0.51074536392571246</v>
      </c>
      <c r="AA1126" s="48" t="str">
        <f t="shared" si="112"/>
        <v>Y</v>
      </c>
      <c r="AB1126" s="48" t="s">
        <v>55</v>
      </c>
      <c r="AC1126" s="53" t="s">
        <v>55</v>
      </c>
      <c r="AD1126" s="52">
        <v>0</v>
      </c>
      <c r="AE1126" s="52"/>
      <c r="AF1126" s="52"/>
    </row>
    <row r="1127" spans="1:32" ht="15.5" x14ac:dyDescent="0.35">
      <c r="A1127" s="26"/>
      <c r="B1127" s="48">
        <v>1628</v>
      </c>
      <c r="C1127" s="48" t="s">
        <v>45</v>
      </c>
      <c r="D1127" s="48" t="s">
        <v>60</v>
      </c>
      <c r="E1127" s="48" t="s">
        <v>803</v>
      </c>
      <c r="F1127" s="48" t="s">
        <v>1099</v>
      </c>
      <c r="G1127" s="48">
        <v>23</v>
      </c>
      <c r="H1127" s="48" t="s">
        <v>1920</v>
      </c>
      <c r="I1127" s="48" t="s">
        <v>1100</v>
      </c>
      <c r="J1127" s="48" t="s">
        <v>50</v>
      </c>
      <c r="K1127" s="48" t="s">
        <v>1921</v>
      </c>
      <c r="L1127" s="48" t="s">
        <v>852</v>
      </c>
      <c r="M1127" s="48" t="s">
        <v>53</v>
      </c>
      <c r="N1127" s="48" t="s">
        <v>53</v>
      </c>
      <c r="O1127" s="48" t="s">
        <v>53</v>
      </c>
      <c r="P1127" s="48">
        <v>5.9684999999999997</v>
      </c>
      <c r="Q1127" s="48">
        <v>6.2385005987015827</v>
      </c>
      <c r="R1127" s="48">
        <v>4.7087533254567493</v>
      </c>
      <c r="S1127" s="48">
        <v>11.10141</v>
      </c>
      <c r="T1127" s="48">
        <v>11.10141</v>
      </c>
      <c r="U1127" s="48">
        <v>11.114570032169485</v>
      </c>
      <c r="V1127" s="62">
        <f t="shared" si="107"/>
        <v>0.5376344086021505</v>
      </c>
      <c r="W1127" s="62">
        <f t="shared" si="108"/>
        <v>0.56195569740254459</v>
      </c>
      <c r="X1127" s="62">
        <f t="shared" si="109"/>
        <v>0.42365591397849461</v>
      </c>
      <c r="Y1127" s="62">
        <f t="shared" si="110"/>
        <v>0.50774867332772988</v>
      </c>
      <c r="Z1127" s="62">
        <f t="shared" si="111"/>
        <v>0.50774867332772988</v>
      </c>
      <c r="AA1127" s="48" t="str">
        <f t="shared" si="112"/>
        <v>Y</v>
      </c>
      <c r="AB1127" s="48" t="s">
        <v>55</v>
      </c>
      <c r="AC1127" s="53" t="s">
        <v>55</v>
      </c>
      <c r="AD1127" s="52">
        <v>0</v>
      </c>
      <c r="AE1127" s="52"/>
      <c r="AF1127" s="52"/>
    </row>
    <row r="1128" spans="1:32" ht="15.5" x14ac:dyDescent="0.35">
      <c r="A1128" s="26"/>
      <c r="B1128" s="48">
        <v>1518</v>
      </c>
      <c r="C1128" s="48" t="s">
        <v>45</v>
      </c>
      <c r="D1128" s="48" t="s">
        <v>60</v>
      </c>
      <c r="E1128" s="48" t="s">
        <v>133</v>
      </c>
      <c r="F1128" s="48" t="s">
        <v>836</v>
      </c>
      <c r="G1128" s="48">
        <v>20</v>
      </c>
      <c r="H1128" s="48" t="s">
        <v>1354</v>
      </c>
      <c r="I1128" s="48" t="s">
        <v>836</v>
      </c>
      <c r="J1128" s="48" t="s">
        <v>50</v>
      </c>
      <c r="K1128" s="48" t="s">
        <v>1922</v>
      </c>
      <c r="L1128" s="48" t="s">
        <v>839</v>
      </c>
      <c r="M1128" s="48" t="s">
        <v>110</v>
      </c>
      <c r="N1128" s="48" t="s">
        <v>110</v>
      </c>
      <c r="O1128" s="48" t="s">
        <v>110</v>
      </c>
      <c r="P1128" s="48">
        <v>1.2954240000000001</v>
      </c>
      <c r="Q1128" s="48">
        <v>1.3690129583024406</v>
      </c>
      <c r="R1128" s="48">
        <v>0.67730114779173378</v>
      </c>
      <c r="S1128" s="48">
        <v>2.1950240000000001</v>
      </c>
      <c r="T1128" s="48">
        <v>2.1950240000000001</v>
      </c>
      <c r="U1128" s="48">
        <v>2.1976260646433916</v>
      </c>
      <c r="V1128" s="62">
        <f t="shared" si="107"/>
        <v>0.5901639344262295</v>
      </c>
      <c r="W1128" s="62">
        <f t="shared" si="108"/>
        <v>0.62368928918428257</v>
      </c>
      <c r="X1128" s="62">
        <f t="shared" si="109"/>
        <v>0.30819672131147541</v>
      </c>
      <c r="Y1128" s="62">
        <f t="shared" si="110"/>
        <v>0.50734998164066247</v>
      </c>
      <c r="Z1128" s="62">
        <f t="shared" si="111"/>
        <v>0.50734998164066247</v>
      </c>
      <c r="AA1128" s="48" t="str">
        <f t="shared" si="112"/>
        <v>Y</v>
      </c>
      <c r="AB1128" s="48" t="s">
        <v>55</v>
      </c>
      <c r="AC1128" s="53" t="s">
        <v>55</v>
      </c>
      <c r="AD1128" s="52">
        <v>0</v>
      </c>
      <c r="AE1128" s="52"/>
      <c r="AF1128" s="52"/>
    </row>
    <row r="1129" spans="1:32" ht="15.5" x14ac:dyDescent="0.35">
      <c r="A1129" s="26"/>
      <c r="B1129" s="48">
        <v>1425</v>
      </c>
      <c r="C1129" s="48" t="s">
        <v>45</v>
      </c>
      <c r="D1129" s="48" t="s">
        <v>98</v>
      </c>
      <c r="E1129" s="48" t="s">
        <v>673</v>
      </c>
      <c r="F1129" s="48" t="s">
        <v>721</v>
      </c>
      <c r="G1129" s="48">
        <v>968</v>
      </c>
      <c r="H1129" s="48">
        <v>1</v>
      </c>
      <c r="I1129" s="48" t="s">
        <v>722</v>
      </c>
      <c r="J1129" s="48" t="s">
        <v>50</v>
      </c>
      <c r="K1129" s="48" t="s">
        <v>1923</v>
      </c>
      <c r="L1129" s="48" t="s">
        <v>736</v>
      </c>
      <c r="M1129" s="48" t="s">
        <v>103</v>
      </c>
      <c r="N1129" s="48" t="s">
        <v>103</v>
      </c>
      <c r="O1129" s="48" t="s">
        <v>103</v>
      </c>
      <c r="P1129" s="48">
        <v>14.042064</v>
      </c>
      <c r="Q1129" s="48">
        <v>3.4751867403061953</v>
      </c>
      <c r="R1129" s="48">
        <v>2.8828253641176391</v>
      </c>
      <c r="S1129" s="48">
        <v>13.410959999999999</v>
      </c>
      <c r="T1129" s="48">
        <v>13.410959999999999</v>
      </c>
      <c r="U1129" s="48">
        <v>13.426857860273936</v>
      </c>
      <c r="V1129" s="62">
        <f t="shared" si="107"/>
        <v>1.0470588235294118</v>
      </c>
      <c r="W1129" s="62">
        <f t="shared" si="108"/>
        <v>0.25913034863322204</v>
      </c>
      <c r="X1129" s="62">
        <f t="shared" si="109"/>
        <v>0.21470588235294116</v>
      </c>
      <c r="Y1129" s="62">
        <f t="shared" si="110"/>
        <v>0.50696501817185824</v>
      </c>
      <c r="Z1129" s="62">
        <f t="shared" si="111"/>
        <v>0.50696501817185824</v>
      </c>
      <c r="AA1129" s="48" t="str">
        <f t="shared" si="112"/>
        <v>Y</v>
      </c>
      <c r="AB1129" s="48" t="s">
        <v>104</v>
      </c>
      <c r="AC1129" s="53" t="s">
        <v>55</v>
      </c>
      <c r="AD1129" s="52">
        <v>0</v>
      </c>
      <c r="AE1129" s="48"/>
      <c r="AF1129" s="48"/>
    </row>
    <row r="1130" spans="1:32" ht="15.5" x14ac:dyDescent="0.35">
      <c r="A1130" s="26"/>
      <c r="B1130" s="48">
        <v>1590</v>
      </c>
      <c r="C1130" s="48" t="s">
        <v>45</v>
      </c>
      <c r="D1130" s="48" t="s">
        <v>60</v>
      </c>
      <c r="E1130" s="48" t="s">
        <v>133</v>
      </c>
      <c r="F1130" s="48" t="s">
        <v>1240</v>
      </c>
      <c r="G1130" s="48">
        <v>146</v>
      </c>
      <c r="H1130" s="48" t="s">
        <v>94</v>
      </c>
      <c r="I1130" s="48" t="s">
        <v>133</v>
      </c>
      <c r="J1130" s="48" t="s">
        <v>50</v>
      </c>
      <c r="K1130" s="48" t="s">
        <v>1924</v>
      </c>
      <c r="L1130" s="48" t="s">
        <v>136</v>
      </c>
      <c r="M1130" s="48" t="s">
        <v>53</v>
      </c>
      <c r="N1130" s="48" t="s">
        <v>53</v>
      </c>
      <c r="O1130" s="48" t="s">
        <v>53</v>
      </c>
      <c r="P1130" s="48">
        <v>4.41669</v>
      </c>
      <c r="Q1130" s="48">
        <v>4.8760694334679036</v>
      </c>
      <c r="R1130" s="48">
        <v>3.4180290636564226</v>
      </c>
      <c r="S1130" s="48">
        <v>8.3559000000000001</v>
      </c>
      <c r="T1130" s="48">
        <v>8.3559000000000001</v>
      </c>
      <c r="U1130" s="48">
        <v>8.3658054005576776</v>
      </c>
      <c r="V1130" s="62">
        <f t="shared" si="107"/>
        <v>0.52857142857142858</v>
      </c>
      <c r="W1130" s="62">
        <f t="shared" si="108"/>
        <v>0.58354808380520395</v>
      </c>
      <c r="X1130" s="62">
        <f t="shared" si="109"/>
        <v>0.40857142857142859</v>
      </c>
      <c r="Y1130" s="62">
        <f t="shared" si="110"/>
        <v>0.50689698031602037</v>
      </c>
      <c r="Z1130" s="62">
        <f t="shared" si="111"/>
        <v>0.50689698031602037</v>
      </c>
      <c r="AA1130" s="48" t="str">
        <f t="shared" si="112"/>
        <v>Y</v>
      </c>
      <c r="AB1130" s="48" t="s">
        <v>55</v>
      </c>
      <c r="AC1130" s="53" t="s">
        <v>55</v>
      </c>
      <c r="AD1130" s="52">
        <v>0</v>
      </c>
      <c r="AE1130" s="52"/>
      <c r="AF1130" s="52"/>
    </row>
    <row r="1131" spans="1:32" ht="15.5" x14ac:dyDescent="0.35">
      <c r="A1131" s="26"/>
      <c r="B1131" s="48">
        <v>1847</v>
      </c>
      <c r="C1131" s="48" t="s">
        <v>45</v>
      </c>
      <c r="D1131" s="48" t="s">
        <v>60</v>
      </c>
      <c r="E1131" s="48" t="s">
        <v>133</v>
      </c>
      <c r="F1131" s="48" t="s">
        <v>1280</v>
      </c>
      <c r="G1131" s="48">
        <v>470</v>
      </c>
      <c r="H1131" s="48" t="s">
        <v>63</v>
      </c>
      <c r="I1131" s="48" t="s">
        <v>1280</v>
      </c>
      <c r="J1131" s="48" t="s">
        <v>50</v>
      </c>
      <c r="K1131" s="48" t="s">
        <v>1925</v>
      </c>
      <c r="L1131" s="48" t="s">
        <v>1573</v>
      </c>
      <c r="M1131" s="48" t="s">
        <v>53</v>
      </c>
      <c r="N1131" s="48" t="s">
        <v>53</v>
      </c>
      <c r="O1131" s="48" t="s">
        <v>53</v>
      </c>
      <c r="P1131" s="48">
        <v>6.4937280000000008</v>
      </c>
      <c r="Q1131" s="48">
        <v>6.2624028998460339</v>
      </c>
      <c r="R1131" s="48">
        <v>4.8521671323234532</v>
      </c>
      <c r="S1131" s="48">
        <v>11.578889999999999</v>
      </c>
      <c r="T1131" s="48">
        <v>11.578889999999999</v>
      </c>
      <c r="U1131" s="48">
        <v>11.592616055058498</v>
      </c>
      <c r="V1131" s="62">
        <f t="shared" si="107"/>
        <v>0.56082474226804135</v>
      </c>
      <c r="W1131" s="62">
        <f t="shared" si="108"/>
        <v>0.54084656645378215</v>
      </c>
      <c r="X1131" s="62">
        <f t="shared" si="109"/>
        <v>0.41855670103092779</v>
      </c>
      <c r="Y1131" s="62">
        <f t="shared" si="110"/>
        <v>0.50674266991758377</v>
      </c>
      <c r="Z1131" s="62">
        <f t="shared" si="111"/>
        <v>0.50674266991758377</v>
      </c>
      <c r="AA1131" s="48" t="str">
        <f t="shared" si="112"/>
        <v>Y</v>
      </c>
      <c r="AB1131" s="48" t="s">
        <v>55</v>
      </c>
      <c r="AC1131" s="53" t="s">
        <v>55</v>
      </c>
      <c r="AD1131" s="52">
        <v>0</v>
      </c>
      <c r="AE1131" s="52"/>
      <c r="AF1131" s="52"/>
    </row>
    <row r="1132" spans="1:32" ht="15.5" x14ac:dyDescent="0.35">
      <c r="A1132" s="26"/>
      <c r="B1132" s="48">
        <v>1717</v>
      </c>
      <c r="C1132" s="48" t="s">
        <v>45</v>
      </c>
      <c r="D1132" s="48" t="s">
        <v>60</v>
      </c>
      <c r="E1132" s="48" t="s">
        <v>803</v>
      </c>
      <c r="F1132" s="48" t="s">
        <v>1113</v>
      </c>
      <c r="G1132" s="48">
        <v>342</v>
      </c>
      <c r="H1132" s="48" t="s">
        <v>63</v>
      </c>
      <c r="I1132" s="48" t="s">
        <v>1113</v>
      </c>
      <c r="J1132" s="48" t="s">
        <v>50</v>
      </c>
      <c r="K1132" s="48" t="s">
        <v>1926</v>
      </c>
      <c r="L1132" s="48" t="s">
        <v>1115</v>
      </c>
      <c r="M1132" s="48" t="s">
        <v>53</v>
      </c>
      <c r="N1132" s="48" t="s">
        <v>53</v>
      </c>
      <c r="O1132" s="48" t="s">
        <v>53</v>
      </c>
      <c r="P1132" s="48">
        <v>5.3000280000000002</v>
      </c>
      <c r="Q1132" s="48">
        <v>5.7843568769570233</v>
      </c>
      <c r="R1132" s="48">
        <v>6.5253282124349887</v>
      </c>
      <c r="S1132" s="48">
        <v>11.578889999999999</v>
      </c>
      <c r="T1132" s="48">
        <v>11.578889999999999</v>
      </c>
      <c r="U1132" s="48">
        <v>11.592616055058498</v>
      </c>
      <c r="V1132" s="62">
        <f t="shared" si="107"/>
        <v>0.45773195876288664</v>
      </c>
      <c r="W1132" s="62">
        <f t="shared" si="108"/>
        <v>0.49956056901456214</v>
      </c>
      <c r="X1132" s="62">
        <f t="shared" si="109"/>
        <v>0.56288659793814422</v>
      </c>
      <c r="Y1132" s="62">
        <f t="shared" si="110"/>
        <v>0.50672637523853103</v>
      </c>
      <c r="Z1132" s="62">
        <f t="shared" si="111"/>
        <v>0.50672637523853103</v>
      </c>
      <c r="AA1132" s="48" t="str">
        <f t="shared" si="112"/>
        <v>Y</v>
      </c>
      <c r="AB1132" s="48" t="s">
        <v>55</v>
      </c>
      <c r="AC1132" s="53" t="s">
        <v>55</v>
      </c>
      <c r="AD1132" s="52">
        <v>0</v>
      </c>
      <c r="AE1132" s="52"/>
      <c r="AF1132" s="52"/>
    </row>
    <row r="1133" spans="1:32" ht="15.5" x14ac:dyDescent="0.35">
      <c r="A1133" s="26"/>
      <c r="B1133" s="48">
        <v>328</v>
      </c>
      <c r="C1133" s="48" t="s">
        <v>45</v>
      </c>
      <c r="D1133" s="48" t="s">
        <v>46</v>
      </c>
      <c r="E1133" s="48" t="s">
        <v>47</v>
      </c>
      <c r="F1133" s="48" t="s">
        <v>270</v>
      </c>
      <c r="G1133" s="48">
        <v>293</v>
      </c>
      <c r="H1133" s="48" t="s">
        <v>49</v>
      </c>
      <c r="I1133" s="48" t="s">
        <v>57</v>
      </c>
      <c r="J1133" s="48" t="s">
        <v>50</v>
      </c>
      <c r="K1133" s="48" t="s">
        <v>1927</v>
      </c>
      <c r="L1133" s="48" t="s">
        <v>1928</v>
      </c>
      <c r="M1133" s="48" t="s">
        <v>110</v>
      </c>
      <c r="N1133" s="48" t="s">
        <v>110</v>
      </c>
      <c r="O1133" s="48" t="s">
        <v>110</v>
      </c>
      <c r="P1133" s="48">
        <v>1.1442912000000001</v>
      </c>
      <c r="Q1133" s="48">
        <v>1.4266556091783329</v>
      </c>
      <c r="R1133" s="48">
        <v>0</v>
      </c>
      <c r="S1133" s="48">
        <v>1.6912480000000001</v>
      </c>
      <c r="T1133" s="48">
        <v>1.6912480000000001</v>
      </c>
      <c r="U1133" s="48">
        <v>1.6932528694793345</v>
      </c>
      <c r="V1133" s="62">
        <f t="shared" si="107"/>
        <v>0.67659574468085104</v>
      </c>
      <c r="W1133" s="62">
        <f t="shared" si="108"/>
        <v>0.84355198597623338</v>
      </c>
      <c r="X1133" s="62">
        <f t="shared" si="109"/>
        <v>0</v>
      </c>
      <c r="Y1133" s="62">
        <f t="shared" si="110"/>
        <v>0.50671591021902807</v>
      </c>
      <c r="Z1133" s="62">
        <f t="shared" si="111"/>
        <v>0.50671591021902807</v>
      </c>
      <c r="AA1133" s="48" t="str">
        <f t="shared" si="112"/>
        <v>Y</v>
      </c>
      <c r="AB1133" s="48" t="s">
        <v>55</v>
      </c>
      <c r="AC1133" s="53" t="s">
        <v>55</v>
      </c>
      <c r="AD1133" s="52">
        <v>0</v>
      </c>
      <c r="AE1133" s="52"/>
      <c r="AF1133" s="52"/>
    </row>
    <row r="1134" spans="1:32" ht="15.5" x14ac:dyDescent="0.35">
      <c r="A1134" s="26"/>
      <c r="B1134" s="48">
        <v>1544</v>
      </c>
      <c r="C1134" s="48" t="s">
        <v>45</v>
      </c>
      <c r="D1134" s="48" t="s">
        <v>60</v>
      </c>
      <c r="E1134" s="48" t="s">
        <v>133</v>
      </c>
      <c r="F1134" s="48" t="s">
        <v>1193</v>
      </c>
      <c r="G1134" s="48">
        <v>26</v>
      </c>
      <c r="H1134" s="48" t="s">
        <v>131</v>
      </c>
      <c r="I1134" s="48" t="s">
        <v>133</v>
      </c>
      <c r="J1134" s="48" t="s">
        <v>50</v>
      </c>
      <c r="K1134" s="48" t="s">
        <v>1929</v>
      </c>
      <c r="L1134" s="48" t="s">
        <v>1195</v>
      </c>
      <c r="M1134" s="48" t="s">
        <v>110</v>
      </c>
      <c r="N1134" s="48" t="s">
        <v>110</v>
      </c>
      <c r="O1134" s="48" t="s">
        <v>110</v>
      </c>
      <c r="P1134" s="48">
        <v>0.65490880000000007</v>
      </c>
      <c r="Q1134" s="48">
        <v>1.6500208813224153</v>
      </c>
      <c r="R1134" s="48">
        <v>0.61965849691584152</v>
      </c>
      <c r="S1134" s="48">
        <v>1.7992000000000001</v>
      </c>
      <c r="T1134" s="48">
        <v>1.7992000000000001</v>
      </c>
      <c r="U1134" s="48">
        <v>2.5939192894151506</v>
      </c>
      <c r="V1134" s="62">
        <f t="shared" si="107"/>
        <v>0.36399999999999999</v>
      </c>
      <c r="W1134" s="62">
        <f t="shared" si="108"/>
        <v>0.91708586111739399</v>
      </c>
      <c r="X1134" s="62">
        <f t="shared" si="109"/>
        <v>0.23888888888888887</v>
      </c>
      <c r="Y1134" s="62">
        <f t="shared" si="110"/>
        <v>0.5066582500020943</v>
      </c>
      <c r="Z1134" s="62">
        <f t="shared" si="111"/>
        <v>0.5066582500020943</v>
      </c>
      <c r="AA1134" s="48" t="str">
        <f t="shared" si="112"/>
        <v>Y</v>
      </c>
      <c r="AB1134" s="48" t="s">
        <v>55</v>
      </c>
      <c r="AC1134" s="53" t="s">
        <v>55</v>
      </c>
      <c r="AD1134" s="52">
        <v>0</v>
      </c>
      <c r="AE1134" s="52"/>
      <c r="AF1134" s="52"/>
    </row>
    <row r="1135" spans="1:32" ht="15.5" x14ac:dyDescent="0.35">
      <c r="A1135" s="26"/>
      <c r="B1135" s="48">
        <v>1517</v>
      </c>
      <c r="C1135" s="48" t="s">
        <v>45</v>
      </c>
      <c r="D1135" s="48" t="s">
        <v>60</v>
      </c>
      <c r="E1135" s="48" t="s">
        <v>133</v>
      </c>
      <c r="F1135" s="48" t="s">
        <v>836</v>
      </c>
      <c r="G1135" s="48">
        <v>20</v>
      </c>
      <c r="H1135" s="48" t="s">
        <v>837</v>
      </c>
      <c r="I1135" s="48" t="s">
        <v>836</v>
      </c>
      <c r="J1135" s="48" t="s">
        <v>50</v>
      </c>
      <c r="K1135" s="48" t="s">
        <v>1930</v>
      </c>
      <c r="L1135" s="48" t="s">
        <v>839</v>
      </c>
      <c r="M1135" s="48" t="s">
        <v>110</v>
      </c>
      <c r="N1135" s="48" t="s">
        <v>110</v>
      </c>
      <c r="O1135" s="48" t="s">
        <v>110</v>
      </c>
      <c r="P1135" s="48">
        <v>1.07952</v>
      </c>
      <c r="Q1135" s="48">
        <v>1.1168263607204121</v>
      </c>
      <c r="R1135" s="48">
        <v>0.75655979274608554</v>
      </c>
      <c r="S1135" s="48">
        <v>1.943136</v>
      </c>
      <c r="T1135" s="48">
        <v>1.943136</v>
      </c>
      <c r="U1135" s="48">
        <v>1.9454394670613631</v>
      </c>
      <c r="V1135" s="62">
        <f t="shared" si="107"/>
        <v>0.55555555555555558</v>
      </c>
      <c r="W1135" s="62">
        <f t="shared" si="108"/>
        <v>0.57475460323951189</v>
      </c>
      <c r="X1135" s="62">
        <f t="shared" si="109"/>
        <v>0.38888888888888884</v>
      </c>
      <c r="Y1135" s="62">
        <f t="shared" si="110"/>
        <v>0.50639968256131873</v>
      </c>
      <c r="Z1135" s="62">
        <f t="shared" si="111"/>
        <v>0.50639968256131873</v>
      </c>
      <c r="AA1135" s="48" t="str">
        <f t="shared" si="112"/>
        <v>Y</v>
      </c>
      <c r="AB1135" s="48" t="s">
        <v>55</v>
      </c>
      <c r="AC1135" s="53" t="s">
        <v>55</v>
      </c>
      <c r="AD1135" s="52">
        <v>0</v>
      </c>
      <c r="AE1135" s="48"/>
      <c r="AF1135" s="48"/>
    </row>
    <row r="1136" spans="1:32" ht="15.5" x14ac:dyDescent="0.35">
      <c r="A1136" s="26"/>
      <c r="B1136" s="48">
        <v>291</v>
      </c>
      <c r="C1136" s="48" t="s">
        <v>45</v>
      </c>
      <c r="D1136" s="48" t="s">
        <v>46</v>
      </c>
      <c r="E1136" s="48" t="s">
        <v>150</v>
      </c>
      <c r="F1136" s="48" t="s">
        <v>219</v>
      </c>
      <c r="G1136" s="48">
        <v>250</v>
      </c>
      <c r="H1136" s="48" t="s">
        <v>63</v>
      </c>
      <c r="I1136" s="48" t="s">
        <v>220</v>
      </c>
      <c r="J1136" s="48" t="s">
        <v>50</v>
      </c>
      <c r="K1136" s="48" t="s">
        <v>1931</v>
      </c>
      <c r="L1136" s="48" t="s">
        <v>222</v>
      </c>
      <c r="M1136" s="48" t="s">
        <v>53</v>
      </c>
      <c r="N1136" s="48" t="s">
        <v>53</v>
      </c>
      <c r="O1136" s="48" t="s">
        <v>53</v>
      </c>
      <c r="P1136" s="48">
        <v>4.53606</v>
      </c>
      <c r="Q1136" s="48">
        <v>4.8282648311790028</v>
      </c>
      <c r="R1136" s="48">
        <v>5.1628970472013096</v>
      </c>
      <c r="S1136" s="48">
        <v>6.9234600000000004</v>
      </c>
      <c r="T1136" s="48">
        <v>11.578889999999999</v>
      </c>
      <c r="U1136" s="48">
        <v>11.592616055058498</v>
      </c>
      <c r="V1136" s="62">
        <f t="shared" si="107"/>
        <v>0.65517241379310343</v>
      </c>
      <c r="W1136" s="62">
        <f t="shared" si="108"/>
        <v>0.41698857413612211</v>
      </c>
      <c r="X1136" s="62">
        <f t="shared" si="109"/>
        <v>0.44536082474226796</v>
      </c>
      <c r="Y1136" s="62">
        <f t="shared" si="110"/>
        <v>0.50584060422383115</v>
      </c>
      <c r="Z1136" s="62">
        <f t="shared" si="111"/>
        <v>0.50584060422383115</v>
      </c>
      <c r="AA1136" s="48" t="str">
        <f t="shared" si="112"/>
        <v>Y</v>
      </c>
      <c r="AB1136" s="48" t="s">
        <v>55</v>
      </c>
      <c r="AC1136" s="53" t="s">
        <v>55</v>
      </c>
      <c r="AD1136" s="52">
        <v>0</v>
      </c>
      <c r="AE1136" s="48"/>
      <c r="AF1136" s="48"/>
    </row>
    <row r="1137" spans="1:32" ht="15.5" x14ac:dyDescent="0.35">
      <c r="A1137" s="26"/>
      <c r="B1137" s="48">
        <v>1651</v>
      </c>
      <c r="C1137" s="48" t="s">
        <v>45</v>
      </c>
      <c r="D1137" s="48" t="s">
        <v>60</v>
      </c>
      <c r="E1137" s="48" t="s">
        <v>61</v>
      </c>
      <c r="F1137" s="48" t="s">
        <v>1233</v>
      </c>
      <c r="G1137" s="48">
        <v>277</v>
      </c>
      <c r="H1137" s="48" t="s">
        <v>1234</v>
      </c>
      <c r="I1137" s="48" t="s">
        <v>821</v>
      </c>
      <c r="J1137" s="48" t="s">
        <v>50</v>
      </c>
      <c r="K1137" s="48" t="s">
        <v>1932</v>
      </c>
      <c r="L1137" s="48" t="s">
        <v>827</v>
      </c>
      <c r="M1137" s="48" t="s">
        <v>110</v>
      </c>
      <c r="N1137" s="48" t="s">
        <v>110</v>
      </c>
      <c r="O1137" s="48" t="s">
        <v>110</v>
      </c>
      <c r="P1137" s="48">
        <v>1.1083072</v>
      </c>
      <c r="Q1137" s="48">
        <v>1.1384423547988718</v>
      </c>
      <c r="R1137" s="48">
        <v>1.1384423547988718</v>
      </c>
      <c r="S1137" s="48">
        <v>2.2310080000000001</v>
      </c>
      <c r="T1137" s="48">
        <v>2.2310080000000001</v>
      </c>
      <c r="U1137" s="48">
        <v>2.2336527214408242</v>
      </c>
      <c r="V1137" s="62">
        <f t="shared" si="107"/>
        <v>0.49677419354838709</v>
      </c>
      <c r="W1137" s="62">
        <f t="shared" si="108"/>
        <v>0.51028161028506924</v>
      </c>
      <c r="X1137" s="62">
        <f t="shared" si="109"/>
        <v>0.50967741935483879</v>
      </c>
      <c r="Y1137" s="62">
        <f t="shared" si="110"/>
        <v>0.50557774106276498</v>
      </c>
      <c r="Z1137" s="62">
        <f t="shared" si="111"/>
        <v>0.50557774106276498</v>
      </c>
      <c r="AA1137" s="48" t="str">
        <f t="shared" si="112"/>
        <v>Y</v>
      </c>
      <c r="AB1137" s="48" t="s">
        <v>55</v>
      </c>
      <c r="AC1137" s="53" t="s">
        <v>55</v>
      </c>
      <c r="AD1137" s="52">
        <v>0</v>
      </c>
      <c r="AE1137" s="52"/>
      <c r="AF1137" s="52"/>
    </row>
    <row r="1138" spans="1:32" ht="15.5" x14ac:dyDescent="0.35">
      <c r="A1138" s="26"/>
      <c r="B1138" s="48">
        <v>2049</v>
      </c>
      <c r="C1138" s="48" t="s">
        <v>863</v>
      </c>
      <c r="D1138" s="48" t="s">
        <v>969</v>
      </c>
      <c r="E1138" s="48" t="s">
        <v>970</v>
      </c>
      <c r="F1138" s="48" t="s">
        <v>1547</v>
      </c>
      <c r="G1138" s="48" t="s">
        <v>1548</v>
      </c>
      <c r="H1138" s="48" t="s">
        <v>1574</v>
      </c>
      <c r="I1138" s="48" t="s">
        <v>970</v>
      </c>
      <c r="J1138" s="48" t="s">
        <v>50</v>
      </c>
      <c r="K1138" s="48" t="s">
        <v>1933</v>
      </c>
      <c r="L1138" s="48" t="s">
        <v>970</v>
      </c>
      <c r="M1138" s="48">
        <v>13.8</v>
      </c>
      <c r="N1138" s="48">
        <v>13.8</v>
      </c>
      <c r="O1138" s="48">
        <v>13.8</v>
      </c>
      <c r="P1138" s="48">
        <v>4.5999999999999996</v>
      </c>
      <c r="Q1138" s="48">
        <v>3.8482704842565316</v>
      </c>
      <c r="R1138" s="48">
        <v>3.3941267625119722</v>
      </c>
      <c r="S1138" s="48">
        <v>7.3</v>
      </c>
      <c r="T1138" s="48">
        <v>7.3</v>
      </c>
      <c r="U1138" s="48">
        <v>9.5131158554913018</v>
      </c>
      <c r="V1138" s="62">
        <f t="shared" si="107"/>
        <v>0.63013698630136983</v>
      </c>
      <c r="W1138" s="62">
        <f t="shared" si="108"/>
        <v>0.52716034030911396</v>
      </c>
      <c r="X1138" s="62">
        <f t="shared" si="109"/>
        <v>0.35678391959799</v>
      </c>
      <c r="Y1138" s="62">
        <f t="shared" si="110"/>
        <v>0.50469374873615791</v>
      </c>
      <c r="Z1138" s="62">
        <f t="shared" si="111"/>
        <v>0.50469374873615791</v>
      </c>
      <c r="AA1138" s="48" t="str">
        <f t="shared" si="112"/>
        <v>Y</v>
      </c>
      <c r="AB1138" s="48" t="s">
        <v>55</v>
      </c>
      <c r="AC1138" s="53" t="s">
        <v>55</v>
      </c>
      <c r="AD1138" s="52">
        <v>0</v>
      </c>
      <c r="AE1138" s="52"/>
      <c r="AF1138" s="52"/>
    </row>
    <row r="1139" spans="1:32" ht="15.5" x14ac:dyDescent="0.35">
      <c r="A1139" s="26"/>
      <c r="B1139" s="48">
        <v>1482</v>
      </c>
      <c r="C1139" s="48" t="s">
        <v>45</v>
      </c>
      <c r="D1139" s="48" t="s">
        <v>98</v>
      </c>
      <c r="E1139" s="48" t="s">
        <v>673</v>
      </c>
      <c r="F1139" s="48" t="s">
        <v>684</v>
      </c>
      <c r="G1139" s="48">
        <v>936</v>
      </c>
      <c r="H1139" s="48">
        <v>1</v>
      </c>
      <c r="I1139" s="48" t="s">
        <v>675</v>
      </c>
      <c r="J1139" s="48" t="s">
        <v>50</v>
      </c>
      <c r="K1139" s="48" t="s">
        <v>1934</v>
      </c>
      <c r="L1139" s="48" t="s">
        <v>677</v>
      </c>
      <c r="M1139" s="48" t="s">
        <v>103</v>
      </c>
      <c r="N1139" s="48" t="s">
        <v>103</v>
      </c>
      <c r="O1139" s="48" t="s">
        <v>103</v>
      </c>
      <c r="P1139" s="48">
        <v>10.097664</v>
      </c>
      <c r="Q1139" s="48">
        <v>5.7261599698227084</v>
      </c>
      <c r="R1139" s="48">
        <v>4.4624557006204553</v>
      </c>
      <c r="S1139" s="48">
        <v>13.410959999999999</v>
      </c>
      <c r="T1139" s="48">
        <v>13.410959999999999</v>
      </c>
      <c r="U1139" s="48">
        <v>13.426857860273936</v>
      </c>
      <c r="V1139" s="62">
        <f t="shared" si="107"/>
        <v>0.75294117647058822</v>
      </c>
      <c r="W1139" s="62">
        <f t="shared" si="108"/>
        <v>0.42697614263428635</v>
      </c>
      <c r="X1139" s="62">
        <f t="shared" si="109"/>
        <v>0.33235294117647063</v>
      </c>
      <c r="Y1139" s="62">
        <f t="shared" si="110"/>
        <v>0.50409008676044842</v>
      </c>
      <c r="Z1139" s="62">
        <f t="shared" si="111"/>
        <v>0.50409008676044842</v>
      </c>
      <c r="AA1139" s="48" t="str">
        <f t="shared" si="112"/>
        <v>Y</v>
      </c>
      <c r="AB1139" s="48" t="s">
        <v>104</v>
      </c>
      <c r="AC1139" s="53" t="s">
        <v>55</v>
      </c>
      <c r="AD1139" s="52">
        <v>0</v>
      </c>
      <c r="AE1139" s="52"/>
      <c r="AF1139" s="52"/>
    </row>
    <row r="1140" spans="1:32" ht="15.5" x14ac:dyDescent="0.35">
      <c r="A1140" s="26"/>
      <c r="B1140" s="48">
        <v>36</v>
      </c>
      <c r="C1140" s="48" t="s">
        <v>45</v>
      </c>
      <c r="D1140" s="48" t="s">
        <v>46</v>
      </c>
      <c r="E1140" s="48" t="s">
        <v>47</v>
      </c>
      <c r="F1140" s="48" t="s">
        <v>138</v>
      </c>
      <c r="G1140" s="48">
        <v>36</v>
      </c>
      <c r="H1140" s="48" t="s">
        <v>837</v>
      </c>
      <c r="I1140" s="48" t="s">
        <v>138</v>
      </c>
      <c r="J1140" s="48" t="s">
        <v>50</v>
      </c>
      <c r="K1140" s="48" t="s">
        <v>1935</v>
      </c>
      <c r="L1140" s="48" t="s">
        <v>69</v>
      </c>
      <c r="M1140" s="48" t="s">
        <v>110</v>
      </c>
      <c r="N1140" s="48" t="s">
        <v>110</v>
      </c>
      <c r="O1140" s="48" t="s">
        <v>110</v>
      </c>
      <c r="P1140" s="48">
        <v>1.5976895999999998</v>
      </c>
      <c r="Q1140" s="48">
        <v>0.43231988156919177</v>
      </c>
      <c r="R1140" s="48">
        <v>0.46834653836662443</v>
      </c>
      <c r="S1140" s="48">
        <v>1.6552640000000001</v>
      </c>
      <c r="T1140" s="48">
        <v>1.6552640000000001</v>
      </c>
      <c r="U1140" s="48">
        <v>1.657226212681902</v>
      </c>
      <c r="V1140" s="62">
        <f t="shared" si="107"/>
        <v>0.96521739130434769</v>
      </c>
      <c r="W1140" s="62">
        <f t="shared" si="108"/>
        <v>0.26117880988723957</v>
      </c>
      <c r="X1140" s="62">
        <f t="shared" si="109"/>
        <v>0.28260869565217389</v>
      </c>
      <c r="Y1140" s="62">
        <f t="shared" si="110"/>
        <v>0.50300163228125372</v>
      </c>
      <c r="Z1140" s="62">
        <f t="shared" si="111"/>
        <v>0.50300163228125372</v>
      </c>
      <c r="AA1140" s="48" t="str">
        <f t="shared" si="112"/>
        <v>Y</v>
      </c>
      <c r="AB1140" s="48" t="s">
        <v>55</v>
      </c>
      <c r="AC1140" s="53" t="s">
        <v>55</v>
      </c>
      <c r="AD1140" s="52">
        <v>0</v>
      </c>
      <c r="AE1140" s="52"/>
      <c r="AF1140" s="52"/>
    </row>
    <row r="1141" spans="1:32" ht="15.5" x14ac:dyDescent="0.35">
      <c r="A1141" s="26"/>
      <c r="B1141" s="48">
        <v>389</v>
      </c>
      <c r="C1141" s="48" t="s">
        <v>45</v>
      </c>
      <c r="D1141" s="48" t="s">
        <v>46</v>
      </c>
      <c r="E1141" s="48" t="s">
        <v>47</v>
      </c>
      <c r="F1141" s="48" t="s">
        <v>299</v>
      </c>
      <c r="G1141" s="48">
        <v>315</v>
      </c>
      <c r="H1141" s="48" t="s">
        <v>63</v>
      </c>
      <c r="I1141" s="48" t="s">
        <v>300</v>
      </c>
      <c r="J1141" s="48" t="s">
        <v>50</v>
      </c>
      <c r="K1141" s="48" t="s">
        <v>1936</v>
      </c>
      <c r="L1141" s="48" t="s">
        <v>69</v>
      </c>
      <c r="M1141" s="48" t="s">
        <v>53</v>
      </c>
      <c r="N1141" s="48" t="s">
        <v>53</v>
      </c>
      <c r="O1141" s="48" t="s">
        <v>53</v>
      </c>
      <c r="P1141" s="48">
        <v>5.1090359999999997</v>
      </c>
      <c r="Q1141" s="48">
        <v>5.8560637803903743</v>
      </c>
      <c r="R1141" s="48">
        <v>6.6926443204461421</v>
      </c>
      <c r="S1141" s="48">
        <v>11.698259999999999</v>
      </c>
      <c r="T1141" s="48">
        <v>11.698259999999999</v>
      </c>
      <c r="U1141" s="48">
        <v>11.712127560780749</v>
      </c>
      <c r="V1141" s="62">
        <f t="shared" si="107"/>
        <v>0.43673469387755104</v>
      </c>
      <c r="W1141" s="62">
        <f t="shared" si="108"/>
        <v>0.50059271895054258</v>
      </c>
      <c r="X1141" s="62">
        <f t="shared" si="109"/>
        <v>0.5714285714285714</v>
      </c>
      <c r="Y1141" s="62">
        <f t="shared" si="110"/>
        <v>0.5029186614188883</v>
      </c>
      <c r="Z1141" s="62">
        <f t="shared" si="111"/>
        <v>0.5029186614188883</v>
      </c>
      <c r="AA1141" s="48" t="str">
        <f t="shared" si="112"/>
        <v>Y</v>
      </c>
      <c r="AB1141" s="48" t="s">
        <v>55</v>
      </c>
      <c r="AC1141" s="53" t="s">
        <v>55</v>
      </c>
      <c r="AD1141" s="52">
        <v>0</v>
      </c>
      <c r="AE1141" s="52"/>
      <c r="AF1141" s="52"/>
    </row>
    <row r="1142" spans="1:32" ht="15.5" x14ac:dyDescent="0.35">
      <c r="A1142" s="26"/>
      <c r="B1142" s="48">
        <v>1269</v>
      </c>
      <c r="C1142" s="48" t="s">
        <v>45</v>
      </c>
      <c r="D1142" s="48" t="s">
        <v>98</v>
      </c>
      <c r="E1142" s="48" t="s">
        <v>99</v>
      </c>
      <c r="F1142" s="48" t="s">
        <v>1937</v>
      </c>
      <c r="G1142" s="48">
        <v>712</v>
      </c>
      <c r="H1142" s="48">
        <v>1</v>
      </c>
      <c r="I1142" s="48" t="s">
        <v>1938</v>
      </c>
      <c r="J1142" s="48" t="s">
        <v>50</v>
      </c>
      <c r="K1142" s="48" t="s">
        <v>1939</v>
      </c>
      <c r="L1142" s="48" t="s">
        <v>654</v>
      </c>
      <c r="M1142" s="48" t="s">
        <v>110</v>
      </c>
      <c r="N1142" s="48" t="s">
        <v>110</v>
      </c>
      <c r="O1142" s="48" t="s">
        <v>110</v>
      </c>
      <c r="P1142" s="48">
        <v>1.1514880000000001</v>
      </c>
      <c r="Q1142" s="48">
        <v>1.0807997039229795</v>
      </c>
      <c r="R1142" s="48">
        <v>1.1888796743152772</v>
      </c>
      <c r="S1142" s="48">
        <v>2.2669920000000001</v>
      </c>
      <c r="T1142" s="48">
        <v>2.2669920000000001</v>
      </c>
      <c r="U1142" s="48">
        <v>2.2696793782382572</v>
      </c>
      <c r="V1142" s="62">
        <f t="shared" si="107"/>
        <v>0.50793650793650791</v>
      </c>
      <c r="W1142" s="62">
        <f t="shared" si="108"/>
        <v>0.47675497042908815</v>
      </c>
      <c r="X1142" s="62">
        <f t="shared" si="109"/>
        <v>0.52380952380952361</v>
      </c>
      <c r="Y1142" s="62">
        <f t="shared" si="110"/>
        <v>0.50283366739170654</v>
      </c>
      <c r="Z1142" s="62">
        <f t="shared" si="111"/>
        <v>0.50283366739170654</v>
      </c>
      <c r="AA1142" s="48" t="str">
        <f t="shared" si="112"/>
        <v>Y</v>
      </c>
      <c r="AB1142" s="48" t="s">
        <v>55</v>
      </c>
      <c r="AC1142" s="53" t="s">
        <v>55</v>
      </c>
      <c r="AD1142" s="52">
        <v>0</v>
      </c>
      <c r="AE1142" s="52"/>
      <c r="AF1142" s="52"/>
    </row>
    <row r="1143" spans="1:32" ht="15.5" x14ac:dyDescent="0.35">
      <c r="A1143" s="26"/>
      <c r="B1143" s="48">
        <v>1861</v>
      </c>
      <c r="C1143" s="48" t="s">
        <v>45</v>
      </c>
      <c r="D1143" s="48" t="s">
        <v>60</v>
      </c>
      <c r="E1143" s="48" t="s">
        <v>61</v>
      </c>
      <c r="F1143" s="48" t="s">
        <v>840</v>
      </c>
      <c r="G1143" s="48">
        <v>450</v>
      </c>
      <c r="H1143" s="48" t="s">
        <v>63</v>
      </c>
      <c r="I1143" s="48" t="s">
        <v>61</v>
      </c>
      <c r="J1143" s="48" t="s">
        <v>50</v>
      </c>
      <c r="K1143" s="48" t="s">
        <v>1940</v>
      </c>
      <c r="L1143" s="48" t="s">
        <v>121</v>
      </c>
      <c r="M1143" s="48" t="s">
        <v>53</v>
      </c>
      <c r="N1143" s="48" t="s">
        <v>53</v>
      </c>
      <c r="O1143" s="48" t="s">
        <v>53</v>
      </c>
      <c r="P1143" s="48">
        <v>1.6711800000000001</v>
      </c>
      <c r="Q1143" s="48">
        <v>1.6492587789670852</v>
      </c>
      <c r="R1143" s="48">
        <v>1.7209656824004367</v>
      </c>
      <c r="S1143" s="48">
        <v>3.3423600000000002</v>
      </c>
      <c r="T1143" s="48">
        <v>3.3423600000000002</v>
      </c>
      <c r="U1143" s="48">
        <v>3.3463221602230711</v>
      </c>
      <c r="V1143" s="62">
        <f t="shared" si="107"/>
        <v>0.5</v>
      </c>
      <c r="W1143" s="62">
        <f t="shared" si="108"/>
        <v>0.49344139439410628</v>
      </c>
      <c r="X1143" s="62">
        <f t="shared" si="109"/>
        <v>0.51428571428571435</v>
      </c>
      <c r="Y1143" s="62">
        <f t="shared" si="110"/>
        <v>0.50257570289327358</v>
      </c>
      <c r="Z1143" s="62">
        <f t="shared" si="111"/>
        <v>0.50257570289327358</v>
      </c>
      <c r="AA1143" s="48" t="str">
        <f t="shared" si="112"/>
        <v>Y</v>
      </c>
      <c r="AB1143" s="48" t="s">
        <v>55</v>
      </c>
      <c r="AC1143" s="53" t="s">
        <v>55</v>
      </c>
      <c r="AD1143" s="52">
        <v>0</v>
      </c>
      <c r="AE1143" s="52"/>
      <c r="AF1143" s="52"/>
    </row>
    <row r="1144" spans="1:32" ht="15.5" x14ac:dyDescent="0.35">
      <c r="A1144" s="26"/>
      <c r="B1144" s="48">
        <v>590</v>
      </c>
      <c r="C1144" s="48" t="s">
        <v>45</v>
      </c>
      <c r="D1144" s="48" t="s">
        <v>46</v>
      </c>
      <c r="E1144" s="48" t="s">
        <v>47</v>
      </c>
      <c r="F1144" s="48" t="s">
        <v>814</v>
      </c>
      <c r="G1144" s="48">
        <v>467</v>
      </c>
      <c r="H1144" s="48" t="s">
        <v>63</v>
      </c>
      <c r="I1144" s="48" t="s">
        <v>64</v>
      </c>
      <c r="J1144" s="48" t="s">
        <v>50</v>
      </c>
      <c r="K1144" s="48" t="s">
        <v>1941</v>
      </c>
      <c r="L1144" s="48" t="s">
        <v>1942</v>
      </c>
      <c r="M1144" s="48" t="s">
        <v>53</v>
      </c>
      <c r="N1144" s="48" t="s">
        <v>53</v>
      </c>
      <c r="O1144" s="48" t="s">
        <v>53</v>
      </c>
      <c r="P1144" s="48">
        <v>6.7802160000000002</v>
      </c>
      <c r="Q1144" s="48">
        <v>5.4019200586458149</v>
      </c>
      <c r="R1144" s="48">
        <v>5.2585062517791119</v>
      </c>
      <c r="S1144" s="48">
        <v>11.578889999999999</v>
      </c>
      <c r="T1144" s="48">
        <v>11.578889999999999</v>
      </c>
      <c r="U1144" s="48">
        <v>11.592616055058498</v>
      </c>
      <c r="V1144" s="62">
        <f t="shared" si="107"/>
        <v>0.58556701030927838</v>
      </c>
      <c r="W1144" s="62">
        <f t="shared" si="108"/>
        <v>0.46653177106318611</v>
      </c>
      <c r="X1144" s="62">
        <f t="shared" si="109"/>
        <v>0.45360824742268036</v>
      </c>
      <c r="Y1144" s="62">
        <f t="shared" si="110"/>
        <v>0.50190234293171498</v>
      </c>
      <c r="Z1144" s="62">
        <f t="shared" si="111"/>
        <v>0.50190234293171498</v>
      </c>
      <c r="AA1144" s="48" t="str">
        <f t="shared" si="112"/>
        <v>Y</v>
      </c>
      <c r="AB1144" s="48" t="s">
        <v>55</v>
      </c>
      <c r="AC1144" s="53" t="s">
        <v>55</v>
      </c>
      <c r="AD1144" s="52">
        <v>0</v>
      </c>
      <c r="AE1144" s="52"/>
      <c r="AF1144" s="52"/>
    </row>
    <row r="1145" spans="1:32" ht="15.5" x14ac:dyDescent="0.35">
      <c r="A1145" s="26"/>
      <c r="B1145" s="48">
        <v>592</v>
      </c>
      <c r="C1145" s="48" t="s">
        <v>45</v>
      </c>
      <c r="D1145" s="48" t="s">
        <v>46</v>
      </c>
      <c r="E1145" s="48" t="s">
        <v>47</v>
      </c>
      <c r="F1145" s="48" t="s">
        <v>1126</v>
      </c>
      <c r="G1145" s="48">
        <v>468</v>
      </c>
      <c r="H1145" s="48" t="s">
        <v>1127</v>
      </c>
      <c r="I1145" s="48" t="s">
        <v>1128</v>
      </c>
      <c r="J1145" s="48" t="s">
        <v>50</v>
      </c>
      <c r="K1145" s="48" t="s">
        <v>1943</v>
      </c>
      <c r="L1145" s="48" t="s">
        <v>190</v>
      </c>
      <c r="M1145" s="48" t="s">
        <v>110</v>
      </c>
      <c r="N1145" s="48" t="s">
        <v>110</v>
      </c>
      <c r="O1145" s="48" t="s">
        <v>110</v>
      </c>
      <c r="P1145" s="48">
        <v>1.511328</v>
      </c>
      <c r="Q1145" s="48">
        <v>1.4338609405378195</v>
      </c>
      <c r="R1145" s="48">
        <v>1.5491462422896038</v>
      </c>
      <c r="S1145" s="48">
        <v>3.05864</v>
      </c>
      <c r="T1145" s="48">
        <v>3.05864</v>
      </c>
      <c r="U1145" s="48">
        <v>2.8821325437946119</v>
      </c>
      <c r="V1145" s="62">
        <f t="shared" si="107"/>
        <v>0.49411764705882355</v>
      </c>
      <c r="W1145" s="62">
        <f t="shared" si="108"/>
        <v>0.46879035798191993</v>
      </c>
      <c r="X1145" s="62">
        <f t="shared" si="109"/>
        <v>0.53749999999999998</v>
      </c>
      <c r="Y1145" s="62">
        <f t="shared" si="110"/>
        <v>0.50013600168024785</v>
      </c>
      <c r="Z1145" s="62">
        <f t="shared" si="111"/>
        <v>0.50013600168024785</v>
      </c>
      <c r="AA1145" s="48" t="str">
        <f t="shared" si="112"/>
        <v>Y</v>
      </c>
      <c r="AB1145" s="48" t="s">
        <v>55</v>
      </c>
      <c r="AC1145" s="53" t="s">
        <v>55</v>
      </c>
      <c r="AD1145" s="52">
        <v>0</v>
      </c>
      <c r="AE1145" s="52"/>
      <c r="AF1145" s="52"/>
    </row>
    <row r="1146" spans="1:32" ht="15.5" x14ac:dyDescent="0.35">
      <c r="A1146" s="26"/>
      <c r="B1146" s="48">
        <v>1233</v>
      </c>
      <c r="C1146" s="48" t="s">
        <v>45</v>
      </c>
      <c r="D1146" s="48" t="s">
        <v>98</v>
      </c>
      <c r="E1146" s="48" t="s">
        <v>99</v>
      </c>
      <c r="F1146" s="48" t="s">
        <v>595</v>
      </c>
      <c r="G1146" s="48">
        <v>741</v>
      </c>
      <c r="H1146" s="48">
        <v>1</v>
      </c>
      <c r="I1146" s="48" t="s">
        <v>99</v>
      </c>
      <c r="J1146" s="48" t="s">
        <v>50</v>
      </c>
      <c r="K1146" s="48" t="s">
        <v>1944</v>
      </c>
      <c r="L1146" s="48" t="s">
        <v>593</v>
      </c>
      <c r="M1146" s="48" t="s">
        <v>103</v>
      </c>
      <c r="N1146" s="48" t="s">
        <v>103</v>
      </c>
      <c r="O1146" s="48" t="s">
        <v>103</v>
      </c>
      <c r="P1146" s="48">
        <v>7.6521359999999996</v>
      </c>
      <c r="Q1146" s="48">
        <v>10.859958563456859</v>
      </c>
      <c r="R1146" s="48">
        <v>12.834496484085381</v>
      </c>
      <c r="S1146" s="48">
        <v>20.90532</v>
      </c>
      <c r="T1146" s="48">
        <v>20.90532</v>
      </c>
      <c r="U1146" s="48">
        <v>20.930101958662313</v>
      </c>
      <c r="V1146" s="62">
        <f t="shared" si="107"/>
        <v>0.36603773584905658</v>
      </c>
      <c r="W1146" s="62">
        <f t="shared" si="108"/>
        <v>0.51948301023169507</v>
      </c>
      <c r="X1146" s="62">
        <f t="shared" si="109"/>
        <v>0.61320754716981141</v>
      </c>
      <c r="Y1146" s="62">
        <f t="shared" si="110"/>
        <v>0.49957609775018774</v>
      </c>
      <c r="Z1146" s="62">
        <f t="shared" si="111"/>
        <v>0.49957609775018774</v>
      </c>
      <c r="AA1146" s="48" t="str">
        <f t="shared" si="112"/>
        <v>Y</v>
      </c>
      <c r="AB1146" s="48" t="s">
        <v>55</v>
      </c>
      <c r="AC1146" s="53" t="s">
        <v>55</v>
      </c>
      <c r="AD1146" s="52">
        <v>0</v>
      </c>
      <c r="AE1146" s="52"/>
      <c r="AF1146" s="52"/>
    </row>
    <row r="1147" spans="1:32" ht="15.5" x14ac:dyDescent="0.35">
      <c r="A1147" s="26"/>
      <c r="B1147" s="48">
        <v>2086</v>
      </c>
      <c r="C1147" s="48" t="s">
        <v>863</v>
      </c>
      <c r="D1147" s="48" t="s">
        <v>969</v>
      </c>
      <c r="E1147" s="48" t="s">
        <v>970</v>
      </c>
      <c r="F1147" s="48" t="s">
        <v>1349</v>
      </c>
      <c r="G1147" s="48" t="s">
        <v>1350</v>
      </c>
      <c r="H1147" s="48" t="s">
        <v>1566</v>
      </c>
      <c r="I1147" s="48" t="s">
        <v>1352</v>
      </c>
      <c r="J1147" s="48" t="s">
        <v>50</v>
      </c>
      <c r="K1147" s="48" t="s">
        <v>1945</v>
      </c>
      <c r="L1147" s="48" t="s">
        <v>1352</v>
      </c>
      <c r="M1147" s="48">
        <v>13.8</v>
      </c>
      <c r="N1147" s="48">
        <v>13.8</v>
      </c>
      <c r="O1147" s="48">
        <v>13.8</v>
      </c>
      <c r="P1147" s="48">
        <v>6.8</v>
      </c>
      <c r="Q1147" s="48">
        <v>7.3141041502018549</v>
      </c>
      <c r="R1147" s="48">
        <v>7.3141041502018549</v>
      </c>
      <c r="S1147" s="48">
        <v>14.3</v>
      </c>
      <c r="T1147" s="48">
        <v>14.3</v>
      </c>
      <c r="U1147" s="48">
        <v>14.341380686670306</v>
      </c>
      <c r="V1147" s="62">
        <f t="shared" si="107"/>
        <v>0.47552447552447547</v>
      </c>
      <c r="W1147" s="62">
        <f t="shared" si="108"/>
        <v>0.51147581469943038</v>
      </c>
      <c r="X1147" s="62">
        <f t="shared" si="109"/>
        <v>0.5099999999999999</v>
      </c>
      <c r="Y1147" s="62">
        <f t="shared" si="110"/>
        <v>0.49900009674130191</v>
      </c>
      <c r="Z1147" s="62">
        <f t="shared" si="111"/>
        <v>0.49900009674130191</v>
      </c>
      <c r="AA1147" s="48" t="str">
        <f t="shared" si="112"/>
        <v>Y</v>
      </c>
      <c r="AB1147" s="48" t="s">
        <v>55</v>
      </c>
      <c r="AC1147" s="53" t="s">
        <v>55</v>
      </c>
      <c r="AD1147" s="52">
        <v>0</v>
      </c>
      <c r="AE1147" s="48"/>
      <c r="AF1147" s="48"/>
    </row>
    <row r="1148" spans="1:32" ht="15.5" x14ac:dyDescent="0.35">
      <c r="A1148" s="26"/>
      <c r="B1148" s="48">
        <v>1793</v>
      </c>
      <c r="C1148" s="48" t="s">
        <v>45</v>
      </c>
      <c r="D1148" s="48" t="s">
        <v>60</v>
      </c>
      <c r="E1148" s="48" t="s">
        <v>803</v>
      </c>
      <c r="F1148" s="48" t="s">
        <v>807</v>
      </c>
      <c r="G1148" s="48">
        <v>433</v>
      </c>
      <c r="H1148" s="48" t="s">
        <v>49</v>
      </c>
      <c r="I1148" s="48" t="s">
        <v>808</v>
      </c>
      <c r="J1148" s="48" t="s">
        <v>50</v>
      </c>
      <c r="K1148" s="48" t="s">
        <v>1946</v>
      </c>
      <c r="L1148" s="48" t="s">
        <v>852</v>
      </c>
      <c r="M1148" s="48" t="s">
        <v>53</v>
      </c>
      <c r="N1148" s="48" t="s">
        <v>53</v>
      </c>
      <c r="O1148" s="48" t="s">
        <v>53</v>
      </c>
      <c r="P1148" s="48">
        <v>5.4193980000000002</v>
      </c>
      <c r="Q1148" s="48">
        <v>6.0711844906904293</v>
      </c>
      <c r="R1148" s="48">
        <v>5.832161479245924</v>
      </c>
      <c r="S1148" s="48">
        <v>11.578889999999999</v>
      </c>
      <c r="T1148" s="48">
        <v>11.578889999999999</v>
      </c>
      <c r="U1148" s="48">
        <v>11.592616055058498</v>
      </c>
      <c r="V1148" s="62">
        <f t="shared" si="107"/>
        <v>0.46804123711340212</v>
      </c>
      <c r="W1148" s="62">
        <f t="shared" si="108"/>
        <v>0.52433216747809419</v>
      </c>
      <c r="X1148" s="62">
        <f t="shared" si="109"/>
        <v>0.50309278350515463</v>
      </c>
      <c r="Y1148" s="62">
        <f t="shared" si="110"/>
        <v>0.49848872936555028</v>
      </c>
      <c r="Z1148" s="62">
        <f t="shared" si="111"/>
        <v>0.49848872936555028</v>
      </c>
      <c r="AA1148" s="48" t="str">
        <f t="shared" si="112"/>
        <v>Y</v>
      </c>
      <c r="AB1148" s="48" t="s">
        <v>55</v>
      </c>
      <c r="AC1148" s="53" t="s">
        <v>55</v>
      </c>
      <c r="AD1148" s="52">
        <v>0</v>
      </c>
      <c r="AE1148" s="52"/>
      <c r="AF1148" s="52"/>
    </row>
    <row r="1149" spans="1:32" ht="15.5" x14ac:dyDescent="0.35">
      <c r="A1149" s="26"/>
      <c r="B1149" s="48">
        <v>1661</v>
      </c>
      <c r="C1149" s="48" t="s">
        <v>45</v>
      </c>
      <c r="D1149" s="48" t="s">
        <v>60</v>
      </c>
      <c r="E1149" s="48" t="s">
        <v>61</v>
      </c>
      <c r="F1149" s="48" t="s">
        <v>61</v>
      </c>
      <c r="G1149" s="48">
        <v>282</v>
      </c>
      <c r="H1149" s="48" t="s">
        <v>94</v>
      </c>
      <c r="I1149" s="48" t="s">
        <v>61</v>
      </c>
      <c r="J1149" s="48" t="s">
        <v>50</v>
      </c>
      <c r="K1149" s="48" t="s">
        <v>1947</v>
      </c>
      <c r="L1149" s="48" t="s">
        <v>121</v>
      </c>
      <c r="M1149" s="48" t="s">
        <v>53</v>
      </c>
      <c r="N1149" s="48" t="s">
        <v>53</v>
      </c>
      <c r="O1149" s="48" t="s">
        <v>53</v>
      </c>
      <c r="P1149" s="48">
        <v>3.9630840000000003</v>
      </c>
      <c r="Q1149" s="48">
        <v>4.8521671323234532</v>
      </c>
      <c r="R1149" s="48">
        <v>4.0394888934121358</v>
      </c>
      <c r="S1149" s="48">
        <v>8.5946400000000001</v>
      </c>
      <c r="T1149" s="48">
        <v>8.5946400000000001</v>
      </c>
      <c r="U1149" s="48">
        <v>8.604828412002183</v>
      </c>
      <c r="V1149" s="62">
        <f t="shared" si="107"/>
        <v>0.46111111111111114</v>
      </c>
      <c r="W1149" s="62">
        <f t="shared" si="108"/>
        <v>0.56455734414977865</v>
      </c>
      <c r="X1149" s="62">
        <f t="shared" si="109"/>
        <v>0.46944444444444444</v>
      </c>
      <c r="Y1149" s="62">
        <f t="shared" si="110"/>
        <v>0.49837096656844482</v>
      </c>
      <c r="Z1149" s="62">
        <f t="shared" si="111"/>
        <v>0.49837096656844482</v>
      </c>
      <c r="AA1149" s="48" t="str">
        <f t="shared" si="112"/>
        <v>Y</v>
      </c>
      <c r="AB1149" s="48" t="s">
        <v>55</v>
      </c>
      <c r="AC1149" s="53" t="s">
        <v>55</v>
      </c>
      <c r="AD1149" s="52">
        <v>0</v>
      </c>
      <c r="AE1149" s="52"/>
      <c r="AF1149" s="52"/>
    </row>
    <row r="1150" spans="1:32" ht="15.5" x14ac:dyDescent="0.35">
      <c r="A1150" s="26"/>
      <c r="B1150" s="48">
        <v>1499</v>
      </c>
      <c r="C1150" s="48" t="s">
        <v>45</v>
      </c>
      <c r="D1150" s="48" t="s">
        <v>60</v>
      </c>
      <c r="E1150" s="48" t="s">
        <v>61</v>
      </c>
      <c r="F1150" s="48" t="s">
        <v>1096</v>
      </c>
      <c r="G1150" s="48">
        <v>17</v>
      </c>
      <c r="H1150" s="48" t="s">
        <v>1047</v>
      </c>
      <c r="I1150" s="48" t="s">
        <v>821</v>
      </c>
      <c r="J1150" s="48" t="s">
        <v>50</v>
      </c>
      <c r="K1150" s="48" t="s">
        <v>1948</v>
      </c>
      <c r="L1150" s="48" t="s">
        <v>827</v>
      </c>
      <c r="M1150" s="48" t="s">
        <v>110</v>
      </c>
      <c r="N1150" s="48" t="s">
        <v>110</v>
      </c>
      <c r="O1150" s="48" t="s">
        <v>110</v>
      </c>
      <c r="P1150" s="48">
        <v>0.71967999999999999</v>
      </c>
      <c r="Q1150" s="48">
        <v>0.75655979274608554</v>
      </c>
      <c r="R1150" s="48">
        <v>0.83581843770043751</v>
      </c>
      <c r="S1150" s="48">
        <v>1.5473119999999998</v>
      </c>
      <c r="T1150" s="48">
        <v>1.5473119999999998</v>
      </c>
      <c r="U1150" s="48">
        <v>1.5491462422896038</v>
      </c>
      <c r="V1150" s="62">
        <f t="shared" si="107"/>
        <v>0.46511627906976749</v>
      </c>
      <c r="W1150" s="62">
        <f t="shared" si="108"/>
        <v>0.48895102781215788</v>
      </c>
      <c r="X1150" s="62">
        <f t="shared" si="109"/>
        <v>0.53953488372093028</v>
      </c>
      <c r="Y1150" s="62">
        <f t="shared" si="110"/>
        <v>0.49786739686761861</v>
      </c>
      <c r="Z1150" s="62">
        <f t="shared" si="111"/>
        <v>0.49786739686761861</v>
      </c>
      <c r="AA1150" s="48" t="str">
        <f t="shared" si="112"/>
        <v>Y</v>
      </c>
      <c r="AB1150" s="48" t="s">
        <v>55</v>
      </c>
      <c r="AC1150" s="53" t="s">
        <v>55</v>
      </c>
      <c r="AD1150" s="52">
        <v>0</v>
      </c>
      <c r="AE1150" s="52"/>
      <c r="AF1150" s="52"/>
    </row>
    <row r="1151" spans="1:32" ht="15.5" x14ac:dyDescent="0.35">
      <c r="A1151" s="26"/>
      <c r="B1151" s="48">
        <v>764</v>
      </c>
      <c r="C1151" s="48" t="s">
        <v>45</v>
      </c>
      <c r="D1151" s="48" t="s">
        <v>46</v>
      </c>
      <c r="E1151" s="48" t="s">
        <v>150</v>
      </c>
      <c r="F1151" s="48" t="s">
        <v>1739</v>
      </c>
      <c r="G1151" s="48">
        <v>819</v>
      </c>
      <c r="H1151" s="48" t="s">
        <v>131</v>
      </c>
      <c r="I1151" s="48" t="s">
        <v>377</v>
      </c>
      <c r="J1151" s="48" t="s">
        <v>50</v>
      </c>
      <c r="K1151" s="48" t="s">
        <v>1949</v>
      </c>
      <c r="L1151" s="48" t="s">
        <v>379</v>
      </c>
      <c r="M1151" s="48" t="s">
        <v>53</v>
      </c>
      <c r="N1151" s="48" t="s">
        <v>53</v>
      </c>
      <c r="O1151" s="48" t="s">
        <v>53</v>
      </c>
      <c r="P1151" s="48">
        <v>2.0770379999999999</v>
      </c>
      <c r="Q1151" s="48">
        <v>4.7326556266012005</v>
      </c>
      <c r="R1151" s="48">
        <v>6.0233798884015277</v>
      </c>
      <c r="S1151" s="48">
        <v>8.5946400000000001</v>
      </c>
      <c r="T1151" s="48">
        <v>8.5946400000000001</v>
      </c>
      <c r="U1151" s="48">
        <v>8.604828412002183</v>
      </c>
      <c r="V1151" s="62">
        <f t="shared" si="107"/>
        <v>0.24166666666666667</v>
      </c>
      <c r="W1151" s="62">
        <f t="shared" si="108"/>
        <v>0.55065199084559679</v>
      </c>
      <c r="X1151" s="62">
        <f t="shared" si="109"/>
        <v>0.7</v>
      </c>
      <c r="Y1151" s="62">
        <f t="shared" si="110"/>
        <v>0.49743955250408778</v>
      </c>
      <c r="Z1151" s="62">
        <f t="shared" si="111"/>
        <v>0.49743955250408778</v>
      </c>
      <c r="AA1151" s="48" t="str">
        <f t="shared" si="112"/>
        <v>Y</v>
      </c>
      <c r="AB1151" s="48" t="s">
        <v>55</v>
      </c>
      <c r="AC1151" s="53" t="s">
        <v>55</v>
      </c>
      <c r="AD1151" s="52">
        <v>0</v>
      </c>
      <c r="AE1151" s="52"/>
      <c r="AF1151" s="52"/>
    </row>
    <row r="1152" spans="1:32" ht="15.5" x14ac:dyDescent="0.35">
      <c r="A1152" s="26"/>
      <c r="B1152" s="48">
        <v>1916</v>
      </c>
      <c r="C1152" s="48" t="s">
        <v>863</v>
      </c>
      <c r="D1152" s="48" t="s">
        <v>864</v>
      </c>
      <c r="E1152" s="48" t="s">
        <v>877</v>
      </c>
      <c r="F1152" s="48" t="s">
        <v>1510</v>
      </c>
      <c r="G1152" s="48" t="s">
        <v>1511</v>
      </c>
      <c r="H1152" s="48" t="s">
        <v>1512</v>
      </c>
      <c r="I1152" s="48" t="s">
        <v>881</v>
      </c>
      <c r="J1152" s="48" t="s">
        <v>50</v>
      </c>
      <c r="K1152" s="48" t="s">
        <v>1950</v>
      </c>
      <c r="L1152" s="48" t="s">
        <v>881</v>
      </c>
      <c r="M1152" s="48">
        <v>13.8</v>
      </c>
      <c r="N1152" s="48">
        <v>13.8</v>
      </c>
      <c r="O1152" s="48">
        <v>13.8</v>
      </c>
      <c r="P1152" s="48">
        <v>4.9000000000000004</v>
      </c>
      <c r="Q1152" s="48">
        <v>4.8043625300345516</v>
      </c>
      <c r="R1152" s="48">
        <v>5.0194832403346066</v>
      </c>
      <c r="S1152" s="48">
        <v>9.4</v>
      </c>
      <c r="T1152" s="48">
        <v>9.4</v>
      </c>
      <c r="U1152" s="48">
        <v>10.995058526447234</v>
      </c>
      <c r="V1152" s="62">
        <f t="shared" si="107"/>
        <v>0.52127659574468088</v>
      </c>
      <c r="W1152" s="62">
        <f t="shared" si="108"/>
        <v>0.51110239681218628</v>
      </c>
      <c r="X1152" s="62">
        <f t="shared" si="109"/>
        <v>0.45652173913043476</v>
      </c>
      <c r="Y1152" s="62">
        <f t="shared" si="110"/>
        <v>0.49630024389576732</v>
      </c>
      <c r="Z1152" s="62">
        <f t="shared" si="111"/>
        <v>0.49630024389576732</v>
      </c>
      <c r="AA1152" s="48" t="str">
        <f t="shared" si="112"/>
        <v>Y</v>
      </c>
      <c r="AB1152" s="48" t="s">
        <v>55</v>
      </c>
      <c r="AC1152" s="53" t="s">
        <v>55</v>
      </c>
      <c r="AD1152" s="52">
        <v>0</v>
      </c>
      <c r="AE1152" s="48"/>
      <c r="AF1152" s="48"/>
    </row>
    <row r="1153" spans="1:32" ht="15.5" x14ac:dyDescent="0.35">
      <c r="A1153" s="26"/>
      <c r="B1153" s="48">
        <v>1333</v>
      </c>
      <c r="C1153" s="48" t="s">
        <v>45</v>
      </c>
      <c r="D1153" s="48" t="s">
        <v>98</v>
      </c>
      <c r="E1153" s="48" t="s">
        <v>673</v>
      </c>
      <c r="F1153" s="48" t="s">
        <v>757</v>
      </c>
      <c r="G1153" s="48">
        <v>961</v>
      </c>
      <c r="H1153" s="48">
        <v>2</v>
      </c>
      <c r="I1153" s="48" t="s">
        <v>707</v>
      </c>
      <c r="J1153" s="48" t="s">
        <v>50</v>
      </c>
      <c r="K1153" s="48" t="s">
        <v>1951</v>
      </c>
      <c r="L1153" s="48" t="s">
        <v>759</v>
      </c>
      <c r="M1153" s="48" t="s">
        <v>103</v>
      </c>
      <c r="N1153" s="48" t="s">
        <v>103</v>
      </c>
      <c r="O1153" s="48" t="s">
        <v>103</v>
      </c>
      <c r="P1153" s="48">
        <v>18.302015999999998</v>
      </c>
      <c r="Q1153" s="48">
        <v>17.375933701530975</v>
      </c>
      <c r="R1153" s="48">
        <v>18.639637970733229</v>
      </c>
      <c r="S1153" s="48">
        <v>36.485699999999994</v>
      </c>
      <c r="T1153" s="48">
        <v>36.485699999999994</v>
      </c>
      <c r="U1153" s="48">
        <v>36.528951531627619</v>
      </c>
      <c r="V1153" s="62">
        <f t="shared" si="107"/>
        <v>0.50162162162162161</v>
      </c>
      <c r="W1153" s="62">
        <f t="shared" si="108"/>
        <v>0.47623955965024595</v>
      </c>
      <c r="X1153" s="62">
        <f t="shared" si="109"/>
        <v>0.51027027027027028</v>
      </c>
      <c r="Y1153" s="62">
        <f t="shared" si="110"/>
        <v>0.49604381718071267</v>
      </c>
      <c r="Z1153" s="62">
        <f t="shared" si="111"/>
        <v>0.49604381718071267</v>
      </c>
      <c r="AA1153" s="48" t="str">
        <f t="shared" si="112"/>
        <v>Y</v>
      </c>
      <c r="AB1153" s="48" t="s">
        <v>104</v>
      </c>
      <c r="AC1153" s="53" t="s">
        <v>55</v>
      </c>
      <c r="AD1153" s="52">
        <v>0</v>
      </c>
      <c r="AE1153" s="52"/>
      <c r="AF1153" s="52"/>
    </row>
    <row r="1154" spans="1:32" ht="15.5" x14ac:dyDescent="0.35">
      <c r="A1154" s="26"/>
      <c r="B1154" s="48">
        <v>478</v>
      </c>
      <c r="C1154" s="48" t="s">
        <v>45</v>
      </c>
      <c r="D1154" s="48" t="s">
        <v>46</v>
      </c>
      <c r="E1154" s="48" t="s">
        <v>47</v>
      </c>
      <c r="F1154" s="48" t="s">
        <v>128</v>
      </c>
      <c r="G1154" s="48">
        <v>496</v>
      </c>
      <c r="H1154" s="48" t="s">
        <v>49</v>
      </c>
      <c r="I1154" s="48" t="s">
        <v>128</v>
      </c>
      <c r="J1154" s="48" t="s">
        <v>50</v>
      </c>
      <c r="K1154" s="48" t="s">
        <v>1952</v>
      </c>
      <c r="L1154" s="48" t="s">
        <v>318</v>
      </c>
      <c r="M1154" s="48" t="s">
        <v>53</v>
      </c>
      <c r="N1154" s="48" t="s">
        <v>53</v>
      </c>
      <c r="O1154" s="48" t="s">
        <v>53</v>
      </c>
      <c r="P1154" s="48">
        <v>4.29732</v>
      </c>
      <c r="Q1154" s="48">
        <v>4.1829027002788388</v>
      </c>
      <c r="R1154" s="48">
        <v>3.9438796888343339</v>
      </c>
      <c r="S1154" s="48">
        <v>8.3559000000000001</v>
      </c>
      <c r="T1154" s="48">
        <v>8.3559000000000001</v>
      </c>
      <c r="U1154" s="48">
        <v>8.3658054005576776</v>
      </c>
      <c r="V1154" s="62">
        <f t="shared" si="107"/>
        <v>0.51428571428571423</v>
      </c>
      <c r="W1154" s="62">
        <f t="shared" si="108"/>
        <v>0.50059271895054258</v>
      </c>
      <c r="X1154" s="62">
        <f t="shared" si="109"/>
        <v>0.47142857142857147</v>
      </c>
      <c r="Y1154" s="62">
        <f t="shared" si="110"/>
        <v>0.49543566822160945</v>
      </c>
      <c r="Z1154" s="62">
        <f t="shared" si="111"/>
        <v>0.49543566822160945</v>
      </c>
      <c r="AA1154" s="48" t="str">
        <f t="shared" si="112"/>
        <v>Y</v>
      </c>
      <c r="AB1154" s="48" t="s">
        <v>55</v>
      </c>
      <c r="AC1154" s="53" t="s">
        <v>55</v>
      </c>
      <c r="AD1154" s="52">
        <v>0</v>
      </c>
      <c r="AE1154" s="52"/>
      <c r="AF1154" s="52"/>
    </row>
    <row r="1155" spans="1:32" ht="15.5" x14ac:dyDescent="0.35">
      <c r="A1155" s="26"/>
      <c r="B1155" s="48">
        <v>486</v>
      </c>
      <c r="C1155" s="48" t="s">
        <v>45</v>
      </c>
      <c r="D1155" s="48" t="s">
        <v>46</v>
      </c>
      <c r="E1155" s="48" t="s">
        <v>47</v>
      </c>
      <c r="F1155" s="48" t="s">
        <v>1407</v>
      </c>
      <c r="G1155" s="48">
        <v>374</v>
      </c>
      <c r="H1155" s="48" t="s">
        <v>1408</v>
      </c>
      <c r="I1155" s="48" t="s">
        <v>1128</v>
      </c>
      <c r="J1155" s="48" t="s">
        <v>50</v>
      </c>
      <c r="K1155" s="48" t="s">
        <v>1953</v>
      </c>
      <c r="L1155" s="48" t="s">
        <v>190</v>
      </c>
      <c r="M1155" s="48" t="s">
        <v>110</v>
      </c>
      <c r="N1155" s="48" t="s">
        <v>110</v>
      </c>
      <c r="O1155" s="48" t="s">
        <v>110</v>
      </c>
      <c r="P1155" s="48">
        <v>0.90679679999999996</v>
      </c>
      <c r="Q1155" s="48">
        <v>0.95830907081170846</v>
      </c>
      <c r="R1155" s="48">
        <v>1.0231570530470873</v>
      </c>
      <c r="S1155" s="48">
        <v>1.943136</v>
      </c>
      <c r="T1155" s="48">
        <v>1.943136</v>
      </c>
      <c r="U1155" s="48">
        <v>1.9454394670613631</v>
      </c>
      <c r="V1155" s="62">
        <f t="shared" ref="V1155:V1218" si="113">IF(OR(P1155="",S1155=""),"",P1155/S1155)</f>
        <v>0.46666666666666667</v>
      </c>
      <c r="W1155" s="62">
        <f t="shared" ref="W1155:W1218" si="114">IF(OR(Q1155="",T1155=""),"",Q1155/T1155)</f>
        <v>0.49317653052164567</v>
      </c>
      <c r="X1155" s="62">
        <f t="shared" ref="X1155:X1218" si="115">IF(OR(R1155="",U1155=""),"",R1155/U1155)</f>
        <v>0.52592592592592591</v>
      </c>
      <c r="Y1155" s="62">
        <f t="shared" ref="Y1155:Y1218" si="116">IF(OR(V1155="",W1155="",X1155=""),"",AVERAGE(V1155,W1155,X1155))</f>
        <v>0.49525637437141273</v>
      </c>
      <c r="Z1155" s="62">
        <f t="shared" ref="Z1155:Z1218" si="117">IFERROR(Y1155,"0")</f>
        <v>0.49525637437141273</v>
      </c>
      <c r="AA1155" s="48" t="str">
        <f t="shared" ref="AA1155:AA1218" si="118">IF(OR(Z1155="0",Z1155=""),"N","Y")</f>
        <v>Y</v>
      </c>
      <c r="AB1155" s="48" t="s">
        <v>55</v>
      </c>
      <c r="AC1155" s="53" t="s">
        <v>55</v>
      </c>
      <c r="AD1155" s="52">
        <v>0</v>
      </c>
      <c r="AE1155" s="52"/>
      <c r="AF1155" s="52"/>
    </row>
    <row r="1156" spans="1:32" ht="15.5" x14ac:dyDescent="0.35">
      <c r="A1156" s="26"/>
      <c r="B1156" s="48">
        <v>1995</v>
      </c>
      <c r="C1156" s="48" t="s">
        <v>863</v>
      </c>
      <c r="D1156" s="48" t="s">
        <v>864</v>
      </c>
      <c r="E1156" s="48" t="s">
        <v>865</v>
      </c>
      <c r="F1156" s="48" t="s">
        <v>939</v>
      </c>
      <c r="G1156" s="48" t="s">
        <v>940</v>
      </c>
      <c r="H1156" s="48" t="s">
        <v>1954</v>
      </c>
      <c r="I1156" s="48" t="s">
        <v>865</v>
      </c>
      <c r="J1156" s="48" t="s">
        <v>50</v>
      </c>
      <c r="K1156" s="48" t="s">
        <v>1955</v>
      </c>
      <c r="L1156" s="48" t="s">
        <v>865</v>
      </c>
      <c r="M1156" s="48">
        <v>23</v>
      </c>
      <c r="N1156" s="48">
        <v>23</v>
      </c>
      <c r="O1156" s="48">
        <v>23</v>
      </c>
      <c r="P1156" s="48">
        <v>6.6</v>
      </c>
      <c r="Q1156" s="48">
        <v>8.9633629291689392</v>
      </c>
      <c r="R1156" s="48">
        <v>8.9633629291689392</v>
      </c>
      <c r="S1156" s="48">
        <v>15.6</v>
      </c>
      <c r="T1156" s="48">
        <v>15.7</v>
      </c>
      <c r="U1156" s="48">
        <v>18.325097544078719</v>
      </c>
      <c r="V1156" s="62">
        <f t="shared" si="113"/>
        <v>0.42307692307692307</v>
      </c>
      <c r="W1156" s="62">
        <f t="shared" si="114"/>
        <v>0.57091483625279871</v>
      </c>
      <c r="X1156" s="62">
        <f t="shared" si="115"/>
        <v>0.4891304347826087</v>
      </c>
      <c r="Y1156" s="62">
        <f t="shared" si="116"/>
        <v>0.49437406470411016</v>
      </c>
      <c r="Z1156" s="62">
        <f t="shared" si="117"/>
        <v>0.49437406470411016</v>
      </c>
      <c r="AA1156" s="48" t="str">
        <f t="shared" si="118"/>
        <v>Y</v>
      </c>
      <c r="AB1156" s="48" t="s">
        <v>55</v>
      </c>
      <c r="AC1156" s="53" t="s">
        <v>55</v>
      </c>
      <c r="AD1156" s="52">
        <v>0</v>
      </c>
      <c r="AE1156" s="52"/>
      <c r="AF1156" s="52"/>
    </row>
    <row r="1157" spans="1:32" ht="15.5" x14ac:dyDescent="0.35">
      <c r="A1157" s="26"/>
      <c r="B1157" s="48">
        <v>1220</v>
      </c>
      <c r="C1157" s="48" t="s">
        <v>45</v>
      </c>
      <c r="D1157" s="48" t="s">
        <v>98</v>
      </c>
      <c r="E1157" s="48" t="s">
        <v>99</v>
      </c>
      <c r="F1157" s="48" t="s">
        <v>639</v>
      </c>
      <c r="G1157" s="48">
        <v>727</v>
      </c>
      <c r="H1157" s="48">
        <v>1</v>
      </c>
      <c r="I1157" s="48" t="s">
        <v>115</v>
      </c>
      <c r="J1157" s="48" t="s">
        <v>50</v>
      </c>
      <c r="K1157" s="48" t="s">
        <v>2209</v>
      </c>
      <c r="L1157" s="48" t="s">
        <v>637</v>
      </c>
      <c r="M1157" s="48" t="s">
        <v>103</v>
      </c>
      <c r="N1157" s="48" t="s">
        <v>103</v>
      </c>
      <c r="O1157" s="48" t="s">
        <v>103</v>
      </c>
      <c r="P1157" s="48">
        <v>2.7610799999999998</v>
      </c>
      <c r="Q1157" s="48">
        <v>14.216673028525344</v>
      </c>
      <c r="R1157" s="48">
        <v>14.611580612651048</v>
      </c>
      <c r="S1157" s="48">
        <v>21.299759999999999</v>
      </c>
      <c r="T1157" s="48">
        <v>21.299759999999999</v>
      </c>
      <c r="U1157" s="48">
        <v>21.325009542788017</v>
      </c>
      <c r="V1157" s="62">
        <f t="shared" si="113"/>
        <v>0.12962962962962962</v>
      </c>
      <c r="W1157" s="62">
        <f t="shared" si="114"/>
        <v>0.6674569586007234</v>
      </c>
      <c r="X1157" s="62">
        <f t="shared" si="115"/>
        <v>0.68518518518518512</v>
      </c>
      <c r="Y1157" s="62">
        <f t="shared" si="116"/>
        <v>0.49409059113851272</v>
      </c>
      <c r="Z1157" s="62">
        <f t="shared" si="117"/>
        <v>0.49409059113851272</v>
      </c>
      <c r="AA1157" s="48" t="str">
        <f t="shared" si="118"/>
        <v>Y</v>
      </c>
      <c r="AB1157" s="48" t="s">
        <v>104</v>
      </c>
      <c r="AC1157" s="53" t="s">
        <v>55</v>
      </c>
      <c r="AD1157" s="52">
        <v>0</v>
      </c>
      <c r="AE1157" s="48"/>
      <c r="AF1157" s="48"/>
    </row>
    <row r="1158" spans="1:32" ht="15.5" x14ac:dyDescent="0.35">
      <c r="A1158" s="26"/>
      <c r="B1158" s="48">
        <v>1020</v>
      </c>
      <c r="C1158" s="48" t="s">
        <v>45</v>
      </c>
      <c r="D1158" s="48" t="s">
        <v>98</v>
      </c>
      <c r="E1158" s="48" t="s">
        <v>415</v>
      </c>
      <c r="F1158" s="48" t="s">
        <v>1895</v>
      </c>
      <c r="G1158" s="48">
        <v>646</v>
      </c>
      <c r="H1158" s="48">
        <v>1</v>
      </c>
      <c r="I1158" s="48" t="s">
        <v>1896</v>
      </c>
      <c r="J1158" s="48" t="s">
        <v>50</v>
      </c>
      <c r="K1158" s="48" t="s">
        <v>1897</v>
      </c>
      <c r="L1158" s="48" t="s">
        <v>1898</v>
      </c>
      <c r="M1158" s="48" t="s">
        <v>420</v>
      </c>
      <c r="N1158" s="48" t="s">
        <v>420</v>
      </c>
      <c r="O1158" s="48" t="s">
        <v>420</v>
      </c>
      <c r="P1158" s="48">
        <v>6.0515400000000001</v>
      </c>
      <c r="Q1158" s="48">
        <v>5.8300830182768406</v>
      </c>
      <c r="R1158" s="48">
        <v>5.5328630996980213</v>
      </c>
      <c r="S1158" s="48">
        <v>11.760539999999999</v>
      </c>
      <c r="T1158" s="48">
        <v>11.760539999999999</v>
      </c>
      <c r="U1158" s="48">
        <v>11.774481389853227</v>
      </c>
      <c r="V1158" s="62">
        <f t="shared" si="113"/>
        <v>0.51456310679611661</v>
      </c>
      <c r="W1158" s="62">
        <f t="shared" si="114"/>
        <v>0.49573259546558585</v>
      </c>
      <c r="X1158" s="62">
        <f t="shared" si="115"/>
        <v>0.46990291262135925</v>
      </c>
      <c r="Y1158" s="62">
        <f t="shared" si="116"/>
        <v>0.4933995382943539</v>
      </c>
      <c r="Z1158" s="62">
        <f t="shared" si="117"/>
        <v>0.4933995382943539</v>
      </c>
      <c r="AA1158" s="48" t="str">
        <f t="shared" si="118"/>
        <v>Y</v>
      </c>
      <c r="AB1158" s="48" t="s">
        <v>104</v>
      </c>
      <c r="AC1158" s="53" t="s">
        <v>55</v>
      </c>
      <c r="AD1158" s="52">
        <v>0</v>
      </c>
      <c r="AE1158" s="52"/>
      <c r="AF1158" s="52"/>
    </row>
    <row r="1159" spans="1:32" ht="15.5" x14ac:dyDescent="0.35">
      <c r="A1159" s="26"/>
      <c r="B1159" s="48">
        <v>1713</v>
      </c>
      <c r="C1159" s="48" t="s">
        <v>45</v>
      </c>
      <c r="D1159" s="48" t="s">
        <v>60</v>
      </c>
      <c r="E1159" s="48" t="s">
        <v>61</v>
      </c>
      <c r="F1159" s="48" t="s">
        <v>833</v>
      </c>
      <c r="G1159" s="48">
        <v>320</v>
      </c>
      <c r="H1159" s="48" t="s">
        <v>63</v>
      </c>
      <c r="I1159" s="48" t="s">
        <v>123</v>
      </c>
      <c r="J1159" s="48" t="s">
        <v>50</v>
      </c>
      <c r="K1159" s="48" t="s">
        <v>1958</v>
      </c>
      <c r="L1159" s="48" t="s">
        <v>125</v>
      </c>
      <c r="M1159" s="48" t="s">
        <v>53</v>
      </c>
      <c r="N1159" s="48" t="s">
        <v>53</v>
      </c>
      <c r="O1159" s="48" t="s">
        <v>53</v>
      </c>
      <c r="P1159" s="48">
        <v>2.26803</v>
      </c>
      <c r="Q1159" s="48">
        <v>2.6770577281784567</v>
      </c>
      <c r="R1159" s="48">
        <v>0</v>
      </c>
      <c r="S1159" s="48">
        <v>3.3423600000000002</v>
      </c>
      <c r="T1159" s="48">
        <v>3.3423600000000002</v>
      </c>
      <c r="U1159" s="48">
        <v>3.3463221602230711</v>
      </c>
      <c r="V1159" s="62">
        <f t="shared" si="113"/>
        <v>0.67857142857142849</v>
      </c>
      <c r="W1159" s="62">
        <f t="shared" si="114"/>
        <v>0.80094835032086809</v>
      </c>
      <c r="X1159" s="62">
        <f t="shared" si="115"/>
        <v>0</v>
      </c>
      <c r="Y1159" s="62">
        <f t="shared" si="116"/>
        <v>0.49317325963076558</v>
      </c>
      <c r="Z1159" s="62">
        <f t="shared" si="117"/>
        <v>0.49317325963076558</v>
      </c>
      <c r="AA1159" s="48" t="str">
        <f t="shared" si="118"/>
        <v>Y</v>
      </c>
      <c r="AB1159" s="48" t="s">
        <v>55</v>
      </c>
      <c r="AC1159" s="53" t="s">
        <v>55</v>
      </c>
      <c r="AD1159" s="52">
        <v>0</v>
      </c>
      <c r="AE1159" s="52"/>
      <c r="AF1159" s="52"/>
    </row>
    <row r="1160" spans="1:32" ht="15.5" x14ac:dyDescent="0.35">
      <c r="A1160" s="26"/>
      <c r="B1160" s="48">
        <v>1863</v>
      </c>
      <c r="C1160" s="48" t="s">
        <v>45</v>
      </c>
      <c r="D1160" s="48" t="s">
        <v>60</v>
      </c>
      <c r="E1160" s="48" t="s">
        <v>61</v>
      </c>
      <c r="F1160" s="48" t="s">
        <v>840</v>
      </c>
      <c r="G1160" s="48">
        <v>450</v>
      </c>
      <c r="H1160" s="48" t="s">
        <v>63</v>
      </c>
      <c r="I1160" s="48" t="s">
        <v>61</v>
      </c>
      <c r="J1160" s="48" t="s">
        <v>50</v>
      </c>
      <c r="K1160" s="48" t="s">
        <v>1959</v>
      </c>
      <c r="L1160" s="48" t="s">
        <v>121</v>
      </c>
      <c r="M1160" s="48" t="s">
        <v>53</v>
      </c>
      <c r="N1160" s="48" t="s">
        <v>53</v>
      </c>
      <c r="O1160" s="48" t="s">
        <v>53</v>
      </c>
      <c r="P1160" s="48">
        <v>1.9099200000000001</v>
      </c>
      <c r="Q1160" s="48">
        <v>1.601454176678184</v>
      </c>
      <c r="R1160" s="48">
        <v>1.4341380686670304</v>
      </c>
      <c r="S1160" s="48">
        <v>3.3423600000000002</v>
      </c>
      <c r="T1160" s="48">
        <v>3.3423600000000002</v>
      </c>
      <c r="U1160" s="48">
        <v>3.3463221602230711</v>
      </c>
      <c r="V1160" s="62">
        <f t="shared" si="113"/>
        <v>0.5714285714285714</v>
      </c>
      <c r="W1160" s="62">
        <f t="shared" si="114"/>
        <v>0.47913874528123357</v>
      </c>
      <c r="X1160" s="62">
        <f t="shared" si="115"/>
        <v>0.42857142857142855</v>
      </c>
      <c r="Y1160" s="62">
        <f t="shared" si="116"/>
        <v>0.49304624842707789</v>
      </c>
      <c r="Z1160" s="62">
        <f t="shared" si="117"/>
        <v>0.49304624842707789</v>
      </c>
      <c r="AA1160" s="48" t="str">
        <f t="shared" si="118"/>
        <v>Y</v>
      </c>
      <c r="AB1160" s="48" t="s">
        <v>55</v>
      </c>
      <c r="AC1160" s="53" t="s">
        <v>55</v>
      </c>
      <c r="AD1160" s="52">
        <v>0</v>
      </c>
      <c r="AE1160" s="52"/>
      <c r="AF1160" s="52"/>
    </row>
    <row r="1161" spans="1:32" ht="15.5" x14ac:dyDescent="0.35">
      <c r="A1161" s="26"/>
      <c r="B1161" s="48">
        <v>638</v>
      </c>
      <c r="C1161" s="48" t="s">
        <v>45</v>
      </c>
      <c r="D1161" s="48" t="s">
        <v>46</v>
      </c>
      <c r="E1161" s="48" t="s">
        <v>47</v>
      </c>
      <c r="F1161" s="48" t="s">
        <v>1530</v>
      </c>
      <c r="G1161" s="48">
        <v>506</v>
      </c>
      <c r="H1161" s="48" t="s">
        <v>139</v>
      </c>
      <c r="I1161" s="48" t="s">
        <v>213</v>
      </c>
      <c r="J1161" s="48" t="s">
        <v>50</v>
      </c>
      <c r="K1161" s="48" t="s">
        <v>1960</v>
      </c>
      <c r="L1161" s="48" t="s">
        <v>141</v>
      </c>
      <c r="M1161" s="48" t="s">
        <v>110</v>
      </c>
      <c r="N1161" s="48" t="s">
        <v>110</v>
      </c>
      <c r="O1161" s="48" t="s">
        <v>110</v>
      </c>
      <c r="P1161" s="48">
        <v>1.6048864</v>
      </c>
      <c r="Q1161" s="48">
        <v>1.7581008517147132</v>
      </c>
      <c r="R1161" s="48">
        <v>1.8013328398716324</v>
      </c>
      <c r="S1161" s="48">
        <v>3.4904480000000002</v>
      </c>
      <c r="T1161" s="48">
        <v>3.4904480000000002</v>
      </c>
      <c r="U1161" s="48">
        <v>3.4945857093509667</v>
      </c>
      <c r="V1161" s="62">
        <f t="shared" si="113"/>
        <v>0.45979381443298967</v>
      </c>
      <c r="W1161" s="62">
        <f t="shared" si="114"/>
        <v>0.50368916875848402</v>
      </c>
      <c r="X1161" s="62">
        <f t="shared" si="115"/>
        <v>0.51546391752577325</v>
      </c>
      <c r="Y1161" s="62">
        <f t="shared" si="116"/>
        <v>0.49298230023908235</v>
      </c>
      <c r="Z1161" s="62">
        <f t="shared" si="117"/>
        <v>0.49298230023908235</v>
      </c>
      <c r="AA1161" s="48" t="str">
        <f t="shared" si="118"/>
        <v>Y</v>
      </c>
      <c r="AB1161" s="48" t="s">
        <v>55</v>
      </c>
      <c r="AC1161" s="53" t="s">
        <v>55</v>
      </c>
      <c r="AD1161" s="52">
        <v>0</v>
      </c>
      <c r="AE1161" s="52"/>
      <c r="AF1161" s="52"/>
    </row>
    <row r="1162" spans="1:32" ht="15.5" x14ac:dyDescent="0.35">
      <c r="A1162" s="26"/>
      <c r="B1162" s="48">
        <v>401</v>
      </c>
      <c r="C1162" s="48" t="s">
        <v>45</v>
      </c>
      <c r="D1162" s="48" t="s">
        <v>46</v>
      </c>
      <c r="E1162" s="48" t="s">
        <v>47</v>
      </c>
      <c r="F1162" s="48" t="s">
        <v>303</v>
      </c>
      <c r="G1162" s="48">
        <v>318</v>
      </c>
      <c r="H1162" s="48" t="s">
        <v>1402</v>
      </c>
      <c r="I1162" s="48" t="s">
        <v>47</v>
      </c>
      <c r="J1162" s="48" t="s">
        <v>50</v>
      </c>
      <c r="K1162" s="48" t="s">
        <v>1961</v>
      </c>
      <c r="L1162" s="48" t="s">
        <v>72</v>
      </c>
      <c r="M1162" s="48" t="s">
        <v>110</v>
      </c>
      <c r="N1162" s="48" t="s">
        <v>110</v>
      </c>
      <c r="O1162" s="48" t="s">
        <v>110</v>
      </c>
      <c r="P1162" s="48">
        <v>0.83482880000000004</v>
      </c>
      <c r="Q1162" s="48">
        <v>0.97271973353068153</v>
      </c>
      <c r="R1162" s="48">
        <v>1.0663890412040065</v>
      </c>
      <c r="S1162" s="48">
        <v>1.943136</v>
      </c>
      <c r="T1162" s="48">
        <v>1.943136</v>
      </c>
      <c r="U1162" s="48">
        <v>1.9454394670613631</v>
      </c>
      <c r="V1162" s="62">
        <f t="shared" si="113"/>
        <v>0.42962962962962964</v>
      </c>
      <c r="W1162" s="62">
        <f t="shared" si="114"/>
        <v>0.50059271895054258</v>
      </c>
      <c r="X1162" s="62">
        <f t="shared" si="115"/>
        <v>0.54814814814814816</v>
      </c>
      <c r="Y1162" s="62">
        <f t="shared" si="116"/>
        <v>0.49279016557610672</v>
      </c>
      <c r="Z1162" s="62">
        <f t="shared" si="117"/>
        <v>0.49279016557610672</v>
      </c>
      <c r="AA1162" s="48" t="str">
        <f t="shared" si="118"/>
        <v>Y</v>
      </c>
      <c r="AB1162" s="48" t="s">
        <v>55</v>
      </c>
      <c r="AC1162" s="53" t="s">
        <v>55</v>
      </c>
      <c r="AD1162" s="52">
        <v>0</v>
      </c>
      <c r="AE1162" s="52"/>
      <c r="AF1162" s="52"/>
    </row>
    <row r="1163" spans="1:32" ht="15.5" x14ac:dyDescent="0.35">
      <c r="A1163" s="26"/>
      <c r="B1163" s="48">
        <v>440</v>
      </c>
      <c r="C1163" s="48" t="s">
        <v>45</v>
      </c>
      <c r="D1163" s="48" t="s">
        <v>46</v>
      </c>
      <c r="E1163" s="48" t="s">
        <v>47</v>
      </c>
      <c r="F1163" s="48" t="s">
        <v>300</v>
      </c>
      <c r="G1163" s="48">
        <v>329</v>
      </c>
      <c r="H1163" s="48" t="s">
        <v>63</v>
      </c>
      <c r="I1163" s="48" t="s">
        <v>300</v>
      </c>
      <c r="J1163" s="48" t="s">
        <v>50</v>
      </c>
      <c r="K1163" s="48" t="s">
        <v>1962</v>
      </c>
      <c r="L1163" s="48" t="s">
        <v>69</v>
      </c>
      <c r="M1163" s="48" t="s">
        <v>53</v>
      </c>
      <c r="N1163" s="48" t="s">
        <v>53</v>
      </c>
      <c r="O1163" s="48" t="s">
        <v>53</v>
      </c>
      <c r="P1163" s="48">
        <v>6.3027360000000012</v>
      </c>
      <c r="Q1163" s="48">
        <v>5.2585062517791119</v>
      </c>
      <c r="R1163" s="48">
        <v>5.7365522746681217</v>
      </c>
      <c r="S1163" s="48">
        <v>11.698259999999999</v>
      </c>
      <c r="T1163" s="48">
        <v>11.698259999999999</v>
      </c>
      <c r="U1163" s="48">
        <v>11.712127560780749</v>
      </c>
      <c r="V1163" s="62">
        <f t="shared" si="113"/>
        <v>0.53877551020408176</v>
      </c>
      <c r="W1163" s="62">
        <f t="shared" si="114"/>
        <v>0.44951182926171174</v>
      </c>
      <c r="X1163" s="62">
        <f t="shared" si="115"/>
        <v>0.48979591836734693</v>
      </c>
      <c r="Y1163" s="62">
        <f t="shared" si="116"/>
        <v>0.49269441927771346</v>
      </c>
      <c r="Z1163" s="62">
        <f t="shared" si="117"/>
        <v>0.49269441927771346</v>
      </c>
      <c r="AA1163" s="48" t="str">
        <f t="shared" si="118"/>
        <v>Y</v>
      </c>
      <c r="AB1163" s="48" t="s">
        <v>55</v>
      </c>
      <c r="AC1163" s="53" t="s">
        <v>55</v>
      </c>
      <c r="AD1163" s="52">
        <v>0</v>
      </c>
      <c r="AE1163" s="52"/>
      <c r="AF1163" s="52"/>
    </row>
    <row r="1164" spans="1:32" ht="15.5" x14ac:dyDescent="0.35">
      <c r="A1164" s="26"/>
      <c r="B1164" s="48">
        <v>2057</v>
      </c>
      <c r="C1164" s="48" t="s">
        <v>863</v>
      </c>
      <c r="D1164" s="48" t="s">
        <v>969</v>
      </c>
      <c r="E1164" s="48" t="s">
        <v>970</v>
      </c>
      <c r="F1164" s="48" t="s">
        <v>1547</v>
      </c>
      <c r="G1164" s="48" t="s">
        <v>1548</v>
      </c>
      <c r="H1164" s="48" t="s">
        <v>1963</v>
      </c>
      <c r="I1164" s="48" t="s">
        <v>970</v>
      </c>
      <c r="J1164" s="48" t="s">
        <v>50</v>
      </c>
      <c r="K1164" s="48" t="s">
        <v>1964</v>
      </c>
      <c r="L1164" s="48" t="s">
        <v>970</v>
      </c>
      <c r="M1164" s="48">
        <v>13.8</v>
      </c>
      <c r="N1164" s="48">
        <v>13.8</v>
      </c>
      <c r="O1164" s="48">
        <v>13.8</v>
      </c>
      <c r="P1164" s="48">
        <v>4.4000000000000004</v>
      </c>
      <c r="Q1164" s="48">
        <v>5.330213155212463</v>
      </c>
      <c r="R1164" s="48">
        <v>5.3063108540680135</v>
      </c>
      <c r="S1164" s="48">
        <v>9.6</v>
      </c>
      <c r="T1164" s="48">
        <v>9.6</v>
      </c>
      <c r="U1164" s="48">
        <v>11.520909151625144</v>
      </c>
      <c r="V1164" s="62">
        <f t="shared" si="113"/>
        <v>0.45833333333333337</v>
      </c>
      <c r="W1164" s="62">
        <f t="shared" si="114"/>
        <v>0.55523053700129821</v>
      </c>
      <c r="X1164" s="62">
        <f t="shared" si="115"/>
        <v>0.46058091286307062</v>
      </c>
      <c r="Y1164" s="62">
        <f t="shared" si="116"/>
        <v>0.49138159439923407</v>
      </c>
      <c r="Z1164" s="62">
        <f t="shared" si="117"/>
        <v>0.49138159439923407</v>
      </c>
      <c r="AA1164" s="48" t="str">
        <f t="shared" si="118"/>
        <v>Y</v>
      </c>
      <c r="AB1164" s="48" t="s">
        <v>55</v>
      </c>
      <c r="AC1164" s="53" t="s">
        <v>55</v>
      </c>
      <c r="AD1164" s="52">
        <v>0</v>
      </c>
      <c r="AE1164" s="52"/>
      <c r="AF1164" s="52"/>
    </row>
    <row r="1165" spans="1:32" ht="15.5" x14ac:dyDescent="0.35">
      <c r="A1165" s="26"/>
      <c r="B1165" s="48">
        <v>2121</v>
      </c>
      <c r="C1165" s="48" t="s">
        <v>863</v>
      </c>
      <c r="D1165" s="48" t="s">
        <v>969</v>
      </c>
      <c r="E1165" s="48" t="s">
        <v>970</v>
      </c>
      <c r="F1165" s="48" t="s">
        <v>1020</v>
      </c>
      <c r="G1165" s="48" t="s">
        <v>1021</v>
      </c>
      <c r="H1165" s="48" t="s">
        <v>1022</v>
      </c>
      <c r="I1165" s="48" t="s">
        <v>1023</v>
      </c>
      <c r="J1165" s="48" t="s">
        <v>50</v>
      </c>
      <c r="K1165" s="48" t="s">
        <v>1965</v>
      </c>
      <c r="L1165" s="48" t="s">
        <v>1023</v>
      </c>
      <c r="M1165" s="48">
        <v>13.8</v>
      </c>
      <c r="N1165" s="48">
        <v>13.8</v>
      </c>
      <c r="O1165" s="48">
        <v>13.8</v>
      </c>
      <c r="P1165" s="48">
        <v>3.7</v>
      </c>
      <c r="Q1165" s="48">
        <v>3.8960750865454328</v>
      </c>
      <c r="R1165" s="48">
        <v>4.0394888934121358</v>
      </c>
      <c r="S1165" s="48">
        <v>7.9</v>
      </c>
      <c r="T1165" s="48">
        <v>7.9</v>
      </c>
      <c r="U1165" s="48">
        <v>7.8877593776686679</v>
      </c>
      <c r="V1165" s="62">
        <f t="shared" si="113"/>
        <v>0.46835443037974683</v>
      </c>
      <c r="W1165" s="62">
        <f t="shared" si="114"/>
        <v>0.49317406158802946</v>
      </c>
      <c r="X1165" s="62">
        <f t="shared" si="115"/>
        <v>0.51212121212121209</v>
      </c>
      <c r="Y1165" s="62">
        <f t="shared" si="116"/>
        <v>0.49121656802966279</v>
      </c>
      <c r="Z1165" s="62">
        <f t="shared" si="117"/>
        <v>0.49121656802966279</v>
      </c>
      <c r="AA1165" s="48" t="str">
        <f t="shared" si="118"/>
        <v>Y</v>
      </c>
      <c r="AB1165" s="48" t="s">
        <v>55</v>
      </c>
      <c r="AC1165" s="53" t="s">
        <v>55</v>
      </c>
      <c r="AD1165" s="52">
        <v>0</v>
      </c>
      <c r="AE1165" s="48"/>
      <c r="AF1165" s="48"/>
    </row>
    <row r="1166" spans="1:32" ht="15.5" x14ac:dyDescent="0.35">
      <c r="A1166" s="26"/>
      <c r="B1166" s="48">
        <v>56</v>
      </c>
      <c r="C1166" s="48" t="s">
        <v>45</v>
      </c>
      <c r="D1166" s="48" t="s">
        <v>46</v>
      </c>
      <c r="E1166" s="48" t="s">
        <v>47</v>
      </c>
      <c r="F1166" s="48" t="s">
        <v>145</v>
      </c>
      <c r="G1166" s="48">
        <v>49</v>
      </c>
      <c r="H1166" s="48" t="s">
        <v>1097</v>
      </c>
      <c r="I1166" s="48" t="s">
        <v>47</v>
      </c>
      <c r="J1166" s="48" t="s">
        <v>50</v>
      </c>
      <c r="K1166" s="48" t="s">
        <v>1966</v>
      </c>
      <c r="L1166" s="48" t="s">
        <v>72</v>
      </c>
      <c r="M1166" s="48" t="s">
        <v>110</v>
      </c>
      <c r="N1166" s="48" t="s">
        <v>110</v>
      </c>
      <c r="O1166" s="48" t="s">
        <v>110</v>
      </c>
      <c r="P1166" s="48">
        <v>1.511328</v>
      </c>
      <c r="Q1166" s="48">
        <v>1.3690129583024406</v>
      </c>
      <c r="R1166" s="48">
        <v>0.93669307673324886</v>
      </c>
      <c r="S1166" s="48">
        <v>2.5908480000000003</v>
      </c>
      <c r="T1166" s="48">
        <v>2.5908480000000003</v>
      </c>
      <c r="U1166" s="48">
        <v>2.5939192894151506</v>
      </c>
      <c r="V1166" s="62">
        <f t="shared" si="113"/>
        <v>0.58333333333333326</v>
      </c>
      <c r="W1166" s="62">
        <f t="shared" si="114"/>
        <v>0.52840342555890596</v>
      </c>
      <c r="X1166" s="62">
        <f t="shared" si="115"/>
        <v>0.3611111111111111</v>
      </c>
      <c r="Y1166" s="62">
        <f t="shared" si="116"/>
        <v>0.49094929000111681</v>
      </c>
      <c r="Z1166" s="62">
        <f t="shared" si="117"/>
        <v>0.49094929000111681</v>
      </c>
      <c r="AA1166" s="48" t="str">
        <f t="shared" si="118"/>
        <v>Y</v>
      </c>
      <c r="AB1166" s="48" t="s">
        <v>55</v>
      </c>
      <c r="AC1166" s="53" t="s">
        <v>55</v>
      </c>
      <c r="AD1166" s="52">
        <v>0</v>
      </c>
      <c r="AE1166" s="48"/>
      <c r="AF1166" s="48"/>
    </row>
    <row r="1167" spans="1:32" ht="15.5" x14ac:dyDescent="0.35">
      <c r="A1167" s="26"/>
      <c r="B1167" s="48">
        <v>1842</v>
      </c>
      <c r="C1167" s="48" t="s">
        <v>45</v>
      </c>
      <c r="D1167" s="48" t="s">
        <v>60</v>
      </c>
      <c r="E1167" s="48" t="s">
        <v>133</v>
      </c>
      <c r="F1167" s="48" t="s">
        <v>1280</v>
      </c>
      <c r="G1167" s="48">
        <v>470</v>
      </c>
      <c r="H1167" s="48" t="s">
        <v>49</v>
      </c>
      <c r="I1167" s="48" t="s">
        <v>1280</v>
      </c>
      <c r="J1167" s="48" t="s">
        <v>50</v>
      </c>
      <c r="K1167" s="48" t="s">
        <v>1967</v>
      </c>
      <c r="L1167" s="48" t="s">
        <v>1627</v>
      </c>
      <c r="M1167" s="48" t="s">
        <v>53</v>
      </c>
      <c r="N1167" s="48" t="s">
        <v>53</v>
      </c>
      <c r="O1167" s="48" t="s">
        <v>53</v>
      </c>
      <c r="P1167" s="48">
        <v>4.8464220000000005</v>
      </c>
      <c r="Q1167" s="48">
        <v>5.3063108540680135</v>
      </c>
      <c r="R1167" s="48">
        <v>2.6770577281784567</v>
      </c>
      <c r="S1167" s="48">
        <v>8.71401</v>
      </c>
      <c r="T1167" s="48">
        <v>8.71401</v>
      </c>
      <c r="U1167" s="48">
        <v>8.7243399177244356</v>
      </c>
      <c r="V1167" s="62">
        <f t="shared" si="113"/>
        <v>0.55616438356164388</v>
      </c>
      <c r="W1167" s="62">
        <f t="shared" si="114"/>
        <v>0.6089401841480574</v>
      </c>
      <c r="X1167" s="62">
        <f t="shared" si="115"/>
        <v>0.30684931506849311</v>
      </c>
      <c r="Y1167" s="62">
        <f t="shared" si="116"/>
        <v>0.49065129425939819</v>
      </c>
      <c r="Z1167" s="62">
        <f t="shared" si="117"/>
        <v>0.49065129425939819</v>
      </c>
      <c r="AA1167" s="48" t="str">
        <f t="shared" si="118"/>
        <v>Y</v>
      </c>
      <c r="AB1167" s="48" t="s">
        <v>55</v>
      </c>
      <c r="AC1167" s="53" t="s">
        <v>55</v>
      </c>
      <c r="AD1167" s="52">
        <v>0</v>
      </c>
      <c r="AE1167" s="52"/>
      <c r="AF1167" s="52"/>
    </row>
    <row r="1168" spans="1:32" ht="15.5" x14ac:dyDescent="0.35">
      <c r="A1168" s="26"/>
      <c r="B1168" s="48">
        <v>1578</v>
      </c>
      <c r="C1168" s="48" t="s">
        <v>45</v>
      </c>
      <c r="D1168" s="48" t="s">
        <v>60</v>
      </c>
      <c r="E1168" s="48" t="s">
        <v>803</v>
      </c>
      <c r="F1168" s="48" t="s">
        <v>1644</v>
      </c>
      <c r="G1168" s="48">
        <v>130</v>
      </c>
      <c r="H1168" s="48" t="s">
        <v>1645</v>
      </c>
      <c r="I1168" s="48" t="s">
        <v>1644</v>
      </c>
      <c r="J1168" s="48" t="s">
        <v>50</v>
      </c>
      <c r="K1168" s="48" t="s">
        <v>1968</v>
      </c>
      <c r="L1168" s="48" t="s">
        <v>1969</v>
      </c>
      <c r="M1168" s="48" t="s">
        <v>53</v>
      </c>
      <c r="N1168" s="48" t="s">
        <v>53</v>
      </c>
      <c r="O1168" s="48" t="s">
        <v>53</v>
      </c>
      <c r="P1168" s="48">
        <v>8.451395999999999</v>
      </c>
      <c r="Q1168" s="48">
        <v>4.4936326151566952</v>
      </c>
      <c r="R1168" s="48">
        <v>4.2546096037121908</v>
      </c>
      <c r="S1168" s="48">
        <v>11.698259999999999</v>
      </c>
      <c r="T1168" s="48">
        <v>11.698259999999999</v>
      </c>
      <c r="U1168" s="48">
        <v>11.712127560780749</v>
      </c>
      <c r="V1168" s="62">
        <f t="shared" si="113"/>
        <v>0.72244897959183674</v>
      </c>
      <c r="W1168" s="62">
        <f t="shared" si="114"/>
        <v>0.38412829046000818</v>
      </c>
      <c r="X1168" s="62">
        <f t="shared" si="115"/>
        <v>0.36326530612244901</v>
      </c>
      <c r="Y1168" s="62">
        <f t="shared" si="116"/>
        <v>0.48994752539143133</v>
      </c>
      <c r="Z1168" s="62">
        <f t="shared" si="117"/>
        <v>0.48994752539143133</v>
      </c>
      <c r="AA1168" s="48" t="str">
        <f t="shared" si="118"/>
        <v>Y</v>
      </c>
      <c r="AB1168" s="48" t="s">
        <v>55</v>
      </c>
      <c r="AC1168" s="53" t="s">
        <v>55</v>
      </c>
      <c r="AD1168" s="52">
        <v>0</v>
      </c>
      <c r="AE1168" s="48"/>
      <c r="AF1168" s="48"/>
    </row>
    <row r="1169" spans="1:32" ht="15.5" x14ac:dyDescent="0.35">
      <c r="A1169" s="26"/>
      <c r="B1169" s="48">
        <v>1553</v>
      </c>
      <c r="C1169" s="48" t="s">
        <v>45</v>
      </c>
      <c r="D1169" s="48" t="s">
        <v>60</v>
      </c>
      <c r="E1169" s="48" t="s">
        <v>61</v>
      </c>
      <c r="F1169" s="48" t="s">
        <v>424</v>
      </c>
      <c r="G1169" s="48">
        <v>33</v>
      </c>
      <c r="H1169" s="48" t="s">
        <v>1464</v>
      </c>
      <c r="I1169" s="48" t="s">
        <v>61</v>
      </c>
      <c r="J1169" s="48" t="s">
        <v>50</v>
      </c>
      <c r="K1169" s="48" t="s">
        <v>1970</v>
      </c>
      <c r="L1169" s="48" t="s">
        <v>121</v>
      </c>
      <c r="M1169" s="48" t="s">
        <v>110</v>
      </c>
      <c r="N1169" s="48" t="s">
        <v>110</v>
      </c>
      <c r="O1169" s="48" t="s">
        <v>110</v>
      </c>
      <c r="P1169" s="48">
        <v>0.74846719999999989</v>
      </c>
      <c r="Q1169" s="48">
        <v>0.99433572760914102</v>
      </c>
      <c r="R1169" s="48">
        <v>0.9006664199358162</v>
      </c>
      <c r="S1169" s="48">
        <v>1.7992000000000001</v>
      </c>
      <c r="T1169" s="48">
        <v>1.7992000000000001</v>
      </c>
      <c r="U1169" s="48">
        <v>1.8013328398716324</v>
      </c>
      <c r="V1169" s="62">
        <f t="shared" si="113"/>
        <v>0.41599999999999993</v>
      </c>
      <c r="W1169" s="62">
        <f t="shared" si="114"/>
        <v>0.55265436172139892</v>
      </c>
      <c r="X1169" s="62">
        <f t="shared" si="115"/>
        <v>0.5</v>
      </c>
      <c r="Y1169" s="62">
        <f t="shared" si="116"/>
        <v>0.48955145390713301</v>
      </c>
      <c r="Z1169" s="62">
        <f t="shared" si="117"/>
        <v>0.48955145390713301</v>
      </c>
      <c r="AA1169" s="48" t="str">
        <f t="shared" si="118"/>
        <v>Y</v>
      </c>
      <c r="AB1169" s="48" t="s">
        <v>55</v>
      </c>
      <c r="AC1169" s="53" t="s">
        <v>55</v>
      </c>
      <c r="AD1169" s="52">
        <v>0</v>
      </c>
      <c r="AE1169" s="52"/>
      <c r="AF1169" s="52"/>
    </row>
    <row r="1170" spans="1:32" ht="15.5" x14ac:dyDescent="0.35">
      <c r="A1170" s="26"/>
      <c r="B1170" s="48">
        <v>1901</v>
      </c>
      <c r="C1170" s="48" t="s">
        <v>863</v>
      </c>
      <c r="D1170" s="48" t="s">
        <v>864</v>
      </c>
      <c r="E1170" s="48" t="s">
        <v>865</v>
      </c>
      <c r="F1170" s="48" t="s">
        <v>866</v>
      </c>
      <c r="G1170" s="48" t="s">
        <v>867</v>
      </c>
      <c r="H1170" s="48" t="s">
        <v>1971</v>
      </c>
      <c r="I1170" s="48" t="s">
        <v>869</v>
      </c>
      <c r="J1170" s="48" t="s">
        <v>50</v>
      </c>
      <c r="K1170" s="48" t="s">
        <v>1972</v>
      </c>
      <c r="L1170" s="48" t="s">
        <v>869</v>
      </c>
      <c r="M1170" s="48">
        <v>23</v>
      </c>
      <c r="N1170" s="48">
        <v>23</v>
      </c>
      <c r="O1170" s="48">
        <v>23</v>
      </c>
      <c r="P1170" s="48">
        <v>4.8</v>
      </c>
      <c r="Q1170" s="48">
        <v>8.5649912434280981</v>
      </c>
      <c r="R1170" s="48">
        <v>9.1625487720393597</v>
      </c>
      <c r="S1170" s="48">
        <v>12.9</v>
      </c>
      <c r="T1170" s="48">
        <v>12.9</v>
      </c>
      <c r="U1170" s="48">
        <v>21.312885187135034</v>
      </c>
      <c r="V1170" s="62">
        <f t="shared" si="113"/>
        <v>0.37209302325581395</v>
      </c>
      <c r="W1170" s="62">
        <f t="shared" si="114"/>
        <v>0.66395280956806957</v>
      </c>
      <c r="X1170" s="62">
        <f t="shared" si="115"/>
        <v>0.4299065420560747</v>
      </c>
      <c r="Y1170" s="62">
        <f t="shared" si="116"/>
        <v>0.48865079162665276</v>
      </c>
      <c r="Z1170" s="62">
        <f t="shared" si="117"/>
        <v>0.48865079162665276</v>
      </c>
      <c r="AA1170" s="48" t="str">
        <f t="shared" si="118"/>
        <v>Y</v>
      </c>
      <c r="AB1170" s="48" t="s">
        <v>55</v>
      </c>
      <c r="AC1170" s="53" t="s">
        <v>55</v>
      </c>
      <c r="AD1170" s="52">
        <v>0</v>
      </c>
      <c r="AE1170" s="52"/>
      <c r="AF1170" s="52"/>
    </row>
    <row r="1171" spans="1:32" ht="15.5" x14ac:dyDescent="0.35">
      <c r="A1171" s="26"/>
      <c r="B1171" s="48">
        <v>88</v>
      </c>
      <c r="C1171" s="48" t="s">
        <v>45</v>
      </c>
      <c r="D1171" s="48" t="s">
        <v>46</v>
      </c>
      <c r="E1171" s="48" t="s">
        <v>47</v>
      </c>
      <c r="F1171" s="48" t="s">
        <v>70</v>
      </c>
      <c r="G1171" s="48">
        <v>106</v>
      </c>
      <c r="H1171" s="48" t="s">
        <v>94</v>
      </c>
      <c r="I1171" s="48" t="s">
        <v>57</v>
      </c>
      <c r="J1171" s="48" t="s">
        <v>50</v>
      </c>
      <c r="K1171" s="48" t="s">
        <v>1973</v>
      </c>
      <c r="L1171" s="48" t="s">
        <v>52</v>
      </c>
      <c r="M1171" s="48" t="s">
        <v>53</v>
      </c>
      <c r="N1171" s="48" t="s">
        <v>53</v>
      </c>
      <c r="O1171" s="48" t="s">
        <v>53</v>
      </c>
      <c r="P1171" s="48">
        <v>1.6711800000000001</v>
      </c>
      <c r="Q1171" s="48">
        <v>1.6492587789670852</v>
      </c>
      <c r="R1171" s="48">
        <v>1.5775518755337334</v>
      </c>
      <c r="S1171" s="48">
        <v>3.3423600000000002</v>
      </c>
      <c r="T1171" s="48">
        <v>3.3423600000000002</v>
      </c>
      <c r="U1171" s="48">
        <v>3.3463221602230711</v>
      </c>
      <c r="V1171" s="62">
        <f t="shared" si="113"/>
        <v>0.5</v>
      </c>
      <c r="W1171" s="62">
        <f t="shared" si="114"/>
        <v>0.49344139439410628</v>
      </c>
      <c r="X1171" s="62">
        <f t="shared" si="115"/>
        <v>0.47142857142857142</v>
      </c>
      <c r="Y1171" s="62">
        <f t="shared" si="116"/>
        <v>0.48828998860755918</v>
      </c>
      <c r="Z1171" s="62">
        <f t="shared" si="117"/>
        <v>0.48828998860755918</v>
      </c>
      <c r="AA1171" s="48" t="str">
        <f t="shared" si="118"/>
        <v>Y</v>
      </c>
      <c r="AB1171" s="48" t="s">
        <v>55</v>
      </c>
      <c r="AC1171" s="53" t="s">
        <v>55</v>
      </c>
      <c r="AD1171" s="52">
        <v>0</v>
      </c>
      <c r="AE1171" s="52"/>
      <c r="AF1171" s="52"/>
    </row>
    <row r="1172" spans="1:32" ht="15.5" x14ac:dyDescent="0.35">
      <c r="A1172" s="26"/>
      <c r="B1172" s="48">
        <v>615</v>
      </c>
      <c r="C1172" s="48" t="s">
        <v>45</v>
      </c>
      <c r="D1172" s="48" t="s">
        <v>46</v>
      </c>
      <c r="E1172" s="48" t="s">
        <v>150</v>
      </c>
      <c r="F1172" s="48" t="s">
        <v>163</v>
      </c>
      <c r="G1172" s="48">
        <v>488</v>
      </c>
      <c r="H1172" s="48" t="s">
        <v>63</v>
      </c>
      <c r="I1172" s="48" t="s">
        <v>165</v>
      </c>
      <c r="J1172" s="48" t="s">
        <v>50</v>
      </c>
      <c r="K1172" s="48" t="s">
        <v>1974</v>
      </c>
      <c r="L1172" s="48" t="s">
        <v>195</v>
      </c>
      <c r="M1172" s="48" t="s">
        <v>53</v>
      </c>
      <c r="N1172" s="48" t="s">
        <v>53</v>
      </c>
      <c r="O1172" s="48" t="s">
        <v>53</v>
      </c>
      <c r="P1172" s="48">
        <v>5.9684999999999997</v>
      </c>
      <c r="Q1172" s="48">
        <v>5.7365522746681217</v>
      </c>
      <c r="R1172" s="48">
        <v>5.2585062517791119</v>
      </c>
      <c r="S1172" s="48">
        <v>11.578889999999999</v>
      </c>
      <c r="T1172" s="48">
        <v>11.578889999999999</v>
      </c>
      <c r="U1172" s="48">
        <v>11.592616055058498</v>
      </c>
      <c r="V1172" s="62">
        <f t="shared" si="113"/>
        <v>0.51546391752577314</v>
      </c>
      <c r="W1172" s="62">
        <f t="shared" si="114"/>
        <v>0.49543196927064009</v>
      </c>
      <c r="X1172" s="62">
        <f t="shared" si="115"/>
        <v>0.45360824742268036</v>
      </c>
      <c r="Y1172" s="62">
        <f t="shared" si="116"/>
        <v>0.48816804473969788</v>
      </c>
      <c r="Z1172" s="62">
        <f t="shared" si="117"/>
        <v>0.48816804473969788</v>
      </c>
      <c r="AA1172" s="48" t="str">
        <f t="shared" si="118"/>
        <v>Y</v>
      </c>
      <c r="AB1172" s="48" t="s">
        <v>55</v>
      </c>
      <c r="AC1172" s="53" t="s">
        <v>55</v>
      </c>
      <c r="AD1172" s="52">
        <v>0</v>
      </c>
      <c r="AE1172" s="52"/>
      <c r="AF1172" s="52"/>
    </row>
    <row r="1173" spans="1:32" ht="15.5" x14ac:dyDescent="0.35">
      <c r="A1173" s="26"/>
      <c r="B1173" s="48">
        <v>955</v>
      </c>
      <c r="C1173" s="48" t="s">
        <v>45</v>
      </c>
      <c r="D1173" s="48" t="s">
        <v>98</v>
      </c>
      <c r="E1173" s="48" t="s">
        <v>99</v>
      </c>
      <c r="F1173" s="48" t="s">
        <v>598</v>
      </c>
      <c r="G1173" s="48">
        <v>735</v>
      </c>
      <c r="H1173" s="48">
        <v>2</v>
      </c>
      <c r="I1173" s="48" t="s">
        <v>112</v>
      </c>
      <c r="J1173" s="48" t="s">
        <v>50</v>
      </c>
      <c r="K1173" s="63" t="s">
        <v>1210</v>
      </c>
      <c r="L1173" s="48" t="s">
        <v>114</v>
      </c>
      <c r="M1173" s="48" t="s">
        <v>103</v>
      </c>
      <c r="N1173" s="48" t="s">
        <v>103</v>
      </c>
      <c r="O1173" s="48" t="s">
        <v>260</v>
      </c>
      <c r="P1173" s="48">
        <v>10.64988</v>
      </c>
      <c r="Q1173" s="48">
        <v>11.452319939645417</v>
      </c>
      <c r="R1173" s="48">
        <v>9.0828744348911918</v>
      </c>
      <c r="S1173" s="48">
        <v>21.299759999999999</v>
      </c>
      <c r="T1173" s="48">
        <v>21.299759999999999</v>
      </c>
      <c r="U1173" s="48">
        <v>21.325009542788017</v>
      </c>
      <c r="V1173" s="62">
        <f t="shared" si="113"/>
        <v>0.5</v>
      </c>
      <c r="W1173" s="62">
        <f t="shared" si="114"/>
        <v>0.53767366109502723</v>
      </c>
      <c r="X1173" s="62">
        <f t="shared" si="115"/>
        <v>0.42592592592592587</v>
      </c>
      <c r="Y1173" s="62">
        <f t="shared" si="116"/>
        <v>0.48786652900698435</v>
      </c>
      <c r="Z1173" s="62">
        <f t="shared" si="117"/>
        <v>0.48786652900698435</v>
      </c>
      <c r="AA1173" s="48" t="str">
        <f t="shared" si="118"/>
        <v>Y</v>
      </c>
      <c r="AB1173" s="48" t="s">
        <v>104</v>
      </c>
      <c r="AC1173" s="53" t="s">
        <v>55</v>
      </c>
      <c r="AD1173" s="52">
        <v>0</v>
      </c>
      <c r="AE1173" s="52"/>
      <c r="AF1173" s="52"/>
    </row>
    <row r="1174" spans="1:32" ht="15.5" x14ac:dyDescent="0.35">
      <c r="A1174" s="26"/>
      <c r="B1174" s="48">
        <v>1487</v>
      </c>
      <c r="C1174" s="48" t="s">
        <v>45</v>
      </c>
      <c r="D1174" s="48" t="s">
        <v>98</v>
      </c>
      <c r="E1174" s="48" t="s">
        <v>673</v>
      </c>
      <c r="F1174" s="48" t="s">
        <v>684</v>
      </c>
      <c r="G1174" s="48">
        <v>936</v>
      </c>
      <c r="H1174" s="48">
        <v>1</v>
      </c>
      <c r="I1174" s="48" t="s">
        <v>675</v>
      </c>
      <c r="J1174" s="48" t="s">
        <v>50</v>
      </c>
      <c r="K1174" s="48" t="s">
        <v>1977</v>
      </c>
      <c r="L1174" s="48" t="s">
        <v>677</v>
      </c>
      <c r="M1174" s="48" t="s">
        <v>103</v>
      </c>
      <c r="N1174" s="48" t="s">
        <v>103</v>
      </c>
      <c r="O1174" s="48" t="s">
        <v>103</v>
      </c>
      <c r="P1174" s="48">
        <v>8.8354560000000006</v>
      </c>
      <c r="Q1174" s="48">
        <v>9.9121803615551709</v>
      </c>
      <c r="R1174" s="48">
        <v>8.9644021596534795</v>
      </c>
      <c r="S1174" s="48">
        <v>18.933119999999999</v>
      </c>
      <c r="T1174" s="48">
        <v>18.933119999999999</v>
      </c>
      <c r="U1174" s="48">
        <v>18.955564038033792</v>
      </c>
      <c r="V1174" s="62">
        <f t="shared" si="113"/>
        <v>0.46666666666666673</v>
      </c>
      <c r="W1174" s="62">
        <f t="shared" si="114"/>
        <v>0.52353655190244242</v>
      </c>
      <c r="X1174" s="62">
        <f t="shared" si="115"/>
        <v>0.4729166666666666</v>
      </c>
      <c r="Y1174" s="62">
        <f t="shared" si="116"/>
        <v>0.4877066284119253</v>
      </c>
      <c r="Z1174" s="62">
        <f t="shared" si="117"/>
        <v>0.4877066284119253</v>
      </c>
      <c r="AA1174" s="48" t="str">
        <f t="shared" si="118"/>
        <v>Y</v>
      </c>
      <c r="AB1174" s="48" t="s">
        <v>104</v>
      </c>
      <c r="AC1174" s="53" t="s">
        <v>55</v>
      </c>
      <c r="AD1174" s="52">
        <v>0</v>
      </c>
      <c r="AE1174" s="52"/>
      <c r="AF1174" s="52"/>
    </row>
    <row r="1175" spans="1:32" ht="15.5" x14ac:dyDescent="0.35">
      <c r="A1175" s="26"/>
      <c r="B1175" s="48">
        <v>949</v>
      </c>
      <c r="C1175" s="48" t="s">
        <v>45</v>
      </c>
      <c r="D1175" s="48" t="s">
        <v>98</v>
      </c>
      <c r="E1175" s="48" t="s">
        <v>99</v>
      </c>
      <c r="F1175" s="48" t="s">
        <v>100</v>
      </c>
      <c r="G1175" s="48">
        <v>737</v>
      </c>
      <c r="H1175" s="48">
        <v>2</v>
      </c>
      <c r="I1175" s="48" t="s">
        <v>99</v>
      </c>
      <c r="J1175" s="48" t="s">
        <v>50</v>
      </c>
      <c r="K1175" s="48" t="s">
        <v>899</v>
      </c>
      <c r="L1175" s="48" t="s">
        <v>593</v>
      </c>
      <c r="M1175" s="48" t="s">
        <v>103</v>
      </c>
      <c r="N1175" s="48" t="s">
        <v>103</v>
      </c>
      <c r="O1175" s="48" t="s">
        <v>103</v>
      </c>
      <c r="P1175" s="48">
        <v>17.237028000000002</v>
      </c>
      <c r="Q1175" s="48">
        <v>17.375933701530975</v>
      </c>
      <c r="R1175" s="48">
        <v>18.75811024597094</v>
      </c>
      <c r="S1175" s="48">
        <v>36.485699999999994</v>
      </c>
      <c r="T1175" s="48">
        <v>36.485699999999994</v>
      </c>
      <c r="U1175" s="48">
        <v>36.528951531627619</v>
      </c>
      <c r="V1175" s="62">
        <f t="shared" si="113"/>
        <v>0.47243243243243255</v>
      </c>
      <c r="W1175" s="62">
        <f t="shared" si="114"/>
        <v>0.47623955965024595</v>
      </c>
      <c r="X1175" s="62">
        <f t="shared" si="115"/>
        <v>0.51351351351351349</v>
      </c>
      <c r="Y1175" s="62">
        <f t="shared" si="116"/>
        <v>0.48739516853206394</v>
      </c>
      <c r="Z1175" s="62">
        <f t="shared" si="117"/>
        <v>0.48739516853206394</v>
      </c>
      <c r="AA1175" s="48" t="str">
        <f t="shared" si="118"/>
        <v>Y</v>
      </c>
      <c r="AB1175" s="48" t="s">
        <v>104</v>
      </c>
      <c r="AC1175" s="53" t="s">
        <v>55</v>
      </c>
      <c r="AD1175" s="52">
        <v>0</v>
      </c>
      <c r="AE1175" s="52"/>
      <c r="AF1175" s="52"/>
    </row>
    <row r="1176" spans="1:32" ht="15.5" x14ac:dyDescent="0.35">
      <c r="A1176" s="26"/>
      <c r="B1176" s="48">
        <v>1492</v>
      </c>
      <c r="C1176" s="48" t="s">
        <v>45</v>
      </c>
      <c r="D1176" s="48" t="s">
        <v>98</v>
      </c>
      <c r="E1176" s="48" t="s">
        <v>673</v>
      </c>
      <c r="F1176" s="48" t="s">
        <v>674</v>
      </c>
      <c r="G1176" s="48">
        <v>933</v>
      </c>
      <c r="H1176" s="48">
        <v>3</v>
      </c>
      <c r="I1176" s="48" t="s">
        <v>675</v>
      </c>
      <c r="J1176" s="48" t="s">
        <v>50</v>
      </c>
      <c r="K1176" s="48" t="s">
        <v>1980</v>
      </c>
      <c r="L1176" s="48" t="s">
        <v>1981</v>
      </c>
      <c r="M1176" s="48" t="s">
        <v>103</v>
      </c>
      <c r="N1176" s="48" t="s">
        <v>103</v>
      </c>
      <c r="O1176" s="48" t="s">
        <v>103</v>
      </c>
      <c r="P1176" s="48">
        <v>6.7449240000000001</v>
      </c>
      <c r="Q1176" s="48">
        <v>6.436993621248976</v>
      </c>
      <c r="R1176" s="48">
        <v>6.3975028628364052</v>
      </c>
      <c r="S1176" s="48">
        <v>13.410959999999999</v>
      </c>
      <c r="T1176" s="48">
        <v>13.410959999999999</v>
      </c>
      <c r="U1176" s="48">
        <v>13.426857860273936</v>
      </c>
      <c r="V1176" s="62">
        <f t="shared" si="113"/>
        <v>0.50294117647058822</v>
      </c>
      <c r="W1176" s="62">
        <f t="shared" si="114"/>
        <v>0.47998007758199085</v>
      </c>
      <c r="X1176" s="62">
        <f t="shared" si="115"/>
        <v>0.47647058823529415</v>
      </c>
      <c r="Y1176" s="62">
        <f t="shared" si="116"/>
        <v>0.48646394742929111</v>
      </c>
      <c r="Z1176" s="62">
        <f t="shared" si="117"/>
        <v>0.48646394742929111</v>
      </c>
      <c r="AA1176" s="48" t="str">
        <f t="shared" si="118"/>
        <v>Y</v>
      </c>
      <c r="AB1176" s="48" t="s">
        <v>104</v>
      </c>
      <c r="AC1176" s="53" t="s">
        <v>55</v>
      </c>
      <c r="AD1176" s="52">
        <v>0</v>
      </c>
      <c r="AE1176" s="52"/>
      <c r="AF1176" s="52"/>
    </row>
    <row r="1177" spans="1:32" ht="15.5" x14ac:dyDescent="0.35">
      <c r="A1177" s="26"/>
      <c r="B1177" s="48">
        <v>1893</v>
      </c>
      <c r="C1177" s="48" t="s">
        <v>863</v>
      </c>
      <c r="D1177" s="48" t="s">
        <v>864</v>
      </c>
      <c r="E1177" s="48" t="s">
        <v>877</v>
      </c>
      <c r="F1177" s="48" t="s">
        <v>1903</v>
      </c>
      <c r="G1177" s="48" t="s">
        <v>1904</v>
      </c>
      <c r="H1177" s="48" t="s">
        <v>1982</v>
      </c>
      <c r="I1177" s="48" t="s">
        <v>895</v>
      </c>
      <c r="J1177" s="48" t="s">
        <v>50</v>
      </c>
      <c r="K1177" s="48" t="s">
        <v>1983</v>
      </c>
      <c r="L1177" s="48" t="s">
        <v>895</v>
      </c>
      <c r="M1177" s="48">
        <v>23</v>
      </c>
      <c r="N1177" s="48">
        <v>23</v>
      </c>
      <c r="O1177" s="48">
        <v>23</v>
      </c>
      <c r="P1177" s="48">
        <v>7.7</v>
      </c>
      <c r="Q1177" s="48">
        <v>9.401571783483865</v>
      </c>
      <c r="R1177" s="48">
        <v>9.5609204577802007</v>
      </c>
      <c r="S1177" s="48">
        <v>18.2</v>
      </c>
      <c r="T1177" s="48">
        <v>18.3</v>
      </c>
      <c r="U1177" s="48">
        <v>18.325097544078719</v>
      </c>
      <c r="V1177" s="62">
        <f t="shared" si="113"/>
        <v>0.42307692307692313</v>
      </c>
      <c r="W1177" s="62">
        <f t="shared" si="114"/>
        <v>0.51374709199365376</v>
      </c>
      <c r="X1177" s="62">
        <f t="shared" si="115"/>
        <v>0.52173913043478259</v>
      </c>
      <c r="Y1177" s="62">
        <f t="shared" si="116"/>
        <v>0.48618771516845322</v>
      </c>
      <c r="Z1177" s="62">
        <f t="shared" si="117"/>
        <v>0.48618771516845322</v>
      </c>
      <c r="AA1177" s="48" t="str">
        <f t="shared" si="118"/>
        <v>Y</v>
      </c>
      <c r="AB1177" s="48" t="s">
        <v>55</v>
      </c>
      <c r="AC1177" s="53" t="s">
        <v>55</v>
      </c>
      <c r="AD1177" s="52">
        <v>0</v>
      </c>
      <c r="AE1177" s="52"/>
      <c r="AF1177" s="52"/>
    </row>
    <row r="1178" spans="1:32" ht="15.5" x14ac:dyDescent="0.35">
      <c r="A1178" s="26"/>
      <c r="B1178" s="48">
        <v>1664</v>
      </c>
      <c r="C1178" s="48" t="s">
        <v>45</v>
      </c>
      <c r="D1178" s="48" t="s">
        <v>60</v>
      </c>
      <c r="E1178" s="48" t="s">
        <v>61</v>
      </c>
      <c r="F1178" s="48" t="s">
        <v>61</v>
      </c>
      <c r="G1178" s="48">
        <v>282</v>
      </c>
      <c r="H1178" s="48" t="s">
        <v>63</v>
      </c>
      <c r="I1178" s="48" t="s">
        <v>61</v>
      </c>
      <c r="J1178" s="48" t="s">
        <v>50</v>
      </c>
      <c r="K1178" s="48" t="s">
        <v>1984</v>
      </c>
      <c r="L1178" s="48" t="s">
        <v>121</v>
      </c>
      <c r="M1178" s="48" t="s">
        <v>53</v>
      </c>
      <c r="N1178" s="48" t="s">
        <v>53</v>
      </c>
      <c r="O1178" s="48" t="s">
        <v>53</v>
      </c>
      <c r="P1178" s="48">
        <v>6.3266099999999996</v>
      </c>
      <c r="Q1178" s="48">
        <v>5.6648453712347697</v>
      </c>
      <c r="R1178" s="48">
        <v>4.8760694334679036</v>
      </c>
      <c r="S1178" s="48">
        <v>11.578889999999999</v>
      </c>
      <c r="T1178" s="48">
        <v>11.578889999999999</v>
      </c>
      <c r="U1178" s="48">
        <v>11.592616055058498</v>
      </c>
      <c r="V1178" s="62">
        <f t="shared" si="113"/>
        <v>0.54639175257731953</v>
      </c>
      <c r="W1178" s="62">
        <f t="shared" si="114"/>
        <v>0.48923906965475705</v>
      </c>
      <c r="X1178" s="62">
        <f t="shared" si="115"/>
        <v>0.42061855670103088</v>
      </c>
      <c r="Y1178" s="62">
        <f t="shared" si="116"/>
        <v>0.48541645964436908</v>
      </c>
      <c r="Z1178" s="62">
        <f t="shared" si="117"/>
        <v>0.48541645964436908</v>
      </c>
      <c r="AA1178" s="48" t="str">
        <f t="shared" si="118"/>
        <v>Y</v>
      </c>
      <c r="AB1178" s="48" t="s">
        <v>55</v>
      </c>
      <c r="AC1178" s="53" t="s">
        <v>55</v>
      </c>
      <c r="AD1178" s="52">
        <v>0</v>
      </c>
      <c r="AE1178" s="52"/>
      <c r="AF1178" s="52"/>
    </row>
    <row r="1179" spans="1:32" ht="15.5" x14ac:dyDescent="0.35">
      <c r="A1179" s="26"/>
      <c r="B1179" s="48">
        <v>1810</v>
      </c>
      <c r="C1179" s="48" t="s">
        <v>45</v>
      </c>
      <c r="D1179" s="48" t="s">
        <v>60</v>
      </c>
      <c r="E1179" s="48" t="s">
        <v>803</v>
      </c>
      <c r="F1179" s="48" t="s">
        <v>1141</v>
      </c>
      <c r="G1179" s="48">
        <v>455</v>
      </c>
      <c r="H1179" s="48" t="s">
        <v>63</v>
      </c>
      <c r="I1179" s="48" t="s">
        <v>808</v>
      </c>
      <c r="J1179" s="48" t="s">
        <v>50</v>
      </c>
      <c r="K1179" s="48" t="s">
        <v>1985</v>
      </c>
      <c r="L1179" s="48" t="s">
        <v>1143</v>
      </c>
      <c r="M1179" s="48" t="s">
        <v>53</v>
      </c>
      <c r="N1179" s="48" t="s">
        <v>53</v>
      </c>
      <c r="O1179" s="48" t="s">
        <v>53</v>
      </c>
      <c r="P1179" s="48">
        <v>5.0612880000000002</v>
      </c>
      <c r="Q1179" s="48">
        <v>5.832161479245924</v>
      </c>
      <c r="R1179" s="48">
        <v>6.1428913941237804</v>
      </c>
      <c r="S1179" s="48">
        <v>11.698259999999999</v>
      </c>
      <c r="T1179" s="48">
        <v>11.698259999999999</v>
      </c>
      <c r="U1179" s="48">
        <v>11.712127560780749</v>
      </c>
      <c r="V1179" s="62">
        <f t="shared" si="113"/>
        <v>0.43265306122448982</v>
      </c>
      <c r="W1179" s="62">
        <f t="shared" si="114"/>
        <v>0.49854948336298938</v>
      </c>
      <c r="X1179" s="62">
        <f t="shared" si="115"/>
        <v>0.52448979591836731</v>
      </c>
      <c r="Y1179" s="62">
        <f t="shared" si="116"/>
        <v>0.48523078016861554</v>
      </c>
      <c r="Z1179" s="62">
        <f t="shared" si="117"/>
        <v>0.48523078016861554</v>
      </c>
      <c r="AA1179" s="48" t="str">
        <f t="shared" si="118"/>
        <v>Y</v>
      </c>
      <c r="AB1179" s="48" t="s">
        <v>55</v>
      </c>
      <c r="AC1179" s="53" t="s">
        <v>55</v>
      </c>
      <c r="AD1179" s="52">
        <v>0</v>
      </c>
      <c r="AE1179" s="52"/>
      <c r="AF1179" s="52"/>
    </row>
    <row r="1180" spans="1:32" ht="15.5" x14ac:dyDescent="0.35">
      <c r="A1180" s="26"/>
      <c r="B1180" s="48">
        <v>153</v>
      </c>
      <c r="C1180" s="48" t="s">
        <v>45</v>
      </c>
      <c r="D1180" s="48" t="s">
        <v>46</v>
      </c>
      <c r="E1180" s="48" t="s">
        <v>150</v>
      </c>
      <c r="F1180" s="48" t="s">
        <v>163</v>
      </c>
      <c r="G1180" s="48">
        <v>488</v>
      </c>
      <c r="H1180" s="48" t="s">
        <v>94</v>
      </c>
      <c r="I1180" s="48" t="s">
        <v>150</v>
      </c>
      <c r="J1180" s="48" t="s">
        <v>50</v>
      </c>
      <c r="K1180" s="48" t="s">
        <v>1986</v>
      </c>
      <c r="L1180" s="48" t="s">
        <v>195</v>
      </c>
      <c r="M1180" s="48" t="s">
        <v>53</v>
      </c>
      <c r="N1180" s="48" t="s">
        <v>53</v>
      </c>
      <c r="O1180" s="48" t="s">
        <v>53</v>
      </c>
      <c r="P1180" s="48">
        <v>5.1329099999999999</v>
      </c>
      <c r="Q1180" s="48">
        <v>1.4819426709559316</v>
      </c>
      <c r="R1180" s="48">
        <v>1.5536495743892831</v>
      </c>
      <c r="S1180" s="48">
        <v>5.6103900000000007</v>
      </c>
      <c r="T1180" s="48">
        <v>5.6103900000000007</v>
      </c>
      <c r="U1180" s="48">
        <v>5.6170407689458699</v>
      </c>
      <c r="V1180" s="62">
        <f t="shared" si="113"/>
        <v>0.91489361702127647</v>
      </c>
      <c r="W1180" s="62">
        <f t="shared" si="114"/>
        <v>0.26414254106326501</v>
      </c>
      <c r="X1180" s="62">
        <f t="shared" si="115"/>
        <v>0.27659574468085107</v>
      </c>
      <c r="Y1180" s="62">
        <f t="shared" si="116"/>
        <v>0.48521063425513083</v>
      </c>
      <c r="Z1180" s="62">
        <f t="shared" si="117"/>
        <v>0.48521063425513083</v>
      </c>
      <c r="AA1180" s="48" t="str">
        <f t="shared" si="118"/>
        <v>Y</v>
      </c>
      <c r="AB1180" s="48" t="s">
        <v>55</v>
      </c>
      <c r="AC1180" s="53" t="s">
        <v>55</v>
      </c>
      <c r="AD1180" s="52">
        <v>0</v>
      </c>
      <c r="AE1180" s="52"/>
      <c r="AF1180" s="52"/>
    </row>
    <row r="1181" spans="1:32" ht="15.5" x14ac:dyDescent="0.35">
      <c r="A1181" s="26"/>
      <c r="B1181" s="48">
        <v>652</v>
      </c>
      <c r="C1181" s="48" t="s">
        <v>45</v>
      </c>
      <c r="D1181" s="48" t="s">
        <v>46</v>
      </c>
      <c r="E1181" s="48" t="s">
        <v>47</v>
      </c>
      <c r="F1181" s="48" t="s">
        <v>75</v>
      </c>
      <c r="G1181" s="48">
        <v>483</v>
      </c>
      <c r="H1181" s="48" t="s">
        <v>63</v>
      </c>
      <c r="I1181" s="48" t="s">
        <v>76</v>
      </c>
      <c r="J1181" s="48" t="s">
        <v>50</v>
      </c>
      <c r="K1181" s="48" t="s">
        <v>1987</v>
      </c>
      <c r="L1181" s="48" t="s">
        <v>78</v>
      </c>
      <c r="M1181" s="48" t="s">
        <v>53</v>
      </c>
      <c r="N1181" s="48" t="s">
        <v>53</v>
      </c>
      <c r="O1181" s="48" t="s">
        <v>53</v>
      </c>
      <c r="P1181" s="48">
        <v>4.0585800000000001</v>
      </c>
      <c r="Q1181" s="48">
        <v>3.7765635808231806</v>
      </c>
      <c r="R1181" s="48">
        <v>4.5892418197344975</v>
      </c>
      <c r="S1181" s="48">
        <v>8.5946400000000001</v>
      </c>
      <c r="T1181" s="48">
        <v>8.5946400000000001</v>
      </c>
      <c r="U1181" s="48">
        <v>8.604828412002183</v>
      </c>
      <c r="V1181" s="62">
        <f t="shared" si="113"/>
        <v>0.47222222222222221</v>
      </c>
      <c r="W1181" s="62">
        <f t="shared" si="114"/>
        <v>0.43940916441214301</v>
      </c>
      <c r="X1181" s="62">
        <f t="shared" si="115"/>
        <v>0.53333333333333333</v>
      </c>
      <c r="Y1181" s="62">
        <f t="shared" si="116"/>
        <v>0.4816549066558995</v>
      </c>
      <c r="Z1181" s="62">
        <f t="shared" si="117"/>
        <v>0.4816549066558995</v>
      </c>
      <c r="AA1181" s="48" t="str">
        <f t="shared" si="118"/>
        <v>Y</v>
      </c>
      <c r="AB1181" s="48" t="s">
        <v>55</v>
      </c>
      <c r="AC1181" s="53" t="s">
        <v>55</v>
      </c>
      <c r="AD1181" s="52">
        <v>0</v>
      </c>
      <c r="AE1181" s="52"/>
      <c r="AF1181" s="52"/>
    </row>
    <row r="1182" spans="1:32" ht="15.5" x14ac:dyDescent="0.35">
      <c r="A1182" s="26"/>
      <c r="B1182" s="48">
        <v>1621</v>
      </c>
      <c r="C1182" s="48" t="s">
        <v>45</v>
      </c>
      <c r="D1182" s="48" t="s">
        <v>60</v>
      </c>
      <c r="E1182" s="48" t="s">
        <v>133</v>
      </c>
      <c r="F1182" s="48" t="s">
        <v>836</v>
      </c>
      <c r="G1182" s="48">
        <v>20</v>
      </c>
      <c r="H1182" s="48" t="s">
        <v>235</v>
      </c>
      <c r="I1182" s="48" t="s">
        <v>836</v>
      </c>
      <c r="J1182" s="48" t="s">
        <v>50</v>
      </c>
      <c r="K1182" s="48" t="s">
        <v>1988</v>
      </c>
      <c r="L1182" s="48" t="s">
        <v>839</v>
      </c>
      <c r="M1182" s="48" t="s">
        <v>53</v>
      </c>
      <c r="N1182" s="48" t="s">
        <v>53</v>
      </c>
      <c r="O1182" s="48" t="s">
        <v>53</v>
      </c>
      <c r="P1182" s="48">
        <v>2.8648800000000003</v>
      </c>
      <c r="Q1182" s="48">
        <v>3.3463221602230711</v>
      </c>
      <c r="R1182" s="48">
        <v>2.916080739622962</v>
      </c>
      <c r="S1182" s="48">
        <v>6.3266099999999996</v>
      </c>
      <c r="T1182" s="48">
        <v>6.3266099999999996</v>
      </c>
      <c r="U1182" s="48">
        <v>6.3341098032793841</v>
      </c>
      <c r="V1182" s="62">
        <f t="shared" si="113"/>
        <v>0.45283018867924535</v>
      </c>
      <c r="W1182" s="62">
        <f t="shared" si="114"/>
        <v>0.52892815587227149</v>
      </c>
      <c r="X1182" s="62">
        <f t="shared" si="115"/>
        <v>0.4603773584905661</v>
      </c>
      <c r="Y1182" s="62">
        <f t="shared" si="116"/>
        <v>0.48071190101402766</v>
      </c>
      <c r="Z1182" s="62">
        <f t="shared" si="117"/>
        <v>0.48071190101402766</v>
      </c>
      <c r="AA1182" s="48" t="str">
        <f t="shared" si="118"/>
        <v>Y</v>
      </c>
      <c r="AB1182" s="48" t="s">
        <v>55</v>
      </c>
      <c r="AC1182" s="53" t="s">
        <v>55</v>
      </c>
      <c r="AD1182" s="52">
        <v>0</v>
      </c>
      <c r="AE1182" s="52"/>
      <c r="AF1182" s="52"/>
    </row>
    <row r="1183" spans="1:32" ht="15.5" x14ac:dyDescent="0.35">
      <c r="A1183" s="26"/>
      <c r="B1183" s="48">
        <v>273</v>
      </c>
      <c r="C1183" s="48" t="s">
        <v>45</v>
      </c>
      <c r="D1183" s="48" t="s">
        <v>46</v>
      </c>
      <c r="E1183" s="48" t="s">
        <v>150</v>
      </c>
      <c r="F1183" s="48" t="s">
        <v>219</v>
      </c>
      <c r="G1183" s="48">
        <v>250</v>
      </c>
      <c r="H1183" s="48" t="s">
        <v>63</v>
      </c>
      <c r="I1183" s="48" t="s">
        <v>220</v>
      </c>
      <c r="J1183" s="48" t="s">
        <v>50</v>
      </c>
      <c r="K1183" s="48" t="s">
        <v>1989</v>
      </c>
      <c r="L1183" s="48" t="s">
        <v>184</v>
      </c>
      <c r="M1183" s="48" t="s">
        <v>53</v>
      </c>
      <c r="N1183" s="48" t="s">
        <v>53</v>
      </c>
      <c r="O1183" s="48" t="s">
        <v>53</v>
      </c>
      <c r="P1183" s="48">
        <v>3.1036199999999998</v>
      </c>
      <c r="Q1183" s="48">
        <v>3.3463221602230711</v>
      </c>
      <c r="R1183" s="48">
        <v>3.1790060522119172</v>
      </c>
      <c r="S1183" s="48">
        <v>6.6847200000000004</v>
      </c>
      <c r="T1183" s="48">
        <v>6.6847200000000004</v>
      </c>
      <c r="U1183" s="48">
        <v>6.6926443204461421</v>
      </c>
      <c r="V1183" s="62">
        <f t="shared" si="113"/>
        <v>0.46428571428571425</v>
      </c>
      <c r="W1183" s="62">
        <f t="shared" si="114"/>
        <v>0.50059271895054258</v>
      </c>
      <c r="X1183" s="62">
        <f t="shared" si="115"/>
        <v>0.47499999999999998</v>
      </c>
      <c r="Y1183" s="62">
        <f t="shared" si="116"/>
        <v>0.47995947774541897</v>
      </c>
      <c r="Z1183" s="62">
        <f t="shared" si="117"/>
        <v>0.47995947774541897</v>
      </c>
      <c r="AA1183" s="48" t="str">
        <f t="shared" si="118"/>
        <v>Y</v>
      </c>
      <c r="AB1183" s="48" t="s">
        <v>55</v>
      </c>
      <c r="AC1183" s="53" t="s">
        <v>55</v>
      </c>
      <c r="AD1183" s="52">
        <v>0</v>
      </c>
      <c r="AE1183" s="52"/>
      <c r="AF1183" s="52"/>
    </row>
    <row r="1184" spans="1:32" ht="15.5" x14ac:dyDescent="0.35">
      <c r="A1184" s="26"/>
      <c r="B1184" s="48">
        <v>1914</v>
      </c>
      <c r="C1184" s="48" t="s">
        <v>863</v>
      </c>
      <c r="D1184" s="48" t="s">
        <v>864</v>
      </c>
      <c r="E1184" s="48" t="s">
        <v>877</v>
      </c>
      <c r="F1184" s="48" t="s">
        <v>1510</v>
      </c>
      <c r="G1184" s="48" t="s">
        <v>1511</v>
      </c>
      <c r="H1184" s="48" t="s">
        <v>1863</v>
      </c>
      <c r="I1184" s="48" t="s">
        <v>881</v>
      </c>
      <c r="J1184" s="48" t="s">
        <v>50</v>
      </c>
      <c r="K1184" s="48" t="s">
        <v>1990</v>
      </c>
      <c r="L1184" s="48" t="s">
        <v>881</v>
      </c>
      <c r="M1184" s="48">
        <v>13.8</v>
      </c>
      <c r="N1184" s="48">
        <v>13.8</v>
      </c>
      <c r="O1184" s="48">
        <v>13.8</v>
      </c>
      <c r="P1184" s="48">
        <v>4.5</v>
      </c>
      <c r="Q1184" s="48">
        <v>6.0233798884015277</v>
      </c>
      <c r="R1184" s="48">
        <v>5.2824085529235623</v>
      </c>
      <c r="S1184" s="48">
        <v>11</v>
      </c>
      <c r="T1184" s="48">
        <v>11</v>
      </c>
      <c r="U1184" s="48">
        <v>10.995058526447234</v>
      </c>
      <c r="V1184" s="62">
        <f t="shared" si="113"/>
        <v>0.40909090909090912</v>
      </c>
      <c r="W1184" s="62">
        <f t="shared" si="114"/>
        <v>0.54757998985468437</v>
      </c>
      <c r="X1184" s="62">
        <f t="shared" si="115"/>
        <v>0.4804347826086956</v>
      </c>
      <c r="Y1184" s="62">
        <f t="shared" si="116"/>
        <v>0.47903522718476305</v>
      </c>
      <c r="Z1184" s="62">
        <f t="shared" si="117"/>
        <v>0.47903522718476305</v>
      </c>
      <c r="AA1184" s="48" t="str">
        <f t="shared" si="118"/>
        <v>Y</v>
      </c>
      <c r="AB1184" s="48" t="s">
        <v>55</v>
      </c>
      <c r="AC1184" s="53" t="s">
        <v>55</v>
      </c>
      <c r="AD1184" s="52">
        <v>0</v>
      </c>
      <c r="AE1184" s="52"/>
      <c r="AF1184" s="52"/>
    </row>
    <row r="1185" spans="1:32" ht="15.5" x14ac:dyDescent="0.35">
      <c r="A1185" s="26"/>
      <c r="B1185" s="48">
        <v>2119</v>
      </c>
      <c r="C1185" s="48" t="s">
        <v>863</v>
      </c>
      <c r="D1185" s="48" t="s">
        <v>969</v>
      </c>
      <c r="E1185" s="48" t="s">
        <v>970</v>
      </c>
      <c r="F1185" s="48" t="s">
        <v>1020</v>
      </c>
      <c r="G1185" s="48" t="s">
        <v>1021</v>
      </c>
      <c r="H1185" s="48" t="s">
        <v>1022</v>
      </c>
      <c r="I1185" s="48" t="s">
        <v>1023</v>
      </c>
      <c r="J1185" s="48" t="s">
        <v>50</v>
      </c>
      <c r="K1185" s="48" t="s">
        <v>1991</v>
      </c>
      <c r="L1185" s="48" t="s">
        <v>1023</v>
      </c>
      <c r="M1185" s="48">
        <v>13.8</v>
      </c>
      <c r="N1185" s="48">
        <v>13.8</v>
      </c>
      <c r="O1185" s="48">
        <v>13.8</v>
      </c>
      <c r="P1185" s="48">
        <v>3.3</v>
      </c>
      <c r="Q1185" s="48">
        <v>4.0872934957010374</v>
      </c>
      <c r="R1185" s="48">
        <v>3.9438796888343339</v>
      </c>
      <c r="S1185" s="48">
        <v>7.9</v>
      </c>
      <c r="T1185" s="48">
        <v>7.9</v>
      </c>
      <c r="U1185" s="48">
        <v>7.8877593776686679</v>
      </c>
      <c r="V1185" s="62">
        <f t="shared" si="113"/>
        <v>0.41772151898734172</v>
      </c>
      <c r="W1185" s="62">
        <f t="shared" si="114"/>
        <v>0.51737892350646042</v>
      </c>
      <c r="X1185" s="62">
        <f t="shared" si="115"/>
        <v>0.5</v>
      </c>
      <c r="Y1185" s="62">
        <f t="shared" si="116"/>
        <v>0.4783668141646007</v>
      </c>
      <c r="Z1185" s="62">
        <f t="shared" si="117"/>
        <v>0.4783668141646007</v>
      </c>
      <c r="AA1185" s="48" t="str">
        <f t="shared" si="118"/>
        <v>Y</v>
      </c>
      <c r="AB1185" s="48" t="s">
        <v>55</v>
      </c>
      <c r="AC1185" s="53" t="s">
        <v>55</v>
      </c>
      <c r="AD1185" s="52">
        <v>0</v>
      </c>
      <c r="AE1185" s="48"/>
      <c r="AF1185" s="48"/>
    </row>
    <row r="1186" spans="1:32" ht="15.5" x14ac:dyDescent="0.35">
      <c r="A1186" s="26"/>
      <c r="B1186" s="48">
        <v>31</v>
      </c>
      <c r="C1186" s="48" t="s">
        <v>45</v>
      </c>
      <c r="D1186" s="48" t="s">
        <v>46</v>
      </c>
      <c r="E1186" s="48" t="s">
        <v>47</v>
      </c>
      <c r="F1186" s="48" t="s">
        <v>138</v>
      </c>
      <c r="G1186" s="48">
        <v>36</v>
      </c>
      <c r="H1186" s="48" t="s">
        <v>1097</v>
      </c>
      <c r="I1186" s="48" t="s">
        <v>138</v>
      </c>
      <c r="J1186" s="48" t="s">
        <v>50</v>
      </c>
      <c r="K1186" s="48" t="s">
        <v>1992</v>
      </c>
      <c r="L1186" s="48" t="s">
        <v>141</v>
      </c>
      <c r="M1186" s="48" t="s">
        <v>110</v>
      </c>
      <c r="N1186" s="48" t="s">
        <v>110</v>
      </c>
      <c r="O1186" s="48" t="s">
        <v>110</v>
      </c>
      <c r="P1186" s="48">
        <v>1.0363391999999998</v>
      </c>
      <c r="Q1186" s="48">
        <v>1.0807997039229795</v>
      </c>
      <c r="R1186" s="48">
        <v>1.0807997039229795</v>
      </c>
      <c r="S1186" s="48">
        <v>2.2310080000000001</v>
      </c>
      <c r="T1186" s="48">
        <v>2.2310080000000001</v>
      </c>
      <c r="U1186" s="48">
        <v>2.2336527214408242</v>
      </c>
      <c r="V1186" s="62">
        <f t="shared" si="113"/>
        <v>0.46451612903225797</v>
      </c>
      <c r="W1186" s="62">
        <f t="shared" si="114"/>
        <v>0.48444456672633152</v>
      </c>
      <c r="X1186" s="62">
        <f t="shared" si="115"/>
        <v>0.4838709677419355</v>
      </c>
      <c r="Y1186" s="62">
        <f t="shared" si="116"/>
        <v>0.47761055450017498</v>
      </c>
      <c r="Z1186" s="62">
        <f t="shared" si="117"/>
        <v>0.47761055450017498</v>
      </c>
      <c r="AA1186" s="48" t="str">
        <f t="shared" si="118"/>
        <v>Y</v>
      </c>
      <c r="AB1186" s="48" t="s">
        <v>55</v>
      </c>
      <c r="AC1186" s="53" t="s">
        <v>55</v>
      </c>
      <c r="AD1186" s="52">
        <v>0</v>
      </c>
      <c r="AE1186" s="52"/>
      <c r="AF1186" s="52"/>
    </row>
    <row r="1187" spans="1:32" ht="15.5" x14ac:dyDescent="0.35">
      <c r="A1187" s="26"/>
      <c r="B1187" s="48">
        <v>1997</v>
      </c>
      <c r="C1187" s="48" t="s">
        <v>863</v>
      </c>
      <c r="D1187" s="48" t="s">
        <v>864</v>
      </c>
      <c r="E1187" s="48" t="s">
        <v>865</v>
      </c>
      <c r="F1187" s="48" t="s">
        <v>939</v>
      </c>
      <c r="G1187" s="48" t="s">
        <v>940</v>
      </c>
      <c r="H1187" s="48" t="s">
        <v>1954</v>
      </c>
      <c r="I1187" s="48" t="s">
        <v>865</v>
      </c>
      <c r="J1187" s="48" t="s">
        <v>50</v>
      </c>
      <c r="K1187" s="48" t="s">
        <v>1993</v>
      </c>
      <c r="L1187" s="48" t="s">
        <v>865</v>
      </c>
      <c r="M1187" s="48">
        <v>23</v>
      </c>
      <c r="N1187" s="48">
        <v>23</v>
      </c>
      <c r="O1187" s="48">
        <v>23</v>
      </c>
      <c r="P1187" s="48">
        <v>6.8</v>
      </c>
      <c r="Q1187" s="48">
        <v>7.7682478719464143</v>
      </c>
      <c r="R1187" s="48">
        <v>7.5690620290759938</v>
      </c>
      <c r="S1187" s="48">
        <v>15.6</v>
      </c>
      <c r="T1187" s="48">
        <v>15.7</v>
      </c>
      <c r="U1187" s="48">
        <v>15.138124058151988</v>
      </c>
      <c r="V1187" s="62">
        <f t="shared" si="113"/>
        <v>0.4358974358974359</v>
      </c>
      <c r="W1187" s="62">
        <f t="shared" si="114"/>
        <v>0.4947928580857589</v>
      </c>
      <c r="X1187" s="62">
        <f t="shared" si="115"/>
        <v>0.5</v>
      </c>
      <c r="Y1187" s="62">
        <f t="shared" si="116"/>
        <v>0.47689676466106495</v>
      </c>
      <c r="Z1187" s="62">
        <f t="shared" si="117"/>
        <v>0.47689676466106495</v>
      </c>
      <c r="AA1187" s="48" t="str">
        <f t="shared" si="118"/>
        <v>Y</v>
      </c>
      <c r="AB1187" s="48" t="s">
        <v>55</v>
      </c>
      <c r="AC1187" s="53" t="s">
        <v>55</v>
      </c>
      <c r="AD1187" s="52">
        <v>0</v>
      </c>
      <c r="AE1187" s="52"/>
      <c r="AF1187" s="52"/>
    </row>
    <row r="1188" spans="1:32" ht="15.5" x14ac:dyDescent="0.35">
      <c r="A1188" s="26"/>
      <c r="B1188" s="48">
        <v>1701</v>
      </c>
      <c r="C1188" s="48" t="s">
        <v>45</v>
      </c>
      <c r="D1188" s="48" t="s">
        <v>60</v>
      </c>
      <c r="E1188" s="48" t="s">
        <v>61</v>
      </c>
      <c r="F1188" s="48" t="s">
        <v>833</v>
      </c>
      <c r="G1188" s="48">
        <v>320</v>
      </c>
      <c r="H1188" s="48" t="s">
        <v>49</v>
      </c>
      <c r="I1188" s="48" t="s">
        <v>123</v>
      </c>
      <c r="J1188" s="48" t="s">
        <v>50</v>
      </c>
      <c r="K1188" s="48" t="s">
        <v>1994</v>
      </c>
      <c r="L1188" s="48" t="s">
        <v>1995</v>
      </c>
      <c r="M1188" s="48" t="s">
        <v>53</v>
      </c>
      <c r="N1188" s="48" t="s">
        <v>53</v>
      </c>
      <c r="O1188" s="48" t="s">
        <v>53</v>
      </c>
      <c r="P1188" s="48">
        <v>5.2284060000000006</v>
      </c>
      <c r="Q1188" s="48">
        <v>5.6648453712347697</v>
      </c>
      <c r="R1188" s="48">
        <v>5.6170407689458699</v>
      </c>
      <c r="S1188" s="48">
        <v>11.578889999999999</v>
      </c>
      <c r="T1188" s="48">
        <v>11.578889999999999</v>
      </c>
      <c r="U1188" s="48">
        <v>11.592616055058498</v>
      </c>
      <c r="V1188" s="62">
        <f t="shared" si="113"/>
        <v>0.45154639175257738</v>
      </c>
      <c r="W1188" s="62">
        <f t="shared" si="114"/>
        <v>0.48923906965475705</v>
      </c>
      <c r="X1188" s="62">
        <f t="shared" si="115"/>
        <v>0.4845360824742268</v>
      </c>
      <c r="Y1188" s="62">
        <f t="shared" si="116"/>
        <v>0.47510718129385371</v>
      </c>
      <c r="Z1188" s="62">
        <f t="shared" si="117"/>
        <v>0.47510718129385371</v>
      </c>
      <c r="AA1188" s="48" t="str">
        <f t="shared" si="118"/>
        <v>Y</v>
      </c>
      <c r="AB1188" s="48" t="s">
        <v>55</v>
      </c>
      <c r="AC1188" s="53" t="s">
        <v>55</v>
      </c>
      <c r="AD1188" s="52">
        <v>0</v>
      </c>
      <c r="AE1188" s="52"/>
      <c r="AF1188" s="52"/>
    </row>
    <row r="1189" spans="1:32" ht="15.5" x14ac:dyDescent="0.35">
      <c r="A1189" s="26"/>
      <c r="B1189" s="48">
        <v>152</v>
      </c>
      <c r="C1189" s="48" t="s">
        <v>45</v>
      </c>
      <c r="D1189" s="48" t="s">
        <v>46</v>
      </c>
      <c r="E1189" s="48" t="s">
        <v>150</v>
      </c>
      <c r="F1189" s="48" t="s">
        <v>163</v>
      </c>
      <c r="G1189" s="48">
        <v>488</v>
      </c>
      <c r="H1189" s="48" t="s">
        <v>94</v>
      </c>
      <c r="I1189" s="48" t="s">
        <v>150</v>
      </c>
      <c r="J1189" s="48" t="s">
        <v>50</v>
      </c>
      <c r="K1189" s="48" t="s">
        <v>1996</v>
      </c>
      <c r="L1189" s="48" t="s">
        <v>1997</v>
      </c>
      <c r="M1189" s="48" t="s">
        <v>53</v>
      </c>
      <c r="N1189" s="48" t="s">
        <v>53</v>
      </c>
      <c r="O1189" s="48" t="s">
        <v>53</v>
      </c>
      <c r="P1189" s="48">
        <v>4.6315560000000007</v>
      </c>
      <c r="Q1189" s="48">
        <v>4.9955809391901553</v>
      </c>
      <c r="R1189" s="48">
        <v>4.6609487231678495</v>
      </c>
      <c r="S1189" s="48">
        <v>10.02708</v>
      </c>
      <c r="T1189" s="48">
        <v>10.02708</v>
      </c>
      <c r="U1189" s="48">
        <v>10.038966480669213</v>
      </c>
      <c r="V1189" s="62">
        <f t="shared" si="113"/>
        <v>0.46190476190476198</v>
      </c>
      <c r="W1189" s="62">
        <f t="shared" si="114"/>
        <v>0.49820894409839711</v>
      </c>
      <c r="X1189" s="62">
        <f t="shared" si="115"/>
        <v>0.46428571428571436</v>
      </c>
      <c r="Y1189" s="62">
        <f t="shared" si="116"/>
        <v>0.4747998067629578</v>
      </c>
      <c r="Z1189" s="62">
        <f t="shared" si="117"/>
        <v>0.4747998067629578</v>
      </c>
      <c r="AA1189" s="48" t="str">
        <f t="shared" si="118"/>
        <v>Y</v>
      </c>
      <c r="AB1189" s="48" t="s">
        <v>55</v>
      </c>
      <c r="AC1189" s="53" t="s">
        <v>55</v>
      </c>
      <c r="AD1189" s="52">
        <v>0</v>
      </c>
      <c r="AE1189" s="52"/>
      <c r="AF1189" s="52"/>
    </row>
    <row r="1190" spans="1:32" ht="15.5" x14ac:dyDescent="0.35">
      <c r="A1190" s="26"/>
      <c r="B1190" s="48">
        <v>839</v>
      </c>
      <c r="C1190" s="48" t="s">
        <v>45</v>
      </c>
      <c r="D1190" s="48" t="s">
        <v>46</v>
      </c>
      <c r="E1190" s="48" t="s">
        <v>150</v>
      </c>
      <c r="F1190" s="48" t="s">
        <v>381</v>
      </c>
      <c r="G1190" s="48">
        <v>831</v>
      </c>
      <c r="H1190" s="48" t="s">
        <v>63</v>
      </c>
      <c r="I1190" s="48" t="s">
        <v>377</v>
      </c>
      <c r="J1190" s="48" t="s">
        <v>50</v>
      </c>
      <c r="K1190" s="48" t="s">
        <v>1998</v>
      </c>
      <c r="L1190" s="48" t="s">
        <v>379</v>
      </c>
      <c r="M1190" s="48" t="s">
        <v>53</v>
      </c>
      <c r="N1190" s="48" t="s">
        <v>53</v>
      </c>
      <c r="O1190" s="48" t="s">
        <v>53</v>
      </c>
      <c r="P1190" s="48">
        <v>5.4671460000000005</v>
      </c>
      <c r="Q1190" s="48">
        <v>5.4497246609347156</v>
      </c>
      <c r="R1190" s="48">
        <v>5.5692361666569683</v>
      </c>
      <c r="S1190" s="48">
        <v>11.578889999999999</v>
      </c>
      <c r="T1190" s="48">
        <v>11.578889999999999</v>
      </c>
      <c r="U1190" s="48">
        <v>11.592616055058498</v>
      </c>
      <c r="V1190" s="62">
        <f t="shared" si="113"/>
        <v>0.47216494845360829</v>
      </c>
      <c r="W1190" s="62">
        <f t="shared" si="114"/>
        <v>0.4706603708071081</v>
      </c>
      <c r="X1190" s="62">
        <f t="shared" si="115"/>
        <v>0.48041237113402058</v>
      </c>
      <c r="Y1190" s="62">
        <f t="shared" si="116"/>
        <v>0.47441256346491228</v>
      </c>
      <c r="Z1190" s="62">
        <f t="shared" si="117"/>
        <v>0.47441256346491228</v>
      </c>
      <c r="AA1190" s="48" t="str">
        <f t="shared" si="118"/>
        <v>Y</v>
      </c>
      <c r="AB1190" s="48" t="s">
        <v>55</v>
      </c>
      <c r="AC1190" s="53" t="s">
        <v>55</v>
      </c>
      <c r="AD1190" s="52">
        <v>0</v>
      </c>
      <c r="AE1190" s="52"/>
      <c r="AF1190" s="52"/>
    </row>
    <row r="1191" spans="1:32" ht="15.5" x14ac:dyDescent="0.35">
      <c r="A1191" s="26"/>
      <c r="B1191" s="48">
        <v>1225</v>
      </c>
      <c r="C1191" s="48" t="s">
        <v>45</v>
      </c>
      <c r="D1191" s="48" t="s">
        <v>98</v>
      </c>
      <c r="E1191" s="48" t="s">
        <v>99</v>
      </c>
      <c r="F1191" s="48" t="s">
        <v>1999</v>
      </c>
      <c r="G1191" s="48">
        <v>740</v>
      </c>
      <c r="H1191" s="48">
        <v>1</v>
      </c>
      <c r="I1191" s="48" t="s">
        <v>99</v>
      </c>
      <c r="J1191" s="48" t="s">
        <v>50</v>
      </c>
      <c r="K1191" s="48" t="s">
        <v>2000</v>
      </c>
      <c r="L1191" s="48" t="s">
        <v>593</v>
      </c>
      <c r="M1191" s="48" t="s">
        <v>110</v>
      </c>
      <c r="N1191" s="48" t="s">
        <v>110</v>
      </c>
      <c r="O1191" s="48" t="s">
        <v>110</v>
      </c>
      <c r="P1191" s="48">
        <v>0.92119040000000008</v>
      </c>
      <c r="Q1191" s="48">
        <v>0.93669307673324886</v>
      </c>
      <c r="R1191" s="48">
        <v>1.0087463903281142</v>
      </c>
      <c r="S1191" s="48">
        <v>2.015104</v>
      </c>
      <c r="T1191" s="48">
        <v>2.015104</v>
      </c>
      <c r="U1191" s="48">
        <v>2.0174927806562284</v>
      </c>
      <c r="V1191" s="62">
        <f t="shared" si="113"/>
        <v>0.45714285714285718</v>
      </c>
      <c r="W1191" s="62">
        <f t="shared" si="114"/>
        <v>0.46483609616836097</v>
      </c>
      <c r="X1191" s="62">
        <f t="shared" si="115"/>
        <v>0.5</v>
      </c>
      <c r="Y1191" s="62">
        <f t="shared" si="116"/>
        <v>0.47399298443707272</v>
      </c>
      <c r="Z1191" s="62">
        <f t="shared" si="117"/>
        <v>0.47399298443707272</v>
      </c>
      <c r="AA1191" s="48" t="str">
        <f t="shared" si="118"/>
        <v>Y</v>
      </c>
      <c r="AB1191" s="48" t="s">
        <v>55</v>
      </c>
      <c r="AC1191" s="53" t="s">
        <v>55</v>
      </c>
      <c r="AD1191" s="52">
        <v>0</v>
      </c>
      <c r="AE1191" s="52"/>
      <c r="AF1191" s="52"/>
    </row>
    <row r="1192" spans="1:32" ht="15.5" x14ac:dyDescent="0.35">
      <c r="A1192" s="26"/>
      <c r="B1192" s="48">
        <v>1804</v>
      </c>
      <c r="C1192" s="48" t="s">
        <v>45</v>
      </c>
      <c r="D1192" s="48" t="s">
        <v>60</v>
      </c>
      <c r="E1192" s="48" t="s">
        <v>61</v>
      </c>
      <c r="F1192" s="48" t="s">
        <v>825</v>
      </c>
      <c r="G1192" s="48">
        <v>292</v>
      </c>
      <c r="H1192" s="48" t="s">
        <v>63</v>
      </c>
      <c r="I1192" s="48" t="s">
        <v>821</v>
      </c>
      <c r="J1192" s="48" t="s">
        <v>50</v>
      </c>
      <c r="K1192" s="48" t="s">
        <v>2001</v>
      </c>
      <c r="L1192" s="48" t="s">
        <v>1377</v>
      </c>
      <c r="M1192" s="48" t="s">
        <v>53</v>
      </c>
      <c r="N1192" s="48" t="s">
        <v>53</v>
      </c>
      <c r="O1192" s="48" t="s">
        <v>53</v>
      </c>
      <c r="P1192" s="48">
        <v>5.514894</v>
      </c>
      <c r="Q1192" s="48">
        <v>6.0950867918348797</v>
      </c>
      <c r="R1192" s="48">
        <v>5.3541154563569133</v>
      </c>
      <c r="S1192" s="48">
        <v>11.936999999999999</v>
      </c>
      <c r="T1192" s="48">
        <v>11.936999999999999</v>
      </c>
      <c r="U1192" s="48">
        <v>11.951150572225254</v>
      </c>
      <c r="V1192" s="62">
        <f t="shared" si="113"/>
        <v>0.46200000000000002</v>
      </c>
      <c r="W1192" s="62">
        <f t="shared" si="114"/>
        <v>0.51060457332955345</v>
      </c>
      <c r="X1192" s="62">
        <f t="shared" si="115"/>
        <v>0.44799999999999995</v>
      </c>
      <c r="Y1192" s="62">
        <f t="shared" si="116"/>
        <v>0.47353485777651777</v>
      </c>
      <c r="Z1192" s="62">
        <f t="shared" si="117"/>
        <v>0.47353485777651777</v>
      </c>
      <c r="AA1192" s="48" t="str">
        <f t="shared" si="118"/>
        <v>Y</v>
      </c>
      <c r="AB1192" s="48" t="s">
        <v>55</v>
      </c>
      <c r="AC1192" s="53" t="s">
        <v>55</v>
      </c>
      <c r="AD1192" s="52">
        <v>0</v>
      </c>
      <c r="AE1192" s="48"/>
      <c r="AF1192" s="48"/>
    </row>
    <row r="1193" spans="1:32" ht="15.5" x14ac:dyDescent="0.35">
      <c r="A1193" s="26"/>
      <c r="B1193" s="48">
        <v>729</v>
      </c>
      <c r="C1193" s="48" t="s">
        <v>45</v>
      </c>
      <c r="D1193" s="48" t="s">
        <v>46</v>
      </c>
      <c r="E1193" s="48" t="s">
        <v>47</v>
      </c>
      <c r="F1193" s="48" t="s">
        <v>128</v>
      </c>
      <c r="G1193" s="48">
        <v>496</v>
      </c>
      <c r="H1193" s="48" t="s">
        <v>49</v>
      </c>
      <c r="I1193" s="48" t="s">
        <v>128</v>
      </c>
      <c r="J1193" s="48" t="s">
        <v>50</v>
      </c>
      <c r="K1193" s="48" t="s">
        <v>2002</v>
      </c>
      <c r="L1193" s="48" t="s">
        <v>1151</v>
      </c>
      <c r="M1193" s="48" t="s">
        <v>53</v>
      </c>
      <c r="N1193" s="48" t="s">
        <v>53</v>
      </c>
      <c r="O1193" s="48" t="s">
        <v>53</v>
      </c>
      <c r="P1193" s="48">
        <v>4.29732</v>
      </c>
      <c r="Q1193" s="48">
        <v>3.8721727854009824</v>
      </c>
      <c r="R1193" s="48">
        <v>3.7048566773898286</v>
      </c>
      <c r="S1193" s="48">
        <v>8.3559000000000001</v>
      </c>
      <c r="T1193" s="48">
        <v>8.3559000000000001</v>
      </c>
      <c r="U1193" s="48">
        <v>8.3658054005576776</v>
      </c>
      <c r="V1193" s="62">
        <f t="shared" si="113"/>
        <v>0.51428571428571423</v>
      </c>
      <c r="W1193" s="62">
        <f t="shared" si="114"/>
        <v>0.46340583125707374</v>
      </c>
      <c r="X1193" s="62">
        <f t="shared" si="115"/>
        <v>0.44285714285714284</v>
      </c>
      <c r="Y1193" s="62">
        <f t="shared" si="116"/>
        <v>0.47351622946664357</v>
      </c>
      <c r="Z1193" s="62">
        <f t="shared" si="117"/>
        <v>0.47351622946664357</v>
      </c>
      <c r="AA1193" s="48" t="str">
        <f t="shared" si="118"/>
        <v>Y</v>
      </c>
      <c r="AB1193" s="48" t="s">
        <v>55</v>
      </c>
      <c r="AC1193" s="53" t="s">
        <v>55</v>
      </c>
      <c r="AD1193" s="52">
        <v>0</v>
      </c>
      <c r="AE1193" s="52"/>
      <c r="AF1193" s="52"/>
    </row>
    <row r="1194" spans="1:32" ht="15.5" x14ac:dyDescent="0.35">
      <c r="A1194" s="26"/>
      <c r="B1194" s="48">
        <v>1724</v>
      </c>
      <c r="C1194" s="48" t="s">
        <v>45</v>
      </c>
      <c r="D1194" s="48" t="s">
        <v>60</v>
      </c>
      <c r="E1194" s="48" t="s">
        <v>133</v>
      </c>
      <c r="F1194" s="48" t="s">
        <v>128</v>
      </c>
      <c r="G1194" s="48">
        <v>496</v>
      </c>
      <c r="H1194" s="48" t="s">
        <v>63</v>
      </c>
      <c r="I1194" s="48" t="s">
        <v>128</v>
      </c>
      <c r="J1194" s="48" t="s">
        <v>50</v>
      </c>
      <c r="K1194" s="48" t="s">
        <v>2003</v>
      </c>
      <c r="L1194" s="48" t="s">
        <v>2004</v>
      </c>
      <c r="M1194" s="48" t="s">
        <v>53</v>
      </c>
      <c r="N1194" s="48" t="s">
        <v>53</v>
      </c>
      <c r="O1194" s="48" t="s">
        <v>53</v>
      </c>
      <c r="P1194" s="48">
        <v>5.6820119999999994</v>
      </c>
      <c r="Q1194" s="48">
        <v>5.7126499735236713</v>
      </c>
      <c r="R1194" s="48">
        <v>4.0394888934121358</v>
      </c>
      <c r="S1194" s="48">
        <v>10.86267</v>
      </c>
      <c r="T1194" s="48">
        <v>10.86267</v>
      </c>
      <c r="U1194" s="48">
        <v>10.875547020724982</v>
      </c>
      <c r="V1194" s="62">
        <f t="shared" si="113"/>
        <v>0.52307692307692299</v>
      </c>
      <c r="W1194" s="62">
        <f t="shared" si="114"/>
        <v>0.52589740584254807</v>
      </c>
      <c r="X1194" s="62">
        <f t="shared" si="115"/>
        <v>0.37142857142857139</v>
      </c>
      <c r="Y1194" s="62">
        <f t="shared" si="116"/>
        <v>0.4734676334493475</v>
      </c>
      <c r="Z1194" s="62">
        <f t="shared" si="117"/>
        <v>0.4734676334493475</v>
      </c>
      <c r="AA1194" s="48" t="str">
        <f t="shared" si="118"/>
        <v>Y</v>
      </c>
      <c r="AB1194" s="48" t="s">
        <v>55</v>
      </c>
      <c r="AC1194" s="53" t="s">
        <v>55</v>
      </c>
      <c r="AD1194" s="52">
        <v>0</v>
      </c>
      <c r="AE1194" s="52"/>
      <c r="AF1194" s="52"/>
    </row>
    <row r="1195" spans="1:32" ht="15.5" x14ac:dyDescent="0.35">
      <c r="A1195" s="26"/>
      <c r="B1195" s="48">
        <v>1513</v>
      </c>
      <c r="C1195" s="48" t="s">
        <v>45</v>
      </c>
      <c r="D1195" s="48" t="s">
        <v>60</v>
      </c>
      <c r="E1195" s="48" t="s">
        <v>133</v>
      </c>
      <c r="F1195" s="48" t="s">
        <v>836</v>
      </c>
      <c r="G1195" s="48">
        <v>20</v>
      </c>
      <c r="H1195" s="48" t="s">
        <v>1464</v>
      </c>
      <c r="I1195" s="48" t="s">
        <v>836</v>
      </c>
      <c r="J1195" s="48" t="s">
        <v>50</v>
      </c>
      <c r="K1195" s="48" t="s">
        <v>2005</v>
      </c>
      <c r="L1195" s="48" t="s">
        <v>839</v>
      </c>
      <c r="M1195" s="48" t="s">
        <v>110</v>
      </c>
      <c r="N1195" s="48" t="s">
        <v>110</v>
      </c>
      <c r="O1195" s="48" t="s">
        <v>110</v>
      </c>
      <c r="P1195" s="48">
        <v>1.3314080000000001</v>
      </c>
      <c r="Q1195" s="48">
        <v>1.2321116624721964</v>
      </c>
      <c r="R1195" s="48">
        <v>0.60524783419686845</v>
      </c>
      <c r="S1195" s="48">
        <v>2.2310080000000001</v>
      </c>
      <c r="T1195" s="48">
        <v>2.2310080000000001</v>
      </c>
      <c r="U1195" s="48">
        <v>2.2336527214408242</v>
      </c>
      <c r="V1195" s="62">
        <f t="shared" si="113"/>
        <v>0.59677419354838712</v>
      </c>
      <c r="W1195" s="62">
        <f t="shared" si="114"/>
        <v>0.55226680606801781</v>
      </c>
      <c r="X1195" s="62">
        <f t="shared" si="115"/>
        <v>0.27096774193548384</v>
      </c>
      <c r="Y1195" s="62">
        <f t="shared" si="116"/>
        <v>0.473336247183963</v>
      </c>
      <c r="Z1195" s="62">
        <f t="shared" si="117"/>
        <v>0.473336247183963</v>
      </c>
      <c r="AA1195" s="48" t="str">
        <f t="shared" si="118"/>
        <v>Y</v>
      </c>
      <c r="AB1195" s="48" t="s">
        <v>55</v>
      </c>
      <c r="AC1195" s="53" t="s">
        <v>55</v>
      </c>
      <c r="AD1195" s="52">
        <v>0</v>
      </c>
      <c r="AE1195" s="52"/>
      <c r="AF1195" s="52"/>
    </row>
    <row r="1196" spans="1:32" ht="15.5" x14ac:dyDescent="0.35">
      <c r="A1196" s="26"/>
      <c r="B1196" s="48">
        <v>488</v>
      </c>
      <c r="C1196" s="48" t="s">
        <v>45</v>
      </c>
      <c r="D1196" s="48" t="s">
        <v>46</v>
      </c>
      <c r="E1196" s="48" t="s">
        <v>150</v>
      </c>
      <c r="F1196" s="48" t="s">
        <v>1055</v>
      </c>
      <c r="G1196" s="48">
        <v>375</v>
      </c>
      <c r="H1196" s="48" t="s">
        <v>94</v>
      </c>
      <c r="I1196" s="48" t="s">
        <v>216</v>
      </c>
      <c r="J1196" s="48" t="s">
        <v>50</v>
      </c>
      <c r="K1196" s="48" t="s">
        <v>2006</v>
      </c>
      <c r="L1196" s="48" t="s">
        <v>279</v>
      </c>
      <c r="M1196" s="48" t="s">
        <v>53</v>
      </c>
      <c r="N1196" s="48" t="s">
        <v>53</v>
      </c>
      <c r="O1196" s="48" t="s">
        <v>53</v>
      </c>
      <c r="P1196" s="48">
        <v>5.896878000000001</v>
      </c>
      <c r="Q1196" s="48">
        <v>5.6170407689458699</v>
      </c>
      <c r="R1196" s="48">
        <v>5.0911901437679576</v>
      </c>
      <c r="S1196" s="48">
        <v>11.698259999999999</v>
      </c>
      <c r="T1196" s="48">
        <v>11.698259999999999</v>
      </c>
      <c r="U1196" s="48">
        <v>11.712127560780749</v>
      </c>
      <c r="V1196" s="62">
        <f t="shared" si="113"/>
        <v>0.50408163265306138</v>
      </c>
      <c r="W1196" s="62">
        <f t="shared" si="114"/>
        <v>0.48016036307501031</v>
      </c>
      <c r="X1196" s="62">
        <f t="shared" si="115"/>
        <v>0.43469387755102035</v>
      </c>
      <c r="Y1196" s="62">
        <f t="shared" si="116"/>
        <v>0.47297862442636401</v>
      </c>
      <c r="Z1196" s="62">
        <f t="shared" si="117"/>
        <v>0.47297862442636401</v>
      </c>
      <c r="AA1196" s="48" t="str">
        <f t="shared" si="118"/>
        <v>Y</v>
      </c>
      <c r="AB1196" s="48" t="s">
        <v>55</v>
      </c>
      <c r="AC1196" s="53" t="s">
        <v>55</v>
      </c>
      <c r="AD1196" s="52">
        <v>0</v>
      </c>
      <c r="AE1196" s="52"/>
      <c r="AF1196" s="52"/>
    </row>
    <row r="1197" spans="1:32" ht="15.5" x14ac:dyDescent="0.35">
      <c r="A1197" s="26"/>
      <c r="B1197" s="48">
        <v>1362</v>
      </c>
      <c r="C1197" s="48" t="s">
        <v>45</v>
      </c>
      <c r="D1197" s="48" t="s">
        <v>98</v>
      </c>
      <c r="E1197" s="48" t="s">
        <v>673</v>
      </c>
      <c r="F1197" s="48" t="s">
        <v>693</v>
      </c>
      <c r="G1197" s="48">
        <v>915</v>
      </c>
      <c r="H1197" s="48">
        <v>1</v>
      </c>
      <c r="I1197" s="48" t="s">
        <v>694</v>
      </c>
      <c r="J1197" s="48" t="s">
        <v>50</v>
      </c>
      <c r="K1197" s="48" t="s">
        <v>2007</v>
      </c>
      <c r="L1197" s="48" t="s">
        <v>654</v>
      </c>
      <c r="M1197" s="48" t="s">
        <v>103</v>
      </c>
      <c r="N1197" s="48" t="s">
        <v>103</v>
      </c>
      <c r="O1197" s="48" t="s">
        <v>103</v>
      </c>
      <c r="P1197" s="48">
        <v>6.5082599999999999</v>
      </c>
      <c r="Q1197" s="48">
        <v>9.1618559517163316</v>
      </c>
      <c r="R1197" s="48">
        <v>0</v>
      </c>
      <c r="S1197" s="48">
        <v>11.044319999999999</v>
      </c>
      <c r="T1197" s="48">
        <v>11.044319999999999</v>
      </c>
      <c r="U1197" s="48">
        <v>11.057412355519713</v>
      </c>
      <c r="V1197" s="62">
        <f t="shared" si="113"/>
        <v>0.5892857142857143</v>
      </c>
      <c r="W1197" s="62">
        <f t="shared" si="114"/>
        <v>0.82955364854661329</v>
      </c>
      <c r="X1197" s="62">
        <f t="shared" si="115"/>
        <v>0</v>
      </c>
      <c r="Y1197" s="62">
        <f t="shared" si="116"/>
        <v>0.47294645427744247</v>
      </c>
      <c r="Z1197" s="62">
        <f t="shared" si="117"/>
        <v>0.47294645427744247</v>
      </c>
      <c r="AA1197" s="48" t="str">
        <f t="shared" si="118"/>
        <v>Y</v>
      </c>
      <c r="AB1197" s="48" t="s">
        <v>55</v>
      </c>
      <c r="AC1197" s="53" t="s">
        <v>55</v>
      </c>
      <c r="AD1197" s="52">
        <v>0</v>
      </c>
      <c r="AE1197" s="52"/>
      <c r="AF1197" s="52"/>
    </row>
    <row r="1198" spans="1:32" ht="15.5" x14ac:dyDescent="0.35">
      <c r="A1198" s="26"/>
      <c r="B1198" s="48">
        <v>1949</v>
      </c>
      <c r="C1198" s="48" t="s">
        <v>863</v>
      </c>
      <c r="D1198" s="48" t="s">
        <v>864</v>
      </c>
      <c r="E1198" s="48" t="s">
        <v>877</v>
      </c>
      <c r="F1198" s="48" t="s">
        <v>892</v>
      </c>
      <c r="G1198" s="48" t="s">
        <v>893</v>
      </c>
      <c r="H1198" s="48" t="s">
        <v>894</v>
      </c>
      <c r="I1198" s="48" t="s">
        <v>895</v>
      </c>
      <c r="J1198" s="48" t="s">
        <v>50</v>
      </c>
      <c r="K1198" s="48" t="s">
        <v>2008</v>
      </c>
      <c r="L1198" s="48" t="s">
        <v>895</v>
      </c>
      <c r="M1198" s="48">
        <v>13.8</v>
      </c>
      <c r="N1198" s="48">
        <v>13.8</v>
      </c>
      <c r="O1198" s="48">
        <v>13.8</v>
      </c>
      <c r="P1198" s="48">
        <v>7.2</v>
      </c>
      <c r="Q1198" s="48">
        <v>7.3858110536352068</v>
      </c>
      <c r="R1198" s="48">
        <v>7.3858110536352068</v>
      </c>
      <c r="S1198" s="48">
        <v>15.5</v>
      </c>
      <c r="T1198" s="48">
        <v>15.5</v>
      </c>
      <c r="U1198" s="48">
        <v>15.48869114160393</v>
      </c>
      <c r="V1198" s="62">
        <f t="shared" si="113"/>
        <v>0.46451612903225808</v>
      </c>
      <c r="W1198" s="62">
        <f t="shared" si="114"/>
        <v>0.4765039389442069</v>
      </c>
      <c r="X1198" s="62">
        <f t="shared" si="115"/>
        <v>0.4768518518518518</v>
      </c>
      <c r="Y1198" s="62">
        <f t="shared" si="116"/>
        <v>0.47262397327610556</v>
      </c>
      <c r="Z1198" s="62">
        <f t="shared" si="117"/>
        <v>0.47262397327610556</v>
      </c>
      <c r="AA1198" s="48" t="str">
        <f t="shared" si="118"/>
        <v>Y</v>
      </c>
      <c r="AB1198" s="48" t="s">
        <v>55</v>
      </c>
      <c r="AC1198" s="53" t="s">
        <v>55</v>
      </c>
      <c r="AD1198" s="52">
        <v>0</v>
      </c>
      <c r="AE1198" s="52"/>
      <c r="AF1198" s="52"/>
    </row>
    <row r="1199" spans="1:32" ht="15.5" x14ac:dyDescent="0.35">
      <c r="A1199" s="26"/>
      <c r="B1199" s="48">
        <v>1926</v>
      </c>
      <c r="C1199" s="48" t="s">
        <v>863</v>
      </c>
      <c r="D1199" s="48" t="s">
        <v>864</v>
      </c>
      <c r="E1199" s="48" t="s">
        <v>877</v>
      </c>
      <c r="F1199" s="48" t="s">
        <v>878</v>
      </c>
      <c r="G1199" s="48" t="s">
        <v>879</v>
      </c>
      <c r="H1199" s="48" t="s">
        <v>880</v>
      </c>
      <c r="I1199" s="48" t="s">
        <v>881</v>
      </c>
      <c r="J1199" s="48" t="s">
        <v>50</v>
      </c>
      <c r="K1199" s="48" t="s">
        <v>2009</v>
      </c>
      <c r="L1199" s="48" t="s">
        <v>881</v>
      </c>
      <c r="M1199" s="48">
        <v>13.8</v>
      </c>
      <c r="N1199" s="48">
        <v>13.8</v>
      </c>
      <c r="O1199" s="48">
        <v>13.8</v>
      </c>
      <c r="P1199" s="48">
        <v>4.2</v>
      </c>
      <c r="Q1199" s="48">
        <v>5.330213155212463</v>
      </c>
      <c r="R1199" s="48">
        <v>5.2107016494902112</v>
      </c>
      <c r="S1199" s="48">
        <v>10.1</v>
      </c>
      <c r="T1199" s="48">
        <v>10.1</v>
      </c>
      <c r="U1199" s="48">
        <v>10.995058526447234</v>
      </c>
      <c r="V1199" s="62">
        <f t="shared" si="113"/>
        <v>0.41584158415841588</v>
      </c>
      <c r="W1199" s="62">
        <f t="shared" si="114"/>
        <v>0.52774387675370926</v>
      </c>
      <c r="X1199" s="62">
        <f t="shared" si="115"/>
        <v>0.47391304347826085</v>
      </c>
      <c r="Y1199" s="62">
        <f t="shared" si="116"/>
        <v>0.47249950146346203</v>
      </c>
      <c r="Z1199" s="62">
        <f t="shared" si="117"/>
        <v>0.47249950146346203</v>
      </c>
      <c r="AA1199" s="48" t="str">
        <f t="shared" si="118"/>
        <v>Y</v>
      </c>
      <c r="AB1199" s="48" t="s">
        <v>55</v>
      </c>
      <c r="AC1199" s="53" t="s">
        <v>55</v>
      </c>
      <c r="AD1199" s="52">
        <v>0</v>
      </c>
      <c r="AE1199" s="52"/>
      <c r="AF1199" s="52"/>
    </row>
    <row r="1200" spans="1:32" ht="15.5" x14ac:dyDescent="0.35">
      <c r="A1200" s="26"/>
      <c r="B1200" s="48">
        <v>1756</v>
      </c>
      <c r="C1200" s="48" t="s">
        <v>45</v>
      </c>
      <c r="D1200" s="48" t="s">
        <v>60</v>
      </c>
      <c r="E1200" s="48" t="s">
        <v>61</v>
      </c>
      <c r="F1200" s="48" t="s">
        <v>1137</v>
      </c>
      <c r="G1200" s="48">
        <v>391</v>
      </c>
      <c r="H1200" s="48" t="s">
        <v>49</v>
      </c>
      <c r="I1200" s="48" t="s">
        <v>1137</v>
      </c>
      <c r="J1200" s="48" t="s">
        <v>50</v>
      </c>
      <c r="K1200" s="48" t="s">
        <v>2010</v>
      </c>
      <c r="L1200" s="48" t="s">
        <v>1277</v>
      </c>
      <c r="M1200" s="48" t="s">
        <v>53</v>
      </c>
      <c r="N1200" s="48" t="s">
        <v>53</v>
      </c>
      <c r="O1200" s="48" t="s">
        <v>53</v>
      </c>
      <c r="P1200" s="48">
        <v>2.8648800000000003</v>
      </c>
      <c r="Q1200" s="48">
        <v>3.1551037510674669</v>
      </c>
      <c r="R1200" s="48">
        <v>7.8877593776686679</v>
      </c>
      <c r="S1200" s="48">
        <v>8.71401</v>
      </c>
      <c r="T1200" s="48">
        <v>8.71401</v>
      </c>
      <c r="U1200" s="48">
        <v>10.875547020724982</v>
      </c>
      <c r="V1200" s="62">
        <f t="shared" si="113"/>
        <v>0.32876712328767127</v>
      </c>
      <c r="W1200" s="62">
        <f t="shared" si="114"/>
        <v>0.3620725419258719</v>
      </c>
      <c r="X1200" s="62">
        <f t="shared" si="115"/>
        <v>0.72527472527472525</v>
      </c>
      <c r="Y1200" s="62">
        <f t="shared" si="116"/>
        <v>0.47203813016275609</v>
      </c>
      <c r="Z1200" s="62">
        <f t="shared" si="117"/>
        <v>0.47203813016275609</v>
      </c>
      <c r="AA1200" s="48" t="str">
        <f t="shared" si="118"/>
        <v>Y</v>
      </c>
      <c r="AB1200" s="48" t="s">
        <v>55</v>
      </c>
      <c r="AC1200" s="53" t="s">
        <v>55</v>
      </c>
      <c r="AD1200" s="52">
        <v>0</v>
      </c>
      <c r="AE1200" s="52"/>
      <c r="AF1200" s="52"/>
    </row>
    <row r="1201" spans="1:32" ht="15.5" x14ac:dyDescent="0.35">
      <c r="A1201" s="26"/>
      <c r="B1201" s="48">
        <v>1860</v>
      </c>
      <c r="C1201" s="48" t="s">
        <v>45</v>
      </c>
      <c r="D1201" s="48" t="s">
        <v>60</v>
      </c>
      <c r="E1201" s="48" t="s">
        <v>61</v>
      </c>
      <c r="F1201" s="48" t="s">
        <v>840</v>
      </c>
      <c r="G1201" s="48">
        <v>450</v>
      </c>
      <c r="H1201" s="48" t="s">
        <v>63</v>
      </c>
      <c r="I1201" s="48" t="s">
        <v>61</v>
      </c>
      <c r="J1201" s="48" t="s">
        <v>50</v>
      </c>
      <c r="K1201" s="48" t="s">
        <v>2011</v>
      </c>
      <c r="L1201" s="48" t="s">
        <v>121</v>
      </c>
      <c r="M1201" s="48" t="s">
        <v>53</v>
      </c>
      <c r="N1201" s="48" t="s">
        <v>53</v>
      </c>
      <c r="O1201" s="48" t="s">
        <v>53</v>
      </c>
      <c r="P1201" s="48">
        <v>1.6711800000000001</v>
      </c>
      <c r="Q1201" s="48">
        <v>1.5775518755337334</v>
      </c>
      <c r="R1201" s="48">
        <v>1.4819426709559316</v>
      </c>
      <c r="S1201" s="48">
        <v>3.3423600000000002</v>
      </c>
      <c r="T1201" s="48">
        <v>3.3423600000000002</v>
      </c>
      <c r="U1201" s="48">
        <v>3.3463221602230711</v>
      </c>
      <c r="V1201" s="62">
        <f t="shared" si="113"/>
        <v>0.5</v>
      </c>
      <c r="W1201" s="62">
        <f t="shared" si="114"/>
        <v>0.47198742072479727</v>
      </c>
      <c r="X1201" s="62">
        <f t="shared" si="115"/>
        <v>0.44285714285714289</v>
      </c>
      <c r="Y1201" s="62">
        <f t="shared" si="116"/>
        <v>0.47161485452731339</v>
      </c>
      <c r="Z1201" s="62">
        <f t="shared" si="117"/>
        <v>0.47161485452731339</v>
      </c>
      <c r="AA1201" s="48" t="str">
        <f t="shared" si="118"/>
        <v>Y</v>
      </c>
      <c r="AB1201" s="48" t="s">
        <v>55</v>
      </c>
      <c r="AC1201" s="53" t="s">
        <v>55</v>
      </c>
      <c r="AD1201" s="52">
        <v>0</v>
      </c>
      <c r="AE1201" s="52"/>
      <c r="AF1201" s="52"/>
    </row>
    <row r="1202" spans="1:32" ht="15.5" x14ac:dyDescent="0.35">
      <c r="A1202" s="26"/>
      <c r="B1202" s="48">
        <v>1647</v>
      </c>
      <c r="C1202" s="48" t="s">
        <v>45</v>
      </c>
      <c r="D1202" s="48" t="s">
        <v>60</v>
      </c>
      <c r="E1202" s="48" t="s">
        <v>803</v>
      </c>
      <c r="F1202" s="48" t="s">
        <v>2012</v>
      </c>
      <c r="G1202" s="48">
        <v>274</v>
      </c>
      <c r="H1202" s="48" t="s">
        <v>49</v>
      </c>
      <c r="I1202" s="48" t="s">
        <v>2013</v>
      </c>
      <c r="J1202" s="48" t="s">
        <v>50</v>
      </c>
      <c r="K1202" s="48" t="s">
        <v>2014</v>
      </c>
      <c r="L1202" s="48" t="s">
        <v>2015</v>
      </c>
      <c r="M1202" s="48" t="s">
        <v>53</v>
      </c>
      <c r="N1202" s="48" t="s">
        <v>53</v>
      </c>
      <c r="O1202" s="48" t="s">
        <v>53</v>
      </c>
      <c r="P1202" s="48">
        <v>5.2522799999999998</v>
      </c>
      <c r="Q1202" s="48">
        <v>5.7365522746681217</v>
      </c>
      <c r="R1202" s="48">
        <v>5.5453338655125179</v>
      </c>
      <c r="S1202" s="48">
        <v>11.698259999999999</v>
      </c>
      <c r="T1202" s="48">
        <v>11.698259999999999</v>
      </c>
      <c r="U1202" s="48">
        <v>11.712127560780749</v>
      </c>
      <c r="V1202" s="62">
        <f t="shared" si="113"/>
        <v>0.44897959183673469</v>
      </c>
      <c r="W1202" s="62">
        <f t="shared" si="114"/>
        <v>0.49037654101277645</v>
      </c>
      <c r="X1202" s="62">
        <f t="shared" si="115"/>
        <v>0.47346938775510206</v>
      </c>
      <c r="Y1202" s="62">
        <f t="shared" si="116"/>
        <v>0.47094184020153773</v>
      </c>
      <c r="Z1202" s="62">
        <f t="shared" si="117"/>
        <v>0.47094184020153773</v>
      </c>
      <c r="AA1202" s="48" t="str">
        <f t="shared" si="118"/>
        <v>Y</v>
      </c>
      <c r="AB1202" s="48" t="s">
        <v>55</v>
      </c>
      <c r="AC1202" s="53" t="s">
        <v>55</v>
      </c>
      <c r="AD1202" s="52">
        <v>0</v>
      </c>
      <c r="AE1202" s="52"/>
      <c r="AF1202" s="52"/>
    </row>
    <row r="1203" spans="1:32" ht="15.5" x14ac:dyDescent="0.35">
      <c r="A1203" s="26"/>
      <c r="B1203" s="48">
        <v>83</v>
      </c>
      <c r="C1203" s="48" t="s">
        <v>45</v>
      </c>
      <c r="D1203" s="48" t="s">
        <v>46</v>
      </c>
      <c r="E1203" s="48" t="s">
        <v>47</v>
      </c>
      <c r="F1203" s="48" t="s">
        <v>2016</v>
      </c>
      <c r="G1203" s="48">
        <v>67</v>
      </c>
      <c r="H1203" s="48" t="s">
        <v>139</v>
      </c>
      <c r="I1203" s="48" t="s">
        <v>76</v>
      </c>
      <c r="J1203" s="48" t="s">
        <v>50</v>
      </c>
      <c r="K1203" s="48" t="s">
        <v>2017</v>
      </c>
      <c r="L1203" s="48" t="s">
        <v>78</v>
      </c>
      <c r="M1203" s="48" t="s">
        <v>110</v>
      </c>
      <c r="N1203" s="48" t="s">
        <v>110</v>
      </c>
      <c r="O1203" s="48" t="s">
        <v>110</v>
      </c>
      <c r="P1203" s="48">
        <v>0.87800960000000006</v>
      </c>
      <c r="Q1203" s="48">
        <v>0.93669307673324886</v>
      </c>
      <c r="R1203" s="48">
        <v>0.92948774537376233</v>
      </c>
      <c r="S1203" s="48">
        <v>1.943136</v>
      </c>
      <c r="T1203" s="48">
        <v>1.943136</v>
      </c>
      <c r="U1203" s="48">
        <v>1.9454394670613631</v>
      </c>
      <c r="V1203" s="62">
        <f t="shared" si="113"/>
        <v>0.45185185185185189</v>
      </c>
      <c r="W1203" s="62">
        <f t="shared" si="114"/>
        <v>0.48205224787830026</v>
      </c>
      <c r="X1203" s="62">
        <f t="shared" si="115"/>
        <v>0.47777777777777775</v>
      </c>
      <c r="Y1203" s="62">
        <f t="shared" si="116"/>
        <v>0.47056062583597669</v>
      </c>
      <c r="Z1203" s="62">
        <f t="shared" si="117"/>
        <v>0.47056062583597669</v>
      </c>
      <c r="AA1203" s="48" t="str">
        <f t="shared" si="118"/>
        <v>Y</v>
      </c>
      <c r="AB1203" s="48" t="s">
        <v>55</v>
      </c>
      <c r="AC1203" s="53" t="s">
        <v>55</v>
      </c>
      <c r="AD1203" s="52">
        <v>0</v>
      </c>
      <c r="AE1203" s="52"/>
      <c r="AF1203" s="52"/>
    </row>
    <row r="1204" spans="1:32" ht="15.5" x14ac:dyDescent="0.35">
      <c r="A1204" s="26"/>
      <c r="B1204" s="48">
        <v>227</v>
      </c>
      <c r="C1204" s="48" t="s">
        <v>45</v>
      </c>
      <c r="D1204" s="48" t="s">
        <v>46</v>
      </c>
      <c r="E1204" s="48" t="s">
        <v>150</v>
      </c>
      <c r="F1204" s="48" t="s">
        <v>216</v>
      </c>
      <c r="G1204" s="48">
        <v>211</v>
      </c>
      <c r="H1204" s="48" t="s">
        <v>63</v>
      </c>
      <c r="I1204" s="48" t="s">
        <v>216</v>
      </c>
      <c r="J1204" s="48" t="s">
        <v>50</v>
      </c>
      <c r="K1204" s="48" t="s">
        <v>2018</v>
      </c>
      <c r="L1204" s="48" t="s">
        <v>1397</v>
      </c>
      <c r="M1204" s="48" t="s">
        <v>53</v>
      </c>
      <c r="N1204" s="48" t="s">
        <v>53</v>
      </c>
      <c r="O1204" s="48" t="s">
        <v>53</v>
      </c>
      <c r="P1204" s="48">
        <v>3.6288480000000001</v>
      </c>
      <c r="Q1204" s="48">
        <v>4.0394888934121358</v>
      </c>
      <c r="R1204" s="48">
        <v>4.4697303140122449</v>
      </c>
      <c r="S1204" s="48">
        <v>8.5946400000000001</v>
      </c>
      <c r="T1204" s="48">
        <v>8.5946400000000001</v>
      </c>
      <c r="U1204" s="48">
        <v>8.604828412002183</v>
      </c>
      <c r="V1204" s="62">
        <f t="shared" si="113"/>
        <v>0.42222222222222222</v>
      </c>
      <c r="W1204" s="62">
        <f t="shared" si="114"/>
        <v>0.47000094168134277</v>
      </c>
      <c r="X1204" s="62">
        <f t="shared" si="115"/>
        <v>0.51944444444444438</v>
      </c>
      <c r="Y1204" s="62">
        <f t="shared" si="116"/>
        <v>0.47055586944933642</v>
      </c>
      <c r="Z1204" s="62">
        <f t="shared" si="117"/>
        <v>0.47055586944933642</v>
      </c>
      <c r="AA1204" s="48" t="str">
        <f t="shared" si="118"/>
        <v>Y</v>
      </c>
      <c r="AB1204" s="48" t="s">
        <v>55</v>
      </c>
      <c r="AC1204" s="53" t="s">
        <v>55</v>
      </c>
      <c r="AD1204" s="52">
        <v>0</v>
      </c>
      <c r="AE1204" s="52"/>
      <c r="AF1204" s="52"/>
    </row>
    <row r="1205" spans="1:32" ht="15.5" x14ac:dyDescent="0.35">
      <c r="A1205" s="26"/>
      <c r="B1205" s="48">
        <v>232</v>
      </c>
      <c r="C1205" s="48" t="s">
        <v>45</v>
      </c>
      <c r="D1205" s="48" t="s">
        <v>46</v>
      </c>
      <c r="E1205" s="48" t="s">
        <v>150</v>
      </c>
      <c r="F1205" s="48" t="s">
        <v>219</v>
      </c>
      <c r="G1205" s="48">
        <v>250</v>
      </c>
      <c r="H1205" s="48" t="s">
        <v>49</v>
      </c>
      <c r="I1205" s="48" t="s">
        <v>220</v>
      </c>
      <c r="J1205" s="48" t="s">
        <v>50</v>
      </c>
      <c r="K1205" s="48" t="s">
        <v>2019</v>
      </c>
      <c r="L1205" s="48" t="s">
        <v>222</v>
      </c>
      <c r="M1205" s="48" t="s">
        <v>53</v>
      </c>
      <c r="N1205" s="48" t="s">
        <v>53</v>
      </c>
      <c r="O1205" s="48" t="s">
        <v>53</v>
      </c>
      <c r="P1205" s="48">
        <v>3.1036199999999998</v>
      </c>
      <c r="Q1205" s="48">
        <v>3.1072991487785662</v>
      </c>
      <c r="R1205" s="48">
        <v>3.2268106545008184</v>
      </c>
      <c r="S1205" s="48">
        <v>6.6847200000000004</v>
      </c>
      <c r="T1205" s="48">
        <v>6.6847200000000004</v>
      </c>
      <c r="U1205" s="48">
        <v>6.6926443204461421</v>
      </c>
      <c r="V1205" s="62">
        <f t="shared" si="113"/>
        <v>0.46428571428571425</v>
      </c>
      <c r="W1205" s="62">
        <f t="shared" si="114"/>
        <v>0.46483609616836097</v>
      </c>
      <c r="X1205" s="62">
        <f t="shared" si="115"/>
        <v>0.48214285714285715</v>
      </c>
      <c r="Y1205" s="62">
        <f t="shared" si="116"/>
        <v>0.47042155586564416</v>
      </c>
      <c r="Z1205" s="62">
        <f t="shared" si="117"/>
        <v>0.47042155586564416</v>
      </c>
      <c r="AA1205" s="48" t="str">
        <f t="shared" si="118"/>
        <v>Y</v>
      </c>
      <c r="AB1205" s="48" t="s">
        <v>55</v>
      </c>
      <c r="AC1205" s="53" t="s">
        <v>55</v>
      </c>
      <c r="AD1205" s="52">
        <v>0</v>
      </c>
      <c r="AE1205" s="52"/>
      <c r="AF1205" s="52"/>
    </row>
    <row r="1206" spans="1:32" ht="15.5" x14ac:dyDescent="0.35">
      <c r="A1206" s="26"/>
      <c r="B1206" s="52">
        <v>2052</v>
      </c>
      <c r="C1206" s="52" t="s">
        <v>863</v>
      </c>
      <c r="D1206" s="52" t="s">
        <v>969</v>
      </c>
      <c r="E1206" s="52" t="s">
        <v>970</v>
      </c>
      <c r="F1206" s="52" t="s">
        <v>1547</v>
      </c>
      <c r="G1206" s="52" t="s">
        <v>1548</v>
      </c>
      <c r="H1206" s="52" t="s">
        <v>1574</v>
      </c>
      <c r="I1206" s="52" t="s">
        <v>970</v>
      </c>
      <c r="J1206" s="52" t="s">
        <v>50</v>
      </c>
      <c r="K1206" s="52" t="s">
        <v>2020</v>
      </c>
      <c r="L1206" s="52" t="s">
        <v>970</v>
      </c>
      <c r="M1206" s="52">
        <v>13.8</v>
      </c>
      <c r="N1206" s="52">
        <v>13.8</v>
      </c>
      <c r="O1206" s="52">
        <v>13.8</v>
      </c>
      <c r="P1206" s="52">
        <v>2.8</v>
      </c>
      <c r="Q1206" s="52">
        <v>7.1706903433351528</v>
      </c>
      <c r="R1206" s="52">
        <v>7.7921501730908656</v>
      </c>
      <c r="S1206" s="52">
        <v>12.1</v>
      </c>
      <c r="T1206" s="52">
        <v>12.1</v>
      </c>
      <c r="U1206" s="52">
        <v>13.289679436314481</v>
      </c>
      <c r="V1206" s="62">
        <f t="shared" si="113"/>
        <v>0.23140495867768593</v>
      </c>
      <c r="W1206" s="62">
        <f t="shared" si="114"/>
        <v>0.59261903663926885</v>
      </c>
      <c r="X1206" s="62">
        <f t="shared" si="115"/>
        <v>0.58633093525179858</v>
      </c>
      <c r="Y1206" s="62">
        <f t="shared" si="116"/>
        <v>0.4701183101895845</v>
      </c>
      <c r="Z1206" s="62">
        <f t="shared" si="117"/>
        <v>0.4701183101895845</v>
      </c>
      <c r="AA1206" s="48" t="str">
        <f t="shared" si="118"/>
        <v>Y</v>
      </c>
      <c r="AB1206" s="48" t="s">
        <v>55</v>
      </c>
      <c r="AC1206" s="53" t="s">
        <v>55</v>
      </c>
      <c r="AD1206" s="52">
        <v>0</v>
      </c>
      <c r="AE1206" s="26"/>
      <c r="AF1206" s="26"/>
    </row>
    <row r="1207" spans="1:32" ht="15.5" x14ac:dyDescent="0.35">
      <c r="A1207" s="26"/>
      <c r="B1207" s="48">
        <v>465</v>
      </c>
      <c r="C1207" s="48" t="s">
        <v>45</v>
      </c>
      <c r="D1207" s="48" t="s">
        <v>46</v>
      </c>
      <c r="E1207" s="48" t="s">
        <v>47</v>
      </c>
      <c r="F1207" s="48" t="s">
        <v>48</v>
      </c>
      <c r="G1207" s="48">
        <v>350</v>
      </c>
      <c r="H1207" s="48" t="s">
        <v>94</v>
      </c>
      <c r="I1207" s="48" t="s">
        <v>47</v>
      </c>
      <c r="J1207" s="48" t="s">
        <v>50</v>
      </c>
      <c r="K1207" s="48" t="s">
        <v>2021</v>
      </c>
      <c r="L1207" s="48" t="s">
        <v>1747</v>
      </c>
      <c r="M1207" s="48" t="s">
        <v>53</v>
      </c>
      <c r="N1207" s="48" t="s">
        <v>53</v>
      </c>
      <c r="O1207" s="48" t="s">
        <v>53</v>
      </c>
      <c r="P1207" s="48">
        <v>5.0851620000000004</v>
      </c>
      <c r="Q1207" s="48">
        <v>5.975575286112627</v>
      </c>
      <c r="R1207" s="48">
        <v>5.2585062517791119</v>
      </c>
      <c r="S1207" s="48">
        <v>11.578889999999999</v>
      </c>
      <c r="T1207" s="48">
        <v>11.578889999999999</v>
      </c>
      <c r="U1207" s="48">
        <v>11.592616055058498</v>
      </c>
      <c r="V1207" s="62">
        <f t="shared" si="113"/>
        <v>0.43917525773195881</v>
      </c>
      <c r="W1207" s="62">
        <f t="shared" si="114"/>
        <v>0.5160749679902501</v>
      </c>
      <c r="X1207" s="62">
        <f t="shared" si="115"/>
        <v>0.45360824742268036</v>
      </c>
      <c r="Y1207" s="62">
        <f t="shared" si="116"/>
        <v>0.46961949104829642</v>
      </c>
      <c r="Z1207" s="62">
        <f t="shared" si="117"/>
        <v>0.46961949104829642</v>
      </c>
      <c r="AA1207" s="48" t="str">
        <f t="shared" si="118"/>
        <v>Y</v>
      </c>
      <c r="AB1207" s="48" t="s">
        <v>55</v>
      </c>
      <c r="AC1207" s="53" t="s">
        <v>55</v>
      </c>
      <c r="AD1207" s="52">
        <v>0</v>
      </c>
      <c r="AE1207" s="48"/>
      <c r="AF1207" s="48"/>
    </row>
    <row r="1208" spans="1:32" ht="15.5" x14ac:dyDescent="0.35">
      <c r="A1208" s="26"/>
      <c r="B1208" s="48">
        <v>2038</v>
      </c>
      <c r="C1208" s="48" t="s">
        <v>863</v>
      </c>
      <c r="D1208" s="48" t="s">
        <v>969</v>
      </c>
      <c r="E1208" s="48" t="s">
        <v>970</v>
      </c>
      <c r="F1208" s="48" t="s">
        <v>1198</v>
      </c>
      <c r="G1208" s="48" t="s">
        <v>1199</v>
      </c>
      <c r="H1208" s="48" t="s">
        <v>1200</v>
      </c>
      <c r="I1208" s="48" t="s">
        <v>970</v>
      </c>
      <c r="J1208" s="48" t="s">
        <v>50</v>
      </c>
      <c r="K1208" s="48" t="s">
        <v>2022</v>
      </c>
      <c r="L1208" s="48" t="s">
        <v>970</v>
      </c>
      <c r="M1208" s="48">
        <v>13.8</v>
      </c>
      <c r="N1208" s="48">
        <v>13.8</v>
      </c>
      <c r="O1208" s="48">
        <v>13.8</v>
      </c>
      <c r="P1208" s="48">
        <v>4.2</v>
      </c>
      <c r="Q1208" s="48">
        <v>5.0433855414790569</v>
      </c>
      <c r="R1208" s="48">
        <v>5.4258223597902653</v>
      </c>
      <c r="S1208" s="48">
        <v>10.1</v>
      </c>
      <c r="T1208" s="48">
        <v>10.1</v>
      </c>
      <c r="U1208" s="48">
        <v>10.995058526447234</v>
      </c>
      <c r="V1208" s="62">
        <f t="shared" si="113"/>
        <v>0.41584158415841588</v>
      </c>
      <c r="W1208" s="62">
        <f t="shared" si="114"/>
        <v>0.49934510311673835</v>
      </c>
      <c r="X1208" s="62">
        <f t="shared" si="115"/>
        <v>0.4934782608695652</v>
      </c>
      <c r="Y1208" s="62">
        <f t="shared" si="116"/>
        <v>0.46955498271490642</v>
      </c>
      <c r="Z1208" s="62">
        <f t="shared" si="117"/>
        <v>0.46955498271490642</v>
      </c>
      <c r="AA1208" s="48" t="str">
        <f t="shared" si="118"/>
        <v>Y</v>
      </c>
      <c r="AB1208" s="48" t="s">
        <v>55</v>
      </c>
      <c r="AC1208" s="53" t="s">
        <v>55</v>
      </c>
      <c r="AD1208" s="52">
        <v>0</v>
      </c>
      <c r="AE1208" s="52"/>
      <c r="AF1208" s="52"/>
    </row>
    <row r="1209" spans="1:32" ht="15.5" x14ac:dyDescent="0.35">
      <c r="A1209" s="26"/>
      <c r="B1209" s="48">
        <v>1835</v>
      </c>
      <c r="C1209" s="48" t="s">
        <v>45</v>
      </c>
      <c r="D1209" s="48" t="s">
        <v>60</v>
      </c>
      <c r="E1209" s="48" t="s">
        <v>133</v>
      </c>
      <c r="F1209" s="48" t="s">
        <v>2023</v>
      </c>
      <c r="G1209" s="48">
        <v>469</v>
      </c>
      <c r="H1209" s="48" t="s">
        <v>2024</v>
      </c>
      <c r="I1209" s="48" t="s">
        <v>2025</v>
      </c>
      <c r="J1209" s="48" t="s">
        <v>50</v>
      </c>
      <c r="K1209" s="48" t="s">
        <v>2026</v>
      </c>
      <c r="L1209" s="48" t="s">
        <v>832</v>
      </c>
      <c r="M1209" s="48" t="s">
        <v>53</v>
      </c>
      <c r="N1209" s="48" t="s">
        <v>53</v>
      </c>
      <c r="O1209" s="48" t="s">
        <v>53</v>
      </c>
      <c r="P1209" s="48">
        <v>5.3000280000000002</v>
      </c>
      <c r="Q1209" s="48">
        <v>5.0672878426235073</v>
      </c>
      <c r="R1209" s="48">
        <v>3.4180290636564226</v>
      </c>
      <c r="S1209" s="48">
        <v>9.7883399999999998</v>
      </c>
      <c r="T1209" s="48">
        <v>9.7883399999999998</v>
      </c>
      <c r="U1209" s="48">
        <v>9.7999434692247078</v>
      </c>
      <c r="V1209" s="62">
        <f t="shared" si="113"/>
        <v>0.54146341463414638</v>
      </c>
      <c r="W1209" s="62">
        <f t="shared" si="114"/>
        <v>0.51768612886592691</v>
      </c>
      <c r="X1209" s="62">
        <f t="shared" si="115"/>
        <v>0.34878048780487808</v>
      </c>
      <c r="Y1209" s="62">
        <f t="shared" si="116"/>
        <v>0.46931001043498383</v>
      </c>
      <c r="Z1209" s="62">
        <f t="shared" si="117"/>
        <v>0.46931001043498383</v>
      </c>
      <c r="AA1209" s="48" t="str">
        <f t="shared" si="118"/>
        <v>Y</v>
      </c>
      <c r="AB1209" s="48" t="s">
        <v>55</v>
      </c>
      <c r="AC1209" s="53" t="s">
        <v>55</v>
      </c>
      <c r="AD1209" s="52">
        <v>0</v>
      </c>
      <c r="AE1209" s="52"/>
      <c r="AF1209" s="52"/>
    </row>
    <row r="1210" spans="1:32" ht="15.5" x14ac:dyDescent="0.35">
      <c r="A1210" s="26"/>
      <c r="B1210" s="48">
        <v>299</v>
      </c>
      <c r="C1210" s="48" t="s">
        <v>45</v>
      </c>
      <c r="D1210" s="48" t="s">
        <v>46</v>
      </c>
      <c r="E1210" s="48" t="s">
        <v>150</v>
      </c>
      <c r="F1210" s="48" t="s">
        <v>1055</v>
      </c>
      <c r="G1210" s="48">
        <v>375</v>
      </c>
      <c r="H1210" s="48" t="s">
        <v>49</v>
      </c>
      <c r="I1210" s="48" t="s">
        <v>216</v>
      </c>
      <c r="J1210" s="48" t="s">
        <v>50</v>
      </c>
      <c r="K1210" s="48" t="s">
        <v>2027</v>
      </c>
      <c r="L1210" s="48" t="s">
        <v>279</v>
      </c>
      <c r="M1210" s="48" t="s">
        <v>53</v>
      </c>
      <c r="N1210" s="48" t="s">
        <v>53</v>
      </c>
      <c r="O1210" s="48" t="s">
        <v>53</v>
      </c>
      <c r="P1210" s="48">
        <v>1.6711800000000001</v>
      </c>
      <c r="Q1210" s="48">
        <v>0.86048284120021834</v>
      </c>
      <c r="R1210" s="48">
        <v>2.1751094041449961</v>
      </c>
      <c r="S1210" s="48">
        <v>3.3423600000000002</v>
      </c>
      <c r="T1210" s="48">
        <v>3.3423600000000002</v>
      </c>
      <c r="U1210" s="48">
        <v>3.3463221602230711</v>
      </c>
      <c r="V1210" s="62">
        <f t="shared" si="113"/>
        <v>0.5</v>
      </c>
      <c r="W1210" s="62">
        <f t="shared" si="114"/>
        <v>0.25744768403170765</v>
      </c>
      <c r="X1210" s="62">
        <f t="shared" si="115"/>
        <v>0.65</v>
      </c>
      <c r="Y1210" s="62">
        <f t="shared" si="116"/>
        <v>0.46914922801056919</v>
      </c>
      <c r="Z1210" s="62">
        <f t="shared" si="117"/>
        <v>0.46914922801056919</v>
      </c>
      <c r="AA1210" s="48" t="str">
        <f t="shared" si="118"/>
        <v>Y</v>
      </c>
      <c r="AB1210" s="48" t="s">
        <v>55</v>
      </c>
      <c r="AC1210" s="53" t="s">
        <v>55</v>
      </c>
      <c r="AD1210" s="52">
        <v>0</v>
      </c>
      <c r="AE1210" s="52"/>
      <c r="AF1210" s="52"/>
    </row>
    <row r="1211" spans="1:32" ht="15.5" x14ac:dyDescent="0.35">
      <c r="A1211" s="26"/>
      <c r="B1211" s="48">
        <v>837</v>
      </c>
      <c r="C1211" s="48" t="s">
        <v>45</v>
      </c>
      <c r="D1211" s="48" t="s">
        <v>46</v>
      </c>
      <c r="E1211" s="48" t="s">
        <v>150</v>
      </c>
      <c r="F1211" s="48" t="s">
        <v>381</v>
      </c>
      <c r="G1211" s="48">
        <v>831</v>
      </c>
      <c r="H1211" s="48" t="s">
        <v>63</v>
      </c>
      <c r="I1211" s="48" t="s">
        <v>377</v>
      </c>
      <c r="J1211" s="48" t="s">
        <v>50</v>
      </c>
      <c r="K1211" s="48" t="s">
        <v>2028</v>
      </c>
      <c r="L1211" s="48" t="s">
        <v>379</v>
      </c>
      <c r="M1211" s="48" t="s">
        <v>53</v>
      </c>
      <c r="N1211" s="48" t="s">
        <v>53</v>
      </c>
      <c r="O1211" s="48" t="s">
        <v>53</v>
      </c>
      <c r="P1211" s="48">
        <v>2.9365019999999999</v>
      </c>
      <c r="Q1211" s="48">
        <v>2.9399830407674128</v>
      </c>
      <c r="R1211" s="48">
        <v>3.8721727854009824</v>
      </c>
      <c r="S1211" s="48">
        <v>6.9234600000000004</v>
      </c>
      <c r="T1211" s="48">
        <v>6.9234600000000004</v>
      </c>
      <c r="U1211" s="48">
        <v>6.9316673318906465</v>
      </c>
      <c r="V1211" s="62">
        <f t="shared" si="113"/>
        <v>0.42413793103448272</v>
      </c>
      <c r="W1211" s="62">
        <f t="shared" si="114"/>
        <v>0.42464072021321891</v>
      </c>
      <c r="X1211" s="62">
        <f t="shared" si="115"/>
        <v>0.55862068965517253</v>
      </c>
      <c r="Y1211" s="62">
        <f t="shared" si="116"/>
        <v>0.46913311363429139</v>
      </c>
      <c r="Z1211" s="62">
        <f t="shared" si="117"/>
        <v>0.46913311363429139</v>
      </c>
      <c r="AA1211" s="48" t="str">
        <f t="shared" si="118"/>
        <v>Y</v>
      </c>
      <c r="AB1211" s="48" t="s">
        <v>55</v>
      </c>
      <c r="AC1211" s="53" t="s">
        <v>55</v>
      </c>
      <c r="AD1211" s="52">
        <v>0</v>
      </c>
      <c r="AE1211" s="52"/>
      <c r="AF1211" s="52"/>
    </row>
    <row r="1212" spans="1:32" ht="15.5" x14ac:dyDescent="0.35">
      <c r="A1212" s="26"/>
      <c r="B1212" s="48">
        <v>2122</v>
      </c>
      <c r="C1212" s="48" t="s">
        <v>863</v>
      </c>
      <c r="D1212" s="48" t="s">
        <v>969</v>
      </c>
      <c r="E1212" s="48" t="s">
        <v>970</v>
      </c>
      <c r="F1212" s="48" t="s">
        <v>1020</v>
      </c>
      <c r="G1212" s="48" t="s">
        <v>1021</v>
      </c>
      <c r="H1212" s="48" t="s">
        <v>1022</v>
      </c>
      <c r="I1212" s="48" t="s">
        <v>1023</v>
      </c>
      <c r="J1212" s="48" t="s">
        <v>50</v>
      </c>
      <c r="K1212" s="48" t="s">
        <v>2029</v>
      </c>
      <c r="L1212" s="48" t="s">
        <v>1023</v>
      </c>
      <c r="M1212" s="48">
        <v>13.8</v>
      </c>
      <c r="N1212" s="48">
        <v>13.8</v>
      </c>
      <c r="O1212" s="48">
        <v>13.8</v>
      </c>
      <c r="P1212" s="48">
        <v>3.5</v>
      </c>
      <c r="Q1212" s="48">
        <v>3.9916842911232346</v>
      </c>
      <c r="R1212" s="48">
        <v>3.6092474728120267</v>
      </c>
      <c r="S1212" s="48">
        <v>7.9</v>
      </c>
      <c r="T1212" s="48">
        <v>7.9</v>
      </c>
      <c r="U1212" s="48">
        <v>7.8877593776686679</v>
      </c>
      <c r="V1212" s="62">
        <f t="shared" si="113"/>
        <v>0.44303797468354428</v>
      </c>
      <c r="W1212" s="62">
        <f t="shared" si="114"/>
        <v>0.50527649254724483</v>
      </c>
      <c r="X1212" s="62">
        <f t="shared" si="115"/>
        <v>0.45757575757575758</v>
      </c>
      <c r="Y1212" s="62">
        <f t="shared" si="116"/>
        <v>0.46863007493551551</v>
      </c>
      <c r="Z1212" s="62">
        <f t="shared" si="117"/>
        <v>0.46863007493551551</v>
      </c>
      <c r="AA1212" s="48" t="str">
        <f t="shared" si="118"/>
        <v>Y</v>
      </c>
      <c r="AB1212" s="48" t="s">
        <v>55</v>
      </c>
      <c r="AC1212" s="53" t="s">
        <v>55</v>
      </c>
      <c r="AD1212" s="52">
        <v>0</v>
      </c>
      <c r="AE1212" s="48"/>
      <c r="AF1212" s="48"/>
    </row>
    <row r="1213" spans="1:32" ht="15.5" x14ac:dyDescent="0.35">
      <c r="A1213" s="26"/>
      <c r="B1213" s="48">
        <v>1427</v>
      </c>
      <c r="C1213" s="48" t="s">
        <v>45</v>
      </c>
      <c r="D1213" s="48" t="s">
        <v>98</v>
      </c>
      <c r="E1213" s="48" t="s">
        <v>673</v>
      </c>
      <c r="F1213" s="48" t="s">
        <v>721</v>
      </c>
      <c r="G1213" s="48">
        <v>968</v>
      </c>
      <c r="H1213" s="48">
        <v>1</v>
      </c>
      <c r="I1213" s="48" t="s">
        <v>722</v>
      </c>
      <c r="J1213" s="48" t="s">
        <v>50</v>
      </c>
      <c r="K1213" s="48" t="s">
        <v>2757</v>
      </c>
      <c r="L1213" s="48" t="s">
        <v>724</v>
      </c>
      <c r="M1213" s="48" t="s">
        <v>103</v>
      </c>
      <c r="N1213" s="48" t="s">
        <v>103</v>
      </c>
      <c r="O1213" s="48" t="s">
        <v>103</v>
      </c>
      <c r="P1213" s="48">
        <v>14.752056</v>
      </c>
      <c r="Q1213" s="48">
        <v>18.126258111369815</v>
      </c>
      <c r="R1213" s="48">
        <v>18.323711903432663</v>
      </c>
      <c r="S1213" s="48">
        <v>36.485699999999994</v>
      </c>
      <c r="T1213" s="48">
        <v>36.485699999999994</v>
      </c>
      <c r="U1213" s="48">
        <v>36.528951531627619</v>
      </c>
      <c r="V1213" s="62">
        <f t="shared" si="113"/>
        <v>0.40432432432432436</v>
      </c>
      <c r="W1213" s="62">
        <f t="shared" si="114"/>
        <v>0.49680444972605203</v>
      </c>
      <c r="X1213" s="62">
        <f t="shared" si="115"/>
        <v>0.50162162162162161</v>
      </c>
      <c r="Y1213" s="62">
        <f t="shared" si="116"/>
        <v>0.46758346522399935</v>
      </c>
      <c r="Z1213" s="62">
        <f t="shared" si="117"/>
        <v>0.46758346522399935</v>
      </c>
      <c r="AA1213" s="48" t="str">
        <f t="shared" si="118"/>
        <v>Y</v>
      </c>
      <c r="AB1213" s="48" t="s">
        <v>104</v>
      </c>
      <c r="AC1213" s="53" t="s">
        <v>55</v>
      </c>
      <c r="AD1213" s="52">
        <v>0</v>
      </c>
      <c r="AE1213" s="52"/>
      <c r="AF1213" s="52"/>
    </row>
    <row r="1214" spans="1:32" ht="15.5" x14ac:dyDescent="0.35">
      <c r="A1214" s="26"/>
      <c r="B1214" s="48">
        <v>154</v>
      </c>
      <c r="C1214" s="48" t="s">
        <v>45</v>
      </c>
      <c r="D1214" s="48" t="s">
        <v>46</v>
      </c>
      <c r="E1214" s="48" t="s">
        <v>150</v>
      </c>
      <c r="F1214" s="48" t="s">
        <v>163</v>
      </c>
      <c r="G1214" s="48">
        <v>488</v>
      </c>
      <c r="H1214" s="48" t="s">
        <v>94</v>
      </c>
      <c r="I1214" s="48" t="s">
        <v>165</v>
      </c>
      <c r="J1214" s="48" t="s">
        <v>50</v>
      </c>
      <c r="K1214" s="48" t="s">
        <v>2031</v>
      </c>
      <c r="L1214" s="48" t="s">
        <v>195</v>
      </c>
      <c r="M1214" s="48" t="s">
        <v>53</v>
      </c>
      <c r="N1214" s="48" t="s">
        <v>53</v>
      </c>
      <c r="O1214" s="48" t="s">
        <v>53</v>
      </c>
      <c r="P1214" s="48">
        <v>5.1329099999999999</v>
      </c>
      <c r="Q1214" s="48">
        <v>4.5653395185900472</v>
      </c>
      <c r="R1214" s="48">
        <v>4.1829027002788388</v>
      </c>
      <c r="S1214" s="48">
        <v>9.9077099999999998</v>
      </c>
      <c r="T1214" s="48">
        <v>9.9077099999999998</v>
      </c>
      <c r="U1214" s="48">
        <v>9.9194549749469605</v>
      </c>
      <c r="V1214" s="62">
        <f t="shared" si="113"/>
        <v>0.51807228915662651</v>
      </c>
      <c r="W1214" s="62">
        <f t="shared" si="114"/>
        <v>0.4607865509376079</v>
      </c>
      <c r="X1214" s="62">
        <f t="shared" si="115"/>
        <v>0.42168674698795183</v>
      </c>
      <c r="Y1214" s="62">
        <f t="shared" si="116"/>
        <v>0.46684852902739538</v>
      </c>
      <c r="Z1214" s="62">
        <f t="shared" si="117"/>
        <v>0.46684852902739538</v>
      </c>
      <c r="AA1214" s="48" t="str">
        <f t="shared" si="118"/>
        <v>Y</v>
      </c>
      <c r="AB1214" s="48" t="s">
        <v>55</v>
      </c>
      <c r="AC1214" s="53" t="s">
        <v>55</v>
      </c>
      <c r="AD1214" s="52">
        <v>0</v>
      </c>
      <c r="AE1214" s="52"/>
      <c r="AF1214" s="52"/>
    </row>
    <row r="1215" spans="1:32" ht="15.5" x14ac:dyDescent="0.35">
      <c r="A1215" s="26"/>
      <c r="B1215" s="48">
        <v>33</v>
      </c>
      <c r="C1215" s="48" t="s">
        <v>45</v>
      </c>
      <c r="D1215" s="48" t="s">
        <v>46</v>
      </c>
      <c r="E1215" s="48" t="s">
        <v>47</v>
      </c>
      <c r="F1215" s="48" t="s">
        <v>138</v>
      </c>
      <c r="G1215" s="48">
        <v>36</v>
      </c>
      <c r="H1215" s="48" t="s">
        <v>1047</v>
      </c>
      <c r="I1215" s="48" t="s">
        <v>138</v>
      </c>
      <c r="J1215" s="48" t="s">
        <v>50</v>
      </c>
      <c r="K1215" s="48" t="s">
        <v>2032</v>
      </c>
      <c r="L1215" s="48" t="s">
        <v>69</v>
      </c>
      <c r="M1215" s="48" t="s">
        <v>110</v>
      </c>
      <c r="N1215" s="48" t="s">
        <v>110</v>
      </c>
      <c r="O1215" s="48" t="s">
        <v>110</v>
      </c>
      <c r="P1215" s="48">
        <v>0.71967999999999999</v>
      </c>
      <c r="Q1215" s="48">
        <v>0.64847982235378765</v>
      </c>
      <c r="R1215" s="48">
        <v>0.64847982235378765</v>
      </c>
      <c r="S1215" s="48">
        <v>1.43936</v>
      </c>
      <c r="T1215" s="48">
        <v>1.43936</v>
      </c>
      <c r="U1215" s="48">
        <v>1.441066271897306</v>
      </c>
      <c r="V1215" s="62">
        <f t="shared" si="113"/>
        <v>0.5</v>
      </c>
      <c r="W1215" s="62">
        <f t="shared" si="114"/>
        <v>0.45053344705548831</v>
      </c>
      <c r="X1215" s="62">
        <f t="shared" si="115"/>
        <v>0.44999999999999996</v>
      </c>
      <c r="Y1215" s="62">
        <f t="shared" si="116"/>
        <v>0.4668444823518294</v>
      </c>
      <c r="Z1215" s="62">
        <f t="shared" si="117"/>
        <v>0.4668444823518294</v>
      </c>
      <c r="AA1215" s="48" t="str">
        <f t="shared" si="118"/>
        <v>Y</v>
      </c>
      <c r="AB1215" s="48" t="s">
        <v>55</v>
      </c>
      <c r="AC1215" s="53" t="s">
        <v>55</v>
      </c>
      <c r="AD1215" s="52">
        <v>0</v>
      </c>
      <c r="AE1215" s="52"/>
      <c r="AF1215" s="52"/>
    </row>
    <row r="1216" spans="1:32" ht="15.5" x14ac:dyDescent="0.35">
      <c r="A1216" s="26"/>
      <c r="B1216" s="48">
        <v>1924</v>
      </c>
      <c r="C1216" s="48" t="s">
        <v>863</v>
      </c>
      <c r="D1216" s="48" t="s">
        <v>864</v>
      </c>
      <c r="E1216" s="48" t="s">
        <v>877</v>
      </c>
      <c r="F1216" s="48" t="s">
        <v>878</v>
      </c>
      <c r="G1216" s="48" t="s">
        <v>879</v>
      </c>
      <c r="H1216" s="48" t="s">
        <v>880</v>
      </c>
      <c r="I1216" s="48" t="s">
        <v>881</v>
      </c>
      <c r="J1216" s="48" t="s">
        <v>50</v>
      </c>
      <c r="K1216" s="48" t="s">
        <v>2033</v>
      </c>
      <c r="L1216" s="48" t="s">
        <v>881</v>
      </c>
      <c r="M1216" s="48">
        <v>13.8</v>
      </c>
      <c r="N1216" s="48">
        <v>13.8</v>
      </c>
      <c r="O1216" s="48">
        <v>13.8</v>
      </c>
      <c r="P1216" s="48">
        <v>4.4000000000000004</v>
      </c>
      <c r="Q1216" s="48">
        <v>5.3063108540680135</v>
      </c>
      <c r="R1216" s="48">
        <v>5.688747672379221</v>
      </c>
      <c r="S1216" s="48">
        <v>11</v>
      </c>
      <c r="T1216" s="48">
        <v>11</v>
      </c>
      <c r="U1216" s="48">
        <v>10.995058526447234</v>
      </c>
      <c r="V1216" s="62">
        <f t="shared" si="113"/>
        <v>0.4</v>
      </c>
      <c r="W1216" s="62">
        <f t="shared" si="114"/>
        <v>0.48239189582436487</v>
      </c>
      <c r="X1216" s="62">
        <f t="shared" si="115"/>
        <v>0.5173913043478261</v>
      </c>
      <c r="Y1216" s="62">
        <f t="shared" si="116"/>
        <v>0.466594400057397</v>
      </c>
      <c r="Z1216" s="62">
        <f t="shared" si="117"/>
        <v>0.466594400057397</v>
      </c>
      <c r="AA1216" s="48" t="str">
        <f t="shared" si="118"/>
        <v>Y</v>
      </c>
      <c r="AB1216" s="48" t="s">
        <v>55</v>
      </c>
      <c r="AC1216" s="53" t="s">
        <v>55</v>
      </c>
      <c r="AD1216" s="52">
        <v>0</v>
      </c>
      <c r="AE1216" s="52"/>
      <c r="AF1216" s="52"/>
    </row>
    <row r="1217" spans="1:32" ht="15.5" x14ac:dyDescent="0.35">
      <c r="A1217" s="26"/>
      <c r="B1217" s="48">
        <v>825</v>
      </c>
      <c r="C1217" s="48" t="s">
        <v>45</v>
      </c>
      <c r="D1217" s="48" t="s">
        <v>46</v>
      </c>
      <c r="E1217" s="48" t="s">
        <v>150</v>
      </c>
      <c r="F1217" s="48" t="s">
        <v>371</v>
      </c>
      <c r="G1217" s="48">
        <v>828</v>
      </c>
      <c r="H1217" s="48" t="s">
        <v>49</v>
      </c>
      <c r="I1217" s="48" t="s">
        <v>377</v>
      </c>
      <c r="J1217" s="48" t="s">
        <v>50</v>
      </c>
      <c r="K1217" s="48" t="s">
        <v>2034</v>
      </c>
      <c r="L1217" s="48" t="s">
        <v>379</v>
      </c>
      <c r="M1217" s="48" t="s">
        <v>53</v>
      </c>
      <c r="N1217" s="48" t="s">
        <v>53</v>
      </c>
      <c r="O1217" s="48" t="s">
        <v>53</v>
      </c>
      <c r="P1217" s="48">
        <v>3.8198400000000001</v>
      </c>
      <c r="Q1217" s="48">
        <v>4.0155865922676854</v>
      </c>
      <c r="R1217" s="48">
        <v>3.1790060522119172</v>
      </c>
      <c r="S1217" s="48">
        <v>6.8040900000000004</v>
      </c>
      <c r="T1217" s="48">
        <v>8.5946400000000001</v>
      </c>
      <c r="U1217" s="48">
        <v>8.604828412002183</v>
      </c>
      <c r="V1217" s="62">
        <f t="shared" si="113"/>
        <v>0.56140350877192979</v>
      </c>
      <c r="W1217" s="62">
        <f t="shared" si="114"/>
        <v>0.46721987102050644</v>
      </c>
      <c r="X1217" s="62">
        <f t="shared" si="115"/>
        <v>0.36944444444444441</v>
      </c>
      <c r="Y1217" s="62">
        <f t="shared" si="116"/>
        <v>0.46602260807896023</v>
      </c>
      <c r="Z1217" s="62">
        <f t="shared" si="117"/>
        <v>0.46602260807896023</v>
      </c>
      <c r="AA1217" s="48" t="str">
        <f t="shared" si="118"/>
        <v>Y</v>
      </c>
      <c r="AB1217" s="48" t="s">
        <v>55</v>
      </c>
      <c r="AC1217" s="53" t="s">
        <v>55</v>
      </c>
      <c r="AD1217" s="52">
        <v>0</v>
      </c>
      <c r="AE1217" s="52"/>
      <c r="AF1217" s="52"/>
    </row>
    <row r="1218" spans="1:32" ht="15.5" x14ac:dyDescent="0.35">
      <c r="A1218" s="26"/>
      <c r="B1218" s="48">
        <v>795</v>
      </c>
      <c r="C1218" s="48" t="s">
        <v>45</v>
      </c>
      <c r="D1218" s="48" t="s">
        <v>46</v>
      </c>
      <c r="E1218" s="48" t="s">
        <v>150</v>
      </c>
      <c r="F1218" s="48" t="s">
        <v>1415</v>
      </c>
      <c r="G1218" s="48">
        <v>824</v>
      </c>
      <c r="H1218" s="48" t="s">
        <v>131</v>
      </c>
      <c r="I1218" s="48" t="s">
        <v>377</v>
      </c>
      <c r="J1218" s="48" t="s">
        <v>50</v>
      </c>
      <c r="K1218" s="48" t="s">
        <v>2035</v>
      </c>
      <c r="L1218" s="48" t="s">
        <v>379</v>
      </c>
      <c r="M1218" s="48" t="s">
        <v>110</v>
      </c>
      <c r="N1218" s="48" t="s">
        <v>110</v>
      </c>
      <c r="O1218" s="48" t="s">
        <v>110</v>
      </c>
      <c r="P1218" s="48">
        <v>1.0867167999999998</v>
      </c>
      <c r="Q1218" s="48">
        <v>1.2465223251911695</v>
      </c>
      <c r="R1218" s="48">
        <v>1.1888796743152772</v>
      </c>
      <c r="S1218" s="48">
        <v>2.5188800000000002</v>
      </c>
      <c r="T1218" s="48">
        <v>2.5188800000000002</v>
      </c>
      <c r="U1218" s="48">
        <v>2.521865975820285</v>
      </c>
      <c r="V1218" s="62">
        <f t="shared" si="113"/>
        <v>0.43142857142857133</v>
      </c>
      <c r="W1218" s="62">
        <f t="shared" si="114"/>
        <v>0.4948716593053934</v>
      </c>
      <c r="X1218" s="62">
        <f t="shared" si="115"/>
        <v>0.47142857142857142</v>
      </c>
      <c r="Y1218" s="62">
        <f t="shared" si="116"/>
        <v>0.46590960072084542</v>
      </c>
      <c r="Z1218" s="62">
        <f t="shared" si="117"/>
        <v>0.46590960072084542</v>
      </c>
      <c r="AA1218" s="48" t="str">
        <f t="shared" si="118"/>
        <v>Y</v>
      </c>
      <c r="AB1218" s="48" t="s">
        <v>55</v>
      </c>
      <c r="AC1218" s="53" t="s">
        <v>55</v>
      </c>
      <c r="AD1218" s="52">
        <v>0</v>
      </c>
      <c r="AE1218" s="52"/>
      <c r="AF1218" s="52"/>
    </row>
    <row r="1219" spans="1:32" ht="15.5" x14ac:dyDescent="0.35">
      <c r="A1219" s="26"/>
      <c r="B1219" s="48">
        <v>600</v>
      </c>
      <c r="C1219" s="48" t="s">
        <v>45</v>
      </c>
      <c r="D1219" s="48" t="s">
        <v>46</v>
      </c>
      <c r="E1219" s="48" t="s">
        <v>47</v>
      </c>
      <c r="F1219" s="48" t="s">
        <v>75</v>
      </c>
      <c r="G1219" s="48">
        <v>483</v>
      </c>
      <c r="H1219" s="48" t="s">
        <v>139</v>
      </c>
      <c r="I1219" s="48" t="s">
        <v>76</v>
      </c>
      <c r="J1219" s="48" t="s">
        <v>50</v>
      </c>
      <c r="K1219" s="48" t="s">
        <v>2036</v>
      </c>
      <c r="L1219" s="48" t="s">
        <v>78</v>
      </c>
      <c r="M1219" s="48" t="s">
        <v>110</v>
      </c>
      <c r="N1219" s="48" t="s">
        <v>110</v>
      </c>
      <c r="O1219" s="48" t="s">
        <v>110</v>
      </c>
      <c r="P1219" s="48">
        <v>0.87081280000000005</v>
      </c>
      <c r="Q1219" s="48">
        <v>0.90787175129530273</v>
      </c>
      <c r="R1219" s="48">
        <v>0.93669307673324886</v>
      </c>
      <c r="S1219" s="48">
        <v>1.943136</v>
      </c>
      <c r="T1219" s="48">
        <v>1.943136</v>
      </c>
      <c r="U1219" s="48">
        <v>1.9454394670613631</v>
      </c>
      <c r="V1219" s="62">
        <f t="shared" ref="V1219:V1282" si="119">IF(OR(P1219="",S1219=""),"",P1219/S1219)</f>
        <v>0.44814814814814818</v>
      </c>
      <c r="W1219" s="62">
        <f t="shared" ref="W1219:W1282" si="120">IF(OR(Q1219="",T1219=""),"",Q1219/T1219)</f>
        <v>0.46721987102050638</v>
      </c>
      <c r="X1219" s="62">
        <f t="shared" ref="X1219:X1282" si="121">IF(OR(R1219="",U1219=""),"",R1219/U1219)</f>
        <v>0.48148148148148145</v>
      </c>
      <c r="Y1219" s="62">
        <f t="shared" ref="Y1219:Y1282" si="122">IF(OR(V1219="",W1219="",X1219=""),"",AVERAGE(V1219,W1219,X1219))</f>
        <v>0.46561650021671203</v>
      </c>
      <c r="Z1219" s="62">
        <f t="shared" ref="Z1219:Z1282" si="123">IFERROR(Y1219,"0")</f>
        <v>0.46561650021671203</v>
      </c>
      <c r="AA1219" s="48" t="str">
        <f t="shared" ref="AA1219:AA1282" si="124">IF(OR(Z1219="0",Z1219=""),"N","Y")</f>
        <v>Y</v>
      </c>
      <c r="AB1219" s="48" t="s">
        <v>55</v>
      </c>
      <c r="AC1219" s="53" t="s">
        <v>55</v>
      </c>
      <c r="AD1219" s="52">
        <v>0</v>
      </c>
      <c r="AE1219" s="52"/>
      <c r="AF1219" s="52"/>
    </row>
    <row r="1220" spans="1:32" ht="15.5" x14ac:dyDescent="0.35">
      <c r="A1220" s="26"/>
      <c r="B1220" s="48">
        <v>2080</v>
      </c>
      <c r="C1220" s="48" t="s">
        <v>863</v>
      </c>
      <c r="D1220" s="48" t="s">
        <v>969</v>
      </c>
      <c r="E1220" s="48" t="s">
        <v>970</v>
      </c>
      <c r="F1220" s="48" t="s">
        <v>981</v>
      </c>
      <c r="G1220" s="48" t="s">
        <v>982</v>
      </c>
      <c r="H1220" s="48" t="s">
        <v>1527</v>
      </c>
      <c r="I1220" s="48" t="s">
        <v>970</v>
      </c>
      <c r="J1220" s="48" t="s">
        <v>50</v>
      </c>
      <c r="K1220" s="48" t="s">
        <v>2037</v>
      </c>
      <c r="L1220" s="48" t="s">
        <v>985</v>
      </c>
      <c r="M1220" s="48">
        <v>13.8</v>
      </c>
      <c r="N1220" s="48">
        <v>13.8</v>
      </c>
      <c r="O1220" s="48">
        <v>13.8</v>
      </c>
      <c r="P1220" s="48">
        <v>3.5</v>
      </c>
      <c r="Q1220" s="48">
        <v>4.4936326151566952</v>
      </c>
      <c r="R1220" s="48">
        <v>4.9955809391901553</v>
      </c>
      <c r="S1220" s="48">
        <v>10.5</v>
      </c>
      <c r="T1220" s="48">
        <v>10.5</v>
      </c>
      <c r="U1220" s="48">
        <v>7.8877593776686679</v>
      </c>
      <c r="V1220" s="62">
        <f t="shared" si="119"/>
        <v>0.33333333333333331</v>
      </c>
      <c r="W1220" s="62">
        <f t="shared" si="120"/>
        <v>0.42796501096730433</v>
      </c>
      <c r="X1220" s="62">
        <f t="shared" si="121"/>
        <v>0.63333333333333319</v>
      </c>
      <c r="Y1220" s="62">
        <f t="shared" si="122"/>
        <v>0.46487722587799024</v>
      </c>
      <c r="Z1220" s="62">
        <f t="shared" si="123"/>
        <v>0.46487722587799024</v>
      </c>
      <c r="AA1220" s="48" t="str">
        <f t="shared" si="124"/>
        <v>Y</v>
      </c>
      <c r="AB1220" s="48" t="s">
        <v>55</v>
      </c>
      <c r="AC1220" s="53" t="s">
        <v>55</v>
      </c>
      <c r="AD1220" s="52">
        <v>0</v>
      </c>
      <c r="AE1220" s="48"/>
      <c r="AF1220" s="48"/>
    </row>
    <row r="1221" spans="1:32" ht="15.5" x14ac:dyDescent="0.35">
      <c r="A1221" s="26"/>
      <c r="B1221" s="48">
        <v>315</v>
      </c>
      <c r="C1221" s="48" t="s">
        <v>45</v>
      </c>
      <c r="D1221" s="48" t="s">
        <v>46</v>
      </c>
      <c r="E1221" s="48" t="s">
        <v>47</v>
      </c>
      <c r="F1221" s="48" t="s">
        <v>1259</v>
      </c>
      <c r="G1221" s="48">
        <v>284</v>
      </c>
      <c r="H1221" s="48" t="s">
        <v>49</v>
      </c>
      <c r="I1221" s="48" t="s">
        <v>1260</v>
      </c>
      <c r="J1221" s="48" t="s">
        <v>50</v>
      </c>
      <c r="K1221" s="48" t="s">
        <v>2038</v>
      </c>
      <c r="L1221" s="48" t="s">
        <v>190</v>
      </c>
      <c r="M1221" s="48" t="s">
        <v>110</v>
      </c>
      <c r="N1221" s="48" t="s">
        <v>110</v>
      </c>
      <c r="O1221" s="48" t="s">
        <v>110</v>
      </c>
      <c r="P1221" s="48">
        <v>2.2957792000000001</v>
      </c>
      <c r="Q1221" s="48">
        <v>0.32423991117689382</v>
      </c>
      <c r="R1221" s="48">
        <v>0.38188256205278603</v>
      </c>
      <c r="S1221" s="48">
        <v>2.1590400000000001</v>
      </c>
      <c r="T1221" s="48">
        <v>2.1590400000000001</v>
      </c>
      <c r="U1221" s="48">
        <v>2.1615994078459591</v>
      </c>
      <c r="V1221" s="62">
        <f t="shared" si="119"/>
        <v>1.0633333333333335</v>
      </c>
      <c r="W1221" s="62">
        <f t="shared" si="120"/>
        <v>0.15017781568516275</v>
      </c>
      <c r="X1221" s="62">
        <f t="shared" si="121"/>
        <v>0.17666666666666664</v>
      </c>
      <c r="Y1221" s="62">
        <f t="shared" si="122"/>
        <v>0.46339260522838766</v>
      </c>
      <c r="Z1221" s="62">
        <f t="shared" si="123"/>
        <v>0.46339260522838766</v>
      </c>
      <c r="AA1221" s="48" t="str">
        <f t="shared" si="124"/>
        <v>Y</v>
      </c>
      <c r="AB1221" s="48" t="s">
        <v>55</v>
      </c>
      <c r="AC1221" s="53" t="s">
        <v>55</v>
      </c>
      <c r="AD1221" s="52">
        <v>0</v>
      </c>
      <c r="AE1221" s="52"/>
      <c r="AF1221" s="52"/>
    </row>
    <row r="1222" spans="1:32" ht="15.5" x14ac:dyDescent="0.35">
      <c r="A1222" s="26"/>
      <c r="B1222" s="48">
        <v>1733</v>
      </c>
      <c r="C1222" s="48" t="s">
        <v>45</v>
      </c>
      <c r="D1222" s="48" t="s">
        <v>60</v>
      </c>
      <c r="E1222" s="48" t="s">
        <v>803</v>
      </c>
      <c r="F1222" s="48" t="s">
        <v>1034</v>
      </c>
      <c r="G1222" s="48">
        <v>355</v>
      </c>
      <c r="H1222" s="48" t="s">
        <v>2039</v>
      </c>
      <c r="I1222" s="48" t="s">
        <v>1034</v>
      </c>
      <c r="J1222" s="48" t="s">
        <v>50</v>
      </c>
      <c r="K1222" s="48" t="s">
        <v>2040</v>
      </c>
      <c r="L1222" s="48" t="s">
        <v>1037</v>
      </c>
      <c r="M1222" s="48" t="s">
        <v>110</v>
      </c>
      <c r="N1222" s="48" t="s">
        <v>110</v>
      </c>
      <c r="O1222" s="48" t="s">
        <v>110</v>
      </c>
      <c r="P1222" s="48">
        <v>0.87081280000000005</v>
      </c>
      <c r="Q1222" s="48">
        <v>0.91507708265478926</v>
      </c>
      <c r="R1222" s="48">
        <v>1.1168263607204121</v>
      </c>
      <c r="S1222" s="48">
        <v>2.087072</v>
      </c>
      <c r="T1222" s="48">
        <v>2.087072</v>
      </c>
      <c r="U1222" s="48">
        <v>2.0895460942510935</v>
      </c>
      <c r="V1222" s="62">
        <f t="shared" si="119"/>
        <v>0.41724137931034483</v>
      </c>
      <c r="W1222" s="62">
        <f t="shared" si="120"/>
        <v>0.4384501745290959</v>
      </c>
      <c r="X1222" s="62">
        <f t="shared" si="121"/>
        <v>0.53448275862068972</v>
      </c>
      <c r="Y1222" s="62">
        <f t="shared" si="122"/>
        <v>0.46339143748671013</v>
      </c>
      <c r="Z1222" s="62">
        <f t="shared" si="123"/>
        <v>0.46339143748671013</v>
      </c>
      <c r="AA1222" s="48" t="str">
        <f t="shared" si="124"/>
        <v>Y</v>
      </c>
      <c r="AB1222" s="48" t="s">
        <v>55</v>
      </c>
      <c r="AC1222" s="53" t="s">
        <v>55</v>
      </c>
      <c r="AD1222" s="52">
        <v>0</v>
      </c>
      <c r="AE1222" s="48"/>
      <c r="AF1222" s="48"/>
    </row>
    <row r="1223" spans="1:32" ht="15.5" x14ac:dyDescent="0.35">
      <c r="A1223" s="26"/>
      <c r="B1223" s="48">
        <v>58</v>
      </c>
      <c r="C1223" s="48" t="s">
        <v>45</v>
      </c>
      <c r="D1223" s="48" t="s">
        <v>46</v>
      </c>
      <c r="E1223" s="48" t="s">
        <v>47</v>
      </c>
      <c r="F1223" s="48" t="s">
        <v>145</v>
      </c>
      <c r="G1223" s="48">
        <v>49</v>
      </c>
      <c r="H1223" s="48" t="s">
        <v>139</v>
      </c>
      <c r="I1223" s="48" t="s">
        <v>47</v>
      </c>
      <c r="J1223" s="48" t="s">
        <v>50</v>
      </c>
      <c r="K1223" s="48" t="s">
        <v>2041</v>
      </c>
      <c r="L1223" s="48" t="s">
        <v>72</v>
      </c>
      <c r="M1223" s="48" t="s">
        <v>110</v>
      </c>
      <c r="N1223" s="48" t="s">
        <v>110</v>
      </c>
      <c r="O1223" s="48" t="s">
        <v>110</v>
      </c>
      <c r="P1223" s="48">
        <v>1.2954240000000001</v>
      </c>
      <c r="Q1223" s="48">
        <v>1.2969596447075753</v>
      </c>
      <c r="R1223" s="48">
        <v>1.0087463903281142</v>
      </c>
      <c r="S1223" s="48">
        <v>2.5908480000000003</v>
      </c>
      <c r="T1223" s="48">
        <v>2.5908480000000003</v>
      </c>
      <c r="U1223" s="48">
        <v>2.5939192894151506</v>
      </c>
      <c r="V1223" s="62">
        <f t="shared" si="119"/>
        <v>0.5</v>
      </c>
      <c r="W1223" s="62">
        <f t="shared" si="120"/>
        <v>0.50059271895054247</v>
      </c>
      <c r="X1223" s="62">
        <f t="shared" si="121"/>
        <v>0.3888888888888889</v>
      </c>
      <c r="Y1223" s="62">
        <f t="shared" si="122"/>
        <v>0.46316053594647705</v>
      </c>
      <c r="Z1223" s="62">
        <f t="shared" si="123"/>
        <v>0.46316053594647705</v>
      </c>
      <c r="AA1223" s="48" t="str">
        <f t="shared" si="124"/>
        <v>Y</v>
      </c>
      <c r="AB1223" s="48" t="s">
        <v>55</v>
      </c>
      <c r="AC1223" s="53" t="s">
        <v>55</v>
      </c>
      <c r="AD1223" s="52">
        <v>0</v>
      </c>
      <c r="AE1223" s="52"/>
      <c r="AF1223" s="52"/>
    </row>
    <row r="1224" spans="1:32" ht="15.5" x14ac:dyDescent="0.35">
      <c r="A1224" s="26"/>
      <c r="B1224" s="48">
        <v>204</v>
      </c>
      <c r="C1224" s="48" t="s">
        <v>45</v>
      </c>
      <c r="D1224" s="48" t="s">
        <v>46</v>
      </c>
      <c r="E1224" s="48" t="s">
        <v>47</v>
      </c>
      <c r="F1224" s="48" t="s">
        <v>212</v>
      </c>
      <c r="G1224" s="48" t="s">
        <v>212</v>
      </c>
      <c r="H1224" s="48" t="s">
        <v>49</v>
      </c>
      <c r="I1224" s="48" t="s">
        <v>213</v>
      </c>
      <c r="J1224" s="48" t="s">
        <v>50</v>
      </c>
      <c r="K1224" s="48" t="s">
        <v>2042</v>
      </c>
      <c r="L1224" s="48" t="s">
        <v>141</v>
      </c>
      <c r="M1224" s="48" t="s">
        <v>110</v>
      </c>
      <c r="N1224" s="48" t="s">
        <v>110</v>
      </c>
      <c r="O1224" s="48" t="s">
        <v>110</v>
      </c>
      <c r="P1224" s="48">
        <v>1.1155040000000001</v>
      </c>
      <c r="Q1224" s="48">
        <v>1.22490633111271</v>
      </c>
      <c r="R1224" s="48">
        <v>1.2609329879101425</v>
      </c>
      <c r="S1224" s="48">
        <v>2.5908480000000003</v>
      </c>
      <c r="T1224" s="48">
        <v>2.5908480000000003</v>
      </c>
      <c r="U1224" s="48">
        <v>2.5939192894151506</v>
      </c>
      <c r="V1224" s="62">
        <f t="shared" si="119"/>
        <v>0.43055555555555552</v>
      </c>
      <c r="W1224" s="62">
        <f t="shared" si="120"/>
        <v>0.47278201234217904</v>
      </c>
      <c r="X1224" s="62">
        <f t="shared" si="121"/>
        <v>0.48611111111111105</v>
      </c>
      <c r="Y1224" s="62">
        <f t="shared" si="122"/>
        <v>0.46314955966961519</v>
      </c>
      <c r="Z1224" s="62">
        <f t="shared" si="123"/>
        <v>0.46314955966961519</v>
      </c>
      <c r="AA1224" s="48" t="str">
        <f t="shared" si="124"/>
        <v>Y</v>
      </c>
      <c r="AB1224" s="48" t="s">
        <v>55</v>
      </c>
      <c r="AC1224" s="53" t="s">
        <v>55</v>
      </c>
      <c r="AD1224" s="52">
        <v>0</v>
      </c>
      <c r="AE1224" s="52"/>
      <c r="AF1224" s="52"/>
    </row>
    <row r="1225" spans="1:32" ht="15.5" x14ac:dyDescent="0.35">
      <c r="A1225" s="26"/>
      <c r="B1225" s="48">
        <v>1215</v>
      </c>
      <c r="C1225" s="48" t="s">
        <v>45</v>
      </c>
      <c r="D1225" s="48" t="s">
        <v>98</v>
      </c>
      <c r="E1225" s="48" t="s">
        <v>99</v>
      </c>
      <c r="F1225" s="48" t="s">
        <v>2043</v>
      </c>
      <c r="G1225" s="48">
        <v>746</v>
      </c>
      <c r="H1225" s="48">
        <v>1</v>
      </c>
      <c r="I1225" s="48" t="s">
        <v>115</v>
      </c>
      <c r="J1225" s="48" t="s">
        <v>50</v>
      </c>
      <c r="K1225" s="48" t="s">
        <v>2044</v>
      </c>
      <c r="L1225" s="48" t="s">
        <v>637</v>
      </c>
      <c r="M1225" s="48" t="s">
        <v>110</v>
      </c>
      <c r="N1225" s="48" t="s">
        <v>110</v>
      </c>
      <c r="O1225" s="48" t="s">
        <v>110</v>
      </c>
      <c r="P1225" s="48">
        <v>0.72687679999999999</v>
      </c>
      <c r="Q1225" s="48">
        <v>0.68450647915122032</v>
      </c>
      <c r="R1225" s="48">
        <v>0.68450647915122032</v>
      </c>
      <c r="S1225" s="48">
        <v>1.511328</v>
      </c>
      <c r="T1225" s="48">
        <v>1.511328</v>
      </c>
      <c r="U1225" s="48">
        <v>1.5131195854921711</v>
      </c>
      <c r="V1225" s="62">
        <f t="shared" si="119"/>
        <v>0.48095238095238096</v>
      </c>
      <c r="W1225" s="62">
        <f t="shared" si="120"/>
        <v>0.45291722190763378</v>
      </c>
      <c r="X1225" s="62">
        <f t="shared" si="121"/>
        <v>0.45238095238095244</v>
      </c>
      <c r="Y1225" s="62">
        <f t="shared" si="122"/>
        <v>0.46208351841365575</v>
      </c>
      <c r="Z1225" s="62">
        <f t="shared" si="123"/>
        <v>0.46208351841365575</v>
      </c>
      <c r="AA1225" s="48" t="str">
        <f t="shared" si="124"/>
        <v>Y</v>
      </c>
      <c r="AB1225" s="48" t="s">
        <v>55</v>
      </c>
      <c r="AC1225" s="53" t="s">
        <v>55</v>
      </c>
      <c r="AD1225" s="52">
        <v>0</v>
      </c>
      <c r="AE1225" s="52"/>
      <c r="AF1225" s="52"/>
    </row>
    <row r="1226" spans="1:32" ht="15.5" x14ac:dyDescent="0.35">
      <c r="A1226" s="26"/>
      <c r="B1226" s="48">
        <v>317</v>
      </c>
      <c r="C1226" s="48" t="s">
        <v>45</v>
      </c>
      <c r="D1226" s="48" t="s">
        <v>46</v>
      </c>
      <c r="E1226" s="48" t="s">
        <v>47</v>
      </c>
      <c r="F1226" s="48" t="s">
        <v>48</v>
      </c>
      <c r="G1226" s="48">
        <v>350</v>
      </c>
      <c r="H1226" s="48" t="s">
        <v>49</v>
      </c>
      <c r="I1226" s="48" t="s">
        <v>47</v>
      </c>
      <c r="J1226" s="48" t="s">
        <v>50</v>
      </c>
      <c r="K1226" s="48" t="s">
        <v>2045</v>
      </c>
      <c r="L1226" s="48" t="s">
        <v>52</v>
      </c>
      <c r="M1226" s="48" t="s">
        <v>53</v>
      </c>
      <c r="N1226" s="48" t="s">
        <v>53</v>
      </c>
      <c r="O1226" s="48" t="s">
        <v>53</v>
      </c>
      <c r="P1226" s="48">
        <v>4.7986740000000001</v>
      </c>
      <c r="Q1226" s="48">
        <v>5.2585062517791119</v>
      </c>
      <c r="R1226" s="48">
        <v>5.975575286112627</v>
      </c>
      <c r="S1226" s="48">
        <v>11.578889999999999</v>
      </c>
      <c r="T1226" s="48">
        <v>11.578889999999999</v>
      </c>
      <c r="U1226" s="48">
        <v>11.592616055058498</v>
      </c>
      <c r="V1226" s="62">
        <f t="shared" si="119"/>
        <v>0.41443298969072168</v>
      </c>
      <c r="W1226" s="62">
        <f t="shared" si="120"/>
        <v>0.45414597183142014</v>
      </c>
      <c r="X1226" s="62">
        <f t="shared" si="121"/>
        <v>0.51546391752577314</v>
      </c>
      <c r="Y1226" s="62">
        <f t="shared" si="122"/>
        <v>0.46134762634930498</v>
      </c>
      <c r="Z1226" s="62">
        <f t="shared" si="123"/>
        <v>0.46134762634930498</v>
      </c>
      <c r="AA1226" s="48" t="str">
        <f t="shared" si="124"/>
        <v>Y</v>
      </c>
      <c r="AB1226" s="48" t="s">
        <v>55</v>
      </c>
      <c r="AC1226" s="53" t="s">
        <v>55</v>
      </c>
      <c r="AD1226" s="52">
        <v>0</v>
      </c>
      <c r="AE1226" s="52"/>
      <c r="AF1226" s="52"/>
    </row>
    <row r="1227" spans="1:32" ht="15.5" x14ac:dyDescent="0.35">
      <c r="A1227" s="26"/>
      <c r="B1227" s="48">
        <v>1836</v>
      </c>
      <c r="C1227" s="48" t="s">
        <v>45</v>
      </c>
      <c r="D1227" s="48" t="s">
        <v>60</v>
      </c>
      <c r="E1227" s="48" t="s">
        <v>133</v>
      </c>
      <c r="F1227" s="48" t="s">
        <v>2023</v>
      </c>
      <c r="G1227" s="48">
        <v>469</v>
      </c>
      <c r="H1227" s="48" t="s">
        <v>2046</v>
      </c>
      <c r="I1227" s="48" t="s">
        <v>2025</v>
      </c>
      <c r="J1227" s="48" t="s">
        <v>50</v>
      </c>
      <c r="K1227" s="48" t="s">
        <v>2047</v>
      </c>
      <c r="L1227" s="48" t="s">
        <v>832</v>
      </c>
      <c r="M1227" s="48" t="s">
        <v>53</v>
      </c>
      <c r="N1227" s="48" t="s">
        <v>53</v>
      </c>
      <c r="O1227" s="48" t="s">
        <v>53</v>
      </c>
      <c r="P1227" s="48">
        <v>4.4405640000000002</v>
      </c>
      <c r="Q1227" s="48">
        <v>4.3024142060010915</v>
      </c>
      <c r="R1227" s="48">
        <v>4.8043625300345516</v>
      </c>
      <c r="S1227" s="48">
        <v>9.7883399999999998</v>
      </c>
      <c r="T1227" s="48">
        <v>9.7883399999999998</v>
      </c>
      <c r="U1227" s="48">
        <v>9.7999434692247078</v>
      </c>
      <c r="V1227" s="62">
        <f t="shared" si="119"/>
        <v>0.45365853658536587</v>
      </c>
      <c r="W1227" s="62">
        <f t="shared" si="120"/>
        <v>0.43954482639559839</v>
      </c>
      <c r="X1227" s="62">
        <f t="shared" si="121"/>
        <v>0.49024390243902438</v>
      </c>
      <c r="Y1227" s="62">
        <f t="shared" si="122"/>
        <v>0.46114908847332953</v>
      </c>
      <c r="Z1227" s="62">
        <f t="shared" si="123"/>
        <v>0.46114908847332953</v>
      </c>
      <c r="AA1227" s="48" t="str">
        <f t="shared" si="124"/>
        <v>Y</v>
      </c>
      <c r="AB1227" s="48" t="s">
        <v>55</v>
      </c>
      <c r="AC1227" s="53" t="s">
        <v>55</v>
      </c>
      <c r="AD1227" s="52">
        <v>0</v>
      </c>
      <c r="AE1227" s="52"/>
      <c r="AF1227" s="52"/>
    </row>
    <row r="1228" spans="1:32" ht="15.5" x14ac:dyDescent="0.35">
      <c r="A1228" s="26"/>
      <c r="B1228" s="48">
        <v>748</v>
      </c>
      <c r="C1228" s="48" t="s">
        <v>45</v>
      </c>
      <c r="D1228" s="48" t="s">
        <v>46</v>
      </c>
      <c r="E1228" s="48" t="s">
        <v>150</v>
      </c>
      <c r="F1228" s="48" t="s">
        <v>2048</v>
      </c>
      <c r="G1228" s="48">
        <v>815</v>
      </c>
      <c r="H1228" s="48" t="s">
        <v>131</v>
      </c>
      <c r="I1228" s="48" t="s">
        <v>377</v>
      </c>
      <c r="J1228" s="48" t="s">
        <v>50</v>
      </c>
      <c r="K1228" s="48" t="s">
        <v>2049</v>
      </c>
      <c r="L1228" s="48" t="s">
        <v>379</v>
      </c>
      <c r="M1228" s="48" t="s">
        <v>110</v>
      </c>
      <c r="N1228" s="48" t="s">
        <v>110</v>
      </c>
      <c r="O1228" s="48" t="s">
        <v>110</v>
      </c>
      <c r="P1228" s="48">
        <v>1.0363391999999998</v>
      </c>
      <c r="Q1228" s="48">
        <v>1.4194502778188465</v>
      </c>
      <c r="R1228" s="48">
        <v>1.4194502778188465</v>
      </c>
      <c r="S1228" s="48">
        <v>2.8067519999999999</v>
      </c>
      <c r="T1228" s="48">
        <v>2.8067519999999999</v>
      </c>
      <c r="U1228" s="48">
        <v>2.8100792301997468</v>
      </c>
      <c r="V1228" s="62">
        <f t="shared" si="119"/>
        <v>0.3692307692307692</v>
      </c>
      <c r="W1228" s="62">
        <f t="shared" si="120"/>
        <v>0.50572700324747133</v>
      </c>
      <c r="X1228" s="62">
        <f t="shared" si="121"/>
        <v>0.50512820512820511</v>
      </c>
      <c r="Y1228" s="62">
        <f t="shared" si="122"/>
        <v>0.46002865920214853</v>
      </c>
      <c r="Z1228" s="62">
        <f t="shared" si="123"/>
        <v>0.46002865920214853</v>
      </c>
      <c r="AA1228" s="48" t="str">
        <f t="shared" si="124"/>
        <v>Y</v>
      </c>
      <c r="AB1228" s="48" t="s">
        <v>55</v>
      </c>
      <c r="AC1228" s="53" t="s">
        <v>55</v>
      </c>
      <c r="AD1228" s="52">
        <v>0</v>
      </c>
      <c r="AE1228" s="52"/>
      <c r="AF1228" s="52"/>
    </row>
    <row r="1229" spans="1:32" ht="15.5" x14ac:dyDescent="0.35">
      <c r="A1229" s="26"/>
      <c r="B1229" s="48">
        <v>372</v>
      </c>
      <c r="C1229" s="48" t="s">
        <v>45</v>
      </c>
      <c r="D1229" s="48" t="s">
        <v>46</v>
      </c>
      <c r="E1229" s="48" t="s">
        <v>47</v>
      </c>
      <c r="F1229" s="48" t="s">
        <v>1266</v>
      </c>
      <c r="G1229" s="48">
        <v>311</v>
      </c>
      <c r="H1229" s="48" t="s">
        <v>49</v>
      </c>
      <c r="I1229" s="48" t="s">
        <v>1266</v>
      </c>
      <c r="J1229" s="48" t="s">
        <v>50</v>
      </c>
      <c r="K1229" s="48" t="s">
        <v>2050</v>
      </c>
      <c r="L1229" s="48" t="s">
        <v>2051</v>
      </c>
      <c r="M1229" s="48" t="s">
        <v>110</v>
      </c>
      <c r="N1229" s="48" t="s">
        <v>110</v>
      </c>
      <c r="O1229" s="48" t="s">
        <v>110</v>
      </c>
      <c r="P1229" s="48">
        <v>0.85641920000000005</v>
      </c>
      <c r="Q1229" s="48">
        <v>0.87184509449787007</v>
      </c>
      <c r="R1229" s="48">
        <v>0.95110373945222193</v>
      </c>
      <c r="S1229" s="48">
        <v>1.943136</v>
      </c>
      <c r="T1229" s="48">
        <v>1.943136</v>
      </c>
      <c r="U1229" s="48">
        <v>1.9454394670613631</v>
      </c>
      <c r="V1229" s="62">
        <f t="shared" si="119"/>
        <v>0.44074074074074077</v>
      </c>
      <c r="W1229" s="62">
        <f t="shared" si="120"/>
        <v>0.44867939994826406</v>
      </c>
      <c r="X1229" s="62">
        <f t="shared" si="121"/>
        <v>0.48888888888888887</v>
      </c>
      <c r="Y1229" s="62">
        <f t="shared" si="122"/>
        <v>0.45943634319263121</v>
      </c>
      <c r="Z1229" s="62">
        <f t="shared" si="123"/>
        <v>0.45943634319263121</v>
      </c>
      <c r="AA1229" s="48" t="str">
        <f t="shared" si="124"/>
        <v>Y</v>
      </c>
      <c r="AB1229" s="48" t="s">
        <v>55</v>
      </c>
      <c r="AC1229" s="53" t="s">
        <v>55</v>
      </c>
      <c r="AD1229" s="52">
        <v>0</v>
      </c>
      <c r="AE1229" s="52"/>
      <c r="AF1229" s="52"/>
    </row>
    <row r="1230" spans="1:32" ht="15.5" x14ac:dyDescent="0.35">
      <c r="A1230" s="26"/>
      <c r="B1230" s="52">
        <v>963</v>
      </c>
      <c r="C1230" s="52" t="s">
        <v>45</v>
      </c>
      <c r="D1230" s="52" t="s">
        <v>98</v>
      </c>
      <c r="E1230" s="52" t="s">
        <v>99</v>
      </c>
      <c r="F1230" s="52" t="s">
        <v>450</v>
      </c>
      <c r="G1230" s="52">
        <v>739</v>
      </c>
      <c r="H1230" s="52">
        <v>1</v>
      </c>
      <c r="I1230" s="52" t="s">
        <v>451</v>
      </c>
      <c r="J1230" s="52" t="s">
        <v>50</v>
      </c>
      <c r="K1230" s="52" t="s">
        <v>2052</v>
      </c>
      <c r="L1230" s="52" t="s">
        <v>453</v>
      </c>
      <c r="M1230" s="52" t="s">
        <v>103</v>
      </c>
      <c r="N1230" s="52" t="s">
        <v>103</v>
      </c>
      <c r="O1230" s="52" t="s">
        <v>103</v>
      </c>
      <c r="P1230" s="52">
        <v>8.4015719999999998</v>
      </c>
      <c r="Q1230" s="52">
        <v>9.0828744348911918</v>
      </c>
      <c r="R1230" s="52">
        <v>11.847227523771121</v>
      </c>
      <c r="S1230" s="52">
        <v>21.299759999999999</v>
      </c>
      <c r="T1230" s="52">
        <v>21.299759999999999</v>
      </c>
      <c r="U1230" s="52">
        <v>21.325009542788017</v>
      </c>
      <c r="V1230" s="62">
        <f t="shared" si="119"/>
        <v>0.39444444444444443</v>
      </c>
      <c r="W1230" s="62">
        <f t="shared" si="120"/>
        <v>0.42643083466157328</v>
      </c>
      <c r="X1230" s="62">
        <f t="shared" si="121"/>
        <v>0.55555555555555558</v>
      </c>
      <c r="Y1230" s="62">
        <f t="shared" si="122"/>
        <v>0.45881027822052439</v>
      </c>
      <c r="Z1230" s="62">
        <f t="shared" si="123"/>
        <v>0.45881027822052439</v>
      </c>
      <c r="AA1230" s="48" t="str">
        <f t="shared" si="124"/>
        <v>Y</v>
      </c>
      <c r="AB1230" s="48" t="s">
        <v>55</v>
      </c>
      <c r="AC1230" s="53" t="s">
        <v>55</v>
      </c>
      <c r="AD1230" s="52">
        <v>0</v>
      </c>
      <c r="AE1230" s="26"/>
      <c r="AF1230" s="26"/>
    </row>
    <row r="1231" spans="1:32" ht="15.5" x14ac:dyDescent="0.35">
      <c r="A1231" s="26"/>
      <c r="B1231" s="48">
        <v>35</v>
      </c>
      <c r="C1231" s="48" t="s">
        <v>45</v>
      </c>
      <c r="D1231" s="48" t="s">
        <v>46</v>
      </c>
      <c r="E1231" s="48" t="s">
        <v>47</v>
      </c>
      <c r="F1231" s="48" t="s">
        <v>138</v>
      </c>
      <c r="G1231" s="48">
        <v>36</v>
      </c>
      <c r="H1231" s="48" t="s">
        <v>837</v>
      </c>
      <c r="I1231" s="48" t="s">
        <v>138</v>
      </c>
      <c r="J1231" s="48" t="s">
        <v>50</v>
      </c>
      <c r="K1231" s="48" t="s">
        <v>2053</v>
      </c>
      <c r="L1231" s="48" t="s">
        <v>144</v>
      </c>
      <c r="M1231" s="48" t="s">
        <v>110</v>
      </c>
      <c r="N1231" s="48" t="s">
        <v>110</v>
      </c>
      <c r="O1231" s="48" t="s">
        <v>110</v>
      </c>
      <c r="P1231" s="48">
        <v>1.4537536</v>
      </c>
      <c r="Q1231" s="48">
        <v>1.5851728990870364</v>
      </c>
      <c r="R1231" s="48">
        <v>1.7653061830741996</v>
      </c>
      <c r="S1231" s="48">
        <v>3.4904480000000002</v>
      </c>
      <c r="T1231" s="48">
        <v>3.4904480000000002</v>
      </c>
      <c r="U1231" s="48">
        <v>3.4945857093509667</v>
      </c>
      <c r="V1231" s="62">
        <f t="shared" si="119"/>
        <v>0.41649484536082471</v>
      </c>
      <c r="W1231" s="62">
        <f t="shared" si="120"/>
        <v>0.45414597183142003</v>
      </c>
      <c r="X1231" s="62">
        <f t="shared" si="121"/>
        <v>0.50515463917525771</v>
      </c>
      <c r="Y1231" s="62">
        <f t="shared" si="122"/>
        <v>0.4585984854558342</v>
      </c>
      <c r="Z1231" s="62">
        <f t="shared" si="123"/>
        <v>0.4585984854558342</v>
      </c>
      <c r="AA1231" s="48" t="str">
        <f t="shared" si="124"/>
        <v>Y</v>
      </c>
      <c r="AB1231" s="48" t="s">
        <v>55</v>
      </c>
      <c r="AC1231" s="53" t="s">
        <v>55</v>
      </c>
      <c r="AD1231" s="52">
        <v>0</v>
      </c>
      <c r="AE1231" s="52"/>
      <c r="AF1231" s="52"/>
    </row>
    <row r="1232" spans="1:32" ht="15.5" x14ac:dyDescent="0.35">
      <c r="A1232" s="26"/>
      <c r="B1232" s="48">
        <v>1905</v>
      </c>
      <c r="C1232" s="48" t="s">
        <v>863</v>
      </c>
      <c r="D1232" s="48" t="s">
        <v>864</v>
      </c>
      <c r="E1232" s="48" t="s">
        <v>865</v>
      </c>
      <c r="F1232" s="48" t="s">
        <v>871</v>
      </c>
      <c r="G1232" s="48" t="s">
        <v>872</v>
      </c>
      <c r="H1232" s="48" t="s">
        <v>873</v>
      </c>
      <c r="I1232" s="48" t="s">
        <v>869</v>
      </c>
      <c r="J1232" s="48" t="s">
        <v>50</v>
      </c>
      <c r="K1232" s="48" t="s">
        <v>2054</v>
      </c>
      <c r="L1232" s="48" t="s">
        <v>865</v>
      </c>
      <c r="M1232" s="48">
        <v>23</v>
      </c>
      <c r="N1232" s="48">
        <v>23</v>
      </c>
      <c r="O1232" s="48">
        <v>23</v>
      </c>
      <c r="P1232" s="48">
        <v>5.3</v>
      </c>
      <c r="Q1232" s="48">
        <v>9.1625487720393597</v>
      </c>
      <c r="R1232" s="48">
        <v>8.4853169062799303</v>
      </c>
      <c r="S1232" s="48">
        <v>14.8</v>
      </c>
      <c r="T1232" s="48">
        <v>14.9</v>
      </c>
      <c r="U1232" s="48">
        <v>21.312885187135034</v>
      </c>
      <c r="V1232" s="62">
        <f t="shared" si="119"/>
        <v>0.35810810810810806</v>
      </c>
      <c r="W1232" s="62">
        <f t="shared" si="120"/>
        <v>0.6149361591972724</v>
      </c>
      <c r="X1232" s="62">
        <f t="shared" si="121"/>
        <v>0.39813084112149538</v>
      </c>
      <c r="Y1232" s="62">
        <f t="shared" si="122"/>
        <v>0.45705836947562534</v>
      </c>
      <c r="Z1232" s="62">
        <f t="shared" si="123"/>
        <v>0.45705836947562534</v>
      </c>
      <c r="AA1232" s="48" t="str">
        <f t="shared" si="124"/>
        <v>Y</v>
      </c>
      <c r="AB1232" s="48" t="s">
        <v>55</v>
      </c>
      <c r="AC1232" s="53" t="s">
        <v>55</v>
      </c>
      <c r="AD1232" s="52">
        <v>0</v>
      </c>
      <c r="AE1232" s="52"/>
      <c r="AF1232" s="52"/>
    </row>
    <row r="1233" spans="1:32" ht="15.5" x14ac:dyDescent="0.35">
      <c r="A1233" s="26"/>
      <c r="B1233" s="48">
        <v>1894</v>
      </c>
      <c r="C1233" s="48" t="s">
        <v>863</v>
      </c>
      <c r="D1233" s="48" t="s">
        <v>864</v>
      </c>
      <c r="E1233" s="48" t="s">
        <v>877</v>
      </c>
      <c r="F1233" s="48" t="s">
        <v>1903</v>
      </c>
      <c r="G1233" s="48" t="s">
        <v>1904</v>
      </c>
      <c r="H1233" s="48" t="s">
        <v>1982</v>
      </c>
      <c r="I1233" s="48" t="s">
        <v>895</v>
      </c>
      <c r="J1233" s="48" t="s">
        <v>50</v>
      </c>
      <c r="K1233" s="48" t="s">
        <v>2055</v>
      </c>
      <c r="L1233" s="48" t="s">
        <v>895</v>
      </c>
      <c r="M1233" s="48">
        <v>23</v>
      </c>
      <c r="N1233" s="48">
        <v>23</v>
      </c>
      <c r="O1233" s="48">
        <v>23</v>
      </c>
      <c r="P1233" s="48">
        <v>7</v>
      </c>
      <c r="Q1233" s="48">
        <v>9.2422231091875293</v>
      </c>
      <c r="R1233" s="48">
        <v>8.8040142548726017</v>
      </c>
      <c r="S1233" s="48">
        <v>18.2</v>
      </c>
      <c r="T1233" s="48">
        <v>18.3</v>
      </c>
      <c r="U1233" s="48">
        <v>18.325097544078719</v>
      </c>
      <c r="V1233" s="62">
        <f t="shared" si="119"/>
        <v>0.38461538461538464</v>
      </c>
      <c r="W1233" s="62">
        <f t="shared" si="120"/>
        <v>0.50503951416325299</v>
      </c>
      <c r="X1233" s="62">
        <f t="shared" si="121"/>
        <v>0.48043478260869565</v>
      </c>
      <c r="Y1233" s="62">
        <f t="shared" si="122"/>
        <v>0.45669656046244445</v>
      </c>
      <c r="Z1233" s="62">
        <f t="shared" si="123"/>
        <v>0.45669656046244445</v>
      </c>
      <c r="AA1233" s="48" t="str">
        <f t="shared" si="124"/>
        <v>Y</v>
      </c>
      <c r="AB1233" s="48" t="s">
        <v>55</v>
      </c>
      <c r="AC1233" s="53" t="s">
        <v>55</v>
      </c>
      <c r="AD1233" s="52">
        <v>0</v>
      </c>
      <c r="AE1233" s="52"/>
      <c r="AF1233" s="52"/>
    </row>
    <row r="1234" spans="1:32" ht="15.5" x14ac:dyDescent="0.35">
      <c r="A1234" s="26"/>
      <c r="B1234" s="48">
        <v>1343</v>
      </c>
      <c r="C1234" s="48" t="s">
        <v>45</v>
      </c>
      <c r="D1234" s="48" t="s">
        <v>98</v>
      </c>
      <c r="E1234" s="48" t="s">
        <v>673</v>
      </c>
      <c r="F1234" s="48" t="s">
        <v>698</v>
      </c>
      <c r="G1234" s="48">
        <v>917</v>
      </c>
      <c r="H1234" s="48">
        <v>1</v>
      </c>
      <c r="I1234" s="48" t="s">
        <v>699</v>
      </c>
      <c r="J1234" s="48" t="s">
        <v>50</v>
      </c>
      <c r="K1234" s="48" t="s">
        <v>2525</v>
      </c>
      <c r="L1234" s="48" t="s">
        <v>701</v>
      </c>
      <c r="M1234" s="48" t="s">
        <v>103</v>
      </c>
      <c r="N1234" s="48" t="s">
        <v>103</v>
      </c>
      <c r="O1234" s="48" t="s">
        <v>103</v>
      </c>
      <c r="P1234" s="48">
        <v>26.664144</v>
      </c>
      <c r="Q1234" s="48">
        <v>14.216673028525344</v>
      </c>
      <c r="R1234" s="48">
        <v>13.031950276148233</v>
      </c>
      <c r="S1234" s="48">
        <v>39.365112000000003</v>
      </c>
      <c r="T1234" s="48">
        <v>39.365112000000003</v>
      </c>
      <c r="U1234" s="48">
        <v>39.411776895745255</v>
      </c>
      <c r="V1234" s="62">
        <f t="shared" si="119"/>
        <v>0.67735470941883758</v>
      </c>
      <c r="W1234" s="62">
        <f t="shared" si="120"/>
        <v>0.36114905575590239</v>
      </c>
      <c r="X1234" s="62">
        <f t="shared" si="121"/>
        <v>0.33066132264529063</v>
      </c>
      <c r="Y1234" s="62">
        <f t="shared" si="122"/>
        <v>0.45638836260667687</v>
      </c>
      <c r="Z1234" s="62">
        <f t="shared" si="123"/>
        <v>0.45638836260667687</v>
      </c>
      <c r="AA1234" s="48" t="str">
        <f t="shared" si="124"/>
        <v>Y</v>
      </c>
      <c r="AB1234" s="48" t="s">
        <v>104</v>
      </c>
      <c r="AC1234" s="53" t="s">
        <v>55</v>
      </c>
      <c r="AD1234" s="52">
        <v>0</v>
      </c>
      <c r="AE1234" s="52"/>
      <c r="AF1234" s="52"/>
    </row>
    <row r="1235" spans="1:32" ht="15.5" x14ac:dyDescent="0.35">
      <c r="A1235" s="26"/>
      <c r="B1235" s="48">
        <v>439</v>
      </c>
      <c r="C1235" s="48" t="s">
        <v>45</v>
      </c>
      <c r="D1235" s="48" t="s">
        <v>46</v>
      </c>
      <c r="E1235" s="48" t="s">
        <v>47</v>
      </c>
      <c r="F1235" s="48" t="s">
        <v>355</v>
      </c>
      <c r="G1235" s="48">
        <v>329</v>
      </c>
      <c r="H1235" s="48" t="s">
        <v>49</v>
      </c>
      <c r="I1235" s="48" t="s">
        <v>300</v>
      </c>
      <c r="J1235" s="48" t="s">
        <v>50</v>
      </c>
      <c r="K1235" s="48" t="s">
        <v>2057</v>
      </c>
      <c r="L1235" s="48" t="s">
        <v>69</v>
      </c>
      <c r="M1235" s="48" t="s">
        <v>53</v>
      </c>
      <c r="N1235" s="48" t="s">
        <v>53</v>
      </c>
      <c r="O1235" s="48" t="s">
        <v>53</v>
      </c>
      <c r="P1235" s="48">
        <v>6.0401220000000002</v>
      </c>
      <c r="Q1235" s="48">
        <v>5.975575286112627</v>
      </c>
      <c r="R1235" s="48">
        <v>3.8243681831120813</v>
      </c>
      <c r="S1235" s="48">
        <v>11.578889999999999</v>
      </c>
      <c r="T1235" s="48">
        <v>11.578889999999999</v>
      </c>
      <c r="U1235" s="48">
        <v>11.592616055058498</v>
      </c>
      <c r="V1235" s="62">
        <f t="shared" si="119"/>
        <v>0.52164948453608251</v>
      </c>
      <c r="W1235" s="62">
        <f t="shared" si="120"/>
        <v>0.5160749679902501</v>
      </c>
      <c r="X1235" s="62">
        <f t="shared" si="121"/>
        <v>0.32989690721649478</v>
      </c>
      <c r="Y1235" s="62">
        <f t="shared" si="122"/>
        <v>0.45587378658094252</v>
      </c>
      <c r="Z1235" s="62">
        <f t="shared" si="123"/>
        <v>0.45587378658094252</v>
      </c>
      <c r="AA1235" s="48" t="str">
        <f t="shared" si="124"/>
        <v>Y</v>
      </c>
      <c r="AB1235" s="48" t="s">
        <v>55</v>
      </c>
      <c r="AC1235" s="53" t="s">
        <v>55</v>
      </c>
      <c r="AD1235" s="52">
        <v>0</v>
      </c>
      <c r="AE1235" s="52"/>
      <c r="AF1235" s="52"/>
    </row>
    <row r="1236" spans="1:32" ht="15.5" x14ac:dyDescent="0.35">
      <c r="A1236" s="26"/>
      <c r="B1236" s="48">
        <v>981</v>
      </c>
      <c r="C1236" s="48" t="s">
        <v>45</v>
      </c>
      <c r="D1236" s="48" t="s">
        <v>98</v>
      </c>
      <c r="E1236" s="48" t="s">
        <v>415</v>
      </c>
      <c r="F1236" s="48" t="s">
        <v>464</v>
      </c>
      <c r="G1236" s="48">
        <v>636</v>
      </c>
      <c r="H1236" s="48">
        <v>111</v>
      </c>
      <c r="I1236" s="48" t="s">
        <v>417</v>
      </c>
      <c r="J1236" s="48" t="s">
        <v>50</v>
      </c>
      <c r="K1236" s="48" t="s">
        <v>2058</v>
      </c>
      <c r="L1236" s="48" t="s">
        <v>419</v>
      </c>
      <c r="M1236" s="48" t="s">
        <v>420</v>
      </c>
      <c r="N1236" s="48" t="s">
        <v>420</v>
      </c>
      <c r="O1236" s="48" t="s">
        <v>420</v>
      </c>
      <c r="P1236" s="48">
        <v>4.0191359999999996</v>
      </c>
      <c r="Q1236" s="48">
        <v>4.4582987786822894</v>
      </c>
      <c r="R1236" s="48">
        <v>4.9384232625403817</v>
      </c>
      <c r="S1236" s="48">
        <v>9.8194800000000004</v>
      </c>
      <c r="T1236" s="48">
        <v>9.8194800000000004</v>
      </c>
      <c r="U1236" s="48">
        <v>9.8311203837609469</v>
      </c>
      <c r="V1236" s="62">
        <f t="shared" si="119"/>
        <v>0.40930232558139529</v>
      </c>
      <c r="W1236" s="62">
        <f t="shared" si="120"/>
        <v>0.45402595439700361</v>
      </c>
      <c r="X1236" s="62">
        <f t="shared" si="121"/>
        <v>0.50232558139534877</v>
      </c>
      <c r="Y1236" s="62">
        <f t="shared" si="122"/>
        <v>0.45521795379124924</v>
      </c>
      <c r="Z1236" s="62">
        <f t="shared" si="123"/>
        <v>0.45521795379124924</v>
      </c>
      <c r="AA1236" s="48" t="str">
        <f t="shared" si="124"/>
        <v>Y</v>
      </c>
      <c r="AB1236" s="48" t="s">
        <v>55</v>
      </c>
      <c r="AC1236" s="53" t="s">
        <v>55</v>
      </c>
      <c r="AD1236" s="52">
        <v>0</v>
      </c>
      <c r="AE1236" s="52"/>
      <c r="AF1236" s="52"/>
    </row>
    <row r="1237" spans="1:32" ht="15.5" x14ac:dyDescent="0.35">
      <c r="A1237" s="26"/>
      <c r="B1237" s="48">
        <v>1047</v>
      </c>
      <c r="C1237" s="48" t="s">
        <v>45</v>
      </c>
      <c r="D1237" s="48" t="s">
        <v>98</v>
      </c>
      <c r="E1237" s="48" t="s">
        <v>415</v>
      </c>
      <c r="F1237" s="48" t="s">
        <v>520</v>
      </c>
      <c r="G1237" s="48">
        <v>651</v>
      </c>
      <c r="H1237" s="48">
        <v>109</v>
      </c>
      <c r="I1237" s="48" t="s">
        <v>498</v>
      </c>
      <c r="J1237" s="48" t="s">
        <v>50</v>
      </c>
      <c r="K1237" s="48" t="s">
        <v>2182</v>
      </c>
      <c r="L1237" s="48" t="s">
        <v>500</v>
      </c>
      <c r="M1237" s="48" t="s">
        <v>420</v>
      </c>
      <c r="N1237" s="48" t="s">
        <v>420</v>
      </c>
      <c r="O1237" s="48" t="s">
        <v>420</v>
      </c>
      <c r="P1237" s="48">
        <v>7.76424</v>
      </c>
      <c r="Q1237" s="48">
        <v>9.853983454420856</v>
      </c>
      <c r="R1237" s="48">
        <v>10.448423291578495</v>
      </c>
      <c r="S1237" s="48">
        <v>20.552400000000002</v>
      </c>
      <c r="T1237" s="48">
        <v>20.552400000000002</v>
      </c>
      <c r="U1237" s="48">
        <v>20.576763593918258</v>
      </c>
      <c r="V1237" s="62">
        <f t="shared" si="119"/>
        <v>0.37777777777777771</v>
      </c>
      <c r="W1237" s="62">
        <f t="shared" si="120"/>
        <v>0.47945658192818624</v>
      </c>
      <c r="X1237" s="62">
        <f t="shared" si="121"/>
        <v>0.50777777777777788</v>
      </c>
      <c r="Y1237" s="62">
        <f t="shared" si="122"/>
        <v>0.45500404582791393</v>
      </c>
      <c r="Z1237" s="62">
        <f t="shared" si="123"/>
        <v>0.45500404582791393</v>
      </c>
      <c r="AA1237" s="48" t="str">
        <f t="shared" si="124"/>
        <v>Y</v>
      </c>
      <c r="AB1237" s="48" t="s">
        <v>104</v>
      </c>
      <c r="AC1237" s="53" t="s">
        <v>55</v>
      </c>
      <c r="AD1237" s="52">
        <v>0</v>
      </c>
      <c r="AE1237" s="52"/>
      <c r="AF1237" s="52"/>
    </row>
    <row r="1238" spans="1:32" ht="15.5" x14ac:dyDescent="0.35">
      <c r="A1238" s="26"/>
      <c r="B1238" s="48">
        <v>1815</v>
      </c>
      <c r="C1238" s="48" t="s">
        <v>45</v>
      </c>
      <c r="D1238" s="48" t="s">
        <v>60</v>
      </c>
      <c r="E1238" s="48" t="s">
        <v>133</v>
      </c>
      <c r="F1238" s="48" t="s">
        <v>1555</v>
      </c>
      <c r="G1238" s="48">
        <v>456</v>
      </c>
      <c r="H1238" s="48" t="s">
        <v>63</v>
      </c>
      <c r="I1238" s="48" t="s">
        <v>1555</v>
      </c>
      <c r="J1238" s="48" t="s">
        <v>50</v>
      </c>
      <c r="K1238" s="48" t="s">
        <v>2060</v>
      </c>
      <c r="L1238" s="48" t="s">
        <v>2061</v>
      </c>
      <c r="M1238" s="48" t="s">
        <v>53</v>
      </c>
      <c r="N1238" s="48" t="s">
        <v>53</v>
      </c>
      <c r="O1238" s="48" t="s">
        <v>53</v>
      </c>
      <c r="P1238" s="48">
        <v>6.1833660000000004</v>
      </c>
      <c r="Q1238" s="48">
        <v>5.7843568769570233</v>
      </c>
      <c r="R1238" s="48">
        <v>3.9916842911232346</v>
      </c>
      <c r="S1238" s="48">
        <v>11.698259999999999</v>
      </c>
      <c r="T1238" s="48">
        <v>11.698259999999999</v>
      </c>
      <c r="U1238" s="48">
        <v>11.712127560780749</v>
      </c>
      <c r="V1238" s="62">
        <f t="shared" si="119"/>
        <v>0.52857142857142858</v>
      </c>
      <c r="W1238" s="62">
        <f t="shared" si="120"/>
        <v>0.49446301218788297</v>
      </c>
      <c r="X1238" s="62">
        <f t="shared" si="121"/>
        <v>0.34081632653061222</v>
      </c>
      <c r="Y1238" s="62">
        <f t="shared" si="122"/>
        <v>0.45461692242997459</v>
      </c>
      <c r="Z1238" s="62">
        <f t="shared" si="123"/>
        <v>0.45461692242997459</v>
      </c>
      <c r="AA1238" s="48" t="str">
        <f t="shared" si="124"/>
        <v>Y</v>
      </c>
      <c r="AB1238" s="48" t="s">
        <v>55</v>
      </c>
      <c r="AC1238" s="53" t="s">
        <v>55</v>
      </c>
      <c r="AD1238" s="52">
        <v>0</v>
      </c>
      <c r="AE1238" s="52"/>
      <c r="AF1238" s="52"/>
    </row>
    <row r="1239" spans="1:32" ht="15.5" x14ac:dyDescent="0.35">
      <c r="A1239" s="26"/>
      <c r="B1239" s="48">
        <v>481</v>
      </c>
      <c r="C1239" s="48" t="s">
        <v>45</v>
      </c>
      <c r="D1239" s="48" t="s">
        <v>46</v>
      </c>
      <c r="E1239" s="48" t="s">
        <v>47</v>
      </c>
      <c r="F1239" s="48" t="s">
        <v>355</v>
      </c>
      <c r="G1239" s="48">
        <v>329</v>
      </c>
      <c r="H1239" s="48" t="s">
        <v>94</v>
      </c>
      <c r="I1239" s="48" t="s">
        <v>300</v>
      </c>
      <c r="J1239" s="48" t="s">
        <v>50</v>
      </c>
      <c r="K1239" s="48" t="s">
        <v>2062</v>
      </c>
      <c r="L1239" s="48" t="s">
        <v>69</v>
      </c>
      <c r="M1239" s="48" t="s">
        <v>53</v>
      </c>
      <c r="N1239" s="48" t="s">
        <v>53</v>
      </c>
      <c r="O1239" s="48" t="s">
        <v>53</v>
      </c>
      <c r="P1239" s="48">
        <v>5.1567840000000009</v>
      </c>
      <c r="Q1239" s="48">
        <v>5.2585062517791119</v>
      </c>
      <c r="R1239" s="48">
        <v>5.3780177575013637</v>
      </c>
      <c r="S1239" s="48">
        <v>11.578889999999999</v>
      </c>
      <c r="T1239" s="48">
        <v>11.578889999999999</v>
      </c>
      <c r="U1239" s="48">
        <v>11.592616055058498</v>
      </c>
      <c r="V1239" s="62">
        <f t="shared" si="119"/>
        <v>0.44536082474226812</v>
      </c>
      <c r="W1239" s="62">
        <f t="shared" si="120"/>
        <v>0.45414597183142014</v>
      </c>
      <c r="X1239" s="62">
        <f t="shared" si="121"/>
        <v>0.46391752577319578</v>
      </c>
      <c r="Y1239" s="62">
        <f t="shared" si="122"/>
        <v>0.45447477411562803</v>
      </c>
      <c r="Z1239" s="62">
        <f t="shared" si="123"/>
        <v>0.45447477411562803</v>
      </c>
      <c r="AA1239" s="48" t="str">
        <f t="shared" si="124"/>
        <v>Y</v>
      </c>
      <c r="AB1239" s="48" t="s">
        <v>55</v>
      </c>
      <c r="AC1239" s="53" t="s">
        <v>55</v>
      </c>
      <c r="AD1239" s="52">
        <v>0</v>
      </c>
      <c r="AE1239" s="52"/>
      <c r="AF1239" s="52"/>
    </row>
    <row r="1240" spans="1:32" ht="15.5" x14ac:dyDescent="0.35">
      <c r="A1240" s="26"/>
      <c r="B1240" s="48">
        <v>399</v>
      </c>
      <c r="C1240" s="48" t="s">
        <v>45</v>
      </c>
      <c r="D1240" s="48" t="s">
        <v>46</v>
      </c>
      <c r="E1240" s="48" t="s">
        <v>47</v>
      </c>
      <c r="F1240" s="48" t="s">
        <v>303</v>
      </c>
      <c r="G1240" s="48">
        <v>318</v>
      </c>
      <c r="H1240" s="48" t="s">
        <v>131</v>
      </c>
      <c r="I1240" s="48" t="s">
        <v>47</v>
      </c>
      <c r="J1240" s="48" t="s">
        <v>50</v>
      </c>
      <c r="K1240" s="48" t="s">
        <v>2063</v>
      </c>
      <c r="L1240" s="48" t="s">
        <v>72</v>
      </c>
      <c r="M1240" s="48" t="s">
        <v>110</v>
      </c>
      <c r="N1240" s="48" t="s">
        <v>110</v>
      </c>
      <c r="O1240" s="48" t="s">
        <v>110</v>
      </c>
      <c r="P1240" s="48">
        <v>0.84922240000000004</v>
      </c>
      <c r="Q1240" s="48">
        <v>0.75655979274608554</v>
      </c>
      <c r="R1240" s="48">
        <v>1.0447730471255467</v>
      </c>
      <c r="S1240" s="48">
        <v>1.943136</v>
      </c>
      <c r="T1240" s="48">
        <v>1.943136</v>
      </c>
      <c r="U1240" s="48">
        <v>1.9454394670613631</v>
      </c>
      <c r="V1240" s="62">
        <f t="shared" si="119"/>
        <v>0.43703703703703706</v>
      </c>
      <c r="W1240" s="62">
        <f t="shared" si="120"/>
        <v>0.38934989251708862</v>
      </c>
      <c r="X1240" s="62">
        <f t="shared" si="121"/>
        <v>0.53703703703703698</v>
      </c>
      <c r="Y1240" s="62">
        <f t="shared" si="122"/>
        <v>0.45447465553038757</v>
      </c>
      <c r="Z1240" s="62">
        <f t="shared" si="123"/>
        <v>0.45447465553038757</v>
      </c>
      <c r="AA1240" s="48" t="str">
        <f t="shared" si="124"/>
        <v>Y</v>
      </c>
      <c r="AB1240" s="48" t="s">
        <v>55</v>
      </c>
      <c r="AC1240" s="53" t="s">
        <v>55</v>
      </c>
      <c r="AD1240" s="52">
        <v>0</v>
      </c>
      <c r="AE1240" s="52"/>
      <c r="AF1240" s="52"/>
    </row>
    <row r="1241" spans="1:32" ht="15.5" x14ac:dyDescent="0.35">
      <c r="A1241" s="26"/>
      <c r="B1241" s="48">
        <v>1540</v>
      </c>
      <c r="C1241" s="48" t="s">
        <v>45</v>
      </c>
      <c r="D1241" s="48" t="s">
        <v>60</v>
      </c>
      <c r="E1241" s="48" t="s">
        <v>133</v>
      </c>
      <c r="F1241" s="48" t="s">
        <v>1193</v>
      </c>
      <c r="G1241" s="48">
        <v>26</v>
      </c>
      <c r="H1241" s="48" t="s">
        <v>139</v>
      </c>
      <c r="I1241" s="48" t="s">
        <v>133</v>
      </c>
      <c r="J1241" s="48" t="s">
        <v>50</v>
      </c>
      <c r="K1241" s="48" t="s">
        <v>2064</v>
      </c>
      <c r="L1241" s="48" t="s">
        <v>1242</v>
      </c>
      <c r="M1241" s="48" t="s">
        <v>110</v>
      </c>
      <c r="N1241" s="48" t="s">
        <v>110</v>
      </c>
      <c r="O1241" s="48" t="s">
        <v>110</v>
      </c>
      <c r="P1241" s="48">
        <v>0.94278079999999997</v>
      </c>
      <c r="Q1241" s="48">
        <v>0.95830907081170846</v>
      </c>
      <c r="R1241" s="48">
        <v>0.5476051833209763</v>
      </c>
      <c r="S1241" s="48">
        <v>1.7992000000000001</v>
      </c>
      <c r="T1241" s="48">
        <v>1.7992000000000001</v>
      </c>
      <c r="U1241" s="48">
        <v>1.8013328398716324</v>
      </c>
      <c r="V1241" s="62">
        <f t="shared" si="119"/>
        <v>0.52399999999999991</v>
      </c>
      <c r="W1241" s="62">
        <f t="shared" si="120"/>
        <v>0.5326306529633773</v>
      </c>
      <c r="X1241" s="62">
        <f t="shared" si="121"/>
        <v>0.30400000000000005</v>
      </c>
      <c r="Y1241" s="62">
        <f t="shared" si="122"/>
        <v>0.45354355098779248</v>
      </c>
      <c r="Z1241" s="62">
        <f t="shared" si="123"/>
        <v>0.45354355098779248</v>
      </c>
      <c r="AA1241" s="48" t="str">
        <f t="shared" si="124"/>
        <v>Y</v>
      </c>
      <c r="AB1241" s="48" t="s">
        <v>55</v>
      </c>
      <c r="AC1241" s="53" t="s">
        <v>55</v>
      </c>
      <c r="AD1241" s="52">
        <v>0</v>
      </c>
      <c r="AE1241" s="52"/>
      <c r="AF1241" s="52"/>
    </row>
    <row r="1242" spans="1:32" ht="15.5" x14ac:dyDescent="0.35">
      <c r="A1242" s="26"/>
      <c r="B1242" s="48">
        <v>10</v>
      </c>
      <c r="C1242" s="48" t="s">
        <v>45</v>
      </c>
      <c r="D1242" s="48" t="s">
        <v>46</v>
      </c>
      <c r="E1242" s="48" t="s">
        <v>47</v>
      </c>
      <c r="F1242" s="48" t="s">
        <v>86</v>
      </c>
      <c r="G1242" s="48">
        <v>13</v>
      </c>
      <c r="H1242" s="48" t="s">
        <v>131</v>
      </c>
      <c r="I1242" s="48" t="s">
        <v>86</v>
      </c>
      <c r="J1242" s="48" t="s">
        <v>50</v>
      </c>
      <c r="K1242" s="48" t="s">
        <v>2065</v>
      </c>
      <c r="L1242" s="48" t="s">
        <v>190</v>
      </c>
      <c r="M1242" s="48" t="s">
        <v>110</v>
      </c>
      <c r="N1242" s="48" t="s">
        <v>110</v>
      </c>
      <c r="O1242" s="48" t="s">
        <v>110</v>
      </c>
      <c r="P1242" s="48">
        <v>0.95717439999999998</v>
      </c>
      <c r="Q1242" s="48">
        <v>1.2465223251911695</v>
      </c>
      <c r="R1242" s="48">
        <v>1.1888796743152772</v>
      </c>
      <c r="S1242" s="48">
        <v>1.943136</v>
      </c>
      <c r="T1242" s="48">
        <v>2.8067519999999999</v>
      </c>
      <c r="U1242" s="48">
        <v>2.8100792301997468</v>
      </c>
      <c r="V1242" s="62">
        <f t="shared" si="119"/>
        <v>0.49259259259259258</v>
      </c>
      <c r="W1242" s="62">
        <f t="shared" si="120"/>
        <v>0.44411559168432746</v>
      </c>
      <c r="X1242" s="62">
        <f t="shared" si="121"/>
        <v>0.42307692307692296</v>
      </c>
      <c r="Y1242" s="62">
        <f t="shared" si="122"/>
        <v>0.453261702451281</v>
      </c>
      <c r="Z1242" s="62">
        <f t="shared" si="123"/>
        <v>0.453261702451281</v>
      </c>
      <c r="AA1242" s="48" t="str">
        <f t="shared" si="124"/>
        <v>Y</v>
      </c>
      <c r="AB1242" s="48" t="s">
        <v>55</v>
      </c>
      <c r="AC1242" s="53" t="s">
        <v>55</v>
      </c>
      <c r="AD1242" s="52">
        <v>0</v>
      </c>
      <c r="AE1242" s="52"/>
      <c r="AF1242" s="52"/>
    </row>
    <row r="1243" spans="1:32" ht="15.5" x14ac:dyDescent="0.35">
      <c r="A1243" s="26"/>
      <c r="B1243" s="52">
        <v>2077</v>
      </c>
      <c r="C1243" s="52" t="s">
        <v>863</v>
      </c>
      <c r="D1243" s="52" t="s">
        <v>969</v>
      </c>
      <c r="E1243" s="52" t="s">
        <v>970</v>
      </c>
      <c r="F1243" s="52" t="s">
        <v>981</v>
      </c>
      <c r="G1243" s="52" t="s">
        <v>982</v>
      </c>
      <c r="H1243" s="52" t="s">
        <v>1527</v>
      </c>
      <c r="I1243" s="52" t="s">
        <v>970</v>
      </c>
      <c r="J1243" s="52" t="s">
        <v>50</v>
      </c>
      <c r="K1243" s="52" t="s">
        <v>2066</v>
      </c>
      <c r="L1243" s="52" t="s">
        <v>985</v>
      </c>
      <c r="M1243" s="52">
        <v>13.8</v>
      </c>
      <c r="N1243" s="52">
        <v>13.8</v>
      </c>
      <c r="O1243" s="52">
        <v>13.8</v>
      </c>
      <c r="P1243" s="52">
        <v>3.4</v>
      </c>
      <c r="Q1243" s="52">
        <v>4.3024142060010915</v>
      </c>
      <c r="R1243" s="52">
        <v>4.7804602288901012</v>
      </c>
      <c r="S1243" s="52">
        <v>8.1</v>
      </c>
      <c r="T1243" s="52">
        <v>8.1</v>
      </c>
      <c r="U1243" s="52">
        <v>11.712127560780749</v>
      </c>
      <c r="V1243" s="62">
        <f t="shared" si="119"/>
        <v>0.41975308641975312</v>
      </c>
      <c r="W1243" s="62">
        <f t="shared" si="120"/>
        <v>0.53116224765445574</v>
      </c>
      <c r="X1243" s="62">
        <f t="shared" si="121"/>
        <v>0.4081632653061224</v>
      </c>
      <c r="Y1243" s="62">
        <f t="shared" si="122"/>
        <v>0.45302619979344377</v>
      </c>
      <c r="Z1243" s="62">
        <f t="shared" si="123"/>
        <v>0.45302619979344377</v>
      </c>
      <c r="AA1243" s="48" t="str">
        <f t="shared" si="124"/>
        <v>Y</v>
      </c>
      <c r="AB1243" s="48" t="s">
        <v>55</v>
      </c>
      <c r="AC1243" s="53" t="s">
        <v>55</v>
      </c>
      <c r="AD1243" s="52">
        <v>0</v>
      </c>
      <c r="AE1243" s="26"/>
      <c r="AF1243" s="26"/>
    </row>
    <row r="1244" spans="1:32" ht="15.5" x14ac:dyDescent="0.35">
      <c r="A1244" s="26"/>
      <c r="B1244" s="48">
        <v>1459</v>
      </c>
      <c r="C1244" s="48" t="s">
        <v>45</v>
      </c>
      <c r="D1244" s="48" t="s">
        <v>98</v>
      </c>
      <c r="E1244" s="48" t="s">
        <v>673</v>
      </c>
      <c r="F1244" s="48" t="s">
        <v>725</v>
      </c>
      <c r="G1244" s="48">
        <v>975</v>
      </c>
      <c r="H1244" s="48">
        <v>2</v>
      </c>
      <c r="I1244" s="48" t="s">
        <v>726</v>
      </c>
      <c r="J1244" s="48" t="s">
        <v>50</v>
      </c>
      <c r="K1244" s="48" t="s">
        <v>2067</v>
      </c>
      <c r="L1244" s="48" t="s">
        <v>771</v>
      </c>
      <c r="M1244" s="48" t="s">
        <v>103</v>
      </c>
      <c r="N1244" s="48" t="s">
        <v>103</v>
      </c>
      <c r="O1244" s="48" t="s">
        <v>103</v>
      </c>
      <c r="P1244" s="48">
        <v>16.014264000000001</v>
      </c>
      <c r="Q1244" s="48">
        <v>16.388664741216715</v>
      </c>
      <c r="R1244" s="48">
        <v>17.099498392642985</v>
      </c>
      <c r="S1244" s="48">
        <v>36.485699999999994</v>
      </c>
      <c r="T1244" s="48">
        <v>36.485699999999994</v>
      </c>
      <c r="U1244" s="48">
        <v>36.528951531627619</v>
      </c>
      <c r="V1244" s="62">
        <f t="shared" si="119"/>
        <v>0.43891891891891899</v>
      </c>
      <c r="W1244" s="62">
        <f t="shared" si="120"/>
        <v>0.44918049376102742</v>
      </c>
      <c r="X1244" s="62">
        <f t="shared" si="121"/>
        <v>0.46810810810810816</v>
      </c>
      <c r="Y1244" s="62">
        <f t="shared" si="122"/>
        <v>0.45206917359601823</v>
      </c>
      <c r="Z1244" s="62">
        <f t="shared" si="123"/>
        <v>0.45206917359601823</v>
      </c>
      <c r="AA1244" s="48" t="str">
        <f t="shared" si="124"/>
        <v>Y</v>
      </c>
      <c r="AB1244" s="48" t="s">
        <v>55</v>
      </c>
      <c r="AC1244" s="53" t="s">
        <v>55</v>
      </c>
      <c r="AD1244" s="52">
        <v>0</v>
      </c>
      <c r="AE1244" s="52"/>
      <c r="AF1244" s="52"/>
    </row>
    <row r="1245" spans="1:32" ht="15.5" x14ac:dyDescent="0.35">
      <c r="A1245" s="26"/>
      <c r="B1245" s="48">
        <v>609</v>
      </c>
      <c r="C1245" s="48" t="s">
        <v>45</v>
      </c>
      <c r="D1245" s="48" t="s">
        <v>46</v>
      </c>
      <c r="E1245" s="48" t="s">
        <v>47</v>
      </c>
      <c r="F1245" s="48" t="s">
        <v>75</v>
      </c>
      <c r="G1245" s="48">
        <v>483</v>
      </c>
      <c r="H1245" s="48" t="s">
        <v>63</v>
      </c>
      <c r="I1245" s="48" t="s">
        <v>76</v>
      </c>
      <c r="J1245" s="48" t="s">
        <v>50</v>
      </c>
      <c r="K1245" s="48" t="s">
        <v>2068</v>
      </c>
      <c r="L1245" s="48" t="s">
        <v>78</v>
      </c>
      <c r="M1245" s="48" t="s">
        <v>53</v>
      </c>
      <c r="N1245" s="48" t="s">
        <v>53</v>
      </c>
      <c r="O1245" s="48" t="s">
        <v>53</v>
      </c>
      <c r="P1245" s="48">
        <v>3.8914620000000002</v>
      </c>
      <c r="Q1245" s="48">
        <v>3.7526612796787298</v>
      </c>
      <c r="R1245" s="48">
        <v>4.0155865922676854</v>
      </c>
      <c r="S1245" s="48">
        <v>8.5946400000000001</v>
      </c>
      <c r="T1245" s="48">
        <v>8.5946400000000001</v>
      </c>
      <c r="U1245" s="48">
        <v>8.604828412002183</v>
      </c>
      <c r="V1245" s="62">
        <f t="shared" si="119"/>
        <v>0.45277777777777778</v>
      </c>
      <c r="W1245" s="62">
        <f t="shared" si="120"/>
        <v>0.43662809375130662</v>
      </c>
      <c r="X1245" s="62">
        <f t="shared" si="121"/>
        <v>0.46666666666666667</v>
      </c>
      <c r="Y1245" s="62">
        <f t="shared" si="122"/>
        <v>0.45202417939858375</v>
      </c>
      <c r="Z1245" s="62">
        <f t="shared" si="123"/>
        <v>0.45202417939858375</v>
      </c>
      <c r="AA1245" s="48" t="str">
        <f t="shared" si="124"/>
        <v>Y</v>
      </c>
      <c r="AB1245" s="48" t="s">
        <v>55</v>
      </c>
      <c r="AC1245" s="53" t="s">
        <v>55</v>
      </c>
      <c r="AD1245" s="52">
        <v>0</v>
      </c>
      <c r="AE1245" s="52"/>
      <c r="AF1245" s="52"/>
    </row>
    <row r="1246" spans="1:32" ht="15.5" x14ac:dyDescent="0.35">
      <c r="A1246" s="26"/>
      <c r="B1246" s="48">
        <v>1021</v>
      </c>
      <c r="C1246" s="48" t="s">
        <v>45</v>
      </c>
      <c r="D1246" s="48" t="s">
        <v>98</v>
      </c>
      <c r="E1246" s="48" t="s">
        <v>415</v>
      </c>
      <c r="F1246" s="48" t="s">
        <v>1895</v>
      </c>
      <c r="G1246" s="48">
        <v>646</v>
      </c>
      <c r="H1246" s="48">
        <v>1</v>
      </c>
      <c r="I1246" s="48" t="s">
        <v>1896</v>
      </c>
      <c r="J1246" s="48" t="s">
        <v>50</v>
      </c>
      <c r="K1246" s="48" t="s">
        <v>1956</v>
      </c>
      <c r="L1246" s="48" t="s">
        <v>1898</v>
      </c>
      <c r="M1246" s="48" t="s">
        <v>420</v>
      </c>
      <c r="N1246" s="48" t="s">
        <v>420</v>
      </c>
      <c r="O1246" s="48" t="s">
        <v>420</v>
      </c>
      <c r="P1246" s="48">
        <v>2.0095679999999998</v>
      </c>
      <c r="Q1246" s="48">
        <v>2.4692116312701908</v>
      </c>
      <c r="R1246" s="48">
        <v>2.6292531258895551</v>
      </c>
      <c r="S1246" s="48">
        <v>5.2522799999999998</v>
      </c>
      <c r="T1246" s="48">
        <v>5.2522799999999998</v>
      </c>
      <c r="U1246" s="48">
        <v>5.2585062517791101</v>
      </c>
      <c r="V1246" s="62">
        <f t="shared" si="119"/>
        <v>0.38260869565217387</v>
      </c>
      <c r="W1246" s="62">
        <f t="shared" si="120"/>
        <v>0.4701218577970312</v>
      </c>
      <c r="X1246" s="62">
        <f t="shared" si="121"/>
        <v>0.5</v>
      </c>
      <c r="Y1246" s="62">
        <f t="shared" si="122"/>
        <v>0.45091018448306835</v>
      </c>
      <c r="Z1246" s="62">
        <f t="shared" si="123"/>
        <v>0.45091018448306835</v>
      </c>
      <c r="AA1246" s="48" t="str">
        <f t="shared" si="124"/>
        <v>Y</v>
      </c>
      <c r="AB1246" s="48" t="s">
        <v>104</v>
      </c>
      <c r="AC1246" s="53" t="s">
        <v>55</v>
      </c>
      <c r="AD1246" s="52">
        <v>0</v>
      </c>
      <c r="AE1246" s="52"/>
      <c r="AF1246" s="52"/>
    </row>
    <row r="1247" spans="1:32" ht="15.5" x14ac:dyDescent="0.35">
      <c r="A1247" s="26"/>
      <c r="B1247" s="48">
        <v>494</v>
      </c>
      <c r="C1247" s="48" t="s">
        <v>45</v>
      </c>
      <c r="D1247" s="48" t="s">
        <v>46</v>
      </c>
      <c r="E1247" s="48" t="s">
        <v>150</v>
      </c>
      <c r="F1247" s="48" t="s">
        <v>1055</v>
      </c>
      <c r="G1247" s="48">
        <v>375</v>
      </c>
      <c r="H1247" s="48" t="s">
        <v>49</v>
      </c>
      <c r="I1247" s="48" t="s">
        <v>216</v>
      </c>
      <c r="J1247" s="48" t="s">
        <v>50</v>
      </c>
      <c r="K1247" s="63" t="s">
        <v>2070</v>
      </c>
      <c r="L1247" s="48" t="s">
        <v>279</v>
      </c>
      <c r="M1247" s="48" t="s">
        <v>53</v>
      </c>
      <c r="N1247" s="48" t="s">
        <v>53</v>
      </c>
      <c r="O1247" s="48" t="s">
        <v>53</v>
      </c>
      <c r="P1247" s="48">
        <v>5.4910199999999998</v>
      </c>
      <c r="Q1247" s="48">
        <v>5.1628970472013096</v>
      </c>
      <c r="R1247" s="48">
        <v>4.9955809391901553</v>
      </c>
      <c r="S1247" s="48">
        <v>11.578889999999999</v>
      </c>
      <c r="T1247" s="48">
        <v>11.578889999999999</v>
      </c>
      <c r="U1247" s="48">
        <v>11.592616055058498</v>
      </c>
      <c r="V1247" s="62">
        <f t="shared" si="119"/>
        <v>0.47422680412371132</v>
      </c>
      <c r="W1247" s="62">
        <f t="shared" si="120"/>
        <v>0.4458887723435761</v>
      </c>
      <c r="X1247" s="62">
        <f t="shared" si="121"/>
        <v>0.43092783505154625</v>
      </c>
      <c r="Y1247" s="62">
        <f t="shared" si="122"/>
        <v>0.4503478038396112</v>
      </c>
      <c r="Z1247" s="62">
        <f t="shared" si="123"/>
        <v>0.4503478038396112</v>
      </c>
      <c r="AA1247" s="48" t="str">
        <f t="shared" si="124"/>
        <v>Y</v>
      </c>
      <c r="AB1247" s="48" t="s">
        <v>55</v>
      </c>
      <c r="AC1247" s="53" t="s">
        <v>55</v>
      </c>
      <c r="AD1247" s="52">
        <v>0</v>
      </c>
      <c r="AE1247" s="52"/>
      <c r="AF1247" s="52"/>
    </row>
    <row r="1248" spans="1:32" ht="15.5" x14ac:dyDescent="0.35">
      <c r="A1248" s="26"/>
      <c r="B1248" s="48">
        <v>28</v>
      </c>
      <c r="C1248" s="48" t="s">
        <v>45</v>
      </c>
      <c r="D1248" s="48" t="s">
        <v>46</v>
      </c>
      <c r="E1248" s="48" t="s">
        <v>47</v>
      </c>
      <c r="F1248" s="48" t="s">
        <v>138</v>
      </c>
      <c r="G1248" s="48">
        <v>36</v>
      </c>
      <c r="H1248" s="48" t="s">
        <v>139</v>
      </c>
      <c r="I1248" s="48" t="s">
        <v>138</v>
      </c>
      <c r="J1248" s="48" t="s">
        <v>50</v>
      </c>
      <c r="K1248" s="48" t="s">
        <v>2071</v>
      </c>
      <c r="L1248" s="48" t="s">
        <v>69</v>
      </c>
      <c r="M1248" s="48" t="s">
        <v>110</v>
      </c>
      <c r="N1248" s="48" t="s">
        <v>110</v>
      </c>
      <c r="O1248" s="48" t="s">
        <v>110</v>
      </c>
      <c r="P1248" s="48">
        <v>0.9859616000000001</v>
      </c>
      <c r="Q1248" s="48">
        <v>1.0087463903281142</v>
      </c>
      <c r="R1248" s="48">
        <v>1.0087463903281142</v>
      </c>
      <c r="S1248" s="48">
        <v>2.2310080000000001</v>
      </c>
      <c r="T1248" s="48">
        <v>2.2310080000000001</v>
      </c>
      <c r="U1248" s="48">
        <v>2.2336527214408242</v>
      </c>
      <c r="V1248" s="62">
        <f t="shared" si="119"/>
        <v>0.44193548387096776</v>
      </c>
      <c r="W1248" s="62">
        <f t="shared" si="120"/>
        <v>0.45214826227790944</v>
      </c>
      <c r="X1248" s="62">
        <f t="shared" si="121"/>
        <v>0.45161290322580649</v>
      </c>
      <c r="Y1248" s="62">
        <f t="shared" si="122"/>
        <v>0.44856554979156121</v>
      </c>
      <c r="Z1248" s="62">
        <f t="shared" si="123"/>
        <v>0.44856554979156121</v>
      </c>
      <c r="AA1248" s="48" t="str">
        <f t="shared" si="124"/>
        <v>Y</v>
      </c>
      <c r="AB1248" s="48" t="s">
        <v>55</v>
      </c>
      <c r="AC1248" s="53" t="s">
        <v>55</v>
      </c>
      <c r="AD1248" s="52">
        <v>0</v>
      </c>
      <c r="AE1248" s="52"/>
      <c r="AF1248" s="52"/>
    </row>
    <row r="1249" spans="1:32" ht="15.5" x14ac:dyDescent="0.35">
      <c r="A1249" s="26"/>
      <c r="B1249" s="48">
        <v>407</v>
      </c>
      <c r="C1249" s="48" t="s">
        <v>45</v>
      </c>
      <c r="D1249" s="48" t="s">
        <v>46</v>
      </c>
      <c r="E1249" s="48" t="s">
        <v>47</v>
      </c>
      <c r="F1249" s="48" t="s">
        <v>303</v>
      </c>
      <c r="G1249" s="48">
        <v>318</v>
      </c>
      <c r="H1249" s="48" t="s">
        <v>1402</v>
      </c>
      <c r="I1249" s="48" t="s">
        <v>47</v>
      </c>
      <c r="J1249" s="48" t="s">
        <v>50</v>
      </c>
      <c r="K1249" s="48" t="s">
        <v>2072</v>
      </c>
      <c r="L1249" s="48" t="s">
        <v>72</v>
      </c>
      <c r="M1249" s="48" t="s">
        <v>110</v>
      </c>
      <c r="N1249" s="48" t="s">
        <v>110</v>
      </c>
      <c r="O1249" s="48" t="s">
        <v>110</v>
      </c>
      <c r="P1249" s="48">
        <v>1.0003552</v>
      </c>
      <c r="Q1249" s="48">
        <v>1.22490633111271</v>
      </c>
      <c r="R1249" s="48">
        <v>1.2609329879101425</v>
      </c>
      <c r="S1249" s="48">
        <v>2.5908480000000003</v>
      </c>
      <c r="T1249" s="48">
        <v>2.5908480000000003</v>
      </c>
      <c r="U1249" s="48">
        <v>2.5939192894151506</v>
      </c>
      <c r="V1249" s="62">
        <f t="shared" si="119"/>
        <v>0.38611111111111107</v>
      </c>
      <c r="W1249" s="62">
        <f t="shared" si="120"/>
        <v>0.47278201234217904</v>
      </c>
      <c r="X1249" s="62">
        <f t="shared" si="121"/>
        <v>0.48611111111111105</v>
      </c>
      <c r="Y1249" s="62">
        <f t="shared" si="122"/>
        <v>0.44833474485480035</v>
      </c>
      <c r="Z1249" s="62">
        <f t="shared" si="123"/>
        <v>0.44833474485480035</v>
      </c>
      <c r="AA1249" s="48" t="str">
        <f t="shared" si="124"/>
        <v>Y</v>
      </c>
      <c r="AB1249" s="48" t="s">
        <v>55</v>
      </c>
      <c r="AC1249" s="53" t="s">
        <v>55</v>
      </c>
      <c r="AD1249" s="52">
        <v>0</v>
      </c>
      <c r="AE1249" s="52"/>
      <c r="AF1249" s="52"/>
    </row>
    <row r="1250" spans="1:32" ht="15.5" x14ac:dyDescent="0.35">
      <c r="A1250" s="26"/>
      <c r="B1250" s="48">
        <v>1306</v>
      </c>
      <c r="C1250" s="48" t="s">
        <v>45</v>
      </c>
      <c r="D1250" s="48" t="s">
        <v>98</v>
      </c>
      <c r="E1250" s="48" t="s">
        <v>673</v>
      </c>
      <c r="F1250" s="48" t="s">
        <v>674</v>
      </c>
      <c r="G1250" s="48">
        <v>933</v>
      </c>
      <c r="H1250" s="48">
        <v>2</v>
      </c>
      <c r="I1250" s="48" t="s">
        <v>675</v>
      </c>
      <c r="J1250" s="48" t="s">
        <v>50</v>
      </c>
      <c r="K1250" s="48" t="s">
        <v>2073</v>
      </c>
      <c r="L1250" s="48" t="s">
        <v>786</v>
      </c>
      <c r="M1250" s="48" t="s">
        <v>103</v>
      </c>
      <c r="N1250" s="48" t="s">
        <v>103</v>
      </c>
      <c r="O1250" s="48" t="s">
        <v>103</v>
      </c>
      <c r="P1250" s="48">
        <v>6.7843679999999997</v>
      </c>
      <c r="Q1250" s="48">
        <v>5.5681969361724271</v>
      </c>
      <c r="R1250" s="48">
        <v>5.6866692114101376</v>
      </c>
      <c r="S1250" s="48">
        <v>13.410959999999999</v>
      </c>
      <c r="T1250" s="48">
        <v>13.410959999999999</v>
      </c>
      <c r="U1250" s="48">
        <v>13.426857860273936</v>
      </c>
      <c r="V1250" s="62">
        <f t="shared" si="119"/>
        <v>0.50588235294117645</v>
      </c>
      <c r="W1250" s="62">
        <f t="shared" si="120"/>
        <v>0.41519749042368537</v>
      </c>
      <c r="X1250" s="62">
        <f t="shared" si="121"/>
        <v>0.42352941176470588</v>
      </c>
      <c r="Y1250" s="62">
        <f t="shared" si="122"/>
        <v>0.44820308504318923</v>
      </c>
      <c r="Z1250" s="62">
        <f t="shared" si="123"/>
        <v>0.44820308504318923</v>
      </c>
      <c r="AA1250" s="48" t="str">
        <f t="shared" si="124"/>
        <v>Y</v>
      </c>
      <c r="AB1250" s="48" t="s">
        <v>104</v>
      </c>
      <c r="AC1250" s="53" t="s">
        <v>55</v>
      </c>
      <c r="AD1250" s="52">
        <v>0</v>
      </c>
      <c r="AE1250" s="52"/>
      <c r="AF1250" s="52"/>
    </row>
    <row r="1251" spans="1:32" ht="15.5" x14ac:dyDescent="0.35">
      <c r="A1251" s="26"/>
      <c r="B1251" s="48">
        <v>2000</v>
      </c>
      <c r="C1251" s="48" t="s">
        <v>863</v>
      </c>
      <c r="D1251" s="48" t="s">
        <v>864</v>
      </c>
      <c r="E1251" s="48" t="s">
        <v>865</v>
      </c>
      <c r="F1251" s="48" t="s">
        <v>939</v>
      </c>
      <c r="G1251" s="48" t="s">
        <v>940</v>
      </c>
      <c r="H1251" s="48" t="s">
        <v>2074</v>
      </c>
      <c r="I1251" s="48" t="s">
        <v>865</v>
      </c>
      <c r="J1251" s="48" t="s">
        <v>50</v>
      </c>
      <c r="K1251" s="48" t="s">
        <v>2075</v>
      </c>
      <c r="L1251" s="48" t="s">
        <v>865</v>
      </c>
      <c r="M1251" s="48">
        <v>23</v>
      </c>
      <c r="N1251" s="48">
        <v>23</v>
      </c>
      <c r="O1251" s="48">
        <v>23</v>
      </c>
      <c r="P1251" s="48">
        <v>6.8</v>
      </c>
      <c r="Q1251" s="48">
        <v>7.7284107033723295</v>
      </c>
      <c r="R1251" s="48">
        <v>8.286131063409508</v>
      </c>
      <c r="S1251" s="48">
        <v>16.3</v>
      </c>
      <c r="T1251" s="48">
        <v>16.3</v>
      </c>
      <c r="U1251" s="48">
        <v>18.325097544078719</v>
      </c>
      <c r="V1251" s="62">
        <f t="shared" si="119"/>
        <v>0.41717791411042943</v>
      </c>
      <c r="W1251" s="62">
        <f t="shared" si="120"/>
        <v>0.47413562597376252</v>
      </c>
      <c r="X1251" s="62">
        <f t="shared" si="121"/>
        <v>0.45217391304347826</v>
      </c>
      <c r="Y1251" s="62">
        <f t="shared" si="122"/>
        <v>0.44782915104255672</v>
      </c>
      <c r="Z1251" s="62">
        <f t="shared" si="123"/>
        <v>0.44782915104255672</v>
      </c>
      <c r="AA1251" s="48" t="str">
        <f t="shared" si="124"/>
        <v>Y</v>
      </c>
      <c r="AB1251" s="48" t="s">
        <v>55</v>
      </c>
      <c r="AC1251" s="53" t="s">
        <v>55</v>
      </c>
      <c r="AD1251" s="52">
        <v>0</v>
      </c>
      <c r="AE1251" s="52"/>
      <c r="AF1251" s="52"/>
    </row>
    <row r="1252" spans="1:32" ht="15.5" x14ac:dyDescent="0.35">
      <c r="A1252" s="52"/>
      <c r="B1252" s="48">
        <v>676</v>
      </c>
      <c r="C1252" s="48" t="s">
        <v>45</v>
      </c>
      <c r="D1252" s="48" t="s">
        <v>46</v>
      </c>
      <c r="E1252" s="48" t="s">
        <v>47</v>
      </c>
      <c r="F1252" s="48" t="s">
        <v>75</v>
      </c>
      <c r="G1252" s="48">
        <v>483</v>
      </c>
      <c r="H1252" s="48" t="s">
        <v>49</v>
      </c>
      <c r="I1252" s="48" t="s">
        <v>187</v>
      </c>
      <c r="J1252" s="48" t="s">
        <v>50</v>
      </c>
      <c r="K1252" s="48" t="s">
        <v>2076</v>
      </c>
      <c r="L1252" s="48" t="s">
        <v>52</v>
      </c>
      <c r="M1252" s="48" t="s">
        <v>53</v>
      </c>
      <c r="N1252" s="48" t="s">
        <v>53</v>
      </c>
      <c r="O1252" s="48" t="s">
        <v>53</v>
      </c>
      <c r="P1252" s="48">
        <v>4.9419180000000003</v>
      </c>
      <c r="Q1252" s="48">
        <v>1.314626562944778</v>
      </c>
      <c r="R1252" s="48">
        <v>3.5136382682342244</v>
      </c>
      <c r="S1252" s="48">
        <v>7.2815699999999994</v>
      </c>
      <c r="T1252" s="48">
        <v>7.2815699999999994</v>
      </c>
      <c r="U1252" s="48">
        <v>7.2902018490574045</v>
      </c>
      <c r="V1252" s="62">
        <f t="shared" si="119"/>
        <v>0.67868852459016404</v>
      </c>
      <c r="W1252" s="62">
        <f t="shared" si="120"/>
        <v>0.18054163634281867</v>
      </c>
      <c r="X1252" s="62">
        <f t="shared" si="121"/>
        <v>0.4819672131147541</v>
      </c>
      <c r="Y1252" s="62">
        <f t="shared" si="122"/>
        <v>0.44706579134924557</v>
      </c>
      <c r="Z1252" s="62">
        <f t="shared" si="123"/>
        <v>0.44706579134924557</v>
      </c>
      <c r="AA1252" s="48" t="str">
        <f t="shared" si="124"/>
        <v>Y</v>
      </c>
      <c r="AB1252" s="48" t="s">
        <v>55</v>
      </c>
      <c r="AC1252" s="53" t="s">
        <v>55</v>
      </c>
      <c r="AD1252" s="52">
        <v>0</v>
      </c>
      <c r="AE1252" s="52"/>
      <c r="AF1252" s="52"/>
    </row>
    <row r="1253" spans="1:32" ht="15.5" x14ac:dyDescent="0.35">
      <c r="A1253" s="26"/>
      <c r="B1253" s="48">
        <v>880</v>
      </c>
      <c r="C1253" s="48" t="s">
        <v>45</v>
      </c>
      <c r="D1253" s="48" t="s">
        <v>46</v>
      </c>
      <c r="E1253" s="48" t="s">
        <v>150</v>
      </c>
      <c r="F1253" s="48" t="s">
        <v>386</v>
      </c>
      <c r="G1253" s="48">
        <v>875</v>
      </c>
      <c r="H1253" s="48" t="s">
        <v>49</v>
      </c>
      <c r="I1253" s="48" t="s">
        <v>377</v>
      </c>
      <c r="J1253" s="48" t="s">
        <v>50</v>
      </c>
      <c r="K1253" s="48" t="s">
        <v>2077</v>
      </c>
      <c r="L1253" s="48" t="s">
        <v>379</v>
      </c>
      <c r="M1253" s="48" t="s">
        <v>53</v>
      </c>
      <c r="N1253" s="48" t="s">
        <v>53</v>
      </c>
      <c r="O1253" s="48" t="s">
        <v>53</v>
      </c>
      <c r="P1253" s="48">
        <v>5.4910199999999998</v>
      </c>
      <c r="Q1253" s="48">
        <v>4.9477763369012555</v>
      </c>
      <c r="R1253" s="48">
        <v>5.0911901437679576</v>
      </c>
      <c r="S1253" s="48">
        <v>11.578889999999999</v>
      </c>
      <c r="T1253" s="48">
        <v>11.578889999999999</v>
      </c>
      <c r="U1253" s="48">
        <v>11.592616055058498</v>
      </c>
      <c r="V1253" s="62">
        <f t="shared" si="119"/>
        <v>0.47422680412371132</v>
      </c>
      <c r="W1253" s="62">
        <f t="shared" si="120"/>
        <v>0.42731007349592715</v>
      </c>
      <c r="X1253" s="62">
        <f t="shared" si="121"/>
        <v>0.43917525773195865</v>
      </c>
      <c r="Y1253" s="62">
        <f t="shared" si="122"/>
        <v>0.446904045117199</v>
      </c>
      <c r="Z1253" s="62">
        <f t="shared" si="123"/>
        <v>0.446904045117199</v>
      </c>
      <c r="AA1253" s="48" t="str">
        <f t="shared" si="124"/>
        <v>Y</v>
      </c>
      <c r="AB1253" s="48" t="s">
        <v>55</v>
      </c>
      <c r="AC1253" s="53" t="s">
        <v>55</v>
      </c>
      <c r="AD1253" s="52">
        <v>0</v>
      </c>
      <c r="AE1253" s="52"/>
      <c r="AF1253" s="52"/>
    </row>
    <row r="1254" spans="1:32" ht="15.5" x14ac:dyDescent="0.35">
      <c r="A1254" s="26"/>
      <c r="B1254" s="48">
        <v>785</v>
      </c>
      <c r="C1254" s="48" t="s">
        <v>45</v>
      </c>
      <c r="D1254" s="48" t="s">
        <v>46</v>
      </c>
      <c r="E1254" s="48" t="s">
        <v>150</v>
      </c>
      <c r="F1254" s="48" t="s">
        <v>377</v>
      </c>
      <c r="G1254" s="48">
        <v>821</v>
      </c>
      <c r="H1254" s="48" t="s">
        <v>131</v>
      </c>
      <c r="I1254" s="48" t="s">
        <v>377</v>
      </c>
      <c r="J1254" s="48" t="s">
        <v>50</v>
      </c>
      <c r="K1254" s="48" t="s">
        <v>2078</v>
      </c>
      <c r="L1254" s="48" t="s">
        <v>379</v>
      </c>
      <c r="M1254" s="48" t="s">
        <v>110</v>
      </c>
      <c r="N1254" s="48" t="s">
        <v>110</v>
      </c>
      <c r="O1254" s="48" t="s">
        <v>110</v>
      </c>
      <c r="P1254" s="48">
        <v>1.2378496000000001</v>
      </c>
      <c r="Q1254" s="48">
        <v>0.93669307673324886</v>
      </c>
      <c r="R1254" s="48">
        <v>1.2032903370342503</v>
      </c>
      <c r="S1254" s="48">
        <v>2.5188800000000002</v>
      </c>
      <c r="T1254" s="48">
        <v>2.5188800000000002</v>
      </c>
      <c r="U1254" s="48">
        <v>2.521865975820285</v>
      </c>
      <c r="V1254" s="62">
        <f t="shared" si="119"/>
        <v>0.49142857142857144</v>
      </c>
      <c r="W1254" s="62">
        <f t="shared" si="120"/>
        <v>0.37186887693468873</v>
      </c>
      <c r="X1254" s="62">
        <f t="shared" si="121"/>
        <v>0.47714285714285715</v>
      </c>
      <c r="Y1254" s="62">
        <f t="shared" si="122"/>
        <v>0.44681343516870581</v>
      </c>
      <c r="Z1254" s="62">
        <f t="shared" si="123"/>
        <v>0.44681343516870581</v>
      </c>
      <c r="AA1254" s="48" t="str">
        <f t="shared" si="124"/>
        <v>Y</v>
      </c>
      <c r="AB1254" s="48" t="s">
        <v>55</v>
      </c>
      <c r="AC1254" s="53" t="s">
        <v>55</v>
      </c>
      <c r="AD1254" s="52">
        <v>0</v>
      </c>
      <c r="AE1254" s="52"/>
      <c r="AF1254" s="52"/>
    </row>
    <row r="1255" spans="1:32" ht="15.5" x14ac:dyDescent="0.35">
      <c r="A1255" s="26"/>
      <c r="B1255" s="48">
        <v>1243</v>
      </c>
      <c r="C1255" s="48" t="s">
        <v>45</v>
      </c>
      <c r="D1255" s="48" t="s">
        <v>98</v>
      </c>
      <c r="E1255" s="48" t="s">
        <v>99</v>
      </c>
      <c r="F1255" s="48" t="s">
        <v>2079</v>
      </c>
      <c r="G1255" s="48">
        <v>751</v>
      </c>
      <c r="H1255" s="48">
        <v>1</v>
      </c>
      <c r="I1255" s="48" t="s">
        <v>106</v>
      </c>
      <c r="J1255" s="48" t="s">
        <v>50</v>
      </c>
      <c r="K1255" s="48" t="s">
        <v>2080</v>
      </c>
      <c r="L1255" s="48" t="s">
        <v>108</v>
      </c>
      <c r="M1255" s="48" t="s">
        <v>110</v>
      </c>
      <c r="N1255" s="48" t="s">
        <v>110</v>
      </c>
      <c r="O1255" s="48" t="s">
        <v>110</v>
      </c>
      <c r="P1255" s="48">
        <v>1.1514880000000001</v>
      </c>
      <c r="Q1255" s="48">
        <v>1.0807997039229795</v>
      </c>
      <c r="R1255" s="48">
        <v>0.46834653836662443</v>
      </c>
      <c r="S1255" s="48">
        <v>2.015104</v>
      </c>
      <c r="T1255" s="48">
        <v>2.015104</v>
      </c>
      <c r="U1255" s="48">
        <v>2.0174927806562284</v>
      </c>
      <c r="V1255" s="62">
        <f t="shared" si="119"/>
        <v>0.57142857142857151</v>
      </c>
      <c r="W1255" s="62">
        <f t="shared" si="120"/>
        <v>0.53634934173272419</v>
      </c>
      <c r="X1255" s="62">
        <f t="shared" si="121"/>
        <v>0.23214285714285712</v>
      </c>
      <c r="Y1255" s="62">
        <f t="shared" si="122"/>
        <v>0.44664025676805097</v>
      </c>
      <c r="Z1255" s="62">
        <f t="shared" si="123"/>
        <v>0.44664025676805097</v>
      </c>
      <c r="AA1255" s="48" t="str">
        <f t="shared" si="124"/>
        <v>Y</v>
      </c>
      <c r="AB1255" s="48" t="s">
        <v>55</v>
      </c>
      <c r="AC1255" s="53" t="s">
        <v>55</v>
      </c>
      <c r="AD1255" s="52">
        <v>0</v>
      </c>
      <c r="AE1255" s="52"/>
      <c r="AF1255" s="52"/>
    </row>
    <row r="1256" spans="1:32" ht="15.5" x14ac:dyDescent="0.35">
      <c r="A1256" s="26"/>
      <c r="B1256" s="48">
        <v>1941</v>
      </c>
      <c r="C1256" s="48" t="s">
        <v>863</v>
      </c>
      <c r="D1256" s="48" t="s">
        <v>864</v>
      </c>
      <c r="E1256" s="48" t="s">
        <v>877</v>
      </c>
      <c r="F1256" s="48" t="s">
        <v>892</v>
      </c>
      <c r="G1256" s="48" t="s">
        <v>893</v>
      </c>
      <c r="H1256" s="48" t="s">
        <v>894</v>
      </c>
      <c r="I1256" s="48" t="s">
        <v>895</v>
      </c>
      <c r="J1256" s="48" t="s">
        <v>50</v>
      </c>
      <c r="K1256" s="63" t="s">
        <v>2081</v>
      </c>
      <c r="L1256" s="48" t="s">
        <v>895</v>
      </c>
      <c r="M1256" s="48">
        <v>13.8</v>
      </c>
      <c r="N1256" s="48">
        <v>13.8</v>
      </c>
      <c r="O1256" s="48">
        <v>13.8</v>
      </c>
      <c r="P1256" s="48">
        <v>6.6</v>
      </c>
      <c r="Q1256" s="48">
        <v>6.7404489227350428</v>
      </c>
      <c r="R1256" s="48">
        <v>6.7404489227350428</v>
      </c>
      <c r="S1256" s="48">
        <v>15</v>
      </c>
      <c r="T1256" s="48">
        <v>15</v>
      </c>
      <c r="U1256" s="48">
        <v>14.986742817570468</v>
      </c>
      <c r="V1256" s="62">
        <f t="shared" si="119"/>
        <v>0.44</v>
      </c>
      <c r="W1256" s="62">
        <f t="shared" si="120"/>
        <v>0.44936326151566952</v>
      </c>
      <c r="X1256" s="62">
        <f t="shared" si="121"/>
        <v>0.44976076555023925</v>
      </c>
      <c r="Y1256" s="62">
        <f t="shared" si="122"/>
        <v>0.4463746756886362</v>
      </c>
      <c r="Z1256" s="62">
        <f t="shared" si="123"/>
        <v>0.4463746756886362</v>
      </c>
      <c r="AA1256" s="48" t="str">
        <f t="shared" si="124"/>
        <v>Y</v>
      </c>
      <c r="AB1256" s="48" t="s">
        <v>55</v>
      </c>
      <c r="AC1256" s="53" t="s">
        <v>55</v>
      </c>
      <c r="AD1256" s="52">
        <v>0</v>
      </c>
      <c r="AE1256" s="52"/>
      <c r="AF1256" s="52"/>
    </row>
    <row r="1257" spans="1:32" ht="15.5" x14ac:dyDescent="0.35">
      <c r="A1257" s="26"/>
      <c r="B1257" s="48">
        <v>1918</v>
      </c>
      <c r="C1257" s="48" t="s">
        <v>863</v>
      </c>
      <c r="D1257" s="48" t="s">
        <v>864</v>
      </c>
      <c r="E1257" s="48" t="s">
        <v>877</v>
      </c>
      <c r="F1257" s="48" t="s">
        <v>1510</v>
      </c>
      <c r="G1257" s="48" t="s">
        <v>1511</v>
      </c>
      <c r="H1257" s="48" t="s">
        <v>1512</v>
      </c>
      <c r="I1257" s="48" t="s">
        <v>881</v>
      </c>
      <c r="J1257" s="48" t="s">
        <v>50</v>
      </c>
      <c r="K1257" s="48" t="s">
        <v>2082</v>
      </c>
      <c r="L1257" s="48" t="s">
        <v>881</v>
      </c>
      <c r="M1257" s="48">
        <v>13.8</v>
      </c>
      <c r="N1257" s="48">
        <v>13.8</v>
      </c>
      <c r="O1257" s="48">
        <v>13.8</v>
      </c>
      <c r="P1257" s="48">
        <v>3.6</v>
      </c>
      <c r="Q1257" s="48">
        <v>4.7804602288901012</v>
      </c>
      <c r="R1257" s="48">
        <v>4.7804602288901012</v>
      </c>
      <c r="S1257" s="48">
        <v>9.6</v>
      </c>
      <c r="T1257" s="48">
        <v>9.6</v>
      </c>
      <c r="U1257" s="48">
        <v>10.277989492113718</v>
      </c>
      <c r="V1257" s="62">
        <f t="shared" si="119"/>
        <v>0.375</v>
      </c>
      <c r="W1257" s="62">
        <f t="shared" si="120"/>
        <v>0.49796460717605223</v>
      </c>
      <c r="X1257" s="62">
        <f t="shared" si="121"/>
        <v>0.46511627906976738</v>
      </c>
      <c r="Y1257" s="62">
        <f t="shared" si="122"/>
        <v>0.44602696208193987</v>
      </c>
      <c r="Z1257" s="62">
        <f t="shared" si="123"/>
        <v>0.44602696208193987</v>
      </c>
      <c r="AA1257" s="48" t="str">
        <f t="shared" si="124"/>
        <v>Y</v>
      </c>
      <c r="AB1257" s="48" t="s">
        <v>55</v>
      </c>
      <c r="AC1257" s="53" t="s">
        <v>55</v>
      </c>
      <c r="AD1257" s="52">
        <v>0</v>
      </c>
      <c r="AE1257" s="52"/>
      <c r="AF1257" s="52"/>
    </row>
    <row r="1258" spans="1:32" ht="15.5" x14ac:dyDescent="0.35">
      <c r="A1258" s="26"/>
      <c r="B1258" s="48">
        <v>1204</v>
      </c>
      <c r="C1258" s="48" t="s">
        <v>45</v>
      </c>
      <c r="D1258" s="48" t="s">
        <v>98</v>
      </c>
      <c r="E1258" s="48" t="s">
        <v>99</v>
      </c>
      <c r="F1258" s="48" t="s">
        <v>2083</v>
      </c>
      <c r="G1258" s="48">
        <v>728</v>
      </c>
      <c r="H1258" s="48">
        <v>1</v>
      </c>
      <c r="I1258" s="48" t="s">
        <v>451</v>
      </c>
      <c r="J1258" s="48" t="s">
        <v>50</v>
      </c>
      <c r="K1258" s="48" t="s">
        <v>2084</v>
      </c>
      <c r="L1258" s="48" t="s">
        <v>607</v>
      </c>
      <c r="M1258" s="48" t="s">
        <v>110</v>
      </c>
      <c r="N1258" s="48" t="s">
        <v>110</v>
      </c>
      <c r="O1258" s="48" t="s">
        <v>110</v>
      </c>
      <c r="P1258" s="48">
        <v>1.2810304000000001</v>
      </c>
      <c r="Q1258" s="48">
        <v>1.0807997039229795</v>
      </c>
      <c r="R1258" s="48">
        <v>1.2969596447075753</v>
      </c>
      <c r="S1258" s="48">
        <v>2.7347840000000003</v>
      </c>
      <c r="T1258" s="48">
        <v>2.7347840000000003</v>
      </c>
      <c r="U1258" s="48">
        <v>2.7380259166048813</v>
      </c>
      <c r="V1258" s="62">
        <f t="shared" si="119"/>
        <v>0.46842105263157896</v>
      </c>
      <c r="W1258" s="62">
        <f t="shared" si="120"/>
        <v>0.39520477811884941</v>
      </c>
      <c r="X1258" s="62">
        <f t="shared" si="121"/>
        <v>0.47368421052631576</v>
      </c>
      <c r="Y1258" s="62">
        <f t="shared" si="122"/>
        <v>0.44577001375891467</v>
      </c>
      <c r="Z1258" s="62">
        <f t="shared" si="123"/>
        <v>0.44577001375891467</v>
      </c>
      <c r="AA1258" s="48" t="str">
        <f t="shared" si="124"/>
        <v>Y</v>
      </c>
      <c r="AB1258" s="48" t="s">
        <v>55</v>
      </c>
      <c r="AC1258" s="53" t="s">
        <v>55</v>
      </c>
      <c r="AD1258" s="52">
        <v>0</v>
      </c>
      <c r="AE1258" s="48"/>
      <c r="AF1258" s="48"/>
    </row>
    <row r="1259" spans="1:32" ht="15.5" x14ac:dyDescent="0.35">
      <c r="A1259" s="26"/>
      <c r="B1259" s="48">
        <v>1547</v>
      </c>
      <c r="C1259" s="48" t="s">
        <v>45</v>
      </c>
      <c r="D1259" s="48" t="s">
        <v>60</v>
      </c>
      <c r="E1259" s="48" t="s">
        <v>61</v>
      </c>
      <c r="F1259" s="48" t="s">
        <v>424</v>
      </c>
      <c r="G1259" s="48">
        <v>33</v>
      </c>
      <c r="H1259" s="48" t="s">
        <v>1354</v>
      </c>
      <c r="I1259" s="48" t="s">
        <v>61</v>
      </c>
      <c r="J1259" s="48" t="s">
        <v>50</v>
      </c>
      <c r="K1259" s="48" t="s">
        <v>2085</v>
      </c>
      <c r="L1259" s="48" t="s">
        <v>121</v>
      </c>
      <c r="M1259" s="48" t="s">
        <v>110</v>
      </c>
      <c r="N1259" s="48" t="s">
        <v>110</v>
      </c>
      <c r="O1259" s="48" t="s">
        <v>110</v>
      </c>
      <c r="P1259" s="48">
        <v>0.76286080000000001</v>
      </c>
      <c r="Q1259" s="48">
        <v>0.95830907081170846</v>
      </c>
      <c r="R1259" s="48">
        <v>0.68450647915122032</v>
      </c>
      <c r="S1259" s="48">
        <v>1.7992000000000001</v>
      </c>
      <c r="T1259" s="48">
        <v>1.7992000000000001</v>
      </c>
      <c r="U1259" s="48">
        <v>1.8013328398716324</v>
      </c>
      <c r="V1259" s="62">
        <f t="shared" si="119"/>
        <v>0.42399999999999999</v>
      </c>
      <c r="W1259" s="62">
        <f t="shared" si="120"/>
        <v>0.5326306529633773</v>
      </c>
      <c r="X1259" s="62">
        <f t="shared" si="121"/>
        <v>0.38</v>
      </c>
      <c r="Y1259" s="62">
        <f t="shared" si="122"/>
        <v>0.44554355098779236</v>
      </c>
      <c r="Z1259" s="62">
        <f t="shared" si="123"/>
        <v>0.44554355098779236</v>
      </c>
      <c r="AA1259" s="48" t="str">
        <f t="shared" si="124"/>
        <v>Y</v>
      </c>
      <c r="AB1259" s="48" t="s">
        <v>55</v>
      </c>
      <c r="AC1259" s="53" t="s">
        <v>55</v>
      </c>
      <c r="AD1259" s="52">
        <v>0</v>
      </c>
      <c r="AE1259" s="52"/>
      <c r="AF1259" s="52"/>
    </row>
    <row r="1260" spans="1:32" ht="15.5" x14ac:dyDescent="0.35">
      <c r="A1260" s="26"/>
      <c r="B1260" s="48">
        <v>1291</v>
      </c>
      <c r="C1260" s="48" t="s">
        <v>45</v>
      </c>
      <c r="D1260" s="48" t="s">
        <v>98</v>
      </c>
      <c r="E1260" s="48" t="s">
        <v>673</v>
      </c>
      <c r="F1260" s="48" t="s">
        <v>734</v>
      </c>
      <c r="G1260" s="48">
        <v>961</v>
      </c>
      <c r="H1260" s="48">
        <v>2</v>
      </c>
      <c r="I1260" s="48" t="s">
        <v>707</v>
      </c>
      <c r="J1260" s="48" t="s">
        <v>50</v>
      </c>
      <c r="K1260" s="48" t="s">
        <v>2086</v>
      </c>
      <c r="L1260" s="48" t="s">
        <v>736</v>
      </c>
      <c r="M1260" s="48" t="s">
        <v>103</v>
      </c>
      <c r="N1260" s="48" t="s">
        <v>103</v>
      </c>
      <c r="O1260" s="48" t="s">
        <v>103</v>
      </c>
      <c r="P1260" s="48">
        <v>4.023288</v>
      </c>
      <c r="Q1260" s="48">
        <v>4.6994002510958781</v>
      </c>
      <c r="R1260" s="48">
        <v>3.3567144650684839</v>
      </c>
      <c r="S1260" s="48">
        <v>9.07212</v>
      </c>
      <c r="T1260" s="48">
        <v>9.07212</v>
      </c>
      <c r="U1260" s="48">
        <v>9.0828744348911918</v>
      </c>
      <c r="V1260" s="62">
        <f t="shared" si="119"/>
        <v>0.44347826086956521</v>
      </c>
      <c r="W1260" s="62">
        <f t="shared" si="120"/>
        <v>0.5180046396096919</v>
      </c>
      <c r="X1260" s="62">
        <f t="shared" si="121"/>
        <v>0.36956521739130432</v>
      </c>
      <c r="Y1260" s="62">
        <f t="shared" si="122"/>
        <v>0.44368270595685377</v>
      </c>
      <c r="Z1260" s="62">
        <f t="shared" si="123"/>
        <v>0.44368270595685377</v>
      </c>
      <c r="AA1260" s="48" t="str">
        <f t="shared" si="124"/>
        <v>Y</v>
      </c>
      <c r="AB1260" s="48" t="s">
        <v>104</v>
      </c>
      <c r="AC1260" s="53" t="s">
        <v>55</v>
      </c>
      <c r="AD1260" s="52">
        <v>0</v>
      </c>
      <c r="AE1260" s="52"/>
      <c r="AF1260" s="52"/>
    </row>
    <row r="1261" spans="1:32" ht="15.5" x14ac:dyDescent="0.35">
      <c r="A1261" s="26"/>
      <c r="B1261" s="48">
        <v>103</v>
      </c>
      <c r="C1261" s="48" t="s">
        <v>45</v>
      </c>
      <c r="D1261" s="48" t="s">
        <v>46</v>
      </c>
      <c r="E1261" s="48" t="s">
        <v>47</v>
      </c>
      <c r="F1261" s="48" t="s">
        <v>70</v>
      </c>
      <c r="G1261" s="48">
        <v>106</v>
      </c>
      <c r="H1261" s="48" t="s">
        <v>94</v>
      </c>
      <c r="I1261" s="48" t="s">
        <v>57</v>
      </c>
      <c r="J1261" s="48" t="s">
        <v>50</v>
      </c>
      <c r="K1261" s="48" t="s">
        <v>2087</v>
      </c>
      <c r="L1261" s="48" t="s">
        <v>52</v>
      </c>
      <c r="M1261" s="48" t="e">
        <v>#N/A</v>
      </c>
      <c r="N1261" s="48" t="e">
        <v>#N/A</v>
      </c>
      <c r="O1261" s="48" t="s">
        <v>97</v>
      </c>
      <c r="P1261" s="48">
        <v>1.4563140000000001</v>
      </c>
      <c r="Q1261" s="48">
        <v>1.5058449721003819</v>
      </c>
      <c r="R1261" s="48">
        <v>1.4819426709559316</v>
      </c>
      <c r="S1261" s="48">
        <v>3.3423600000000002</v>
      </c>
      <c r="T1261" s="48">
        <v>3.3423600000000002</v>
      </c>
      <c r="U1261" s="48">
        <v>3.3463221602230711</v>
      </c>
      <c r="V1261" s="62">
        <f t="shared" si="119"/>
        <v>0.43571428571428572</v>
      </c>
      <c r="W1261" s="62">
        <f t="shared" si="120"/>
        <v>0.45053344705548831</v>
      </c>
      <c r="X1261" s="62">
        <f t="shared" si="121"/>
        <v>0.44285714285714289</v>
      </c>
      <c r="Y1261" s="62">
        <f t="shared" si="122"/>
        <v>0.44303495854230562</v>
      </c>
      <c r="Z1261" s="62">
        <f t="shared" si="123"/>
        <v>0.44303495854230562</v>
      </c>
      <c r="AA1261" s="48" t="str">
        <f t="shared" si="124"/>
        <v>Y</v>
      </c>
      <c r="AB1261" s="48" t="s">
        <v>55</v>
      </c>
      <c r="AC1261" s="53" t="s">
        <v>55</v>
      </c>
      <c r="AD1261" s="52">
        <v>0</v>
      </c>
      <c r="AE1261" s="52"/>
      <c r="AF1261" s="52"/>
    </row>
    <row r="1262" spans="1:32" ht="15.5" x14ac:dyDescent="0.35">
      <c r="A1262" s="26"/>
      <c r="B1262" s="48">
        <v>647</v>
      </c>
      <c r="C1262" s="48" t="s">
        <v>45</v>
      </c>
      <c r="D1262" s="48" t="s">
        <v>46</v>
      </c>
      <c r="E1262" s="48" t="s">
        <v>47</v>
      </c>
      <c r="F1262" s="48" t="s">
        <v>70</v>
      </c>
      <c r="G1262" s="48">
        <v>106</v>
      </c>
      <c r="H1262" s="48" t="s">
        <v>49</v>
      </c>
      <c r="I1262" s="48" t="s">
        <v>57</v>
      </c>
      <c r="J1262" s="48" t="s">
        <v>50</v>
      </c>
      <c r="K1262" s="48" t="s">
        <v>2088</v>
      </c>
      <c r="L1262" s="48" t="s">
        <v>52</v>
      </c>
      <c r="M1262" s="48" t="s">
        <v>53</v>
      </c>
      <c r="N1262" s="48" t="s">
        <v>53</v>
      </c>
      <c r="O1262" s="48" t="s">
        <v>53</v>
      </c>
      <c r="P1262" s="48">
        <v>1.5518099999999999</v>
      </c>
      <c r="Q1262" s="48">
        <v>1.4341380686670304</v>
      </c>
      <c r="R1262" s="48">
        <v>1.458040369811481</v>
      </c>
      <c r="S1262" s="48">
        <v>3.3423600000000002</v>
      </c>
      <c r="T1262" s="48">
        <v>3.3423600000000002</v>
      </c>
      <c r="U1262" s="48">
        <v>3.3463221602230711</v>
      </c>
      <c r="V1262" s="62">
        <f t="shared" si="119"/>
        <v>0.46428571428571425</v>
      </c>
      <c r="W1262" s="62">
        <f t="shared" si="120"/>
        <v>0.4290794733861793</v>
      </c>
      <c r="X1262" s="62">
        <f t="shared" si="121"/>
        <v>0.43571428571428572</v>
      </c>
      <c r="Y1262" s="62">
        <f t="shared" si="122"/>
        <v>0.44302649112872644</v>
      </c>
      <c r="Z1262" s="62">
        <f t="shared" si="123"/>
        <v>0.44302649112872644</v>
      </c>
      <c r="AA1262" s="48" t="str">
        <f t="shared" si="124"/>
        <v>Y</v>
      </c>
      <c r="AB1262" s="48" t="s">
        <v>55</v>
      </c>
      <c r="AC1262" s="53" t="s">
        <v>55</v>
      </c>
      <c r="AD1262" s="52">
        <v>0</v>
      </c>
      <c r="AE1262" s="52"/>
      <c r="AF1262" s="52"/>
    </row>
    <row r="1263" spans="1:32" ht="15.5" x14ac:dyDescent="0.35">
      <c r="A1263" s="26"/>
      <c r="B1263" s="48">
        <v>450</v>
      </c>
      <c r="C1263" s="48" t="s">
        <v>45</v>
      </c>
      <c r="D1263" s="48" t="s">
        <v>46</v>
      </c>
      <c r="E1263" s="48" t="s">
        <v>47</v>
      </c>
      <c r="F1263" s="48" t="s">
        <v>1183</v>
      </c>
      <c r="G1263" s="48">
        <v>344</v>
      </c>
      <c r="H1263" s="48" t="s">
        <v>186</v>
      </c>
      <c r="I1263" s="48" t="s">
        <v>128</v>
      </c>
      <c r="J1263" s="48" t="s">
        <v>50</v>
      </c>
      <c r="K1263" s="48" t="s">
        <v>2089</v>
      </c>
      <c r="L1263" s="48" t="s">
        <v>88</v>
      </c>
      <c r="M1263" s="48" t="s">
        <v>110</v>
      </c>
      <c r="N1263" s="48" t="s">
        <v>110</v>
      </c>
      <c r="O1263" s="48" t="s">
        <v>110</v>
      </c>
      <c r="P1263" s="48">
        <v>1.6552640000000001</v>
      </c>
      <c r="Q1263" s="48">
        <v>1.1528530175178449</v>
      </c>
      <c r="R1263" s="48">
        <v>1.2537276565506561</v>
      </c>
      <c r="S1263" s="48">
        <v>3.05864</v>
      </c>
      <c r="T1263" s="48">
        <v>3.05864</v>
      </c>
      <c r="U1263" s="48">
        <v>3.0622658277817751</v>
      </c>
      <c r="V1263" s="62">
        <f t="shared" si="119"/>
        <v>0.54117647058823526</v>
      </c>
      <c r="W1263" s="62">
        <f t="shared" si="120"/>
        <v>0.37691687073923208</v>
      </c>
      <c r="X1263" s="62">
        <f t="shared" si="121"/>
        <v>0.40941176470588231</v>
      </c>
      <c r="Y1263" s="62">
        <f t="shared" si="122"/>
        <v>0.44250170201111655</v>
      </c>
      <c r="Z1263" s="62">
        <f t="shared" si="123"/>
        <v>0.44250170201111655</v>
      </c>
      <c r="AA1263" s="48" t="str">
        <f t="shared" si="124"/>
        <v>Y</v>
      </c>
      <c r="AB1263" s="48" t="s">
        <v>55</v>
      </c>
      <c r="AC1263" s="53" t="s">
        <v>55</v>
      </c>
      <c r="AD1263" s="52">
        <v>0</v>
      </c>
      <c r="AE1263" s="52"/>
      <c r="AF1263" s="52"/>
    </row>
    <row r="1264" spans="1:32" ht="15.5" x14ac:dyDescent="0.35">
      <c r="A1264" s="26"/>
      <c r="B1264" s="48">
        <v>2045</v>
      </c>
      <c r="C1264" s="48" t="s">
        <v>863</v>
      </c>
      <c r="D1264" s="48" t="s">
        <v>969</v>
      </c>
      <c r="E1264" s="48" t="s">
        <v>970</v>
      </c>
      <c r="F1264" s="48" t="s">
        <v>1547</v>
      </c>
      <c r="G1264" s="48" t="s">
        <v>1548</v>
      </c>
      <c r="H1264" s="48" t="s">
        <v>1549</v>
      </c>
      <c r="I1264" s="48" t="s">
        <v>970</v>
      </c>
      <c r="J1264" s="48" t="s">
        <v>50</v>
      </c>
      <c r="K1264" s="48" t="s">
        <v>2090</v>
      </c>
      <c r="L1264" s="48" t="s">
        <v>970</v>
      </c>
      <c r="M1264" s="48">
        <v>13.8</v>
      </c>
      <c r="N1264" s="48">
        <v>13.8</v>
      </c>
      <c r="O1264" s="48">
        <v>13.8</v>
      </c>
      <c r="P1264" s="48">
        <v>3.3</v>
      </c>
      <c r="Q1264" s="48">
        <v>5.2585062517791119</v>
      </c>
      <c r="R1264" s="48">
        <v>5.18679934834576</v>
      </c>
      <c r="S1264" s="48">
        <v>10.5</v>
      </c>
      <c r="T1264" s="48">
        <v>10.5</v>
      </c>
      <c r="U1264" s="48">
        <v>10.134575685247015</v>
      </c>
      <c r="V1264" s="62">
        <f t="shared" si="119"/>
        <v>0.31428571428571428</v>
      </c>
      <c r="W1264" s="62">
        <f t="shared" si="120"/>
        <v>0.50081011921705831</v>
      </c>
      <c r="X1264" s="62">
        <f t="shared" si="121"/>
        <v>0.5117924528301887</v>
      </c>
      <c r="Y1264" s="62">
        <f t="shared" si="122"/>
        <v>0.44229609544432041</v>
      </c>
      <c r="Z1264" s="62">
        <f t="shared" si="123"/>
        <v>0.44229609544432041</v>
      </c>
      <c r="AA1264" s="48" t="str">
        <f t="shared" si="124"/>
        <v>Y</v>
      </c>
      <c r="AB1264" s="48" t="s">
        <v>55</v>
      </c>
      <c r="AC1264" s="53" t="s">
        <v>55</v>
      </c>
      <c r="AD1264" s="52">
        <v>0</v>
      </c>
      <c r="AE1264" s="52"/>
      <c r="AF1264" s="52"/>
    </row>
    <row r="1265" spans="1:32" ht="15.5" x14ac:dyDescent="0.35">
      <c r="A1265" s="26"/>
      <c r="B1265" s="48">
        <v>485</v>
      </c>
      <c r="C1265" s="48" t="s">
        <v>45</v>
      </c>
      <c r="D1265" s="48" t="s">
        <v>46</v>
      </c>
      <c r="E1265" s="48" t="s">
        <v>47</v>
      </c>
      <c r="F1265" s="48" t="s">
        <v>1407</v>
      </c>
      <c r="G1265" s="48">
        <v>374</v>
      </c>
      <c r="H1265" s="48" t="s">
        <v>1408</v>
      </c>
      <c r="I1265" s="48" t="s">
        <v>1128</v>
      </c>
      <c r="J1265" s="48" t="s">
        <v>50</v>
      </c>
      <c r="K1265" s="48" t="s">
        <v>2091</v>
      </c>
      <c r="L1265" s="48" t="s">
        <v>190</v>
      </c>
      <c r="M1265" s="48" t="s">
        <v>110</v>
      </c>
      <c r="N1265" s="48" t="s">
        <v>110</v>
      </c>
      <c r="O1265" s="48" t="s">
        <v>110</v>
      </c>
      <c r="P1265" s="48">
        <v>0.83482880000000004</v>
      </c>
      <c r="Q1265" s="48">
        <v>0.857434431778897</v>
      </c>
      <c r="R1265" s="48">
        <v>0.88625575721684313</v>
      </c>
      <c r="S1265" s="48">
        <v>1.943136</v>
      </c>
      <c r="T1265" s="48">
        <v>1.943136</v>
      </c>
      <c r="U1265" s="48">
        <v>1.9454394670613631</v>
      </c>
      <c r="V1265" s="62">
        <f t="shared" si="119"/>
        <v>0.42962962962962964</v>
      </c>
      <c r="W1265" s="62">
        <f t="shared" si="120"/>
        <v>0.44126321151936715</v>
      </c>
      <c r="X1265" s="62">
        <f t="shared" si="121"/>
        <v>0.45555555555555555</v>
      </c>
      <c r="Y1265" s="62">
        <f t="shared" si="122"/>
        <v>0.44214946556818413</v>
      </c>
      <c r="Z1265" s="62">
        <f t="shared" si="123"/>
        <v>0.44214946556818413</v>
      </c>
      <c r="AA1265" s="48" t="str">
        <f t="shared" si="124"/>
        <v>Y</v>
      </c>
      <c r="AB1265" s="48" t="s">
        <v>55</v>
      </c>
      <c r="AC1265" s="53" t="s">
        <v>55</v>
      </c>
      <c r="AD1265" s="52">
        <v>0</v>
      </c>
      <c r="AE1265" s="52"/>
      <c r="AF1265" s="52"/>
    </row>
    <row r="1266" spans="1:32" ht="15.5" x14ac:dyDescent="0.35">
      <c r="A1266" s="26"/>
      <c r="B1266" s="48">
        <v>742</v>
      </c>
      <c r="C1266" s="48" t="s">
        <v>45</v>
      </c>
      <c r="D1266" s="48" t="s">
        <v>46</v>
      </c>
      <c r="E1266" s="48" t="s">
        <v>150</v>
      </c>
      <c r="F1266" s="48" t="s">
        <v>2092</v>
      </c>
      <c r="G1266" s="48">
        <v>814</v>
      </c>
      <c r="H1266" s="48" t="s">
        <v>131</v>
      </c>
      <c r="I1266" s="48" t="s">
        <v>377</v>
      </c>
      <c r="J1266" s="48" t="s">
        <v>50</v>
      </c>
      <c r="K1266" s="48" t="s">
        <v>2093</v>
      </c>
      <c r="L1266" s="48" t="s">
        <v>379</v>
      </c>
      <c r="M1266" s="48" t="s">
        <v>110</v>
      </c>
      <c r="N1266" s="48" t="s">
        <v>110</v>
      </c>
      <c r="O1266" s="48" t="s">
        <v>110</v>
      </c>
      <c r="P1266" s="48">
        <v>0.90679679999999996</v>
      </c>
      <c r="Q1266" s="48">
        <v>1.102415698001439</v>
      </c>
      <c r="R1266" s="48">
        <v>1.3329863015050081</v>
      </c>
      <c r="S1266" s="48">
        <v>2.5188800000000002</v>
      </c>
      <c r="T1266" s="48">
        <v>2.5188800000000002</v>
      </c>
      <c r="U1266" s="48">
        <v>2.521865975820285</v>
      </c>
      <c r="V1266" s="62">
        <f t="shared" si="119"/>
        <v>0.35999999999999993</v>
      </c>
      <c r="W1266" s="62">
        <f t="shared" si="120"/>
        <v>0.43766106285390288</v>
      </c>
      <c r="X1266" s="62">
        <f t="shared" si="121"/>
        <v>0.52857142857142869</v>
      </c>
      <c r="Y1266" s="62">
        <f t="shared" si="122"/>
        <v>0.44207749714177719</v>
      </c>
      <c r="Z1266" s="62">
        <f t="shared" si="123"/>
        <v>0.44207749714177719</v>
      </c>
      <c r="AA1266" s="48" t="str">
        <f t="shared" si="124"/>
        <v>Y</v>
      </c>
      <c r="AB1266" s="48" t="s">
        <v>55</v>
      </c>
      <c r="AC1266" s="53" t="s">
        <v>55</v>
      </c>
      <c r="AD1266" s="52">
        <v>0</v>
      </c>
      <c r="AE1266" s="52"/>
      <c r="AF1266" s="52"/>
    </row>
    <row r="1267" spans="1:32" ht="15.5" x14ac:dyDescent="0.35">
      <c r="A1267" s="26"/>
      <c r="B1267" s="48">
        <v>1417</v>
      </c>
      <c r="C1267" s="48" t="s">
        <v>45</v>
      </c>
      <c r="D1267" s="48" t="s">
        <v>98</v>
      </c>
      <c r="E1267" s="48" t="s">
        <v>673</v>
      </c>
      <c r="F1267" s="48" t="s">
        <v>2094</v>
      </c>
      <c r="G1267" s="48">
        <v>940</v>
      </c>
      <c r="H1267" s="48">
        <v>1</v>
      </c>
      <c r="I1267" s="48" t="s">
        <v>707</v>
      </c>
      <c r="J1267" s="48" t="s">
        <v>50</v>
      </c>
      <c r="K1267" s="48" t="s">
        <v>2095</v>
      </c>
      <c r="L1267" s="48" t="s">
        <v>692</v>
      </c>
      <c r="M1267" s="48" t="s">
        <v>110</v>
      </c>
      <c r="N1267" s="48" t="s">
        <v>110</v>
      </c>
      <c r="O1267" s="48" t="s">
        <v>110</v>
      </c>
      <c r="P1267" s="48">
        <v>1.9981500000000001</v>
      </c>
      <c r="Q1267" s="48">
        <v>2.3351508987643603</v>
      </c>
      <c r="R1267" s="48">
        <v>0</v>
      </c>
      <c r="S1267" s="48">
        <v>3.2696999999999998</v>
      </c>
      <c r="T1267" s="48">
        <v>3.2696999999999998</v>
      </c>
      <c r="U1267" s="48">
        <v>3.2735760263051779</v>
      </c>
      <c r="V1267" s="62">
        <f t="shared" si="119"/>
        <v>0.61111111111111116</v>
      </c>
      <c r="W1267" s="62">
        <f t="shared" si="120"/>
        <v>0.71417894570277407</v>
      </c>
      <c r="X1267" s="62">
        <f t="shared" si="121"/>
        <v>0</v>
      </c>
      <c r="Y1267" s="62">
        <f t="shared" si="122"/>
        <v>0.4417633522712951</v>
      </c>
      <c r="Z1267" s="62">
        <f t="shared" si="123"/>
        <v>0.4417633522712951</v>
      </c>
      <c r="AA1267" s="48" t="str">
        <f t="shared" si="124"/>
        <v>Y</v>
      </c>
      <c r="AB1267" s="48" t="s">
        <v>55</v>
      </c>
      <c r="AC1267" s="53" t="s">
        <v>55</v>
      </c>
      <c r="AD1267" s="52">
        <v>0</v>
      </c>
      <c r="AE1267" s="52"/>
      <c r="AF1267" s="52"/>
    </row>
    <row r="1268" spans="1:32" ht="15.5" x14ac:dyDescent="0.35">
      <c r="A1268" s="26"/>
      <c r="B1268" s="48">
        <v>626</v>
      </c>
      <c r="C1268" s="48" t="s">
        <v>45</v>
      </c>
      <c r="D1268" s="48" t="s">
        <v>46</v>
      </c>
      <c r="E1268" s="48" t="s">
        <v>47</v>
      </c>
      <c r="F1268" s="48" t="s">
        <v>48</v>
      </c>
      <c r="G1268" s="48">
        <v>350</v>
      </c>
      <c r="H1268" s="48" t="s">
        <v>63</v>
      </c>
      <c r="I1268" s="48" t="s">
        <v>47</v>
      </c>
      <c r="J1268" s="48" t="s">
        <v>50</v>
      </c>
      <c r="K1268" s="48" t="s">
        <v>2096</v>
      </c>
      <c r="L1268" s="48" t="s">
        <v>348</v>
      </c>
      <c r="M1268" s="48" t="s">
        <v>53</v>
      </c>
      <c r="N1268" s="48" t="s">
        <v>53</v>
      </c>
      <c r="O1268" s="48" t="s">
        <v>53</v>
      </c>
      <c r="P1268" s="48">
        <v>5.1806580000000002</v>
      </c>
      <c r="Q1268" s="48">
        <v>4.8999717346123539</v>
      </c>
      <c r="R1268" s="48">
        <v>5.2585062517791119</v>
      </c>
      <c r="S1268" s="48">
        <v>11.578889999999999</v>
      </c>
      <c r="T1268" s="48">
        <v>11.578889999999999</v>
      </c>
      <c r="U1268" s="48">
        <v>11.592616055058498</v>
      </c>
      <c r="V1268" s="62">
        <f t="shared" si="119"/>
        <v>0.44742268041237115</v>
      </c>
      <c r="W1268" s="62">
        <f t="shared" si="120"/>
        <v>0.4231814737520051</v>
      </c>
      <c r="X1268" s="62">
        <f t="shared" si="121"/>
        <v>0.45360824742268036</v>
      </c>
      <c r="Y1268" s="62">
        <f t="shared" si="122"/>
        <v>0.44140413386235222</v>
      </c>
      <c r="Z1268" s="62">
        <f t="shared" si="123"/>
        <v>0.44140413386235222</v>
      </c>
      <c r="AA1268" s="48" t="str">
        <f t="shared" si="124"/>
        <v>Y</v>
      </c>
      <c r="AB1268" s="48" t="s">
        <v>55</v>
      </c>
      <c r="AC1268" s="53" t="s">
        <v>55</v>
      </c>
      <c r="AD1268" s="52">
        <v>0</v>
      </c>
      <c r="AE1268" s="52"/>
      <c r="AF1268" s="52"/>
    </row>
    <row r="1269" spans="1:32" ht="15.5" x14ac:dyDescent="0.35">
      <c r="A1269" s="26"/>
      <c r="B1269" s="48">
        <v>1255</v>
      </c>
      <c r="C1269" s="48" t="s">
        <v>45</v>
      </c>
      <c r="D1269" s="48" t="s">
        <v>98</v>
      </c>
      <c r="E1269" s="48" t="s">
        <v>99</v>
      </c>
      <c r="F1269" s="48" t="s">
        <v>662</v>
      </c>
      <c r="G1269" s="48">
        <v>713</v>
      </c>
      <c r="H1269" s="48">
        <v>1</v>
      </c>
      <c r="I1269" s="48" t="s">
        <v>106</v>
      </c>
      <c r="J1269" s="48" t="s">
        <v>50</v>
      </c>
      <c r="K1269" s="48" t="s">
        <v>2336</v>
      </c>
      <c r="L1269" s="48" t="s">
        <v>108</v>
      </c>
      <c r="M1269" s="48" t="s">
        <v>103</v>
      </c>
      <c r="N1269" s="48" t="s">
        <v>103</v>
      </c>
      <c r="O1269" s="48" t="s">
        <v>103</v>
      </c>
      <c r="P1269" s="48">
        <v>11.43876</v>
      </c>
      <c r="Q1269" s="48">
        <v>11.847227523771121</v>
      </c>
      <c r="R1269" s="48">
        <v>12.242135107896823</v>
      </c>
      <c r="S1269" s="48">
        <v>26.821919999999999</v>
      </c>
      <c r="T1269" s="48">
        <v>26.821919999999999</v>
      </c>
      <c r="U1269" s="48">
        <v>26.853715720547871</v>
      </c>
      <c r="V1269" s="62">
        <f t="shared" si="119"/>
        <v>0.42647058823529416</v>
      </c>
      <c r="W1269" s="62">
        <f t="shared" si="120"/>
        <v>0.44169945789753762</v>
      </c>
      <c r="X1269" s="62">
        <f t="shared" si="121"/>
        <v>0.45588235294117646</v>
      </c>
      <c r="Y1269" s="62">
        <f t="shared" si="122"/>
        <v>0.44135079969133612</v>
      </c>
      <c r="Z1269" s="62">
        <f t="shared" si="123"/>
        <v>0.44135079969133612</v>
      </c>
      <c r="AA1269" s="48" t="str">
        <f t="shared" si="124"/>
        <v>Y</v>
      </c>
      <c r="AB1269" s="48" t="s">
        <v>104</v>
      </c>
      <c r="AC1269" s="53" t="s">
        <v>55</v>
      </c>
      <c r="AD1269" s="52">
        <v>0</v>
      </c>
      <c r="AE1269" s="52"/>
      <c r="AF1269" s="52"/>
    </row>
    <row r="1270" spans="1:32" ht="15.5" x14ac:dyDescent="0.35">
      <c r="A1270" s="26"/>
      <c r="B1270" s="48">
        <v>1274</v>
      </c>
      <c r="C1270" s="48" t="s">
        <v>45</v>
      </c>
      <c r="D1270" s="48" t="s">
        <v>98</v>
      </c>
      <c r="E1270" s="48" t="s">
        <v>99</v>
      </c>
      <c r="F1270" s="48" t="s">
        <v>669</v>
      </c>
      <c r="G1270" s="48">
        <v>715</v>
      </c>
      <c r="H1270" s="48">
        <v>2</v>
      </c>
      <c r="I1270" s="48" t="s">
        <v>99</v>
      </c>
      <c r="J1270" s="48" t="s">
        <v>50</v>
      </c>
      <c r="K1270" s="48" t="s">
        <v>2098</v>
      </c>
      <c r="L1270" s="48" t="s">
        <v>593</v>
      </c>
      <c r="M1270" s="48" t="s">
        <v>103</v>
      </c>
      <c r="N1270" s="48" t="s">
        <v>103</v>
      </c>
      <c r="O1270" s="48" t="s">
        <v>103</v>
      </c>
      <c r="P1270" s="48">
        <v>5.3249399999999998</v>
      </c>
      <c r="Q1270" s="48">
        <v>5.7261599698227084</v>
      </c>
      <c r="R1270" s="48">
        <v>6.7134289301369678</v>
      </c>
      <c r="S1270" s="48">
        <v>13.410959999999999</v>
      </c>
      <c r="T1270" s="48">
        <v>13.410959999999999</v>
      </c>
      <c r="U1270" s="48">
        <v>13.426857860273936</v>
      </c>
      <c r="V1270" s="62">
        <f t="shared" si="119"/>
        <v>0.39705882352941174</v>
      </c>
      <c r="W1270" s="62">
        <f t="shared" si="120"/>
        <v>0.42697614263428635</v>
      </c>
      <c r="X1270" s="62">
        <f t="shared" si="121"/>
        <v>0.5</v>
      </c>
      <c r="Y1270" s="62">
        <f t="shared" si="122"/>
        <v>0.44134498872123268</v>
      </c>
      <c r="Z1270" s="62">
        <f t="shared" si="123"/>
        <v>0.44134498872123268</v>
      </c>
      <c r="AA1270" s="48" t="str">
        <f t="shared" si="124"/>
        <v>Y</v>
      </c>
      <c r="AB1270" s="48" t="s">
        <v>55</v>
      </c>
      <c r="AC1270" s="53" t="s">
        <v>55</v>
      </c>
      <c r="AD1270" s="52">
        <v>0</v>
      </c>
      <c r="AE1270" s="52"/>
      <c r="AF1270" s="52"/>
    </row>
    <row r="1271" spans="1:32" ht="15.5" x14ac:dyDescent="0.35">
      <c r="A1271" s="26"/>
      <c r="B1271" s="48">
        <v>727</v>
      </c>
      <c r="C1271" s="48" t="s">
        <v>45</v>
      </c>
      <c r="D1271" s="48" t="s">
        <v>46</v>
      </c>
      <c r="E1271" s="48" t="s">
        <v>150</v>
      </c>
      <c r="F1271" s="48" t="s">
        <v>163</v>
      </c>
      <c r="G1271" s="48">
        <v>488</v>
      </c>
      <c r="H1271" s="48" t="s">
        <v>49</v>
      </c>
      <c r="I1271" s="48" t="s">
        <v>165</v>
      </c>
      <c r="J1271" s="48" t="s">
        <v>50</v>
      </c>
      <c r="K1271" s="48" t="s">
        <v>2099</v>
      </c>
      <c r="L1271" s="48" t="s">
        <v>167</v>
      </c>
      <c r="M1271" s="48" t="s">
        <v>53</v>
      </c>
      <c r="N1271" s="48" t="s">
        <v>53</v>
      </c>
      <c r="O1271" s="48" t="s">
        <v>53</v>
      </c>
      <c r="P1271" s="48">
        <v>6.1833660000000004</v>
      </c>
      <c r="Q1271" s="48">
        <v>6.11898909297933</v>
      </c>
      <c r="R1271" s="48">
        <v>2.0795001995671942</v>
      </c>
      <c r="S1271" s="48">
        <v>10.86267</v>
      </c>
      <c r="T1271" s="48">
        <v>10.86267</v>
      </c>
      <c r="U1271" s="48">
        <v>10.875547020724982</v>
      </c>
      <c r="V1271" s="62">
        <f t="shared" si="119"/>
        <v>0.56923076923076932</v>
      </c>
      <c r="W1271" s="62">
        <f t="shared" si="120"/>
        <v>0.56330433429159965</v>
      </c>
      <c r="X1271" s="62">
        <f t="shared" si="121"/>
        <v>0.1912087912087912</v>
      </c>
      <c r="Y1271" s="62">
        <f t="shared" si="122"/>
        <v>0.4412479649103867</v>
      </c>
      <c r="Z1271" s="62">
        <f t="shared" si="123"/>
        <v>0.4412479649103867</v>
      </c>
      <c r="AA1271" s="48" t="str">
        <f t="shared" si="124"/>
        <v>Y</v>
      </c>
      <c r="AB1271" s="48" t="s">
        <v>55</v>
      </c>
      <c r="AC1271" s="53" t="s">
        <v>55</v>
      </c>
      <c r="AD1271" s="52">
        <v>0</v>
      </c>
      <c r="AE1271" s="52"/>
      <c r="AF1271" s="52"/>
    </row>
    <row r="1272" spans="1:32" ht="15.5" x14ac:dyDescent="0.35">
      <c r="A1272" s="26"/>
      <c r="B1272" s="48">
        <v>2068</v>
      </c>
      <c r="C1272" s="48" t="s">
        <v>863</v>
      </c>
      <c r="D1272" s="48" t="s">
        <v>969</v>
      </c>
      <c r="E1272" s="48" t="s">
        <v>970</v>
      </c>
      <c r="F1272" s="48" t="s">
        <v>1457</v>
      </c>
      <c r="G1272" s="48" t="s">
        <v>1458</v>
      </c>
      <c r="H1272" s="48" t="s">
        <v>1459</v>
      </c>
      <c r="I1272" s="48" t="s">
        <v>1460</v>
      </c>
      <c r="J1272" s="48" t="s">
        <v>50</v>
      </c>
      <c r="K1272" s="48" t="s">
        <v>2100</v>
      </c>
      <c r="L1272" s="48" t="s">
        <v>1460</v>
      </c>
      <c r="M1272" s="48">
        <v>13.8</v>
      </c>
      <c r="N1272" s="48">
        <v>13.8</v>
      </c>
      <c r="O1272" s="48">
        <v>13.8</v>
      </c>
      <c r="P1272" s="48">
        <v>4.4000000000000004</v>
      </c>
      <c r="Q1272" s="48">
        <v>5.0433855414790569</v>
      </c>
      <c r="R1272" s="48">
        <v>5.3780177575013637</v>
      </c>
      <c r="S1272" s="48">
        <v>11.7</v>
      </c>
      <c r="T1272" s="48">
        <v>11</v>
      </c>
      <c r="U1272" s="48">
        <v>10.995058526447234</v>
      </c>
      <c r="V1272" s="62">
        <f t="shared" si="119"/>
        <v>0.37606837606837612</v>
      </c>
      <c r="W1272" s="62">
        <f t="shared" si="120"/>
        <v>0.45848959467991429</v>
      </c>
      <c r="X1272" s="62">
        <f t="shared" si="121"/>
        <v>0.48913043478260859</v>
      </c>
      <c r="Y1272" s="62">
        <f t="shared" si="122"/>
        <v>0.4412294685102997</v>
      </c>
      <c r="Z1272" s="62">
        <f t="shared" si="123"/>
        <v>0.4412294685102997</v>
      </c>
      <c r="AA1272" s="48" t="str">
        <f t="shared" si="124"/>
        <v>Y</v>
      </c>
      <c r="AB1272" s="48" t="s">
        <v>55</v>
      </c>
      <c r="AC1272" s="53" t="s">
        <v>55</v>
      </c>
      <c r="AD1272" s="52">
        <v>0</v>
      </c>
      <c r="AE1272" s="52"/>
      <c r="AF1272" s="52"/>
    </row>
    <row r="1273" spans="1:32" ht="15.5" x14ac:dyDescent="0.35">
      <c r="A1273" s="26"/>
      <c r="B1273" s="48">
        <v>745</v>
      </c>
      <c r="C1273" s="48" t="s">
        <v>45</v>
      </c>
      <c r="D1273" s="48" t="s">
        <v>46</v>
      </c>
      <c r="E1273" s="48" t="s">
        <v>150</v>
      </c>
      <c r="F1273" s="48" t="s">
        <v>2092</v>
      </c>
      <c r="G1273" s="48">
        <v>814</v>
      </c>
      <c r="H1273" s="48" t="s">
        <v>131</v>
      </c>
      <c r="I1273" s="48" t="s">
        <v>377</v>
      </c>
      <c r="J1273" s="48" t="s">
        <v>50</v>
      </c>
      <c r="K1273" s="48" t="s">
        <v>2101</v>
      </c>
      <c r="L1273" s="48" t="s">
        <v>379</v>
      </c>
      <c r="M1273" s="48" t="s">
        <v>110</v>
      </c>
      <c r="N1273" s="48" t="s">
        <v>110</v>
      </c>
      <c r="O1273" s="48" t="s">
        <v>110</v>
      </c>
      <c r="P1273" s="48">
        <v>0.74846719999999989</v>
      </c>
      <c r="Q1273" s="48">
        <v>1.1672636802368179</v>
      </c>
      <c r="R1273" s="48">
        <v>1.2465223251911695</v>
      </c>
      <c r="S1273" s="48">
        <v>2.051088</v>
      </c>
      <c r="T1273" s="48">
        <v>2.5188800000000002</v>
      </c>
      <c r="U1273" s="48">
        <v>2.521865975820285</v>
      </c>
      <c r="V1273" s="62">
        <f t="shared" si="119"/>
        <v>0.36491228070175435</v>
      </c>
      <c r="W1273" s="62">
        <f t="shared" si="120"/>
        <v>0.46340583125707369</v>
      </c>
      <c r="X1273" s="62">
        <f t="shared" si="121"/>
        <v>0.49428571428571427</v>
      </c>
      <c r="Y1273" s="62">
        <f t="shared" si="122"/>
        <v>0.44086794208151409</v>
      </c>
      <c r="Z1273" s="62">
        <f t="shared" si="123"/>
        <v>0.44086794208151409</v>
      </c>
      <c r="AA1273" s="48" t="str">
        <f t="shared" si="124"/>
        <v>Y</v>
      </c>
      <c r="AB1273" s="48" t="s">
        <v>55</v>
      </c>
      <c r="AC1273" s="53" t="s">
        <v>55</v>
      </c>
      <c r="AD1273" s="52">
        <v>0</v>
      </c>
      <c r="AE1273" s="52"/>
      <c r="AF1273" s="52"/>
    </row>
    <row r="1274" spans="1:32" ht="15.5" x14ac:dyDescent="0.35">
      <c r="A1274" s="26"/>
      <c r="B1274" s="48">
        <v>1209</v>
      </c>
      <c r="C1274" s="48" t="s">
        <v>45</v>
      </c>
      <c r="D1274" s="48" t="s">
        <v>98</v>
      </c>
      <c r="E1274" s="48" t="s">
        <v>99</v>
      </c>
      <c r="F1274" s="48" t="s">
        <v>2102</v>
      </c>
      <c r="G1274" s="48">
        <v>738</v>
      </c>
      <c r="H1274" s="48">
        <v>1</v>
      </c>
      <c r="I1274" s="48" t="s">
        <v>458</v>
      </c>
      <c r="J1274" s="48" t="s">
        <v>50</v>
      </c>
      <c r="K1274" s="48" t="s">
        <v>2103</v>
      </c>
      <c r="L1274" s="48" t="s">
        <v>460</v>
      </c>
      <c r="M1274" s="48" t="s">
        <v>110</v>
      </c>
      <c r="N1274" s="48" t="s">
        <v>110</v>
      </c>
      <c r="O1274" s="48" t="s">
        <v>110</v>
      </c>
      <c r="P1274" s="48">
        <v>0.79164800000000002</v>
      </c>
      <c r="Q1274" s="48">
        <v>0.86463976313838353</v>
      </c>
      <c r="R1274" s="48">
        <v>1.0087463903281142</v>
      </c>
      <c r="S1274" s="48">
        <v>2.015104</v>
      </c>
      <c r="T1274" s="48">
        <v>2.015104</v>
      </c>
      <c r="U1274" s="48">
        <v>2.0174927806562284</v>
      </c>
      <c r="V1274" s="62">
        <f t="shared" si="119"/>
        <v>0.39285714285714285</v>
      </c>
      <c r="W1274" s="62">
        <f t="shared" si="120"/>
        <v>0.42907947338617936</v>
      </c>
      <c r="X1274" s="62">
        <f t="shared" si="121"/>
        <v>0.5</v>
      </c>
      <c r="Y1274" s="62">
        <f t="shared" si="122"/>
        <v>0.44064553874777407</v>
      </c>
      <c r="Z1274" s="62">
        <f t="shared" si="123"/>
        <v>0.44064553874777407</v>
      </c>
      <c r="AA1274" s="48" t="str">
        <f t="shared" si="124"/>
        <v>Y</v>
      </c>
      <c r="AB1274" s="48" t="s">
        <v>55</v>
      </c>
      <c r="AC1274" s="53" t="s">
        <v>55</v>
      </c>
      <c r="AD1274" s="52">
        <v>0</v>
      </c>
      <c r="AE1274" s="52"/>
      <c r="AF1274" s="52"/>
    </row>
    <row r="1275" spans="1:32" ht="15.5" x14ac:dyDescent="0.35">
      <c r="A1275" s="26"/>
      <c r="B1275" s="48">
        <v>1859</v>
      </c>
      <c r="C1275" s="48" t="s">
        <v>45</v>
      </c>
      <c r="D1275" s="48" t="s">
        <v>60</v>
      </c>
      <c r="E1275" s="48" t="s">
        <v>61</v>
      </c>
      <c r="F1275" s="48" t="s">
        <v>840</v>
      </c>
      <c r="G1275" s="48">
        <v>450</v>
      </c>
      <c r="H1275" s="48" t="s">
        <v>63</v>
      </c>
      <c r="I1275" s="48" t="s">
        <v>61</v>
      </c>
      <c r="J1275" s="48" t="s">
        <v>50</v>
      </c>
      <c r="K1275" s="48" t="s">
        <v>2104</v>
      </c>
      <c r="L1275" s="48" t="s">
        <v>121</v>
      </c>
      <c r="M1275" s="48" t="s">
        <v>53</v>
      </c>
      <c r="N1275" s="48" t="s">
        <v>53</v>
      </c>
      <c r="O1275" s="48" t="s">
        <v>53</v>
      </c>
      <c r="P1275" s="48">
        <v>1.6711800000000001</v>
      </c>
      <c r="Q1275" s="48">
        <v>1.1951150572225253</v>
      </c>
      <c r="R1275" s="48">
        <v>1.5536495743892831</v>
      </c>
      <c r="S1275" s="48">
        <v>3.3423600000000002</v>
      </c>
      <c r="T1275" s="48">
        <v>3.3423600000000002</v>
      </c>
      <c r="U1275" s="48">
        <v>3.3463221602230711</v>
      </c>
      <c r="V1275" s="62">
        <f t="shared" si="119"/>
        <v>0.5</v>
      </c>
      <c r="W1275" s="62">
        <f t="shared" si="120"/>
        <v>0.35756622782181607</v>
      </c>
      <c r="X1275" s="62">
        <f t="shared" si="121"/>
        <v>0.4642857142857143</v>
      </c>
      <c r="Y1275" s="62">
        <f t="shared" si="122"/>
        <v>0.44061731403584342</v>
      </c>
      <c r="Z1275" s="62">
        <f t="shared" si="123"/>
        <v>0.44061731403584342</v>
      </c>
      <c r="AA1275" s="48" t="str">
        <f t="shared" si="124"/>
        <v>Y</v>
      </c>
      <c r="AB1275" s="48" t="s">
        <v>55</v>
      </c>
      <c r="AC1275" s="53" t="s">
        <v>55</v>
      </c>
      <c r="AD1275" s="52">
        <v>0</v>
      </c>
      <c r="AE1275" s="52"/>
      <c r="AF1275" s="52"/>
    </row>
    <row r="1276" spans="1:32" ht="15.5" x14ac:dyDescent="0.35">
      <c r="A1276" s="26"/>
      <c r="B1276" s="48">
        <v>1620</v>
      </c>
      <c r="C1276" s="48" t="s">
        <v>45</v>
      </c>
      <c r="D1276" s="48" t="s">
        <v>60</v>
      </c>
      <c r="E1276" s="48" t="s">
        <v>133</v>
      </c>
      <c r="F1276" s="48" t="s">
        <v>836</v>
      </c>
      <c r="G1276" s="48">
        <v>20</v>
      </c>
      <c r="H1276" s="48" t="s">
        <v>235</v>
      </c>
      <c r="I1276" s="48" t="s">
        <v>836</v>
      </c>
      <c r="J1276" s="48" t="s">
        <v>50</v>
      </c>
      <c r="K1276" s="48" t="s">
        <v>2105</v>
      </c>
      <c r="L1276" s="48" t="s">
        <v>839</v>
      </c>
      <c r="M1276" s="48" t="s">
        <v>53</v>
      </c>
      <c r="N1276" s="48" t="s">
        <v>53</v>
      </c>
      <c r="O1276" s="48" t="s">
        <v>53</v>
      </c>
      <c r="P1276" s="48">
        <v>4.1302020000000006</v>
      </c>
      <c r="Q1276" s="48">
        <v>4.6131441208789488</v>
      </c>
      <c r="R1276" s="48">
        <v>3.3941267625119722</v>
      </c>
      <c r="S1276" s="48">
        <v>9.1914899999999999</v>
      </c>
      <c r="T1276" s="48">
        <v>9.1914899999999999</v>
      </c>
      <c r="U1276" s="48">
        <v>9.2023859406134445</v>
      </c>
      <c r="V1276" s="62">
        <f t="shared" si="119"/>
        <v>0.44935064935064944</v>
      </c>
      <c r="W1276" s="62">
        <f t="shared" si="120"/>
        <v>0.50189295977898563</v>
      </c>
      <c r="X1276" s="62">
        <f t="shared" si="121"/>
        <v>0.3688311688311689</v>
      </c>
      <c r="Y1276" s="62">
        <f t="shared" si="122"/>
        <v>0.44002492598693466</v>
      </c>
      <c r="Z1276" s="62">
        <f t="shared" si="123"/>
        <v>0.44002492598693466</v>
      </c>
      <c r="AA1276" s="48" t="str">
        <f t="shared" si="124"/>
        <v>Y</v>
      </c>
      <c r="AB1276" s="48" t="s">
        <v>55</v>
      </c>
      <c r="AC1276" s="53" t="s">
        <v>55</v>
      </c>
      <c r="AD1276" s="52">
        <v>0</v>
      </c>
      <c r="AE1276" s="52"/>
      <c r="AF1276" s="52"/>
    </row>
    <row r="1277" spans="1:32" ht="15.5" x14ac:dyDescent="0.35">
      <c r="A1277" s="26"/>
      <c r="B1277" s="48">
        <v>857</v>
      </c>
      <c r="C1277" s="48" t="s">
        <v>45</v>
      </c>
      <c r="D1277" s="48" t="s">
        <v>46</v>
      </c>
      <c r="E1277" s="48" t="s">
        <v>150</v>
      </c>
      <c r="F1277" s="48" t="s">
        <v>381</v>
      </c>
      <c r="G1277" s="48">
        <v>831</v>
      </c>
      <c r="H1277" s="48" t="s">
        <v>49</v>
      </c>
      <c r="I1277" s="48" t="s">
        <v>377</v>
      </c>
      <c r="J1277" s="48" t="s">
        <v>50</v>
      </c>
      <c r="K1277" s="48" t="s">
        <v>2106</v>
      </c>
      <c r="L1277" s="48" t="s">
        <v>379</v>
      </c>
      <c r="M1277" s="48" t="s">
        <v>53</v>
      </c>
      <c r="N1277" s="48" t="s">
        <v>53</v>
      </c>
      <c r="O1277" s="48" t="s">
        <v>53</v>
      </c>
      <c r="P1277" s="48">
        <v>3.1513680000000006</v>
      </c>
      <c r="Q1277" s="48">
        <v>3.0116899442007639</v>
      </c>
      <c r="R1277" s="48">
        <v>2.7965692339007098</v>
      </c>
      <c r="S1277" s="48">
        <v>6.8040900000000004</v>
      </c>
      <c r="T1277" s="48">
        <v>6.8040900000000004</v>
      </c>
      <c r="U1277" s="48">
        <v>6.8121558261683948</v>
      </c>
      <c r="V1277" s="62">
        <f t="shared" si="119"/>
        <v>0.46315789473684216</v>
      </c>
      <c r="W1277" s="62">
        <f t="shared" si="120"/>
        <v>0.44262935149311128</v>
      </c>
      <c r="X1277" s="62">
        <f t="shared" si="121"/>
        <v>0.41052631578947374</v>
      </c>
      <c r="Y1277" s="62">
        <f t="shared" si="122"/>
        <v>0.43877118733980902</v>
      </c>
      <c r="Z1277" s="62">
        <f t="shared" si="123"/>
        <v>0.43877118733980902</v>
      </c>
      <c r="AA1277" s="48" t="str">
        <f t="shared" si="124"/>
        <v>Y</v>
      </c>
      <c r="AB1277" s="48" t="s">
        <v>55</v>
      </c>
      <c r="AC1277" s="53" t="s">
        <v>55</v>
      </c>
      <c r="AD1277" s="52">
        <v>0</v>
      </c>
      <c r="AE1277" s="52"/>
      <c r="AF1277" s="52"/>
    </row>
    <row r="1278" spans="1:32" ht="15.5" x14ac:dyDescent="0.35">
      <c r="A1278" s="26"/>
      <c r="B1278" s="48">
        <v>2084</v>
      </c>
      <c r="C1278" s="48" t="s">
        <v>863</v>
      </c>
      <c r="D1278" s="48" t="s">
        <v>969</v>
      </c>
      <c r="E1278" s="48" t="s">
        <v>970</v>
      </c>
      <c r="F1278" s="48" t="s">
        <v>986</v>
      </c>
      <c r="G1278" s="48" t="s">
        <v>987</v>
      </c>
      <c r="H1278" s="48" t="s">
        <v>2107</v>
      </c>
      <c r="I1278" s="48" t="s">
        <v>989</v>
      </c>
      <c r="J1278" s="48" t="s">
        <v>50</v>
      </c>
      <c r="K1278" s="48" t="s">
        <v>2108</v>
      </c>
      <c r="L1278" s="48" t="s">
        <v>989</v>
      </c>
      <c r="M1278" s="48">
        <v>23</v>
      </c>
      <c r="N1278" s="48">
        <v>23</v>
      </c>
      <c r="O1278" s="48">
        <v>13.8</v>
      </c>
      <c r="P1278" s="48">
        <v>7.3</v>
      </c>
      <c r="Q1278" s="48">
        <v>8.7641770862985169</v>
      </c>
      <c r="R1278" s="48">
        <v>9.6007576263542855</v>
      </c>
      <c r="S1278" s="48">
        <v>19.5</v>
      </c>
      <c r="T1278" s="48">
        <v>19.5</v>
      </c>
      <c r="U1278" s="48">
        <v>19.520212601301246</v>
      </c>
      <c r="V1278" s="62">
        <f t="shared" si="119"/>
        <v>0.37435897435897436</v>
      </c>
      <c r="W1278" s="62">
        <f t="shared" si="120"/>
        <v>0.44944497878453932</v>
      </c>
      <c r="X1278" s="62">
        <f t="shared" si="121"/>
        <v>0.49183673469387751</v>
      </c>
      <c r="Y1278" s="62">
        <f t="shared" si="122"/>
        <v>0.43854689594579704</v>
      </c>
      <c r="Z1278" s="62">
        <f t="shared" si="123"/>
        <v>0.43854689594579704</v>
      </c>
      <c r="AA1278" s="48" t="str">
        <f t="shared" si="124"/>
        <v>Y</v>
      </c>
      <c r="AB1278" s="48" t="s">
        <v>55</v>
      </c>
      <c r="AC1278" s="53" t="s">
        <v>55</v>
      </c>
      <c r="AD1278" s="52">
        <v>0</v>
      </c>
      <c r="AE1278" s="48"/>
      <c r="AF1278" s="48"/>
    </row>
    <row r="1279" spans="1:32" ht="15.5" x14ac:dyDescent="0.35">
      <c r="A1279" s="26"/>
      <c r="B1279" s="48">
        <v>126</v>
      </c>
      <c r="C1279" s="48" t="s">
        <v>45</v>
      </c>
      <c r="D1279" s="48" t="s">
        <v>46</v>
      </c>
      <c r="E1279" s="48" t="s">
        <v>47</v>
      </c>
      <c r="F1279" s="48" t="s">
        <v>111</v>
      </c>
      <c r="G1279" s="48" t="s">
        <v>111</v>
      </c>
      <c r="H1279" s="48" t="s">
        <v>111</v>
      </c>
      <c r="I1279" s="48" t="s">
        <v>47</v>
      </c>
      <c r="J1279" s="48" t="s">
        <v>50</v>
      </c>
      <c r="K1279" s="48" t="s">
        <v>2109</v>
      </c>
      <c r="L1279" s="48" t="s">
        <v>2110</v>
      </c>
      <c r="M1279" s="48" t="s">
        <v>53</v>
      </c>
      <c r="N1279" s="48" t="s">
        <v>53</v>
      </c>
      <c r="O1279" s="48" t="s">
        <v>53</v>
      </c>
      <c r="P1279" s="48">
        <v>1.4324400000000002</v>
      </c>
      <c r="Q1279" s="48">
        <v>1.5297472732448325</v>
      </c>
      <c r="R1279" s="48">
        <v>1.4341380686670304</v>
      </c>
      <c r="S1279" s="48">
        <v>3.3423600000000002</v>
      </c>
      <c r="T1279" s="48">
        <v>3.3423600000000002</v>
      </c>
      <c r="U1279" s="48">
        <v>3.3463221602230711</v>
      </c>
      <c r="V1279" s="62">
        <f t="shared" si="119"/>
        <v>0.4285714285714286</v>
      </c>
      <c r="W1279" s="62">
        <f t="shared" si="120"/>
        <v>0.45768477161192461</v>
      </c>
      <c r="X1279" s="62">
        <f t="shared" si="121"/>
        <v>0.42857142857142855</v>
      </c>
      <c r="Y1279" s="62">
        <f t="shared" si="122"/>
        <v>0.43827587625159392</v>
      </c>
      <c r="Z1279" s="62">
        <f t="shared" si="123"/>
        <v>0.43827587625159392</v>
      </c>
      <c r="AA1279" s="48" t="str">
        <f t="shared" si="124"/>
        <v>Y</v>
      </c>
      <c r="AB1279" s="48" t="s">
        <v>55</v>
      </c>
      <c r="AC1279" s="53" t="s">
        <v>55</v>
      </c>
      <c r="AD1279" s="52">
        <v>0</v>
      </c>
      <c r="AE1279" s="52"/>
      <c r="AF1279" s="52"/>
    </row>
    <row r="1280" spans="1:32" ht="15.5" x14ac:dyDescent="0.35">
      <c r="A1280" s="26"/>
      <c r="B1280" s="48">
        <v>164</v>
      </c>
      <c r="C1280" s="48" t="s">
        <v>45</v>
      </c>
      <c r="D1280" s="48" t="s">
        <v>46</v>
      </c>
      <c r="E1280" s="48" t="s">
        <v>47</v>
      </c>
      <c r="F1280" s="48" t="s">
        <v>70</v>
      </c>
      <c r="G1280" s="48">
        <v>106</v>
      </c>
      <c r="H1280" s="48" t="s">
        <v>49</v>
      </c>
      <c r="I1280" s="48" t="s">
        <v>57</v>
      </c>
      <c r="J1280" s="48" t="s">
        <v>50</v>
      </c>
      <c r="K1280" s="63" t="s">
        <v>2111</v>
      </c>
      <c r="L1280" s="48" t="s">
        <v>78</v>
      </c>
      <c r="M1280" s="48" t="s">
        <v>53</v>
      </c>
      <c r="N1280" s="48" t="s">
        <v>53</v>
      </c>
      <c r="O1280" s="48" t="s">
        <v>53</v>
      </c>
      <c r="P1280" s="48">
        <v>1.5040620000000002</v>
      </c>
      <c r="Q1280" s="48">
        <v>1.458040369811481</v>
      </c>
      <c r="R1280" s="48">
        <v>1.4341380686670304</v>
      </c>
      <c r="S1280" s="48">
        <v>3.3423600000000002</v>
      </c>
      <c r="T1280" s="48">
        <v>3.3423600000000002</v>
      </c>
      <c r="U1280" s="48">
        <v>3.3463221602230711</v>
      </c>
      <c r="V1280" s="62">
        <f t="shared" si="119"/>
        <v>0.45000000000000007</v>
      </c>
      <c r="W1280" s="62">
        <f t="shared" si="120"/>
        <v>0.43623079794261566</v>
      </c>
      <c r="X1280" s="62">
        <f t="shared" si="121"/>
        <v>0.42857142857142855</v>
      </c>
      <c r="Y1280" s="62">
        <f t="shared" si="122"/>
        <v>0.43826740883801474</v>
      </c>
      <c r="Z1280" s="62">
        <f t="shared" si="123"/>
        <v>0.43826740883801474</v>
      </c>
      <c r="AA1280" s="48" t="str">
        <f t="shared" si="124"/>
        <v>Y</v>
      </c>
      <c r="AB1280" s="48" t="s">
        <v>55</v>
      </c>
      <c r="AC1280" s="53" t="s">
        <v>55</v>
      </c>
      <c r="AD1280" s="52">
        <v>0</v>
      </c>
      <c r="AE1280" s="52"/>
      <c r="AF1280" s="52"/>
    </row>
    <row r="1281" spans="1:32" ht="15.5" x14ac:dyDescent="0.35">
      <c r="A1281" s="26"/>
      <c r="B1281" s="48">
        <v>1722</v>
      </c>
      <c r="C1281" s="48" t="s">
        <v>45</v>
      </c>
      <c r="D1281" s="48" t="s">
        <v>60</v>
      </c>
      <c r="E1281" s="48" t="s">
        <v>803</v>
      </c>
      <c r="F1281" s="48" t="s">
        <v>1113</v>
      </c>
      <c r="G1281" s="48">
        <v>342</v>
      </c>
      <c r="H1281" s="48" t="s">
        <v>63</v>
      </c>
      <c r="I1281" s="48" t="s">
        <v>1113</v>
      </c>
      <c r="J1281" s="48" t="s">
        <v>50</v>
      </c>
      <c r="K1281" s="48" t="s">
        <v>2039</v>
      </c>
      <c r="L1281" s="48" t="s">
        <v>2112</v>
      </c>
      <c r="M1281" s="48" t="s">
        <v>53</v>
      </c>
      <c r="N1281" s="48" t="s">
        <v>53</v>
      </c>
      <c r="O1281" s="48" t="s">
        <v>53</v>
      </c>
      <c r="P1281" s="48">
        <v>7.0667040000000005</v>
      </c>
      <c r="Q1281" s="48">
        <v>5.5453338655125179</v>
      </c>
      <c r="R1281" s="48">
        <v>6.2145982975571323</v>
      </c>
      <c r="S1281" s="48">
        <v>14.324399999999999</v>
      </c>
      <c r="T1281" s="48">
        <v>14.324399999999999</v>
      </c>
      <c r="U1281" s="48">
        <v>14.341380686670306</v>
      </c>
      <c r="V1281" s="62">
        <f t="shared" si="119"/>
        <v>0.4933333333333334</v>
      </c>
      <c r="W1281" s="62">
        <f t="shared" si="120"/>
        <v>0.38712503598841963</v>
      </c>
      <c r="X1281" s="62">
        <f t="shared" si="121"/>
        <v>0.43333333333333335</v>
      </c>
      <c r="Y1281" s="62">
        <f t="shared" si="122"/>
        <v>0.4379305675516954</v>
      </c>
      <c r="Z1281" s="62">
        <f t="shared" si="123"/>
        <v>0.4379305675516954</v>
      </c>
      <c r="AA1281" s="48" t="str">
        <f t="shared" si="124"/>
        <v>Y</v>
      </c>
      <c r="AB1281" s="48" t="s">
        <v>55</v>
      </c>
      <c r="AC1281" s="53" t="s">
        <v>55</v>
      </c>
      <c r="AD1281" s="52">
        <v>0</v>
      </c>
      <c r="AE1281" s="52"/>
      <c r="AF1281" s="52"/>
    </row>
    <row r="1282" spans="1:32" ht="15.5" x14ac:dyDescent="0.35">
      <c r="A1282" s="26"/>
      <c r="B1282" s="48">
        <v>1506</v>
      </c>
      <c r="C1282" s="48" t="s">
        <v>45</v>
      </c>
      <c r="D1282" s="48" t="s">
        <v>60</v>
      </c>
      <c r="E1282" s="48" t="s">
        <v>61</v>
      </c>
      <c r="F1282" s="48" t="s">
        <v>1096</v>
      </c>
      <c r="G1282" s="48">
        <v>17</v>
      </c>
      <c r="H1282" s="48" t="s">
        <v>1097</v>
      </c>
      <c r="I1282" s="48" t="s">
        <v>821</v>
      </c>
      <c r="J1282" s="48" t="s">
        <v>50</v>
      </c>
      <c r="K1282" s="48" t="s">
        <v>2113</v>
      </c>
      <c r="L1282" s="48" t="s">
        <v>827</v>
      </c>
      <c r="M1282" s="48" t="s">
        <v>110</v>
      </c>
      <c r="N1282" s="48" t="s">
        <v>110</v>
      </c>
      <c r="O1282" s="48" t="s">
        <v>110</v>
      </c>
      <c r="P1282" s="48">
        <v>0.82043520000000003</v>
      </c>
      <c r="Q1282" s="48">
        <v>0.81420244362197791</v>
      </c>
      <c r="R1282" s="48">
        <v>0.91507708265478926</v>
      </c>
      <c r="S1282" s="48">
        <v>1.943136</v>
      </c>
      <c r="T1282" s="48">
        <v>1.943136</v>
      </c>
      <c r="U1282" s="48">
        <v>1.9454394670613631</v>
      </c>
      <c r="V1282" s="62">
        <f t="shared" si="119"/>
        <v>0.42222222222222222</v>
      </c>
      <c r="W1282" s="62">
        <f t="shared" si="120"/>
        <v>0.41901464623267642</v>
      </c>
      <c r="X1282" s="62">
        <f t="shared" si="121"/>
        <v>0.47037037037037038</v>
      </c>
      <c r="Y1282" s="62">
        <f t="shared" si="122"/>
        <v>0.43720241294175638</v>
      </c>
      <c r="Z1282" s="62">
        <f t="shared" si="123"/>
        <v>0.43720241294175638</v>
      </c>
      <c r="AA1282" s="48" t="str">
        <f t="shared" si="124"/>
        <v>Y</v>
      </c>
      <c r="AB1282" s="48" t="s">
        <v>55</v>
      </c>
      <c r="AC1282" s="53" t="s">
        <v>55</v>
      </c>
      <c r="AD1282" s="52">
        <v>0</v>
      </c>
      <c r="AE1282" s="52"/>
      <c r="AF1282" s="52"/>
    </row>
    <row r="1283" spans="1:32" ht="15.5" x14ac:dyDescent="0.35">
      <c r="A1283" s="26"/>
      <c r="B1283" s="48">
        <v>294</v>
      </c>
      <c r="C1283" s="48" t="s">
        <v>45</v>
      </c>
      <c r="D1283" s="48" t="s">
        <v>46</v>
      </c>
      <c r="E1283" s="48" t="s">
        <v>150</v>
      </c>
      <c r="F1283" s="48" t="s">
        <v>219</v>
      </c>
      <c r="G1283" s="48">
        <v>250</v>
      </c>
      <c r="H1283" s="48" t="s">
        <v>63</v>
      </c>
      <c r="I1283" s="48" t="s">
        <v>220</v>
      </c>
      <c r="J1283" s="48" t="s">
        <v>50</v>
      </c>
      <c r="K1283" s="48" t="s">
        <v>2114</v>
      </c>
      <c r="L1283" s="48" t="s">
        <v>184</v>
      </c>
      <c r="M1283" s="48" t="s">
        <v>53</v>
      </c>
      <c r="N1283" s="48" t="s">
        <v>53</v>
      </c>
      <c r="O1283" s="48" t="s">
        <v>53</v>
      </c>
      <c r="P1283" s="48">
        <v>4.7031780000000012</v>
      </c>
      <c r="Q1283" s="48">
        <v>4.8760694334679036</v>
      </c>
      <c r="R1283" s="48">
        <v>4.1829027002788388</v>
      </c>
      <c r="S1283" s="48">
        <v>10.50456</v>
      </c>
      <c r="T1283" s="48">
        <v>10.50456</v>
      </c>
      <c r="U1283" s="48">
        <v>10.517012503558224</v>
      </c>
      <c r="V1283" s="62">
        <f t="shared" ref="V1283:V1346" si="125">IF(OR(P1283="",S1283=""),"",P1283/S1283)</f>
        <v>0.44772727272727286</v>
      </c>
      <c r="W1283" s="62">
        <f t="shared" ref="W1283:W1346" si="126">IF(OR(Q1283="",T1283=""),"",Q1283/T1283)</f>
        <v>0.4641859757541395</v>
      </c>
      <c r="X1283" s="62">
        <f t="shared" ref="X1283:X1346" si="127">IF(OR(R1283="",U1283=""),"",R1283/U1283)</f>
        <v>0.39772727272727271</v>
      </c>
      <c r="Y1283" s="62">
        <f t="shared" ref="Y1283:Y1346" si="128">IF(OR(V1283="",W1283="",X1283=""),"",AVERAGE(V1283,W1283,X1283))</f>
        <v>0.43654684040289499</v>
      </c>
      <c r="Z1283" s="62">
        <f t="shared" ref="Z1283:Z1346" si="129">IFERROR(Y1283,"0")</f>
        <v>0.43654684040289499</v>
      </c>
      <c r="AA1283" s="48" t="str">
        <f t="shared" ref="AA1283:AA1346" si="130">IF(OR(Z1283="0",Z1283=""),"N","Y")</f>
        <v>Y</v>
      </c>
      <c r="AB1283" s="48" t="s">
        <v>55</v>
      </c>
      <c r="AC1283" s="53" t="s">
        <v>55</v>
      </c>
      <c r="AD1283" s="52">
        <v>0</v>
      </c>
      <c r="AE1283" s="52"/>
      <c r="AF1283" s="52"/>
    </row>
    <row r="1284" spans="1:32" ht="15.5" x14ac:dyDescent="0.35">
      <c r="A1284" s="26"/>
      <c r="B1284" s="48">
        <v>2085</v>
      </c>
      <c r="C1284" s="48" t="s">
        <v>863</v>
      </c>
      <c r="D1284" s="48" t="s">
        <v>969</v>
      </c>
      <c r="E1284" s="48" t="s">
        <v>970</v>
      </c>
      <c r="F1284" s="48" t="s">
        <v>986</v>
      </c>
      <c r="G1284" s="48" t="s">
        <v>987</v>
      </c>
      <c r="H1284" s="48" t="s">
        <v>2107</v>
      </c>
      <c r="I1284" s="48" t="s">
        <v>989</v>
      </c>
      <c r="J1284" s="48" t="s">
        <v>50</v>
      </c>
      <c r="K1284" s="48" t="s">
        <v>2115</v>
      </c>
      <c r="L1284" s="48" t="s">
        <v>989</v>
      </c>
      <c r="M1284" s="48">
        <v>23</v>
      </c>
      <c r="N1284" s="48">
        <v>23</v>
      </c>
      <c r="O1284" s="48">
        <v>13.8</v>
      </c>
      <c r="P1284" s="48">
        <v>9.3000000000000007</v>
      </c>
      <c r="Q1284" s="48">
        <v>10.556849672132307</v>
      </c>
      <c r="R1284" s="48">
        <v>12.150336415095673</v>
      </c>
      <c r="S1284" s="48">
        <v>24.5</v>
      </c>
      <c r="T1284" s="48">
        <v>24.5</v>
      </c>
      <c r="U1284" s="48">
        <v>24.49985867306177</v>
      </c>
      <c r="V1284" s="62">
        <f t="shared" si="125"/>
        <v>0.37959183673469393</v>
      </c>
      <c r="W1284" s="62">
        <f t="shared" si="126"/>
        <v>0.43089182335233905</v>
      </c>
      <c r="X1284" s="62">
        <f t="shared" si="127"/>
        <v>0.49593495934959342</v>
      </c>
      <c r="Y1284" s="62">
        <f t="shared" si="128"/>
        <v>0.43547287314554212</v>
      </c>
      <c r="Z1284" s="62">
        <f t="shared" si="129"/>
        <v>0.43547287314554212</v>
      </c>
      <c r="AA1284" s="48" t="str">
        <f t="shared" si="130"/>
        <v>Y</v>
      </c>
      <c r="AB1284" s="48" t="s">
        <v>55</v>
      </c>
      <c r="AC1284" s="53" t="s">
        <v>55</v>
      </c>
      <c r="AD1284" s="52">
        <v>0</v>
      </c>
      <c r="AE1284" s="48"/>
      <c r="AF1284" s="48"/>
    </row>
    <row r="1285" spans="1:32" ht="15.5" x14ac:dyDescent="0.35">
      <c r="A1285" s="26"/>
      <c r="B1285" s="48">
        <v>829</v>
      </c>
      <c r="C1285" s="48" t="s">
        <v>45</v>
      </c>
      <c r="D1285" s="48" t="s">
        <v>46</v>
      </c>
      <c r="E1285" s="48" t="s">
        <v>150</v>
      </c>
      <c r="F1285" s="48" t="s">
        <v>1874</v>
      </c>
      <c r="G1285" s="48">
        <v>829</v>
      </c>
      <c r="H1285" s="48" t="s">
        <v>131</v>
      </c>
      <c r="I1285" s="48" t="s">
        <v>377</v>
      </c>
      <c r="J1285" s="48" t="s">
        <v>50</v>
      </c>
      <c r="K1285" s="48" t="s">
        <v>2116</v>
      </c>
      <c r="L1285" s="48" t="s">
        <v>379</v>
      </c>
      <c r="M1285" s="48" t="s">
        <v>110</v>
      </c>
      <c r="N1285" s="48" t="s">
        <v>110</v>
      </c>
      <c r="O1285" s="48" t="s">
        <v>110</v>
      </c>
      <c r="P1285" s="48">
        <v>0.93558400000000008</v>
      </c>
      <c r="Q1285" s="48">
        <v>0.88625575721684313</v>
      </c>
      <c r="R1285" s="48">
        <v>0.857434431778897</v>
      </c>
      <c r="S1285" s="48">
        <v>2.051088</v>
      </c>
      <c r="T1285" s="48">
        <v>2.051088</v>
      </c>
      <c r="U1285" s="48">
        <v>2.0535194374536609</v>
      </c>
      <c r="V1285" s="62">
        <f t="shared" si="125"/>
        <v>0.45614035087719301</v>
      </c>
      <c r="W1285" s="62">
        <f t="shared" si="126"/>
        <v>0.43209055740994201</v>
      </c>
      <c r="X1285" s="62">
        <f t="shared" si="127"/>
        <v>0.41754385964912277</v>
      </c>
      <c r="Y1285" s="62">
        <f t="shared" si="128"/>
        <v>0.43525825597875256</v>
      </c>
      <c r="Z1285" s="62">
        <f t="shared" si="129"/>
        <v>0.43525825597875256</v>
      </c>
      <c r="AA1285" s="48" t="str">
        <f t="shared" si="130"/>
        <v>Y</v>
      </c>
      <c r="AB1285" s="48" t="s">
        <v>55</v>
      </c>
      <c r="AC1285" s="53" t="s">
        <v>55</v>
      </c>
      <c r="AD1285" s="52">
        <v>0</v>
      </c>
      <c r="AE1285" s="52"/>
      <c r="AF1285" s="52"/>
    </row>
    <row r="1286" spans="1:32" ht="15.5" x14ac:dyDescent="0.35">
      <c r="A1286" s="26"/>
      <c r="B1286" s="48">
        <v>1536</v>
      </c>
      <c r="C1286" s="48" t="s">
        <v>45</v>
      </c>
      <c r="D1286" s="48" t="s">
        <v>60</v>
      </c>
      <c r="E1286" s="48" t="s">
        <v>133</v>
      </c>
      <c r="F1286" s="48" t="s">
        <v>1193</v>
      </c>
      <c r="G1286" s="48">
        <v>26</v>
      </c>
      <c r="H1286" s="48" t="s">
        <v>139</v>
      </c>
      <c r="I1286" s="48" t="s">
        <v>133</v>
      </c>
      <c r="J1286" s="48" t="s">
        <v>50</v>
      </c>
      <c r="K1286" s="48" t="s">
        <v>2117</v>
      </c>
      <c r="L1286" s="48" t="s">
        <v>1195</v>
      </c>
      <c r="M1286" s="48" t="s">
        <v>110</v>
      </c>
      <c r="N1286" s="48" t="s">
        <v>110</v>
      </c>
      <c r="O1286" s="48" t="s">
        <v>110</v>
      </c>
      <c r="P1286" s="48">
        <v>0.86361600000000005</v>
      </c>
      <c r="Q1286" s="48">
        <v>0.72053313594865298</v>
      </c>
      <c r="R1286" s="48">
        <v>0.76376512410557207</v>
      </c>
      <c r="S1286" s="48">
        <v>1.7992000000000001</v>
      </c>
      <c r="T1286" s="48">
        <v>1.7992000000000001</v>
      </c>
      <c r="U1286" s="48">
        <v>1.8013328398716324</v>
      </c>
      <c r="V1286" s="62">
        <f t="shared" si="125"/>
        <v>0.48</v>
      </c>
      <c r="W1286" s="62">
        <f t="shared" si="126"/>
        <v>0.40047417516043404</v>
      </c>
      <c r="X1286" s="62">
        <f t="shared" si="127"/>
        <v>0.42399999999999999</v>
      </c>
      <c r="Y1286" s="62">
        <f t="shared" si="128"/>
        <v>0.43482472505347802</v>
      </c>
      <c r="Z1286" s="62">
        <f t="shared" si="129"/>
        <v>0.43482472505347802</v>
      </c>
      <c r="AA1286" s="48" t="str">
        <f t="shared" si="130"/>
        <v>Y</v>
      </c>
      <c r="AB1286" s="48" t="s">
        <v>55</v>
      </c>
      <c r="AC1286" s="53" t="s">
        <v>55</v>
      </c>
      <c r="AD1286" s="52">
        <v>0</v>
      </c>
      <c r="AE1286" s="52"/>
      <c r="AF1286" s="52"/>
    </row>
    <row r="1287" spans="1:32" ht="15.5" x14ac:dyDescent="0.35">
      <c r="A1287" s="26"/>
      <c r="B1287" s="48">
        <v>2064</v>
      </c>
      <c r="C1287" s="48" t="s">
        <v>863</v>
      </c>
      <c r="D1287" s="48" t="s">
        <v>969</v>
      </c>
      <c r="E1287" s="48" t="s">
        <v>970</v>
      </c>
      <c r="F1287" s="48" t="s">
        <v>1457</v>
      </c>
      <c r="G1287" s="48" t="s">
        <v>1458</v>
      </c>
      <c r="H1287" s="48" t="s">
        <v>1459</v>
      </c>
      <c r="I1287" s="48" t="s">
        <v>1460</v>
      </c>
      <c r="J1287" s="48" t="s">
        <v>50</v>
      </c>
      <c r="K1287" s="48" t="s">
        <v>2118</v>
      </c>
      <c r="L1287" s="48" t="s">
        <v>1460</v>
      </c>
      <c r="M1287" s="48">
        <v>13.8</v>
      </c>
      <c r="N1287" s="48">
        <v>13.8</v>
      </c>
      <c r="O1287" s="48">
        <v>13.8</v>
      </c>
      <c r="P1287" s="48">
        <v>3.9</v>
      </c>
      <c r="Q1287" s="48">
        <v>4.6370464220233991</v>
      </c>
      <c r="R1287" s="48">
        <v>5.1628970472013096</v>
      </c>
      <c r="S1287" s="48">
        <v>10.5</v>
      </c>
      <c r="T1287" s="48">
        <v>10.5</v>
      </c>
      <c r="U1287" s="48">
        <v>10.517012503558224</v>
      </c>
      <c r="V1287" s="62">
        <f t="shared" si="125"/>
        <v>0.37142857142857144</v>
      </c>
      <c r="W1287" s="62">
        <f t="shared" si="126"/>
        <v>0.44162346876413328</v>
      </c>
      <c r="X1287" s="62">
        <f t="shared" si="127"/>
        <v>0.49090909090909091</v>
      </c>
      <c r="Y1287" s="62">
        <f t="shared" si="128"/>
        <v>0.43465371036726519</v>
      </c>
      <c r="Z1287" s="62">
        <f t="shared" si="129"/>
        <v>0.43465371036726519</v>
      </c>
      <c r="AA1287" s="48" t="str">
        <f t="shared" si="130"/>
        <v>Y</v>
      </c>
      <c r="AB1287" s="48" t="s">
        <v>55</v>
      </c>
      <c r="AC1287" s="53" t="s">
        <v>55</v>
      </c>
      <c r="AD1287" s="52">
        <v>0</v>
      </c>
      <c r="AE1287" s="52"/>
      <c r="AF1287" s="52"/>
    </row>
    <row r="1288" spans="1:32" ht="15.5" x14ac:dyDescent="0.35">
      <c r="A1288" s="26"/>
      <c r="B1288" s="48">
        <v>1763</v>
      </c>
      <c r="C1288" s="48" t="s">
        <v>45</v>
      </c>
      <c r="D1288" s="48" t="s">
        <v>60</v>
      </c>
      <c r="E1288" s="48" t="s">
        <v>61</v>
      </c>
      <c r="F1288" s="48" t="s">
        <v>1137</v>
      </c>
      <c r="G1288" s="48">
        <v>391</v>
      </c>
      <c r="H1288" s="48" t="s">
        <v>63</v>
      </c>
      <c r="I1288" s="48" t="s">
        <v>1137</v>
      </c>
      <c r="J1288" s="48" t="s">
        <v>50</v>
      </c>
      <c r="K1288" s="48" t="s">
        <v>2119</v>
      </c>
      <c r="L1288" s="48" t="s">
        <v>1277</v>
      </c>
      <c r="M1288" s="48" t="s">
        <v>53</v>
      </c>
      <c r="N1288" s="48" t="s">
        <v>53</v>
      </c>
      <c r="O1288" s="48" t="s">
        <v>53</v>
      </c>
      <c r="P1288" s="48">
        <v>3.318486</v>
      </c>
      <c r="Q1288" s="48">
        <v>4.1111957968454869</v>
      </c>
      <c r="R1288" s="48">
        <v>3.7765635808231806</v>
      </c>
      <c r="S1288" s="48">
        <v>8.5946400000000001</v>
      </c>
      <c r="T1288" s="48">
        <v>8.5946400000000001</v>
      </c>
      <c r="U1288" s="48">
        <v>8.604828412002183</v>
      </c>
      <c r="V1288" s="62">
        <f t="shared" si="125"/>
        <v>0.38611111111111113</v>
      </c>
      <c r="W1288" s="62">
        <f t="shared" si="126"/>
        <v>0.47834415366385175</v>
      </c>
      <c r="X1288" s="62">
        <f t="shared" si="127"/>
        <v>0.43888888888888894</v>
      </c>
      <c r="Y1288" s="62">
        <f t="shared" si="128"/>
        <v>0.43444805122128388</v>
      </c>
      <c r="Z1288" s="62">
        <f t="shared" si="129"/>
        <v>0.43444805122128388</v>
      </c>
      <c r="AA1288" s="48" t="str">
        <f t="shared" si="130"/>
        <v>Y</v>
      </c>
      <c r="AB1288" s="48" t="s">
        <v>55</v>
      </c>
      <c r="AC1288" s="53" t="s">
        <v>55</v>
      </c>
      <c r="AD1288" s="52">
        <v>0</v>
      </c>
      <c r="AE1288" s="52"/>
      <c r="AF1288" s="52"/>
    </row>
    <row r="1289" spans="1:32" ht="15.5" x14ac:dyDescent="0.35">
      <c r="A1289" s="26"/>
      <c r="B1289" s="48">
        <v>420</v>
      </c>
      <c r="C1289" s="48" t="s">
        <v>45</v>
      </c>
      <c r="D1289" s="48" t="s">
        <v>46</v>
      </c>
      <c r="E1289" s="48" t="s">
        <v>47</v>
      </c>
      <c r="F1289" s="48" t="s">
        <v>1440</v>
      </c>
      <c r="G1289" s="48">
        <v>323</v>
      </c>
      <c r="H1289" s="48" t="s">
        <v>1097</v>
      </c>
      <c r="I1289" s="48" t="s">
        <v>57</v>
      </c>
      <c r="J1289" s="48" t="s">
        <v>50</v>
      </c>
      <c r="K1289" s="48" t="s">
        <v>2120</v>
      </c>
      <c r="L1289" s="48" t="s">
        <v>52</v>
      </c>
      <c r="M1289" s="48" t="s">
        <v>110</v>
      </c>
      <c r="N1289" s="48" t="s">
        <v>110</v>
      </c>
      <c r="O1289" s="48" t="s">
        <v>110</v>
      </c>
      <c r="P1289" s="48">
        <v>0.84922240000000004</v>
      </c>
      <c r="Q1289" s="48">
        <v>0.82861310634095098</v>
      </c>
      <c r="R1289" s="48">
        <v>0.84302376905992404</v>
      </c>
      <c r="S1289" s="48">
        <v>1.943136</v>
      </c>
      <c r="T1289" s="48">
        <v>1.943136</v>
      </c>
      <c r="U1289" s="48">
        <v>1.9454394670613631</v>
      </c>
      <c r="V1289" s="62">
        <f t="shared" si="125"/>
        <v>0.43703703703703706</v>
      </c>
      <c r="W1289" s="62">
        <f t="shared" si="126"/>
        <v>0.42643083466157333</v>
      </c>
      <c r="X1289" s="62">
        <f t="shared" si="127"/>
        <v>0.43333333333333335</v>
      </c>
      <c r="Y1289" s="62">
        <f t="shared" si="128"/>
        <v>0.43226706834398126</v>
      </c>
      <c r="Z1289" s="62">
        <f t="shared" si="129"/>
        <v>0.43226706834398126</v>
      </c>
      <c r="AA1289" s="48" t="str">
        <f t="shared" si="130"/>
        <v>Y</v>
      </c>
      <c r="AB1289" s="48" t="s">
        <v>55</v>
      </c>
      <c r="AC1289" s="53" t="s">
        <v>55</v>
      </c>
      <c r="AD1289" s="52">
        <v>0</v>
      </c>
      <c r="AE1289" s="52"/>
      <c r="AF1289" s="52"/>
    </row>
    <row r="1290" spans="1:32" ht="15.5" x14ac:dyDescent="0.35">
      <c r="A1290" s="26"/>
      <c r="B1290" s="48">
        <v>1001</v>
      </c>
      <c r="C1290" s="48" t="s">
        <v>45</v>
      </c>
      <c r="D1290" s="48" t="s">
        <v>98</v>
      </c>
      <c r="E1290" s="48" t="s">
        <v>415</v>
      </c>
      <c r="F1290" s="48" t="s">
        <v>484</v>
      </c>
      <c r="G1290" s="48">
        <v>654</v>
      </c>
      <c r="H1290" s="48">
        <v>1</v>
      </c>
      <c r="I1290" s="48" t="s">
        <v>485</v>
      </c>
      <c r="J1290" s="48" t="s">
        <v>50</v>
      </c>
      <c r="K1290" s="48" t="s">
        <v>1679</v>
      </c>
      <c r="L1290" s="48" t="s">
        <v>487</v>
      </c>
      <c r="M1290" s="48" t="s">
        <v>420</v>
      </c>
      <c r="N1290" s="48" t="s">
        <v>420</v>
      </c>
      <c r="O1290" s="48" t="s">
        <v>420</v>
      </c>
      <c r="P1290" s="48">
        <v>3.3797279999999996</v>
      </c>
      <c r="Q1290" s="48">
        <v>3.6580913055854682</v>
      </c>
      <c r="R1290" s="48">
        <v>3.7724066588850143</v>
      </c>
      <c r="S1290" s="48">
        <v>8.3351399999999991</v>
      </c>
      <c r="T1290" s="48">
        <v>8.3351399999999991</v>
      </c>
      <c r="U1290" s="48">
        <v>8.3450207908668492</v>
      </c>
      <c r="V1290" s="62">
        <f t="shared" si="125"/>
        <v>0.40547945205479452</v>
      </c>
      <c r="W1290" s="62">
        <f t="shared" si="126"/>
        <v>0.43887580839499618</v>
      </c>
      <c r="X1290" s="62">
        <f t="shared" si="127"/>
        <v>0.45205479452054798</v>
      </c>
      <c r="Y1290" s="62">
        <f t="shared" si="128"/>
        <v>0.43213668499011293</v>
      </c>
      <c r="Z1290" s="62">
        <f t="shared" si="129"/>
        <v>0.43213668499011293</v>
      </c>
      <c r="AA1290" s="48" t="str">
        <f t="shared" si="130"/>
        <v>Y</v>
      </c>
      <c r="AB1290" s="48" t="s">
        <v>104</v>
      </c>
      <c r="AC1290" s="53" t="s">
        <v>55</v>
      </c>
      <c r="AD1290" s="52">
        <v>0</v>
      </c>
      <c r="AE1290" s="52"/>
      <c r="AF1290" s="52"/>
    </row>
    <row r="1291" spans="1:32" ht="15.5" x14ac:dyDescent="0.35">
      <c r="A1291" s="26"/>
      <c r="B1291" s="48">
        <v>1382</v>
      </c>
      <c r="C1291" s="48" t="s">
        <v>45</v>
      </c>
      <c r="D1291" s="48" t="s">
        <v>98</v>
      </c>
      <c r="E1291" s="48" t="s">
        <v>673</v>
      </c>
      <c r="F1291" s="48" t="s">
        <v>721</v>
      </c>
      <c r="G1291" s="48">
        <v>968</v>
      </c>
      <c r="H1291" s="48">
        <v>1</v>
      </c>
      <c r="I1291" s="48" t="s">
        <v>722</v>
      </c>
      <c r="J1291" s="48" t="s">
        <v>50</v>
      </c>
      <c r="K1291" s="48" t="s">
        <v>2122</v>
      </c>
      <c r="L1291" s="48" t="s">
        <v>724</v>
      </c>
      <c r="M1291" s="48" t="s">
        <v>103</v>
      </c>
      <c r="N1291" s="48" t="s">
        <v>103</v>
      </c>
      <c r="O1291" s="48" t="s">
        <v>103</v>
      </c>
      <c r="P1291" s="48">
        <v>3.9443999999999999</v>
      </c>
      <c r="Q1291" s="48">
        <v>3.98856659966961</v>
      </c>
      <c r="R1291" s="48">
        <v>3.8306035660193287</v>
      </c>
      <c r="S1291" s="48">
        <v>9.07212</v>
      </c>
      <c r="T1291" s="48">
        <v>9.07212</v>
      </c>
      <c r="U1291" s="48">
        <v>9.0828744348911918</v>
      </c>
      <c r="V1291" s="62">
        <f t="shared" si="125"/>
        <v>0.43478260869565216</v>
      </c>
      <c r="W1291" s="62">
        <f t="shared" si="126"/>
        <v>0.43965099664351992</v>
      </c>
      <c r="X1291" s="62">
        <f t="shared" si="127"/>
        <v>0.42173913043478262</v>
      </c>
      <c r="Y1291" s="62">
        <f t="shared" si="128"/>
        <v>0.43205757859131827</v>
      </c>
      <c r="Z1291" s="62">
        <f t="shared" si="129"/>
        <v>0.43205757859131827</v>
      </c>
      <c r="AA1291" s="48" t="str">
        <f t="shared" si="130"/>
        <v>Y</v>
      </c>
      <c r="AB1291" s="48" t="s">
        <v>104</v>
      </c>
      <c r="AC1291" s="53" t="s">
        <v>55</v>
      </c>
      <c r="AD1291" s="52">
        <v>0</v>
      </c>
      <c r="AE1291" s="52"/>
      <c r="AF1291" s="52"/>
    </row>
    <row r="1292" spans="1:32" ht="15.5" x14ac:dyDescent="0.35">
      <c r="A1292" s="26"/>
      <c r="B1292" s="48">
        <v>1391</v>
      </c>
      <c r="C1292" s="48" t="s">
        <v>45</v>
      </c>
      <c r="D1292" s="48" t="s">
        <v>98</v>
      </c>
      <c r="E1292" s="48" t="s">
        <v>673</v>
      </c>
      <c r="F1292" s="48" t="s">
        <v>731</v>
      </c>
      <c r="G1292" s="48">
        <v>951</v>
      </c>
      <c r="H1292" s="48">
        <v>1</v>
      </c>
      <c r="I1292" s="48" t="s">
        <v>732</v>
      </c>
      <c r="J1292" s="48" t="s">
        <v>50</v>
      </c>
      <c r="K1292" s="48" t="s">
        <v>2123</v>
      </c>
      <c r="L1292" s="48" t="s">
        <v>728</v>
      </c>
      <c r="M1292" s="48" t="s">
        <v>678</v>
      </c>
      <c r="N1292" s="48" t="s">
        <v>678</v>
      </c>
      <c r="O1292" s="48" t="s">
        <v>678</v>
      </c>
      <c r="P1292" s="48">
        <v>1.8684000000000001</v>
      </c>
      <c r="Q1292" s="48">
        <v>0</v>
      </c>
      <c r="R1292" s="48">
        <v>0.60691060297213462</v>
      </c>
      <c r="S1292" s="48">
        <v>1.9099200000000001</v>
      </c>
      <c r="T1292" s="48">
        <v>1.9099200000000001</v>
      </c>
      <c r="U1292" s="48">
        <v>1.9121840915560404</v>
      </c>
      <c r="V1292" s="62">
        <f t="shared" si="125"/>
        <v>0.97826086956521741</v>
      </c>
      <c r="W1292" s="62">
        <f t="shared" si="126"/>
        <v>0</v>
      </c>
      <c r="X1292" s="62">
        <f t="shared" si="127"/>
        <v>0.31739130434782609</v>
      </c>
      <c r="Y1292" s="62">
        <f t="shared" si="128"/>
        <v>0.43188405797101453</v>
      </c>
      <c r="Z1292" s="62">
        <f t="shared" si="129"/>
        <v>0.43188405797101453</v>
      </c>
      <c r="AA1292" s="48" t="str">
        <f t="shared" si="130"/>
        <v>Y</v>
      </c>
      <c r="AB1292" s="48" t="s">
        <v>55</v>
      </c>
      <c r="AC1292" s="53" t="s">
        <v>55</v>
      </c>
      <c r="AD1292" s="52">
        <v>0</v>
      </c>
      <c r="AE1292" s="52"/>
      <c r="AF1292" s="52"/>
    </row>
    <row r="1293" spans="1:32" ht="15.5" x14ac:dyDescent="0.35">
      <c r="A1293" s="26"/>
      <c r="B1293" s="48">
        <v>1512</v>
      </c>
      <c r="C1293" s="48" t="s">
        <v>45</v>
      </c>
      <c r="D1293" s="48" t="s">
        <v>60</v>
      </c>
      <c r="E1293" s="48" t="s">
        <v>133</v>
      </c>
      <c r="F1293" s="48" t="s">
        <v>836</v>
      </c>
      <c r="G1293" s="48">
        <v>20</v>
      </c>
      <c r="H1293" s="48" t="s">
        <v>837</v>
      </c>
      <c r="I1293" s="48" t="s">
        <v>836</v>
      </c>
      <c r="J1293" s="48" t="s">
        <v>50</v>
      </c>
      <c r="K1293" s="48" t="s">
        <v>2124</v>
      </c>
      <c r="L1293" s="48" t="s">
        <v>839</v>
      </c>
      <c r="M1293" s="48" t="s">
        <v>110</v>
      </c>
      <c r="N1293" s="48" t="s">
        <v>110</v>
      </c>
      <c r="O1293" s="48" t="s">
        <v>110</v>
      </c>
      <c r="P1293" s="48">
        <v>0.86361600000000005</v>
      </c>
      <c r="Q1293" s="48">
        <v>0.85022910041941058</v>
      </c>
      <c r="R1293" s="48">
        <v>0.66289048507276072</v>
      </c>
      <c r="S1293" s="48">
        <v>1.8351839999999999</v>
      </c>
      <c r="T1293" s="48">
        <v>1.8351839999999999</v>
      </c>
      <c r="U1293" s="48">
        <v>1.837359496669065</v>
      </c>
      <c r="V1293" s="62">
        <f t="shared" si="125"/>
        <v>0.4705882352941177</v>
      </c>
      <c r="W1293" s="62">
        <f t="shared" si="126"/>
        <v>0.46329365361697278</v>
      </c>
      <c r="X1293" s="62">
        <f t="shared" si="127"/>
        <v>0.36078431372549019</v>
      </c>
      <c r="Y1293" s="62">
        <f t="shared" si="128"/>
        <v>0.43155540087886024</v>
      </c>
      <c r="Z1293" s="62">
        <f t="shared" si="129"/>
        <v>0.43155540087886024</v>
      </c>
      <c r="AA1293" s="48" t="str">
        <f t="shared" si="130"/>
        <v>Y</v>
      </c>
      <c r="AB1293" s="48" t="s">
        <v>55</v>
      </c>
      <c r="AC1293" s="53" t="s">
        <v>55</v>
      </c>
      <c r="AD1293" s="52">
        <v>0</v>
      </c>
      <c r="AE1293" s="52"/>
      <c r="AF1293" s="52"/>
    </row>
    <row r="1294" spans="1:32" ht="15.5" x14ac:dyDescent="0.35">
      <c r="A1294" s="26"/>
      <c r="B1294" s="48">
        <v>1509</v>
      </c>
      <c r="C1294" s="48" t="s">
        <v>45</v>
      </c>
      <c r="D1294" s="48" t="s">
        <v>60</v>
      </c>
      <c r="E1294" s="48" t="s">
        <v>61</v>
      </c>
      <c r="F1294" s="48" t="s">
        <v>1096</v>
      </c>
      <c r="G1294" s="48">
        <v>17</v>
      </c>
      <c r="H1294" s="48" t="s">
        <v>837</v>
      </c>
      <c r="I1294" s="48" t="s">
        <v>821</v>
      </c>
      <c r="J1294" s="48" t="s">
        <v>50</v>
      </c>
      <c r="K1294" s="48" t="s">
        <v>2125</v>
      </c>
      <c r="L1294" s="48" t="s">
        <v>827</v>
      </c>
      <c r="M1294" s="48" t="s">
        <v>110</v>
      </c>
      <c r="N1294" s="48" t="s">
        <v>110</v>
      </c>
      <c r="O1294" s="48" t="s">
        <v>110</v>
      </c>
      <c r="P1294" s="48">
        <v>0.65490880000000007</v>
      </c>
      <c r="Q1294" s="48">
        <v>0.64847982235378765</v>
      </c>
      <c r="R1294" s="48">
        <v>0.69891714187019338</v>
      </c>
      <c r="S1294" s="48">
        <v>1.5473119999999998</v>
      </c>
      <c r="T1294" s="48">
        <v>1.5473119999999998</v>
      </c>
      <c r="U1294" s="48">
        <v>1.5491462422896038</v>
      </c>
      <c r="V1294" s="62">
        <f t="shared" si="125"/>
        <v>0.42325581395348849</v>
      </c>
      <c r="W1294" s="62">
        <f t="shared" si="126"/>
        <v>0.41910088098184967</v>
      </c>
      <c r="X1294" s="62">
        <f t="shared" si="127"/>
        <v>0.45116279069767445</v>
      </c>
      <c r="Y1294" s="62">
        <f t="shared" si="128"/>
        <v>0.43117316187767085</v>
      </c>
      <c r="Z1294" s="62">
        <f t="shared" si="129"/>
        <v>0.43117316187767085</v>
      </c>
      <c r="AA1294" s="48" t="str">
        <f t="shared" si="130"/>
        <v>Y</v>
      </c>
      <c r="AB1294" s="48" t="s">
        <v>55</v>
      </c>
      <c r="AC1294" s="53" t="s">
        <v>55</v>
      </c>
      <c r="AD1294" s="52">
        <v>0</v>
      </c>
      <c r="AE1294" s="52"/>
      <c r="AF1294" s="52"/>
    </row>
    <row r="1295" spans="1:32" ht="15.5" x14ac:dyDescent="0.35">
      <c r="A1295" s="26"/>
      <c r="B1295" s="48">
        <v>1978</v>
      </c>
      <c r="C1295" s="48" t="s">
        <v>863</v>
      </c>
      <c r="D1295" s="48" t="s">
        <v>864</v>
      </c>
      <c r="E1295" s="48" t="s">
        <v>877</v>
      </c>
      <c r="F1295" s="48" t="s">
        <v>1713</v>
      </c>
      <c r="G1295" s="48" t="s">
        <v>1714</v>
      </c>
      <c r="H1295" s="48" t="s">
        <v>1715</v>
      </c>
      <c r="I1295" s="48" t="s">
        <v>920</v>
      </c>
      <c r="J1295" s="48" t="s">
        <v>50</v>
      </c>
      <c r="K1295" s="48" t="s">
        <v>2126</v>
      </c>
      <c r="L1295" s="48" t="s">
        <v>920</v>
      </c>
      <c r="M1295" s="48">
        <v>13.8</v>
      </c>
      <c r="N1295" s="48">
        <v>13.8</v>
      </c>
      <c r="O1295" s="48" t="s">
        <v>53</v>
      </c>
      <c r="P1295" s="48">
        <v>4.2</v>
      </c>
      <c r="Q1295" s="48">
        <v>5.330213155212463</v>
      </c>
      <c r="R1295" s="48">
        <v>4.6848510243122989</v>
      </c>
      <c r="S1295" s="48">
        <v>11</v>
      </c>
      <c r="T1295" s="48">
        <v>11</v>
      </c>
      <c r="U1295" s="48">
        <v>10.995058526447234</v>
      </c>
      <c r="V1295" s="62">
        <f t="shared" si="125"/>
        <v>0.38181818181818183</v>
      </c>
      <c r="W1295" s="62">
        <f t="shared" si="126"/>
        <v>0.48456483229204211</v>
      </c>
      <c r="X1295" s="62">
        <f t="shared" si="127"/>
        <v>0.42608695652173906</v>
      </c>
      <c r="Y1295" s="62">
        <f t="shared" si="128"/>
        <v>0.43082332354398772</v>
      </c>
      <c r="Z1295" s="62">
        <f t="shared" si="129"/>
        <v>0.43082332354398772</v>
      </c>
      <c r="AA1295" s="48" t="str">
        <f t="shared" si="130"/>
        <v>Y</v>
      </c>
      <c r="AB1295" s="48" t="s">
        <v>55</v>
      </c>
      <c r="AC1295" s="53" t="s">
        <v>55</v>
      </c>
      <c r="AD1295" s="52">
        <v>0</v>
      </c>
      <c r="AE1295" s="52"/>
      <c r="AF1295" s="52"/>
    </row>
    <row r="1296" spans="1:32" ht="15.5" x14ac:dyDescent="0.35">
      <c r="A1296" s="26"/>
      <c r="B1296" s="48">
        <v>1056</v>
      </c>
      <c r="C1296" s="48" t="s">
        <v>45</v>
      </c>
      <c r="D1296" s="48" t="s">
        <v>98</v>
      </c>
      <c r="E1296" s="48" t="s">
        <v>415</v>
      </c>
      <c r="F1296" s="48" t="s">
        <v>513</v>
      </c>
      <c r="G1296" s="48">
        <v>615</v>
      </c>
      <c r="H1296" s="48" t="s">
        <v>514</v>
      </c>
      <c r="I1296" s="48" t="s">
        <v>415</v>
      </c>
      <c r="J1296" s="48" t="s">
        <v>50</v>
      </c>
      <c r="K1296" s="48" t="s">
        <v>2127</v>
      </c>
      <c r="L1296" s="48" t="s">
        <v>419</v>
      </c>
      <c r="M1296" s="48" t="s">
        <v>423</v>
      </c>
      <c r="N1296" s="48" t="s">
        <v>423</v>
      </c>
      <c r="O1296" s="48" t="s">
        <v>423</v>
      </c>
      <c r="P1296" s="48">
        <v>0.90582799999999997</v>
      </c>
      <c r="Q1296" s="48">
        <v>0.8550788426806033</v>
      </c>
      <c r="R1296" s="48">
        <v>0.6283533919698373</v>
      </c>
      <c r="S1296" s="48">
        <v>1.8504772000000003</v>
      </c>
      <c r="T1296" s="48">
        <v>1.8504772000000003</v>
      </c>
      <c r="U1296" s="48">
        <v>1.8526708258079738</v>
      </c>
      <c r="V1296" s="62">
        <f t="shared" si="125"/>
        <v>0.48951048951048942</v>
      </c>
      <c r="W1296" s="62">
        <f t="shared" si="126"/>
        <v>0.46208558672357769</v>
      </c>
      <c r="X1296" s="62">
        <f t="shared" si="127"/>
        <v>0.33916083916083917</v>
      </c>
      <c r="Y1296" s="62">
        <f t="shared" si="128"/>
        <v>0.43025230513163543</v>
      </c>
      <c r="Z1296" s="62">
        <f t="shared" si="129"/>
        <v>0.43025230513163543</v>
      </c>
      <c r="AA1296" s="48" t="str">
        <f t="shared" si="130"/>
        <v>Y</v>
      </c>
      <c r="AB1296" s="48" t="s">
        <v>55</v>
      </c>
      <c r="AC1296" s="53" t="s">
        <v>55</v>
      </c>
      <c r="AD1296" s="52">
        <v>0</v>
      </c>
      <c r="AE1296" s="52"/>
      <c r="AF1296" s="52"/>
    </row>
    <row r="1297" spans="1:32" ht="15.5" x14ac:dyDescent="0.35">
      <c r="A1297" s="26"/>
      <c r="B1297" s="48">
        <v>500</v>
      </c>
      <c r="C1297" s="48" t="s">
        <v>45</v>
      </c>
      <c r="D1297" s="48" t="s">
        <v>46</v>
      </c>
      <c r="E1297" s="48" t="s">
        <v>150</v>
      </c>
      <c r="F1297" s="48" t="s">
        <v>1055</v>
      </c>
      <c r="G1297" s="48">
        <v>375</v>
      </c>
      <c r="H1297" s="48" t="s">
        <v>94</v>
      </c>
      <c r="I1297" s="48" t="s">
        <v>216</v>
      </c>
      <c r="J1297" s="48" t="s">
        <v>50</v>
      </c>
      <c r="K1297" s="48" t="s">
        <v>2128</v>
      </c>
      <c r="L1297" s="48" t="s">
        <v>279</v>
      </c>
      <c r="M1297" s="48" t="s">
        <v>53</v>
      </c>
      <c r="N1297" s="48" t="s">
        <v>53</v>
      </c>
      <c r="O1297" s="48" t="s">
        <v>53</v>
      </c>
      <c r="P1297" s="48">
        <v>5.0612880000000002</v>
      </c>
      <c r="Q1297" s="48">
        <v>5.0433855414790569</v>
      </c>
      <c r="R1297" s="48">
        <v>4.9716786380457059</v>
      </c>
      <c r="S1297" s="48">
        <v>11.698259999999999</v>
      </c>
      <c r="T1297" s="48">
        <v>11.698259999999999</v>
      </c>
      <c r="U1297" s="48">
        <v>11.712127560780749</v>
      </c>
      <c r="V1297" s="62">
        <f t="shared" si="125"/>
        <v>0.43265306122448982</v>
      </c>
      <c r="W1297" s="62">
        <f t="shared" si="126"/>
        <v>0.43112270897373262</v>
      </c>
      <c r="X1297" s="62">
        <f t="shared" si="127"/>
        <v>0.42448979591836739</v>
      </c>
      <c r="Y1297" s="62">
        <f t="shared" si="128"/>
        <v>0.42942185537219663</v>
      </c>
      <c r="Z1297" s="62">
        <f t="shared" si="129"/>
        <v>0.42942185537219663</v>
      </c>
      <c r="AA1297" s="48" t="str">
        <f t="shared" si="130"/>
        <v>Y</v>
      </c>
      <c r="AB1297" s="48" t="s">
        <v>55</v>
      </c>
      <c r="AC1297" s="53" t="s">
        <v>55</v>
      </c>
      <c r="AD1297" s="52">
        <v>0</v>
      </c>
      <c r="AE1297" s="52"/>
      <c r="AF1297" s="52"/>
    </row>
    <row r="1298" spans="1:32" ht="15.5" x14ac:dyDescent="0.35">
      <c r="A1298" s="26"/>
      <c r="B1298" s="48">
        <v>736</v>
      </c>
      <c r="C1298" s="48" t="s">
        <v>45</v>
      </c>
      <c r="D1298" s="48" t="s">
        <v>46</v>
      </c>
      <c r="E1298" s="48" t="s">
        <v>150</v>
      </c>
      <c r="F1298" s="48" t="s">
        <v>2129</v>
      </c>
      <c r="G1298" s="48">
        <v>812</v>
      </c>
      <c r="H1298" s="48" t="s">
        <v>131</v>
      </c>
      <c r="I1298" s="48" t="s">
        <v>377</v>
      </c>
      <c r="J1298" s="48" t="s">
        <v>50</v>
      </c>
      <c r="K1298" s="48" t="s">
        <v>2130</v>
      </c>
      <c r="L1298" s="48" t="s">
        <v>379</v>
      </c>
      <c r="M1298" s="48" t="s">
        <v>110</v>
      </c>
      <c r="N1298" s="48" t="s">
        <v>110</v>
      </c>
      <c r="O1298" s="48" t="s">
        <v>110</v>
      </c>
      <c r="P1298" s="48">
        <v>0.48218560000000005</v>
      </c>
      <c r="Q1298" s="48">
        <v>1.0231570530470873</v>
      </c>
      <c r="R1298" s="48">
        <v>1.181674342955791</v>
      </c>
      <c r="S1298" s="48">
        <v>2.087072</v>
      </c>
      <c r="T1298" s="48">
        <v>2.087072</v>
      </c>
      <c r="U1298" s="48">
        <v>2.0895460942510935</v>
      </c>
      <c r="V1298" s="62">
        <f t="shared" si="125"/>
        <v>0.23103448275862071</v>
      </c>
      <c r="W1298" s="62">
        <f t="shared" si="126"/>
        <v>0.49023562821363481</v>
      </c>
      <c r="X1298" s="62">
        <f t="shared" si="127"/>
        <v>0.56551724137931048</v>
      </c>
      <c r="Y1298" s="62">
        <f t="shared" si="128"/>
        <v>0.42892911745052203</v>
      </c>
      <c r="Z1298" s="62">
        <f t="shared" si="129"/>
        <v>0.42892911745052203</v>
      </c>
      <c r="AA1298" s="48" t="str">
        <f t="shared" si="130"/>
        <v>Y</v>
      </c>
      <c r="AB1298" s="48" t="s">
        <v>55</v>
      </c>
      <c r="AC1298" s="53" t="s">
        <v>55</v>
      </c>
      <c r="AD1298" s="52">
        <v>0</v>
      </c>
      <c r="AE1298" s="52"/>
      <c r="AF1298" s="52"/>
    </row>
    <row r="1299" spans="1:32" ht="15.5" x14ac:dyDescent="0.35">
      <c r="A1299" s="26"/>
      <c r="B1299" s="48">
        <v>1663</v>
      </c>
      <c r="C1299" s="48" t="s">
        <v>45</v>
      </c>
      <c r="D1299" s="48" t="s">
        <v>60</v>
      </c>
      <c r="E1299" s="48" t="s">
        <v>61</v>
      </c>
      <c r="F1299" s="48" t="s">
        <v>61</v>
      </c>
      <c r="G1299" s="48">
        <v>283</v>
      </c>
      <c r="H1299" s="48" t="s">
        <v>49</v>
      </c>
      <c r="I1299" s="48" t="s">
        <v>61</v>
      </c>
      <c r="J1299" s="48" t="s">
        <v>50</v>
      </c>
      <c r="K1299" s="48" t="s">
        <v>2131</v>
      </c>
      <c r="L1299" s="48" t="s">
        <v>121</v>
      </c>
      <c r="M1299" s="48" t="s">
        <v>53</v>
      </c>
      <c r="N1299" s="48" t="s">
        <v>53</v>
      </c>
      <c r="O1299" s="48" t="s">
        <v>53</v>
      </c>
      <c r="P1299" s="48">
        <v>5.6820119999999994</v>
      </c>
      <c r="Q1299" s="48">
        <v>4.5175349163011465</v>
      </c>
      <c r="R1299" s="48">
        <v>4.6609487231678495</v>
      </c>
      <c r="S1299" s="48">
        <v>11.578889999999999</v>
      </c>
      <c r="T1299" s="48">
        <v>11.578889999999999</v>
      </c>
      <c r="U1299" s="48">
        <v>11.592616055058498</v>
      </c>
      <c r="V1299" s="62">
        <f t="shared" si="125"/>
        <v>0.49072164948453606</v>
      </c>
      <c r="W1299" s="62">
        <f t="shared" si="126"/>
        <v>0.39015267580062912</v>
      </c>
      <c r="X1299" s="62">
        <f t="shared" si="127"/>
        <v>0.40206185567010305</v>
      </c>
      <c r="Y1299" s="62">
        <f t="shared" si="128"/>
        <v>0.42764539365175608</v>
      </c>
      <c r="Z1299" s="62">
        <f t="shared" si="129"/>
        <v>0.42764539365175608</v>
      </c>
      <c r="AA1299" s="48" t="str">
        <f t="shared" si="130"/>
        <v>Y</v>
      </c>
      <c r="AB1299" s="48" t="s">
        <v>55</v>
      </c>
      <c r="AC1299" s="53" t="s">
        <v>55</v>
      </c>
      <c r="AD1299" s="52">
        <v>0</v>
      </c>
      <c r="AE1299" s="52"/>
      <c r="AF1299" s="52"/>
    </row>
    <row r="1300" spans="1:32" ht="15.5" x14ac:dyDescent="0.35">
      <c r="A1300" s="26"/>
      <c r="B1300" s="48">
        <v>1284</v>
      </c>
      <c r="C1300" s="48" t="s">
        <v>45</v>
      </c>
      <c r="D1300" s="48" t="s">
        <v>98</v>
      </c>
      <c r="E1300" s="48" t="s">
        <v>673</v>
      </c>
      <c r="F1300" s="48" t="s">
        <v>725</v>
      </c>
      <c r="G1300" s="48">
        <v>975</v>
      </c>
      <c r="H1300" s="48">
        <v>2</v>
      </c>
      <c r="I1300" s="48" t="s">
        <v>726</v>
      </c>
      <c r="J1300" s="48" t="s">
        <v>50</v>
      </c>
      <c r="K1300" s="48" t="s">
        <v>2132</v>
      </c>
      <c r="L1300" s="48" t="s">
        <v>730</v>
      </c>
      <c r="M1300" s="48" t="s">
        <v>103</v>
      </c>
      <c r="N1300" s="48" t="s">
        <v>103</v>
      </c>
      <c r="O1300" s="48" t="s">
        <v>103</v>
      </c>
      <c r="P1300" s="48">
        <v>9.3087839999999993</v>
      </c>
      <c r="Q1300" s="48">
        <v>10.030652636792881</v>
      </c>
      <c r="R1300" s="48">
        <v>9.0038929180660503</v>
      </c>
      <c r="S1300" s="48">
        <v>22.088639999999998</v>
      </c>
      <c r="T1300" s="48">
        <v>22.088639999999998</v>
      </c>
      <c r="U1300" s="48">
        <v>22.114824711039425</v>
      </c>
      <c r="V1300" s="62">
        <f t="shared" si="125"/>
        <v>0.42142857142857143</v>
      </c>
      <c r="W1300" s="62">
        <f t="shared" si="126"/>
        <v>0.45410910933370646</v>
      </c>
      <c r="X1300" s="62">
        <f t="shared" si="127"/>
        <v>0.40714285714285708</v>
      </c>
      <c r="Y1300" s="62">
        <f t="shared" si="128"/>
        <v>0.42756017930171164</v>
      </c>
      <c r="Z1300" s="62">
        <f t="shared" si="129"/>
        <v>0.42756017930171164</v>
      </c>
      <c r="AA1300" s="48" t="str">
        <f t="shared" si="130"/>
        <v>Y</v>
      </c>
      <c r="AB1300" s="48" t="s">
        <v>55</v>
      </c>
      <c r="AC1300" s="53" t="s">
        <v>55</v>
      </c>
      <c r="AD1300" s="52">
        <v>0</v>
      </c>
      <c r="AE1300" s="52"/>
      <c r="AF1300" s="52"/>
    </row>
    <row r="1301" spans="1:32" ht="15.5" x14ac:dyDescent="0.35">
      <c r="A1301" s="26"/>
      <c r="B1301" s="48">
        <v>869</v>
      </c>
      <c r="C1301" s="48" t="s">
        <v>45</v>
      </c>
      <c r="D1301" s="48" t="s">
        <v>46</v>
      </c>
      <c r="E1301" s="48" t="s">
        <v>150</v>
      </c>
      <c r="F1301" s="48" t="s">
        <v>386</v>
      </c>
      <c r="G1301" s="48">
        <v>875</v>
      </c>
      <c r="H1301" s="48" t="s">
        <v>63</v>
      </c>
      <c r="I1301" s="48" t="s">
        <v>377</v>
      </c>
      <c r="J1301" s="48" t="s">
        <v>50</v>
      </c>
      <c r="K1301" s="48" t="s">
        <v>2133</v>
      </c>
      <c r="L1301" s="48" t="s">
        <v>379</v>
      </c>
      <c r="M1301" s="48" t="s">
        <v>53</v>
      </c>
      <c r="N1301" s="48" t="s">
        <v>53</v>
      </c>
      <c r="O1301" s="48" t="s">
        <v>53</v>
      </c>
      <c r="P1301" s="48">
        <v>8.451395999999999</v>
      </c>
      <c r="Q1301" s="48">
        <v>3.8482704842565316</v>
      </c>
      <c r="R1301" s="48">
        <v>2.5336439213117536</v>
      </c>
      <c r="S1301" s="48">
        <v>11.578889999999999</v>
      </c>
      <c r="T1301" s="48">
        <v>11.578889999999999</v>
      </c>
      <c r="U1301" s="48">
        <v>11.592616055058498</v>
      </c>
      <c r="V1301" s="62">
        <f t="shared" si="125"/>
        <v>0.72989690721649481</v>
      </c>
      <c r="W1301" s="62">
        <f t="shared" si="126"/>
        <v>0.33235227938572104</v>
      </c>
      <c r="X1301" s="62">
        <f t="shared" si="127"/>
        <v>0.21855670103092778</v>
      </c>
      <c r="Y1301" s="62">
        <f t="shared" si="128"/>
        <v>0.42693529587771456</v>
      </c>
      <c r="Z1301" s="62">
        <f t="shared" si="129"/>
        <v>0.42693529587771456</v>
      </c>
      <c r="AA1301" s="48" t="str">
        <f t="shared" si="130"/>
        <v>Y</v>
      </c>
      <c r="AB1301" s="48" t="s">
        <v>55</v>
      </c>
      <c r="AC1301" s="53" t="s">
        <v>55</v>
      </c>
      <c r="AD1301" s="52">
        <v>0</v>
      </c>
      <c r="AE1301" s="52"/>
      <c r="AF1301" s="52"/>
    </row>
    <row r="1302" spans="1:32" ht="15.5" x14ac:dyDescent="0.35">
      <c r="A1302" s="26"/>
      <c r="B1302" s="48">
        <v>1543</v>
      </c>
      <c r="C1302" s="48" t="s">
        <v>45</v>
      </c>
      <c r="D1302" s="48" t="s">
        <v>60</v>
      </c>
      <c r="E1302" s="48" t="s">
        <v>133</v>
      </c>
      <c r="F1302" s="48" t="s">
        <v>1193</v>
      </c>
      <c r="G1302" s="48">
        <v>26</v>
      </c>
      <c r="H1302" s="48" t="s">
        <v>139</v>
      </c>
      <c r="I1302" s="48" t="s">
        <v>133</v>
      </c>
      <c r="J1302" s="48" t="s">
        <v>50</v>
      </c>
      <c r="K1302" s="48" t="s">
        <v>2134</v>
      </c>
      <c r="L1302" s="48" t="s">
        <v>1195</v>
      </c>
      <c r="M1302" s="48" t="s">
        <v>110</v>
      </c>
      <c r="N1302" s="48" t="s">
        <v>110</v>
      </c>
      <c r="O1302" s="48" t="s">
        <v>110</v>
      </c>
      <c r="P1302" s="48">
        <v>1.007552</v>
      </c>
      <c r="Q1302" s="48">
        <v>1.1312370234393851</v>
      </c>
      <c r="R1302" s="48">
        <v>0.62686382827532805</v>
      </c>
      <c r="S1302" s="48">
        <v>2.1590400000000001</v>
      </c>
      <c r="T1302" s="48">
        <v>2.1590400000000001</v>
      </c>
      <c r="U1302" s="48">
        <v>2.1615994078459591</v>
      </c>
      <c r="V1302" s="62">
        <f t="shared" si="125"/>
        <v>0.46666666666666667</v>
      </c>
      <c r="W1302" s="62">
        <f t="shared" si="126"/>
        <v>0.52395371250156786</v>
      </c>
      <c r="X1302" s="62">
        <f t="shared" si="127"/>
        <v>0.28999999999999998</v>
      </c>
      <c r="Y1302" s="62">
        <f t="shared" si="128"/>
        <v>0.42687345972274482</v>
      </c>
      <c r="Z1302" s="62">
        <f t="shared" si="129"/>
        <v>0.42687345972274482</v>
      </c>
      <c r="AA1302" s="48" t="str">
        <f t="shared" si="130"/>
        <v>Y</v>
      </c>
      <c r="AB1302" s="48" t="s">
        <v>55</v>
      </c>
      <c r="AC1302" s="53" t="s">
        <v>55</v>
      </c>
      <c r="AD1302" s="52">
        <v>0</v>
      </c>
      <c r="AE1302" s="48"/>
      <c r="AF1302" s="48"/>
    </row>
    <row r="1303" spans="1:32" ht="15.5" x14ac:dyDescent="0.35">
      <c r="A1303" s="26"/>
      <c r="B1303" s="48">
        <v>387</v>
      </c>
      <c r="C1303" s="48" t="s">
        <v>45</v>
      </c>
      <c r="D1303" s="48" t="s">
        <v>46</v>
      </c>
      <c r="E1303" s="48" t="s">
        <v>150</v>
      </c>
      <c r="F1303" s="48" t="s">
        <v>86</v>
      </c>
      <c r="G1303" s="48">
        <v>13</v>
      </c>
      <c r="H1303" s="48" t="s">
        <v>1608</v>
      </c>
      <c r="I1303" s="48" t="s">
        <v>1128</v>
      </c>
      <c r="J1303" s="48" t="s">
        <v>50</v>
      </c>
      <c r="K1303" s="48" t="s">
        <v>2135</v>
      </c>
      <c r="L1303" s="48" t="s">
        <v>72</v>
      </c>
      <c r="M1303" s="48" t="s">
        <v>53</v>
      </c>
      <c r="N1303" s="48" t="s">
        <v>53</v>
      </c>
      <c r="O1303" s="48" t="s">
        <v>53</v>
      </c>
      <c r="P1303" s="48">
        <v>2.7455099999999999</v>
      </c>
      <c r="Q1303" s="48">
        <v>2.8682761373340608</v>
      </c>
      <c r="R1303" s="48">
        <v>3.2268106545008184</v>
      </c>
      <c r="S1303" s="48">
        <v>6.9234600000000004</v>
      </c>
      <c r="T1303" s="48">
        <v>6.9234600000000004</v>
      </c>
      <c r="U1303" s="48">
        <v>6.9316673318906465</v>
      </c>
      <c r="V1303" s="62">
        <f t="shared" si="125"/>
        <v>0.39655172413793099</v>
      </c>
      <c r="W1303" s="62">
        <f t="shared" si="126"/>
        <v>0.41428362947631109</v>
      </c>
      <c r="X1303" s="62">
        <f t="shared" si="127"/>
        <v>0.46551724137931039</v>
      </c>
      <c r="Y1303" s="62">
        <f t="shared" si="128"/>
        <v>0.42545086499785079</v>
      </c>
      <c r="Z1303" s="62">
        <f t="shared" si="129"/>
        <v>0.42545086499785079</v>
      </c>
      <c r="AA1303" s="48" t="str">
        <f t="shared" si="130"/>
        <v>Y</v>
      </c>
      <c r="AB1303" s="48" t="s">
        <v>55</v>
      </c>
      <c r="AC1303" s="53" t="s">
        <v>55</v>
      </c>
      <c r="AD1303" s="52">
        <v>0</v>
      </c>
      <c r="AE1303" s="52"/>
      <c r="AF1303" s="52"/>
    </row>
    <row r="1304" spans="1:32" ht="15.5" x14ac:dyDescent="0.35">
      <c r="A1304" s="26"/>
      <c r="B1304" s="48">
        <v>375</v>
      </c>
      <c r="C1304" s="48" t="s">
        <v>45</v>
      </c>
      <c r="D1304" s="48" t="s">
        <v>46</v>
      </c>
      <c r="E1304" s="48" t="s">
        <v>47</v>
      </c>
      <c r="F1304" s="48" t="s">
        <v>1266</v>
      </c>
      <c r="G1304" s="48">
        <v>311</v>
      </c>
      <c r="H1304" s="48" t="s">
        <v>49</v>
      </c>
      <c r="I1304" s="48" t="s">
        <v>1266</v>
      </c>
      <c r="J1304" s="48" t="s">
        <v>50</v>
      </c>
      <c r="K1304" s="48" t="s">
        <v>2136</v>
      </c>
      <c r="L1304" s="48" t="s">
        <v>78</v>
      </c>
      <c r="M1304" s="48" t="s">
        <v>110</v>
      </c>
      <c r="N1304" s="48" t="s">
        <v>110</v>
      </c>
      <c r="O1304" s="48" t="s">
        <v>110</v>
      </c>
      <c r="P1304" s="48">
        <v>0.9931584</v>
      </c>
      <c r="Q1304" s="48">
        <v>1.1168263607204121</v>
      </c>
      <c r="R1304" s="48">
        <v>1.1960850056747638</v>
      </c>
      <c r="S1304" s="48">
        <v>2.5908480000000003</v>
      </c>
      <c r="T1304" s="48">
        <v>2.5908480000000003</v>
      </c>
      <c r="U1304" s="48">
        <v>2.5939192894151506</v>
      </c>
      <c r="V1304" s="62">
        <f t="shared" si="125"/>
        <v>0.3833333333333333</v>
      </c>
      <c r="W1304" s="62">
        <f t="shared" si="126"/>
        <v>0.43106595242963386</v>
      </c>
      <c r="X1304" s="62">
        <f t="shared" si="127"/>
        <v>0.46111111111111108</v>
      </c>
      <c r="Y1304" s="62">
        <f t="shared" si="128"/>
        <v>0.42517013229135941</v>
      </c>
      <c r="Z1304" s="62">
        <f t="shared" si="129"/>
        <v>0.42517013229135941</v>
      </c>
      <c r="AA1304" s="48" t="str">
        <f t="shared" si="130"/>
        <v>Y</v>
      </c>
      <c r="AB1304" s="48" t="s">
        <v>55</v>
      </c>
      <c r="AC1304" s="53" t="s">
        <v>55</v>
      </c>
      <c r="AD1304" s="52">
        <v>0</v>
      </c>
      <c r="AE1304" s="52"/>
      <c r="AF1304" s="52"/>
    </row>
    <row r="1305" spans="1:32" ht="15.5" x14ac:dyDescent="0.35">
      <c r="A1305" s="26"/>
      <c r="B1305" s="48">
        <v>369</v>
      </c>
      <c r="C1305" s="48" t="s">
        <v>45</v>
      </c>
      <c r="D1305" s="48" t="s">
        <v>46</v>
      </c>
      <c r="E1305" s="48" t="s">
        <v>47</v>
      </c>
      <c r="F1305" s="48" t="s">
        <v>1266</v>
      </c>
      <c r="G1305" s="48">
        <v>311</v>
      </c>
      <c r="H1305" s="48" t="s">
        <v>49</v>
      </c>
      <c r="I1305" s="48" t="s">
        <v>1266</v>
      </c>
      <c r="J1305" s="48" t="s">
        <v>50</v>
      </c>
      <c r="K1305" s="48" t="s">
        <v>2137</v>
      </c>
      <c r="L1305" s="48" t="s">
        <v>2051</v>
      </c>
      <c r="M1305" s="48" t="s">
        <v>110</v>
      </c>
      <c r="N1305" s="48" t="s">
        <v>110</v>
      </c>
      <c r="O1305" s="48" t="s">
        <v>110</v>
      </c>
      <c r="P1305" s="48">
        <v>1.3673920000000002</v>
      </c>
      <c r="Q1305" s="48">
        <v>0.9006664199358162</v>
      </c>
      <c r="R1305" s="48">
        <v>1.0375677157660603</v>
      </c>
      <c r="S1305" s="48">
        <v>2.5908480000000003</v>
      </c>
      <c r="T1305" s="48">
        <v>2.5908480000000003</v>
      </c>
      <c r="U1305" s="48">
        <v>2.5939192894151506</v>
      </c>
      <c r="V1305" s="62">
        <f t="shared" si="125"/>
        <v>0.52777777777777779</v>
      </c>
      <c r="W1305" s="62">
        <f t="shared" si="126"/>
        <v>0.34763383260454339</v>
      </c>
      <c r="X1305" s="62">
        <f t="shared" si="127"/>
        <v>0.4</v>
      </c>
      <c r="Y1305" s="62">
        <f t="shared" si="128"/>
        <v>0.42513720346077372</v>
      </c>
      <c r="Z1305" s="62">
        <f t="shared" si="129"/>
        <v>0.42513720346077372</v>
      </c>
      <c r="AA1305" s="48" t="str">
        <f t="shared" si="130"/>
        <v>Y</v>
      </c>
      <c r="AB1305" s="48" t="s">
        <v>55</v>
      </c>
      <c r="AC1305" s="53" t="s">
        <v>55</v>
      </c>
      <c r="AD1305" s="52">
        <v>0</v>
      </c>
      <c r="AE1305" s="52"/>
      <c r="AF1305" s="52"/>
    </row>
    <row r="1306" spans="1:32" ht="15.5" x14ac:dyDescent="0.35">
      <c r="A1306" s="26"/>
      <c r="B1306" s="48">
        <v>151</v>
      </c>
      <c r="C1306" s="48" t="s">
        <v>45</v>
      </c>
      <c r="D1306" s="48" t="s">
        <v>46</v>
      </c>
      <c r="E1306" s="48" t="s">
        <v>150</v>
      </c>
      <c r="F1306" s="48" t="s">
        <v>263</v>
      </c>
      <c r="G1306" s="48" t="s">
        <v>263</v>
      </c>
      <c r="H1306" s="48" t="s">
        <v>2138</v>
      </c>
      <c r="I1306" s="48" t="s">
        <v>150</v>
      </c>
      <c r="J1306" s="48" t="s">
        <v>50</v>
      </c>
      <c r="K1306" s="48" t="s">
        <v>2139</v>
      </c>
      <c r="L1306" s="48" t="s">
        <v>184</v>
      </c>
      <c r="M1306" s="48" t="s">
        <v>110</v>
      </c>
      <c r="N1306" s="48" t="s">
        <v>110</v>
      </c>
      <c r="O1306" s="48" t="s">
        <v>110</v>
      </c>
      <c r="P1306" s="48">
        <v>1.6192800000000001</v>
      </c>
      <c r="Q1306" s="48">
        <v>1.6644315440413884</v>
      </c>
      <c r="R1306" s="48">
        <v>1.8013328398716326E-2</v>
      </c>
      <c r="S1306" s="48">
        <v>2.5908480000000003</v>
      </c>
      <c r="T1306" s="48">
        <v>2.5908480000000003</v>
      </c>
      <c r="U1306" s="48">
        <v>2.5939192894151506</v>
      </c>
      <c r="V1306" s="62">
        <f t="shared" si="125"/>
        <v>0.625</v>
      </c>
      <c r="W1306" s="62">
        <f t="shared" si="126"/>
        <v>0.64242732265319624</v>
      </c>
      <c r="X1306" s="62">
        <f t="shared" si="127"/>
        <v>6.9444444444444449E-3</v>
      </c>
      <c r="Y1306" s="62">
        <f t="shared" si="128"/>
        <v>0.42479058903254691</v>
      </c>
      <c r="Z1306" s="62">
        <f t="shared" si="129"/>
        <v>0.42479058903254691</v>
      </c>
      <c r="AA1306" s="48" t="str">
        <f t="shared" si="130"/>
        <v>Y</v>
      </c>
      <c r="AB1306" s="48" t="s">
        <v>55</v>
      </c>
      <c r="AC1306" s="53" t="s">
        <v>55</v>
      </c>
      <c r="AD1306" s="52">
        <v>0</v>
      </c>
      <c r="AE1306" s="52"/>
      <c r="AF1306" s="52"/>
    </row>
    <row r="1307" spans="1:32" ht="15.5" x14ac:dyDescent="0.35">
      <c r="A1307" s="26"/>
      <c r="B1307" s="48">
        <v>1111</v>
      </c>
      <c r="C1307" s="48" t="s">
        <v>45</v>
      </c>
      <c r="D1307" s="48" t="s">
        <v>98</v>
      </c>
      <c r="E1307" s="48" t="s">
        <v>415</v>
      </c>
      <c r="F1307" s="48" t="s">
        <v>473</v>
      </c>
      <c r="G1307" s="48">
        <v>680</v>
      </c>
      <c r="H1307" s="48">
        <v>1</v>
      </c>
      <c r="I1307" s="48" t="s">
        <v>417</v>
      </c>
      <c r="J1307" s="48" t="s">
        <v>50</v>
      </c>
      <c r="K1307" s="48" t="s">
        <v>2140</v>
      </c>
      <c r="L1307" s="48" t="s">
        <v>419</v>
      </c>
      <c r="M1307" s="48" t="s">
        <v>423</v>
      </c>
      <c r="N1307" s="48" t="s">
        <v>423</v>
      </c>
      <c r="O1307" s="48" t="s">
        <v>423</v>
      </c>
      <c r="P1307" s="48">
        <v>0.97053</v>
      </c>
      <c r="Q1307" s="48">
        <v>1.3862641843458265</v>
      </c>
      <c r="R1307" s="48">
        <v>0</v>
      </c>
      <c r="S1307" s="48">
        <v>1.8504772000000003</v>
      </c>
      <c r="T1307" s="48">
        <v>1.8504772000000003</v>
      </c>
      <c r="U1307" s="48">
        <v>1.8526708258079738</v>
      </c>
      <c r="V1307" s="62">
        <f t="shared" si="125"/>
        <v>0.52447552447552437</v>
      </c>
      <c r="W1307" s="62">
        <f t="shared" si="126"/>
        <v>0.74913875423367893</v>
      </c>
      <c r="X1307" s="62">
        <f t="shared" si="127"/>
        <v>0</v>
      </c>
      <c r="Y1307" s="62">
        <f t="shared" si="128"/>
        <v>0.42453809290306777</v>
      </c>
      <c r="Z1307" s="62">
        <f t="shared" si="129"/>
        <v>0.42453809290306777</v>
      </c>
      <c r="AA1307" s="48" t="str">
        <f t="shared" si="130"/>
        <v>Y</v>
      </c>
      <c r="AB1307" s="48" t="s">
        <v>55</v>
      </c>
      <c r="AC1307" s="53" t="s">
        <v>55</v>
      </c>
      <c r="AD1307" s="52">
        <v>0</v>
      </c>
      <c r="AE1307" s="52"/>
      <c r="AF1307" s="52"/>
    </row>
    <row r="1308" spans="1:32" ht="15.5" x14ac:dyDescent="0.35">
      <c r="A1308" s="26"/>
      <c r="B1308" s="48">
        <v>826</v>
      </c>
      <c r="C1308" s="48" t="s">
        <v>45</v>
      </c>
      <c r="D1308" s="48" t="s">
        <v>46</v>
      </c>
      <c r="E1308" s="48" t="s">
        <v>150</v>
      </c>
      <c r="F1308" s="48" t="s">
        <v>371</v>
      </c>
      <c r="G1308" s="48">
        <v>828</v>
      </c>
      <c r="H1308" s="48" t="s">
        <v>94</v>
      </c>
      <c r="I1308" s="48" t="s">
        <v>377</v>
      </c>
      <c r="J1308" s="48" t="s">
        <v>50</v>
      </c>
      <c r="K1308" s="48" t="s">
        <v>2141</v>
      </c>
      <c r="L1308" s="48" t="s">
        <v>379</v>
      </c>
      <c r="M1308" s="48" t="s">
        <v>53</v>
      </c>
      <c r="N1308" s="48" t="s">
        <v>53</v>
      </c>
      <c r="O1308" s="48" t="s">
        <v>53</v>
      </c>
      <c r="P1308" s="48">
        <v>5.395524</v>
      </c>
      <c r="Q1308" s="48">
        <v>2.916080739622962</v>
      </c>
      <c r="R1308" s="48">
        <v>2.4619370178784026</v>
      </c>
      <c r="S1308" s="48">
        <v>8.3559000000000001</v>
      </c>
      <c r="T1308" s="48">
        <v>8.5946400000000001</v>
      </c>
      <c r="U1308" s="48">
        <v>8.604828412002183</v>
      </c>
      <c r="V1308" s="62">
        <f t="shared" si="125"/>
        <v>0.64571428571428569</v>
      </c>
      <c r="W1308" s="62">
        <f t="shared" si="126"/>
        <v>0.33929062062203441</v>
      </c>
      <c r="X1308" s="62">
        <f t="shared" si="127"/>
        <v>0.28611111111111115</v>
      </c>
      <c r="Y1308" s="62">
        <f t="shared" si="128"/>
        <v>0.42370533914914371</v>
      </c>
      <c r="Z1308" s="62">
        <f t="shared" si="129"/>
        <v>0.42370533914914371</v>
      </c>
      <c r="AA1308" s="48" t="str">
        <f t="shared" si="130"/>
        <v>Y</v>
      </c>
      <c r="AB1308" s="48" t="s">
        <v>55</v>
      </c>
      <c r="AC1308" s="53" t="s">
        <v>55</v>
      </c>
      <c r="AD1308" s="52">
        <v>0</v>
      </c>
      <c r="AE1308" s="52"/>
      <c r="AF1308" s="52"/>
    </row>
    <row r="1309" spans="1:32" ht="15.5" x14ac:dyDescent="0.35">
      <c r="A1309" s="26"/>
      <c r="B1309" s="48">
        <v>1693</v>
      </c>
      <c r="C1309" s="48" t="s">
        <v>45</v>
      </c>
      <c r="D1309" s="48" t="s">
        <v>60</v>
      </c>
      <c r="E1309" s="48" t="s">
        <v>61</v>
      </c>
      <c r="F1309" s="48" t="s">
        <v>1336</v>
      </c>
      <c r="G1309" s="48">
        <v>316</v>
      </c>
      <c r="H1309" s="48" t="s">
        <v>1337</v>
      </c>
      <c r="I1309" s="48" t="s">
        <v>821</v>
      </c>
      <c r="J1309" s="48" t="s">
        <v>50</v>
      </c>
      <c r="K1309" s="48" t="s">
        <v>2142</v>
      </c>
      <c r="L1309" s="48" t="s">
        <v>827</v>
      </c>
      <c r="M1309" s="48" t="s">
        <v>110</v>
      </c>
      <c r="N1309" s="48" t="s">
        <v>110</v>
      </c>
      <c r="O1309" s="48" t="s">
        <v>110</v>
      </c>
      <c r="P1309" s="48">
        <v>1.511328</v>
      </c>
      <c r="Q1309" s="48">
        <v>0.87184509449787007</v>
      </c>
      <c r="R1309" s="48">
        <v>1.2681383192696292</v>
      </c>
      <c r="S1309" s="48">
        <v>2.8787199999999999</v>
      </c>
      <c r="T1309" s="48">
        <v>2.8787199999999999</v>
      </c>
      <c r="U1309" s="48">
        <v>2.8821325437946119</v>
      </c>
      <c r="V1309" s="62">
        <f t="shared" si="125"/>
        <v>0.52500000000000002</v>
      </c>
      <c r="W1309" s="62">
        <f t="shared" si="126"/>
        <v>0.30285859496507828</v>
      </c>
      <c r="X1309" s="62">
        <f t="shared" si="127"/>
        <v>0.43999999999999995</v>
      </c>
      <c r="Y1309" s="62">
        <f t="shared" si="128"/>
        <v>0.42261953165502608</v>
      </c>
      <c r="Z1309" s="62">
        <f t="shared" si="129"/>
        <v>0.42261953165502608</v>
      </c>
      <c r="AA1309" s="48" t="str">
        <f t="shared" si="130"/>
        <v>Y</v>
      </c>
      <c r="AB1309" s="48" t="s">
        <v>55</v>
      </c>
      <c r="AC1309" s="53" t="s">
        <v>55</v>
      </c>
      <c r="AD1309" s="52">
        <v>0</v>
      </c>
      <c r="AE1309" s="52"/>
      <c r="AF1309" s="52"/>
    </row>
    <row r="1310" spans="1:32" ht="15.5" x14ac:dyDescent="0.35">
      <c r="A1310" s="26"/>
      <c r="B1310" s="48">
        <v>1734</v>
      </c>
      <c r="C1310" s="48" t="s">
        <v>45</v>
      </c>
      <c r="D1310" s="48" t="s">
        <v>60</v>
      </c>
      <c r="E1310" s="48" t="s">
        <v>803</v>
      </c>
      <c r="F1310" s="48" t="s">
        <v>1034</v>
      </c>
      <c r="G1310" s="48">
        <v>355</v>
      </c>
      <c r="H1310" s="48" t="s">
        <v>2039</v>
      </c>
      <c r="I1310" s="48" t="s">
        <v>1034</v>
      </c>
      <c r="J1310" s="48" t="s">
        <v>50</v>
      </c>
      <c r="K1310" s="48" t="s">
        <v>2143</v>
      </c>
      <c r="L1310" s="48" t="s">
        <v>2144</v>
      </c>
      <c r="M1310" s="48" t="s">
        <v>110</v>
      </c>
      <c r="N1310" s="48" t="s">
        <v>110</v>
      </c>
      <c r="O1310" s="48" t="s">
        <v>110</v>
      </c>
      <c r="P1310" s="48">
        <v>1.007552</v>
      </c>
      <c r="Q1310" s="48">
        <v>0.63406915963481458</v>
      </c>
      <c r="R1310" s="48">
        <v>0.82140777498146444</v>
      </c>
      <c r="S1310" s="48">
        <v>1.943136</v>
      </c>
      <c r="T1310" s="48">
        <v>1.943136</v>
      </c>
      <c r="U1310" s="48">
        <v>1.9454394670613631</v>
      </c>
      <c r="V1310" s="62">
        <f t="shared" si="125"/>
        <v>0.51851851851851849</v>
      </c>
      <c r="W1310" s="62">
        <f t="shared" si="126"/>
        <v>0.32631229087146479</v>
      </c>
      <c r="X1310" s="62">
        <f t="shared" si="127"/>
        <v>0.42222222222222222</v>
      </c>
      <c r="Y1310" s="62">
        <f t="shared" si="128"/>
        <v>0.42235101053740182</v>
      </c>
      <c r="Z1310" s="62">
        <f t="shared" si="129"/>
        <v>0.42235101053740182</v>
      </c>
      <c r="AA1310" s="48" t="str">
        <f t="shared" si="130"/>
        <v>Y</v>
      </c>
      <c r="AB1310" s="48" t="s">
        <v>55</v>
      </c>
      <c r="AC1310" s="53" t="s">
        <v>55</v>
      </c>
      <c r="AD1310" s="52">
        <v>0</v>
      </c>
      <c r="AE1310" s="52"/>
      <c r="AF1310" s="52"/>
    </row>
    <row r="1311" spans="1:32" ht="15.5" x14ac:dyDescent="0.35">
      <c r="A1311" s="26"/>
      <c r="B1311" s="48">
        <v>2124</v>
      </c>
      <c r="C1311" s="48" t="s">
        <v>863</v>
      </c>
      <c r="D1311" s="48" t="s">
        <v>969</v>
      </c>
      <c r="E1311" s="48" t="s">
        <v>970</v>
      </c>
      <c r="F1311" s="48" t="s">
        <v>1020</v>
      </c>
      <c r="G1311" s="48" t="s">
        <v>1021</v>
      </c>
      <c r="H1311" s="48" t="s">
        <v>1022</v>
      </c>
      <c r="I1311" s="48" t="s">
        <v>1023</v>
      </c>
      <c r="J1311" s="48" t="s">
        <v>50</v>
      </c>
      <c r="K1311" s="48" t="s">
        <v>2145</v>
      </c>
      <c r="L1311" s="48" t="s">
        <v>1023</v>
      </c>
      <c r="M1311" s="48">
        <v>13.8</v>
      </c>
      <c r="N1311" s="48">
        <v>13.8</v>
      </c>
      <c r="O1311" s="48">
        <v>13.8</v>
      </c>
      <c r="P1311" s="48">
        <v>2.4</v>
      </c>
      <c r="Q1311" s="48">
        <v>3.8243681831120813</v>
      </c>
      <c r="R1311" s="48">
        <v>3.7765635808231806</v>
      </c>
      <c r="S1311" s="48">
        <v>7.9</v>
      </c>
      <c r="T1311" s="48">
        <v>7.9</v>
      </c>
      <c r="U1311" s="48">
        <v>7.8877593776686679</v>
      </c>
      <c r="V1311" s="62">
        <f t="shared" si="125"/>
        <v>0.30379746835443033</v>
      </c>
      <c r="W1311" s="62">
        <f t="shared" si="126"/>
        <v>0.48409723836861784</v>
      </c>
      <c r="X1311" s="62">
        <f t="shared" si="127"/>
        <v>0.47878787878787882</v>
      </c>
      <c r="Y1311" s="62">
        <f t="shared" si="128"/>
        <v>0.42222752850364231</v>
      </c>
      <c r="Z1311" s="62">
        <f t="shared" si="129"/>
        <v>0.42222752850364231</v>
      </c>
      <c r="AA1311" s="48" t="str">
        <f t="shared" si="130"/>
        <v>Y</v>
      </c>
      <c r="AB1311" s="48" t="s">
        <v>55</v>
      </c>
      <c r="AC1311" s="53" t="s">
        <v>55</v>
      </c>
      <c r="AD1311" s="52">
        <v>0</v>
      </c>
      <c r="AE1311" s="48"/>
      <c r="AF1311" s="48"/>
    </row>
    <row r="1312" spans="1:32" ht="15.5" x14ac:dyDescent="0.35">
      <c r="A1312" s="26"/>
      <c r="B1312" s="48">
        <v>844</v>
      </c>
      <c r="C1312" s="48" t="s">
        <v>45</v>
      </c>
      <c r="D1312" s="48" t="s">
        <v>46</v>
      </c>
      <c r="E1312" s="48" t="s">
        <v>150</v>
      </c>
      <c r="F1312" s="48" t="s">
        <v>381</v>
      </c>
      <c r="G1312" s="48">
        <v>831</v>
      </c>
      <c r="H1312" s="48" t="s">
        <v>49</v>
      </c>
      <c r="I1312" s="48" t="s">
        <v>377</v>
      </c>
      <c r="J1312" s="48" t="s">
        <v>50</v>
      </c>
      <c r="K1312" s="48" t="s">
        <v>2146</v>
      </c>
      <c r="L1312" s="48" t="s">
        <v>379</v>
      </c>
      <c r="M1312" s="48" t="s">
        <v>53</v>
      </c>
      <c r="N1312" s="48" t="s">
        <v>53</v>
      </c>
      <c r="O1312" s="48" t="s">
        <v>53</v>
      </c>
      <c r="P1312" s="48">
        <v>2.6500140000000001</v>
      </c>
      <c r="Q1312" s="48">
        <v>2.3424255121561495</v>
      </c>
      <c r="R1312" s="48">
        <v>2.4141324155895014</v>
      </c>
      <c r="S1312" s="48">
        <v>5.8491299999999997</v>
      </c>
      <c r="T1312" s="48">
        <v>5.8491299999999997</v>
      </c>
      <c r="U1312" s="48">
        <v>5.8560637803903743</v>
      </c>
      <c r="V1312" s="62">
        <f t="shared" si="125"/>
        <v>0.45306122448979597</v>
      </c>
      <c r="W1312" s="62">
        <f t="shared" si="126"/>
        <v>0.40047417516043404</v>
      </c>
      <c r="X1312" s="62">
        <f t="shared" si="127"/>
        <v>0.41224489795918368</v>
      </c>
      <c r="Y1312" s="62">
        <f t="shared" si="128"/>
        <v>0.42192676586980454</v>
      </c>
      <c r="Z1312" s="62">
        <f t="shared" si="129"/>
        <v>0.42192676586980454</v>
      </c>
      <c r="AA1312" s="48" t="str">
        <f t="shared" si="130"/>
        <v>Y</v>
      </c>
      <c r="AB1312" s="48" t="s">
        <v>55</v>
      </c>
      <c r="AC1312" s="53" t="s">
        <v>55</v>
      </c>
      <c r="AD1312" s="52">
        <v>0</v>
      </c>
      <c r="AE1312" s="52"/>
      <c r="AF1312" s="52"/>
    </row>
    <row r="1313" spans="1:32" ht="15.5" x14ac:dyDescent="0.35">
      <c r="A1313" s="26"/>
      <c r="B1313" s="48">
        <v>2041</v>
      </c>
      <c r="C1313" s="48" t="s">
        <v>863</v>
      </c>
      <c r="D1313" s="48" t="s">
        <v>969</v>
      </c>
      <c r="E1313" s="48" t="s">
        <v>970</v>
      </c>
      <c r="F1313" s="48" t="s">
        <v>1368</v>
      </c>
      <c r="G1313" s="48" t="s">
        <v>1369</v>
      </c>
      <c r="H1313" s="48" t="s">
        <v>1534</v>
      </c>
      <c r="I1313" s="48" t="s">
        <v>1023</v>
      </c>
      <c r="J1313" s="48" t="s">
        <v>50</v>
      </c>
      <c r="K1313" s="48" t="s">
        <v>2147</v>
      </c>
      <c r="L1313" s="48" t="s">
        <v>1023</v>
      </c>
      <c r="M1313" s="48">
        <v>13.8</v>
      </c>
      <c r="N1313" s="48">
        <v>13.8</v>
      </c>
      <c r="O1313" s="48">
        <v>13.8</v>
      </c>
      <c r="P1313" s="48">
        <v>4.2</v>
      </c>
      <c r="Q1313" s="48">
        <v>5.1150924449124089</v>
      </c>
      <c r="R1313" s="48">
        <v>5.4975292632236172</v>
      </c>
      <c r="S1313" s="48">
        <v>11.7</v>
      </c>
      <c r="T1313" s="48">
        <v>11.7</v>
      </c>
      <c r="U1313" s="48">
        <v>11.712127560780749</v>
      </c>
      <c r="V1313" s="62">
        <f t="shared" si="125"/>
        <v>0.35897435897435903</v>
      </c>
      <c r="W1313" s="62">
        <f t="shared" si="126"/>
        <v>0.43718738845405208</v>
      </c>
      <c r="X1313" s="62">
        <f t="shared" si="127"/>
        <v>0.46938775510204084</v>
      </c>
      <c r="Y1313" s="62">
        <f t="shared" si="128"/>
        <v>0.42184983417681732</v>
      </c>
      <c r="Z1313" s="62">
        <f t="shared" si="129"/>
        <v>0.42184983417681732</v>
      </c>
      <c r="AA1313" s="48" t="str">
        <f t="shared" si="130"/>
        <v>Y</v>
      </c>
      <c r="AB1313" s="48" t="s">
        <v>55</v>
      </c>
      <c r="AC1313" s="53" t="s">
        <v>55</v>
      </c>
      <c r="AD1313" s="52">
        <v>0</v>
      </c>
      <c r="AE1313" s="52"/>
      <c r="AF1313" s="52"/>
    </row>
    <row r="1314" spans="1:32" ht="15.5" x14ac:dyDescent="0.35">
      <c r="A1314" s="26"/>
      <c r="B1314" s="48">
        <v>1624</v>
      </c>
      <c r="C1314" s="48" t="s">
        <v>45</v>
      </c>
      <c r="D1314" s="48" t="s">
        <v>60</v>
      </c>
      <c r="E1314" s="48" t="s">
        <v>803</v>
      </c>
      <c r="F1314" s="48" t="s">
        <v>816</v>
      </c>
      <c r="G1314" s="48">
        <v>240</v>
      </c>
      <c r="H1314" s="48" t="s">
        <v>94</v>
      </c>
      <c r="I1314" s="48" t="s">
        <v>1100</v>
      </c>
      <c r="J1314" s="48" t="s">
        <v>50</v>
      </c>
      <c r="K1314" s="48" t="s">
        <v>2148</v>
      </c>
      <c r="L1314" s="48" t="s">
        <v>852</v>
      </c>
      <c r="M1314" s="48" t="s">
        <v>53</v>
      </c>
      <c r="N1314" s="48" t="s">
        <v>53</v>
      </c>
      <c r="O1314" s="48" t="s">
        <v>53</v>
      </c>
      <c r="P1314" s="48">
        <v>1.3846920000000003</v>
      </c>
      <c r="Q1314" s="48">
        <v>1.4102357675225798</v>
      </c>
      <c r="R1314" s="48">
        <v>1.4341380686670304</v>
      </c>
      <c r="S1314" s="48">
        <v>3.3423600000000002</v>
      </c>
      <c r="T1314" s="48">
        <v>3.3423600000000002</v>
      </c>
      <c r="U1314" s="48">
        <v>3.3463221602230711</v>
      </c>
      <c r="V1314" s="62">
        <f t="shared" si="125"/>
        <v>0.41428571428571431</v>
      </c>
      <c r="W1314" s="62">
        <f t="shared" si="126"/>
        <v>0.421928148829743</v>
      </c>
      <c r="X1314" s="62">
        <f t="shared" si="127"/>
        <v>0.42857142857142855</v>
      </c>
      <c r="Y1314" s="62">
        <f t="shared" si="128"/>
        <v>0.42159509722896193</v>
      </c>
      <c r="Z1314" s="62">
        <f t="shared" si="129"/>
        <v>0.42159509722896193</v>
      </c>
      <c r="AA1314" s="48" t="str">
        <f t="shared" si="130"/>
        <v>Y</v>
      </c>
      <c r="AB1314" s="48" t="s">
        <v>55</v>
      </c>
      <c r="AC1314" s="53" t="s">
        <v>55</v>
      </c>
      <c r="AD1314" s="52">
        <v>0</v>
      </c>
      <c r="AE1314" s="52"/>
      <c r="AF1314" s="52"/>
    </row>
    <row r="1315" spans="1:32" ht="15.5" x14ac:dyDescent="0.35">
      <c r="A1315" s="26"/>
      <c r="B1315" s="48">
        <v>1633</v>
      </c>
      <c r="C1315" s="48" t="s">
        <v>45</v>
      </c>
      <c r="D1315" s="48" t="s">
        <v>60</v>
      </c>
      <c r="E1315" s="48" t="s">
        <v>803</v>
      </c>
      <c r="F1315" s="48" t="s">
        <v>816</v>
      </c>
      <c r="G1315" s="48">
        <v>240</v>
      </c>
      <c r="H1315" s="48" t="s">
        <v>49</v>
      </c>
      <c r="I1315" s="48" t="s">
        <v>808</v>
      </c>
      <c r="J1315" s="48" t="s">
        <v>50</v>
      </c>
      <c r="K1315" s="48" t="s">
        <v>2149</v>
      </c>
      <c r="L1315" s="48" t="s">
        <v>2150</v>
      </c>
      <c r="M1315" s="48" t="s">
        <v>53</v>
      </c>
      <c r="N1315" s="48" t="s">
        <v>53</v>
      </c>
      <c r="O1315" s="48" t="s">
        <v>53</v>
      </c>
      <c r="P1315" s="48">
        <v>4.5121860000000007</v>
      </c>
      <c r="Q1315" s="48">
        <v>4.7326556266012005</v>
      </c>
      <c r="R1315" s="48">
        <v>5.4019200586458149</v>
      </c>
      <c r="S1315" s="48">
        <v>11.578889999999999</v>
      </c>
      <c r="T1315" s="48">
        <v>11.578889999999999</v>
      </c>
      <c r="U1315" s="48">
        <v>11.592616055058498</v>
      </c>
      <c r="V1315" s="62">
        <f t="shared" si="125"/>
        <v>0.38969072164948459</v>
      </c>
      <c r="W1315" s="62">
        <f t="shared" si="126"/>
        <v>0.40873137464827808</v>
      </c>
      <c r="X1315" s="62">
        <f t="shared" si="127"/>
        <v>0.46597938144329892</v>
      </c>
      <c r="Y1315" s="62">
        <f t="shared" si="128"/>
        <v>0.4214671592470205</v>
      </c>
      <c r="Z1315" s="62">
        <f t="shared" si="129"/>
        <v>0.4214671592470205</v>
      </c>
      <c r="AA1315" s="48" t="str">
        <f t="shared" si="130"/>
        <v>Y</v>
      </c>
      <c r="AB1315" s="48" t="s">
        <v>55</v>
      </c>
      <c r="AC1315" s="53" t="s">
        <v>55</v>
      </c>
      <c r="AD1315" s="52">
        <v>0</v>
      </c>
      <c r="AE1315" s="52"/>
      <c r="AF1315" s="52"/>
    </row>
    <row r="1316" spans="1:32" ht="15.5" x14ac:dyDescent="0.35">
      <c r="A1316" s="26"/>
      <c r="B1316" s="48">
        <v>1766</v>
      </c>
      <c r="C1316" s="48" t="s">
        <v>45</v>
      </c>
      <c r="D1316" s="48" t="s">
        <v>60</v>
      </c>
      <c r="E1316" s="48" t="s">
        <v>61</v>
      </c>
      <c r="F1316" s="48" t="s">
        <v>1137</v>
      </c>
      <c r="G1316" s="48">
        <v>391</v>
      </c>
      <c r="H1316" s="48" t="s">
        <v>49</v>
      </c>
      <c r="I1316" s="48" t="s">
        <v>1137</v>
      </c>
      <c r="J1316" s="48" t="s">
        <v>50</v>
      </c>
      <c r="K1316" s="48" t="s">
        <v>2151</v>
      </c>
      <c r="L1316" s="48" t="s">
        <v>2152</v>
      </c>
      <c r="M1316" s="48" t="s">
        <v>53</v>
      </c>
      <c r="N1316" s="48" t="s">
        <v>53</v>
      </c>
      <c r="O1316" s="48" t="s">
        <v>53</v>
      </c>
      <c r="P1316" s="48">
        <v>4.9180440000000001</v>
      </c>
      <c r="Q1316" s="48">
        <v>3.0833968476341158</v>
      </c>
      <c r="R1316" s="48">
        <v>3.6092474728120267</v>
      </c>
      <c r="S1316" s="48">
        <v>8.5946400000000001</v>
      </c>
      <c r="T1316" s="48">
        <v>8.5946400000000001</v>
      </c>
      <c r="U1316" s="48">
        <v>10.875547020724982</v>
      </c>
      <c r="V1316" s="62">
        <f t="shared" si="125"/>
        <v>0.57222222222222219</v>
      </c>
      <c r="W1316" s="62">
        <f t="shared" si="126"/>
        <v>0.35875811524788892</v>
      </c>
      <c r="X1316" s="62">
        <f t="shared" si="127"/>
        <v>0.33186813186813185</v>
      </c>
      <c r="Y1316" s="62">
        <f t="shared" si="128"/>
        <v>0.42094948977941432</v>
      </c>
      <c r="Z1316" s="62">
        <f t="shared" si="129"/>
        <v>0.42094948977941432</v>
      </c>
      <c r="AA1316" s="48" t="str">
        <f t="shared" si="130"/>
        <v>Y</v>
      </c>
      <c r="AB1316" s="48" t="s">
        <v>55</v>
      </c>
      <c r="AC1316" s="53" t="s">
        <v>55</v>
      </c>
      <c r="AD1316" s="52">
        <v>0</v>
      </c>
      <c r="AE1316" s="52"/>
      <c r="AF1316" s="52"/>
    </row>
    <row r="1317" spans="1:32" ht="15.5" x14ac:dyDescent="0.35">
      <c r="A1317" s="26"/>
      <c r="B1317" s="48">
        <v>1939</v>
      </c>
      <c r="C1317" s="48" t="s">
        <v>863</v>
      </c>
      <c r="D1317" s="48" t="s">
        <v>864</v>
      </c>
      <c r="E1317" s="48" t="s">
        <v>865</v>
      </c>
      <c r="F1317" s="48" t="s">
        <v>2153</v>
      </c>
      <c r="G1317" s="48" t="s">
        <v>2154</v>
      </c>
      <c r="H1317" s="48" t="s">
        <v>2155</v>
      </c>
      <c r="I1317" s="48" t="s">
        <v>865</v>
      </c>
      <c r="J1317" s="48" t="s">
        <v>50</v>
      </c>
      <c r="K1317" s="48" t="s">
        <v>2156</v>
      </c>
      <c r="L1317" s="48" t="s">
        <v>865</v>
      </c>
      <c r="M1317" s="48">
        <v>23</v>
      </c>
      <c r="N1317" s="48">
        <v>23</v>
      </c>
      <c r="O1317" s="48">
        <v>23</v>
      </c>
      <c r="P1317" s="48">
        <v>3.6</v>
      </c>
      <c r="Q1317" s="48">
        <v>7.0113416690388153</v>
      </c>
      <c r="R1317" s="48">
        <v>10.556849672132307</v>
      </c>
      <c r="S1317" s="48">
        <v>12.9</v>
      </c>
      <c r="T1317" s="48">
        <v>17.2</v>
      </c>
      <c r="U1317" s="48">
        <v>18.325097544078719</v>
      </c>
      <c r="V1317" s="62">
        <f t="shared" si="125"/>
        <v>0.27906976744186046</v>
      </c>
      <c r="W1317" s="62">
        <f t="shared" si="126"/>
        <v>0.40763614354876837</v>
      </c>
      <c r="X1317" s="62">
        <f t="shared" si="127"/>
        <v>0.57608695652173925</v>
      </c>
      <c r="Y1317" s="62">
        <f t="shared" si="128"/>
        <v>0.42093095583745604</v>
      </c>
      <c r="Z1317" s="62">
        <f t="shared" si="129"/>
        <v>0.42093095583745604</v>
      </c>
      <c r="AA1317" s="48" t="str">
        <f t="shared" si="130"/>
        <v>Y</v>
      </c>
      <c r="AB1317" s="48" t="s">
        <v>55</v>
      </c>
      <c r="AC1317" s="53" t="s">
        <v>55</v>
      </c>
      <c r="AD1317" s="52">
        <v>0</v>
      </c>
      <c r="AE1317" s="52"/>
      <c r="AF1317" s="52"/>
    </row>
    <row r="1318" spans="1:32" ht="15.5" x14ac:dyDescent="0.35">
      <c r="A1318" s="26"/>
      <c r="B1318" s="48">
        <v>530</v>
      </c>
      <c r="C1318" s="48" t="s">
        <v>45</v>
      </c>
      <c r="D1318" s="48" t="s">
        <v>46</v>
      </c>
      <c r="E1318" s="48" t="s">
        <v>150</v>
      </c>
      <c r="F1318" s="48" t="s">
        <v>219</v>
      </c>
      <c r="G1318" s="48">
        <v>250</v>
      </c>
      <c r="H1318" s="48" t="s">
        <v>49</v>
      </c>
      <c r="I1318" s="48" t="s">
        <v>150</v>
      </c>
      <c r="J1318" s="48" t="s">
        <v>50</v>
      </c>
      <c r="K1318" s="48" t="s">
        <v>2157</v>
      </c>
      <c r="L1318" s="48" t="s">
        <v>184</v>
      </c>
      <c r="M1318" s="48" t="s">
        <v>53</v>
      </c>
      <c r="N1318" s="48" t="s">
        <v>53</v>
      </c>
      <c r="O1318" s="48" t="s">
        <v>53</v>
      </c>
      <c r="P1318" s="48">
        <v>3.4617300000000002</v>
      </c>
      <c r="Q1318" s="48">
        <v>3.0833968476341158</v>
      </c>
      <c r="R1318" s="48">
        <v>3.3941267625119722</v>
      </c>
      <c r="S1318" s="48">
        <v>7.8784200000000002</v>
      </c>
      <c r="T1318" s="48">
        <v>7.8784200000000002</v>
      </c>
      <c r="U1318" s="48">
        <v>7.8877593776686679</v>
      </c>
      <c r="V1318" s="62">
        <f t="shared" si="125"/>
        <v>0.43939393939393939</v>
      </c>
      <c r="W1318" s="62">
        <f t="shared" si="126"/>
        <v>0.39137248936133334</v>
      </c>
      <c r="X1318" s="62">
        <f t="shared" si="127"/>
        <v>0.4303030303030303</v>
      </c>
      <c r="Y1318" s="62">
        <f t="shared" si="128"/>
        <v>0.42035648635276762</v>
      </c>
      <c r="Z1318" s="62">
        <f t="shared" si="129"/>
        <v>0.42035648635276762</v>
      </c>
      <c r="AA1318" s="48" t="str">
        <f t="shared" si="130"/>
        <v>Y</v>
      </c>
      <c r="AB1318" s="48" t="s">
        <v>55</v>
      </c>
      <c r="AC1318" s="53" t="s">
        <v>55</v>
      </c>
      <c r="AD1318" s="52">
        <v>0</v>
      </c>
      <c r="AE1318" s="52"/>
      <c r="AF1318" s="52"/>
    </row>
    <row r="1319" spans="1:32" ht="15.5" x14ac:dyDescent="0.35">
      <c r="A1319" s="26"/>
      <c r="B1319" s="48">
        <v>1839</v>
      </c>
      <c r="C1319" s="48" t="s">
        <v>45</v>
      </c>
      <c r="D1319" s="48" t="s">
        <v>60</v>
      </c>
      <c r="E1319" s="48" t="s">
        <v>133</v>
      </c>
      <c r="F1319" s="48" t="s">
        <v>1280</v>
      </c>
      <c r="G1319" s="48">
        <v>470</v>
      </c>
      <c r="H1319" s="48" t="s">
        <v>94</v>
      </c>
      <c r="I1319" s="48" t="s">
        <v>1280</v>
      </c>
      <c r="J1319" s="48" t="s">
        <v>50</v>
      </c>
      <c r="K1319" s="48" t="s">
        <v>2158</v>
      </c>
      <c r="L1319" s="48" t="s">
        <v>1573</v>
      </c>
      <c r="M1319" s="48" t="s">
        <v>53</v>
      </c>
      <c r="N1319" s="48" t="s">
        <v>53</v>
      </c>
      <c r="O1319" s="48" t="s">
        <v>53</v>
      </c>
      <c r="P1319" s="48">
        <v>5.538768000000001</v>
      </c>
      <c r="Q1319" s="48">
        <v>5.5214315643680676</v>
      </c>
      <c r="R1319" s="48">
        <v>3.6331497739564771</v>
      </c>
      <c r="S1319" s="48">
        <v>11.698259999999999</v>
      </c>
      <c r="T1319" s="48">
        <v>11.698259999999999</v>
      </c>
      <c r="U1319" s="48">
        <v>11.712127560780749</v>
      </c>
      <c r="V1319" s="62">
        <f t="shared" si="125"/>
        <v>0.47346938775510217</v>
      </c>
      <c r="W1319" s="62">
        <f t="shared" si="126"/>
        <v>0.47198742072479732</v>
      </c>
      <c r="X1319" s="62">
        <f t="shared" si="127"/>
        <v>0.31020408163265306</v>
      </c>
      <c r="Y1319" s="62">
        <f t="shared" si="128"/>
        <v>0.4185536300375175</v>
      </c>
      <c r="Z1319" s="62">
        <f t="shared" si="129"/>
        <v>0.4185536300375175</v>
      </c>
      <c r="AA1319" s="48" t="str">
        <f t="shared" si="130"/>
        <v>Y</v>
      </c>
      <c r="AB1319" s="48" t="s">
        <v>55</v>
      </c>
      <c r="AC1319" s="53" t="s">
        <v>55</v>
      </c>
      <c r="AD1319" s="52">
        <v>0</v>
      </c>
      <c r="AE1319" s="52"/>
      <c r="AF1319" s="52"/>
    </row>
    <row r="1320" spans="1:32" ht="15.5" x14ac:dyDescent="0.35">
      <c r="A1320" s="26"/>
      <c r="B1320" s="48">
        <v>17</v>
      </c>
      <c r="C1320" s="48" t="s">
        <v>45</v>
      </c>
      <c r="D1320" s="48" t="s">
        <v>46</v>
      </c>
      <c r="E1320" s="48" t="s">
        <v>150</v>
      </c>
      <c r="F1320" s="48" t="s">
        <v>1269</v>
      </c>
      <c r="G1320" s="48">
        <v>16</v>
      </c>
      <c r="H1320" s="48" t="s">
        <v>139</v>
      </c>
      <c r="I1320" s="48" t="s">
        <v>150</v>
      </c>
      <c r="J1320" s="48" t="s">
        <v>50</v>
      </c>
      <c r="K1320" s="48" t="s">
        <v>2159</v>
      </c>
      <c r="L1320" s="48" t="s">
        <v>184</v>
      </c>
      <c r="M1320" s="48" t="s">
        <v>110</v>
      </c>
      <c r="N1320" s="48" t="s">
        <v>110</v>
      </c>
      <c r="O1320" s="48" t="s">
        <v>110</v>
      </c>
      <c r="P1320" s="48">
        <v>2.0798752</v>
      </c>
      <c r="Q1320" s="48">
        <v>1.3329863015050081</v>
      </c>
      <c r="R1320" s="48">
        <v>1.8013328398716326E-2</v>
      </c>
      <c r="S1320" s="48">
        <v>2.7347840000000003</v>
      </c>
      <c r="T1320" s="48">
        <v>2.7347840000000003</v>
      </c>
      <c r="U1320" s="48">
        <v>2.7380259166048813</v>
      </c>
      <c r="V1320" s="62">
        <f t="shared" si="125"/>
        <v>0.76052631578947361</v>
      </c>
      <c r="W1320" s="62">
        <f t="shared" si="126"/>
        <v>0.48741922634658091</v>
      </c>
      <c r="X1320" s="62">
        <f t="shared" si="127"/>
        <v>6.5789473684210531E-3</v>
      </c>
      <c r="Y1320" s="62">
        <f t="shared" si="128"/>
        <v>0.41817482983482518</v>
      </c>
      <c r="Z1320" s="62">
        <f t="shared" si="129"/>
        <v>0.41817482983482518</v>
      </c>
      <c r="AA1320" s="48" t="str">
        <f t="shared" si="130"/>
        <v>Y</v>
      </c>
      <c r="AB1320" s="48" t="s">
        <v>55</v>
      </c>
      <c r="AC1320" s="53" t="s">
        <v>55</v>
      </c>
      <c r="AD1320" s="52">
        <v>0</v>
      </c>
      <c r="AE1320" s="52"/>
      <c r="AF1320" s="52"/>
    </row>
    <row r="1321" spans="1:32" ht="15.5" x14ac:dyDescent="0.35">
      <c r="A1321" s="26"/>
      <c r="B1321" s="48">
        <v>1285</v>
      </c>
      <c r="C1321" s="48" t="s">
        <v>45</v>
      </c>
      <c r="D1321" s="48" t="s">
        <v>98</v>
      </c>
      <c r="E1321" s="48" t="s">
        <v>673</v>
      </c>
      <c r="F1321" s="48" t="s">
        <v>734</v>
      </c>
      <c r="G1321" s="48">
        <v>961</v>
      </c>
      <c r="H1321" s="48">
        <v>3</v>
      </c>
      <c r="I1321" s="48" t="s">
        <v>707</v>
      </c>
      <c r="J1321" s="48" t="s">
        <v>50</v>
      </c>
      <c r="K1321" s="48" t="s">
        <v>2160</v>
      </c>
      <c r="L1321" s="48" t="s">
        <v>1597</v>
      </c>
      <c r="M1321" s="48" t="s">
        <v>103</v>
      </c>
      <c r="N1321" s="48" t="s">
        <v>103</v>
      </c>
      <c r="O1321" s="48" t="s">
        <v>103</v>
      </c>
      <c r="P1321" s="48">
        <v>9.3087839999999993</v>
      </c>
      <c r="Q1321" s="48">
        <v>9.5172727774294668</v>
      </c>
      <c r="R1321" s="48">
        <v>8.845929884415769</v>
      </c>
      <c r="S1321" s="48">
        <v>22.088639999999998</v>
      </c>
      <c r="T1321" s="48">
        <v>22.088639999999998</v>
      </c>
      <c r="U1321" s="48">
        <v>22.114824711039425</v>
      </c>
      <c r="V1321" s="62">
        <f t="shared" si="125"/>
        <v>0.42142857142857143</v>
      </c>
      <c r="W1321" s="62">
        <f t="shared" si="126"/>
        <v>0.43086730452528843</v>
      </c>
      <c r="X1321" s="62">
        <f t="shared" si="127"/>
        <v>0.39999999999999997</v>
      </c>
      <c r="Y1321" s="62">
        <f t="shared" si="128"/>
        <v>0.41743195865128663</v>
      </c>
      <c r="Z1321" s="62">
        <f t="shared" si="129"/>
        <v>0.41743195865128663</v>
      </c>
      <c r="AA1321" s="48" t="str">
        <f t="shared" si="130"/>
        <v>Y</v>
      </c>
      <c r="AB1321" s="48" t="s">
        <v>104</v>
      </c>
      <c r="AC1321" s="53" t="s">
        <v>55</v>
      </c>
      <c r="AD1321" s="52">
        <v>0</v>
      </c>
      <c r="AE1321" s="52"/>
      <c r="AF1321" s="52"/>
    </row>
    <row r="1322" spans="1:32" ht="15.5" x14ac:dyDescent="0.35">
      <c r="A1322" s="26"/>
      <c r="B1322" s="48">
        <v>900</v>
      </c>
      <c r="C1322" s="48" t="s">
        <v>45</v>
      </c>
      <c r="D1322" s="48" t="s">
        <v>46</v>
      </c>
      <c r="E1322" s="48" t="s">
        <v>47</v>
      </c>
      <c r="F1322" s="48" t="s">
        <v>1917</v>
      </c>
      <c r="G1322" s="48">
        <v>99</v>
      </c>
      <c r="H1322" s="48" t="s">
        <v>94</v>
      </c>
      <c r="I1322" s="48" t="s">
        <v>57</v>
      </c>
      <c r="J1322" s="48" t="s">
        <v>50</v>
      </c>
      <c r="K1322" s="48" t="s">
        <v>2161</v>
      </c>
      <c r="L1322" s="48" t="s">
        <v>59</v>
      </c>
      <c r="M1322" s="48" t="s">
        <v>53</v>
      </c>
      <c r="N1322" s="48" t="s">
        <v>53</v>
      </c>
      <c r="O1322" s="48" t="s">
        <v>53</v>
      </c>
      <c r="P1322" s="48">
        <v>5.8491299999999997</v>
      </c>
      <c r="Q1322" s="48">
        <v>5.975575286112627</v>
      </c>
      <c r="R1322" s="48">
        <v>6.7165466215905925</v>
      </c>
      <c r="S1322" s="48">
        <v>14.801879999999999</v>
      </c>
      <c r="T1322" s="48">
        <v>14.801879999999999</v>
      </c>
      <c r="U1322" s="48">
        <v>14.819426709559314</v>
      </c>
      <c r="V1322" s="62">
        <f t="shared" si="125"/>
        <v>0.39516129032258068</v>
      </c>
      <c r="W1322" s="62">
        <f t="shared" si="126"/>
        <v>0.4037038056052763</v>
      </c>
      <c r="X1322" s="62">
        <f t="shared" si="127"/>
        <v>0.45322580645161292</v>
      </c>
      <c r="Y1322" s="62">
        <f t="shared" si="128"/>
        <v>0.41736363412648991</v>
      </c>
      <c r="Z1322" s="62">
        <f t="shared" si="129"/>
        <v>0.41736363412648991</v>
      </c>
      <c r="AA1322" s="48" t="str">
        <f t="shared" si="130"/>
        <v>Y</v>
      </c>
      <c r="AB1322" s="48" t="s">
        <v>55</v>
      </c>
      <c r="AC1322" s="53" t="s">
        <v>55</v>
      </c>
      <c r="AD1322" s="52">
        <v>0</v>
      </c>
      <c r="AE1322" s="52"/>
      <c r="AF1322" s="52"/>
    </row>
    <row r="1323" spans="1:32" ht="15.5" x14ac:dyDescent="0.35">
      <c r="A1323" s="26"/>
      <c r="B1323" s="48">
        <v>1317</v>
      </c>
      <c r="C1323" s="48" t="s">
        <v>45</v>
      </c>
      <c r="D1323" s="48" t="s">
        <v>98</v>
      </c>
      <c r="E1323" s="48" t="s">
        <v>673</v>
      </c>
      <c r="F1323" s="48" t="s">
        <v>688</v>
      </c>
      <c r="G1323" s="48">
        <v>946</v>
      </c>
      <c r="H1323" s="48">
        <v>136</v>
      </c>
      <c r="I1323" s="48" t="s">
        <v>689</v>
      </c>
      <c r="J1323" s="48" t="s">
        <v>50</v>
      </c>
      <c r="K1323" s="48" t="s">
        <v>2162</v>
      </c>
      <c r="L1323" s="48" t="s">
        <v>686</v>
      </c>
      <c r="M1323" s="48" t="s">
        <v>103</v>
      </c>
      <c r="N1323" s="48" t="s">
        <v>103</v>
      </c>
      <c r="O1323" s="48" t="s">
        <v>103</v>
      </c>
      <c r="P1323" s="48">
        <v>4.4229649422078845</v>
      </c>
      <c r="Q1323" s="48">
        <v>5.805141486647849</v>
      </c>
      <c r="R1323" s="48">
        <v>6.5554658964866865</v>
      </c>
      <c r="S1323" s="48">
        <v>13.426857860273936</v>
      </c>
      <c r="T1323" s="48">
        <v>13.410959999999999</v>
      </c>
      <c r="U1323" s="48">
        <v>13.426857860273936</v>
      </c>
      <c r="V1323" s="62">
        <f t="shared" si="125"/>
        <v>0.32941176470588235</v>
      </c>
      <c r="W1323" s="62">
        <f t="shared" si="126"/>
        <v>0.43286546873958681</v>
      </c>
      <c r="X1323" s="62">
        <f t="shared" si="127"/>
        <v>0.4882352941176471</v>
      </c>
      <c r="Y1323" s="62">
        <f t="shared" si="128"/>
        <v>0.41683750918770546</v>
      </c>
      <c r="Z1323" s="62">
        <f t="shared" si="129"/>
        <v>0.41683750918770546</v>
      </c>
      <c r="AA1323" s="48" t="str">
        <f t="shared" si="130"/>
        <v>Y</v>
      </c>
      <c r="AB1323" s="48" t="s">
        <v>104</v>
      </c>
      <c r="AC1323" s="53" t="s">
        <v>55</v>
      </c>
      <c r="AD1323" s="52">
        <v>0</v>
      </c>
      <c r="AE1323" s="52"/>
      <c r="AF1323" s="52"/>
    </row>
    <row r="1324" spans="1:32" ht="15.5" x14ac:dyDescent="0.35">
      <c r="A1324" s="26"/>
      <c r="B1324" s="48">
        <v>1226</v>
      </c>
      <c r="C1324" s="48" t="s">
        <v>45</v>
      </c>
      <c r="D1324" s="48" t="s">
        <v>98</v>
      </c>
      <c r="E1324" s="48" t="s">
        <v>99</v>
      </c>
      <c r="F1324" s="48" t="s">
        <v>595</v>
      </c>
      <c r="G1324" s="48">
        <v>721</v>
      </c>
      <c r="H1324" s="48">
        <v>1</v>
      </c>
      <c r="I1324" s="48" t="s">
        <v>99</v>
      </c>
      <c r="J1324" s="48" t="s">
        <v>50</v>
      </c>
      <c r="K1324" s="48" t="s">
        <v>2244</v>
      </c>
      <c r="L1324" s="48" t="s">
        <v>593</v>
      </c>
      <c r="M1324" s="48" t="s">
        <v>103</v>
      </c>
      <c r="N1324" s="48" t="s">
        <v>103</v>
      </c>
      <c r="O1324" s="48" t="s">
        <v>103</v>
      </c>
      <c r="P1324" s="48">
        <v>8.0860199999999995</v>
      </c>
      <c r="Q1324" s="48">
        <v>8.6879668507654877</v>
      </c>
      <c r="R1324" s="48">
        <v>9.8726896031426001</v>
      </c>
      <c r="S1324" s="48">
        <v>21.299759999999999</v>
      </c>
      <c r="T1324" s="48">
        <v>21.299759999999999</v>
      </c>
      <c r="U1324" s="48">
        <v>21.325009542788017</v>
      </c>
      <c r="V1324" s="62">
        <f t="shared" si="125"/>
        <v>0.37962962962962965</v>
      </c>
      <c r="W1324" s="62">
        <f t="shared" si="126"/>
        <v>0.40789036358933095</v>
      </c>
      <c r="X1324" s="62">
        <f t="shared" si="127"/>
        <v>0.46296296296296297</v>
      </c>
      <c r="Y1324" s="62">
        <f t="shared" si="128"/>
        <v>0.41682765206064115</v>
      </c>
      <c r="Z1324" s="62">
        <f t="shared" si="129"/>
        <v>0.41682765206064115</v>
      </c>
      <c r="AA1324" s="48" t="str">
        <f t="shared" si="130"/>
        <v>Y</v>
      </c>
      <c r="AB1324" s="48" t="s">
        <v>104</v>
      </c>
      <c r="AC1324" s="53" t="s">
        <v>55</v>
      </c>
      <c r="AD1324" s="52">
        <v>0</v>
      </c>
      <c r="AE1324" s="52"/>
      <c r="AF1324" s="52"/>
    </row>
    <row r="1325" spans="1:32" ht="15.5" x14ac:dyDescent="0.35">
      <c r="A1325" s="26"/>
      <c r="B1325" s="48">
        <v>734</v>
      </c>
      <c r="C1325" s="48" t="s">
        <v>45</v>
      </c>
      <c r="D1325" s="48" t="s">
        <v>46</v>
      </c>
      <c r="E1325" s="48" t="s">
        <v>150</v>
      </c>
      <c r="F1325" s="48" t="s">
        <v>2164</v>
      </c>
      <c r="G1325" s="48">
        <v>811</v>
      </c>
      <c r="H1325" s="48" t="s">
        <v>131</v>
      </c>
      <c r="I1325" s="48" t="s">
        <v>377</v>
      </c>
      <c r="J1325" s="48" t="s">
        <v>50</v>
      </c>
      <c r="K1325" s="48" t="s">
        <v>2165</v>
      </c>
      <c r="L1325" s="48" t="s">
        <v>379</v>
      </c>
      <c r="M1325" s="48" t="s">
        <v>110</v>
      </c>
      <c r="N1325" s="48" t="s">
        <v>110</v>
      </c>
      <c r="O1325" s="48" t="s">
        <v>110</v>
      </c>
      <c r="P1325" s="48">
        <v>0.80604160000000002</v>
      </c>
      <c r="Q1325" s="48">
        <v>0.97271973353068153</v>
      </c>
      <c r="R1325" s="48">
        <v>1.3690129583024406</v>
      </c>
      <c r="S1325" s="48">
        <v>2.5188800000000002</v>
      </c>
      <c r="T1325" s="48">
        <v>2.5188800000000002</v>
      </c>
      <c r="U1325" s="48">
        <v>2.521865975820285</v>
      </c>
      <c r="V1325" s="62">
        <f t="shared" si="125"/>
        <v>0.32</v>
      </c>
      <c r="W1325" s="62">
        <f t="shared" si="126"/>
        <v>0.38617152604756139</v>
      </c>
      <c r="X1325" s="62">
        <f t="shared" si="127"/>
        <v>0.54285714285714293</v>
      </c>
      <c r="Y1325" s="62">
        <f t="shared" si="128"/>
        <v>0.41634288963490146</v>
      </c>
      <c r="Z1325" s="62">
        <f t="shared" si="129"/>
        <v>0.41634288963490146</v>
      </c>
      <c r="AA1325" s="48" t="str">
        <f t="shared" si="130"/>
        <v>Y</v>
      </c>
      <c r="AB1325" s="48" t="s">
        <v>55</v>
      </c>
      <c r="AC1325" s="53" t="s">
        <v>55</v>
      </c>
      <c r="AD1325" s="52">
        <v>0</v>
      </c>
      <c r="AE1325" s="52"/>
      <c r="AF1325" s="52"/>
    </row>
    <row r="1326" spans="1:32" ht="15.5" x14ac:dyDescent="0.35">
      <c r="A1326" s="26"/>
      <c r="B1326" s="48">
        <v>67</v>
      </c>
      <c r="C1326" s="48" t="s">
        <v>45</v>
      </c>
      <c r="D1326" s="48" t="s">
        <v>46</v>
      </c>
      <c r="E1326" s="48" t="s">
        <v>47</v>
      </c>
      <c r="F1326" s="48" t="s">
        <v>1144</v>
      </c>
      <c r="G1326" s="48">
        <v>52</v>
      </c>
      <c r="H1326" s="48" t="s">
        <v>1097</v>
      </c>
      <c r="I1326" s="48" t="s">
        <v>187</v>
      </c>
      <c r="J1326" s="48" t="s">
        <v>50</v>
      </c>
      <c r="K1326" s="48" t="s">
        <v>2166</v>
      </c>
      <c r="L1326" s="48" t="s">
        <v>52</v>
      </c>
      <c r="M1326" s="48" t="s">
        <v>110</v>
      </c>
      <c r="N1326" s="48" t="s">
        <v>110</v>
      </c>
      <c r="O1326" s="48" t="s">
        <v>110</v>
      </c>
      <c r="P1326" s="48">
        <v>0.7412704</v>
      </c>
      <c r="Q1326" s="48">
        <v>0.9871303962496546</v>
      </c>
      <c r="R1326" s="48">
        <v>0.965514402171195</v>
      </c>
      <c r="S1326" s="48">
        <v>2.1590400000000001</v>
      </c>
      <c r="T1326" s="48">
        <v>2.1590400000000001</v>
      </c>
      <c r="U1326" s="48">
        <v>2.1615994078459591</v>
      </c>
      <c r="V1326" s="62">
        <f t="shared" si="125"/>
        <v>0.34333333333333332</v>
      </c>
      <c r="W1326" s="62">
        <f t="shared" si="126"/>
        <v>0.45720801664149557</v>
      </c>
      <c r="X1326" s="62">
        <f t="shared" si="127"/>
        <v>0.44666666666666666</v>
      </c>
      <c r="Y1326" s="62">
        <f t="shared" si="128"/>
        <v>0.41573600554716511</v>
      </c>
      <c r="Z1326" s="62">
        <f t="shared" si="129"/>
        <v>0.41573600554716511</v>
      </c>
      <c r="AA1326" s="48" t="str">
        <f t="shared" si="130"/>
        <v>Y</v>
      </c>
      <c r="AB1326" s="48" t="s">
        <v>55</v>
      </c>
      <c r="AC1326" s="53" t="s">
        <v>55</v>
      </c>
      <c r="AD1326" s="52">
        <v>0</v>
      </c>
      <c r="AE1326" s="48"/>
      <c r="AF1326" s="48"/>
    </row>
    <row r="1327" spans="1:32" ht="15.5" x14ac:dyDescent="0.35">
      <c r="A1327" s="26"/>
      <c r="B1327" s="48">
        <v>1889</v>
      </c>
      <c r="C1327" s="48" t="s">
        <v>863</v>
      </c>
      <c r="D1327" s="48" t="s">
        <v>864</v>
      </c>
      <c r="E1327" s="48" t="s">
        <v>865</v>
      </c>
      <c r="F1327" s="48" t="s">
        <v>2167</v>
      </c>
      <c r="G1327" s="48" t="s">
        <v>2168</v>
      </c>
      <c r="H1327" s="48" t="s">
        <v>2169</v>
      </c>
      <c r="I1327" s="48" t="s">
        <v>865</v>
      </c>
      <c r="J1327" s="48" t="s">
        <v>50</v>
      </c>
      <c r="K1327" s="48" t="s">
        <v>2170</v>
      </c>
      <c r="L1327" s="48" t="s">
        <v>865</v>
      </c>
      <c r="M1327" s="48">
        <v>23</v>
      </c>
      <c r="N1327" s="48">
        <v>23</v>
      </c>
      <c r="O1327" s="48">
        <v>23</v>
      </c>
      <c r="P1327" s="48">
        <v>2</v>
      </c>
      <c r="Q1327" s="48">
        <v>8.4056425691317607</v>
      </c>
      <c r="R1327" s="48">
        <v>8.8438514234466883</v>
      </c>
      <c r="S1327" s="48">
        <v>15.7</v>
      </c>
      <c r="T1327" s="48">
        <v>15.7</v>
      </c>
      <c r="U1327" s="48">
        <v>15.138124058151988</v>
      </c>
      <c r="V1327" s="62">
        <f t="shared" si="125"/>
        <v>0.12738853503184713</v>
      </c>
      <c r="W1327" s="62">
        <f t="shared" si="126"/>
        <v>0.53539124644151348</v>
      </c>
      <c r="X1327" s="62">
        <f t="shared" si="127"/>
        <v>0.58421052631578951</v>
      </c>
      <c r="Y1327" s="62">
        <f t="shared" si="128"/>
        <v>0.41566343592971666</v>
      </c>
      <c r="Z1327" s="62">
        <f t="shared" si="129"/>
        <v>0.41566343592971666</v>
      </c>
      <c r="AA1327" s="48" t="str">
        <f t="shared" si="130"/>
        <v>Y</v>
      </c>
      <c r="AB1327" s="48" t="s">
        <v>55</v>
      </c>
      <c r="AC1327" s="53" t="s">
        <v>55</v>
      </c>
      <c r="AD1327" s="52">
        <v>0</v>
      </c>
      <c r="AE1327" s="52"/>
      <c r="AF1327" s="52"/>
    </row>
    <row r="1328" spans="1:32" ht="15.5" x14ac:dyDescent="0.35">
      <c r="A1328" s="26"/>
      <c r="B1328" s="48">
        <v>1951</v>
      </c>
      <c r="C1328" s="48" t="s">
        <v>863</v>
      </c>
      <c r="D1328" s="48" t="s">
        <v>864</v>
      </c>
      <c r="E1328" s="48" t="s">
        <v>865</v>
      </c>
      <c r="F1328" s="48" t="s">
        <v>1430</v>
      </c>
      <c r="G1328" s="48" t="s">
        <v>1431</v>
      </c>
      <c r="H1328" s="48" t="s">
        <v>1473</v>
      </c>
      <c r="I1328" s="48" t="s">
        <v>1433</v>
      </c>
      <c r="J1328" s="48" t="s">
        <v>50</v>
      </c>
      <c r="K1328" s="48" t="s">
        <v>1474</v>
      </c>
      <c r="L1328" s="48" t="s">
        <v>1433</v>
      </c>
      <c r="M1328" s="48">
        <v>23</v>
      </c>
      <c r="N1328" s="48">
        <v>23</v>
      </c>
      <c r="O1328" s="48">
        <v>23</v>
      </c>
      <c r="P1328" s="48">
        <v>8.6</v>
      </c>
      <c r="Q1328" s="48">
        <v>3.0674619802044814</v>
      </c>
      <c r="R1328" s="48">
        <v>3.2666478230749023</v>
      </c>
      <c r="S1328" s="48">
        <v>12</v>
      </c>
      <c r="T1328" s="48">
        <v>12</v>
      </c>
      <c r="U1328" s="48">
        <v>11.951150572225252</v>
      </c>
      <c r="V1328" s="62">
        <f t="shared" si="125"/>
        <v>0.71666666666666667</v>
      </c>
      <c r="W1328" s="62">
        <f t="shared" si="126"/>
        <v>0.25562183168370678</v>
      </c>
      <c r="X1328" s="62">
        <f t="shared" si="127"/>
        <v>0.27333333333333332</v>
      </c>
      <c r="Y1328" s="62">
        <f t="shared" si="128"/>
        <v>0.41520727722790224</v>
      </c>
      <c r="Z1328" s="62">
        <f t="shared" si="129"/>
        <v>0.41520727722790224</v>
      </c>
      <c r="AA1328" s="48" t="str">
        <f t="shared" si="130"/>
        <v>Y</v>
      </c>
      <c r="AB1328" s="48" t="s">
        <v>104</v>
      </c>
      <c r="AC1328" s="53" t="s">
        <v>55</v>
      </c>
      <c r="AD1328" s="52">
        <v>0</v>
      </c>
      <c r="AE1328" s="52"/>
      <c r="AF1328" s="52"/>
    </row>
    <row r="1329" spans="1:32" ht="15.5" x14ac:dyDescent="0.35">
      <c r="A1329" s="26"/>
      <c r="B1329" s="48">
        <v>388</v>
      </c>
      <c r="C1329" s="48" t="s">
        <v>45</v>
      </c>
      <c r="D1329" s="48" t="s">
        <v>46</v>
      </c>
      <c r="E1329" s="48" t="s">
        <v>47</v>
      </c>
      <c r="F1329" s="48" t="s">
        <v>299</v>
      </c>
      <c r="G1329" s="48">
        <v>315</v>
      </c>
      <c r="H1329" s="48" t="s">
        <v>63</v>
      </c>
      <c r="I1329" s="48" t="s">
        <v>300</v>
      </c>
      <c r="J1329" s="48" t="s">
        <v>50</v>
      </c>
      <c r="K1329" s="48" t="s">
        <v>2172</v>
      </c>
      <c r="L1329" s="48" t="s">
        <v>69</v>
      </c>
      <c r="M1329" s="48" t="s">
        <v>53</v>
      </c>
      <c r="N1329" s="48" t="s">
        <v>53</v>
      </c>
      <c r="O1329" s="48" t="s">
        <v>53</v>
      </c>
      <c r="P1329" s="48">
        <v>3.7004699999999997</v>
      </c>
      <c r="Q1329" s="48">
        <v>4.3024142060010915</v>
      </c>
      <c r="R1329" s="48">
        <v>3.5853451716675764</v>
      </c>
      <c r="S1329" s="48">
        <v>9.3108599999999999</v>
      </c>
      <c r="T1329" s="48">
        <v>9.3108599999999999</v>
      </c>
      <c r="U1329" s="48">
        <v>9.3218974463356989</v>
      </c>
      <c r="V1329" s="62">
        <f t="shared" si="125"/>
        <v>0.39743589743589741</v>
      </c>
      <c r="W1329" s="62">
        <f t="shared" si="126"/>
        <v>0.4620855867235778</v>
      </c>
      <c r="X1329" s="62">
        <f t="shared" si="127"/>
        <v>0.38461538461538458</v>
      </c>
      <c r="Y1329" s="62">
        <f t="shared" si="128"/>
        <v>0.41471228959161993</v>
      </c>
      <c r="Z1329" s="62">
        <f t="shared" si="129"/>
        <v>0.41471228959161993</v>
      </c>
      <c r="AA1329" s="48" t="str">
        <f t="shared" si="130"/>
        <v>Y</v>
      </c>
      <c r="AB1329" s="48" t="s">
        <v>55</v>
      </c>
      <c r="AC1329" s="53" t="s">
        <v>55</v>
      </c>
      <c r="AD1329" s="52">
        <v>0</v>
      </c>
      <c r="AE1329" s="52"/>
      <c r="AF1329" s="52"/>
    </row>
    <row r="1330" spans="1:32" ht="15.5" x14ac:dyDescent="0.35">
      <c r="A1330" s="26"/>
      <c r="B1330" s="48">
        <v>1938</v>
      </c>
      <c r="C1330" s="48" t="s">
        <v>863</v>
      </c>
      <c r="D1330" s="48" t="s">
        <v>864</v>
      </c>
      <c r="E1330" s="48" t="s">
        <v>865</v>
      </c>
      <c r="F1330" s="48" t="s">
        <v>2153</v>
      </c>
      <c r="G1330" s="48" t="s">
        <v>2154</v>
      </c>
      <c r="H1330" s="48" t="s">
        <v>2155</v>
      </c>
      <c r="I1330" s="48" t="s">
        <v>865</v>
      </c>
      <c r="J1330" s="48" t="s">
        <v>50</v>
      </c>
      <c r="K1330" s="48" t="s">
        <v>2173</v>
      </c>
      <c r="L1330" s="48" t="s">
        <v>865</v>
      </c>
      <c r="M1330" s="48">
        <v>23</v>
      </c>
      <c r="N1330" s="48">
        <v>23</v>
      </c>
      <c r="O1330" s="48">
        <v>23</v>
      </c>
      <c r="P1330" s="48">
        <v>4.9000000000000004</v>
      </c>
      <c r="Q1330" s="48">
        <v>9.4812461206320329</v>
      </c>
      <c r="R1330" s="48">
        <v>12.070662077947505</v>
      </c>
      <c r="S1330" s="48">
        <v>19.399999999999999</v>
      </c>
      <c r="T1330" s="48">
        <v>19.5</v>
      </c>
      <c r="U1330" s="48">
        <v>23.902301144450504</v>
      </c>
      <c r="V1330" s="62">
        <f t="shared" si="125"/>
        <v>0.25257731958762891</v>
      </c>
      <c r="W1330" s="62">
        <f t="shared" si="126"/>
        <v>0.48621774977600168</v>
      </c>
      <c r="X1330" s="62">
        <f t="shared" si="127"/>
        <v>0.505</v>
      </c>
      <c r="Y1330" s="62">
        <f t="shared" si="128"/>
        <v>0.41459835645454352</v>
      </c>
      <c r="Z1330" s="62">
        <f t="shared" si="129"/>
        <v>0.41459835645454352</v>
      </c>
      <c r="AA1330" s="48" t="str">
        <f t="shared" si="130"/>
        <v>Y</v>
      </c>
      <c r="AB1330" s="48" t="s">
        <v>55</v>
      </c>
      <c r="AC1330" s="53" t="s">
        <v>55</v>
      </c>
      <c r="AD1330" s="52">
        <v>0</v>
      </c>
      <c r="AE1330" s="52"/>
      <c r="AF1330" s="52"/>
    </row>
    <row r="1331" spans="1:32" ht="15.5" x14ac:dyDescent="0.35">
      <c r="A1331" s="26"/>
      <c r="B1331" s="48">
        <v>1954</v>
      </c>
      <c r="C1331" s="48" t="s">
        <v>863</v>
      </c>
      <c r="D1331" s="48" t="s">
        <v>864</v>
      </c>
      <c r="E1331" s="48" t="s">
        <v>865</v>
      </c>
      <c r="F1331" s="48" t="s">
        <v>1430</v>
      </c>
      <c r="G1331" s="48" t="s">
        <v>1431</v>
      </c>
      <c r="H1331" s="48" t="s">
        <v>1432</v>
      </c>
      <c r="I1331" s="48" t="s">
        <v>1433</v>
      </c>
      <c r="J1331" s="48" t="s">
        <v>50</v>
      </c>
      <c r="K1331" s="48" t="s">
        <v>1594</v>
      </c>
      <c r="L1331" s="48" t="s">
        <v>1433</v>
      </c>
      <c r="M1331" s="48">
        <v>23</v>
      </c>
      <c r="N1331" s="48">
        <v>23</v>
      </c>
      <c r="O1331" s="48">
        <v>23</v>
      </c>
      <c r="P1331" s="48">
        <v>4.0999999999999996</v>
      </c>
      <c r="Q1331" s="48">
        <v>5.4178549260754476</v>
      </c>
      <c r="R1331" s="48">
        <v>5.617040768945869</v>
      </c>
      <c r="S1331" s="48">
        <v>14.8</v>
      </c>
      <c r="T1331" s="48">
        <v>14.9</v>
      </c>
      <c r="U1331" s="48">
        <v>9.361734614909782</v>
      </c>
      <c r="V1331" s="62">
        <f t="shared" si="125"/>
        <v>0.27702702702702697</v>
      </c>
      <c r="W1331" s="62">
        <f t="shared" si="126"/>
        <v>0.36361442456882198</v>
      </c>
      <c r="X1331" s="62">
        <f t="shared" si="127"/>
        <v>0.6</v>
      </c>
      <c r="Y1331" s="62">
        <f t="shared" si="128"/>
        <v>0.41354715053194963</v>
      </c>
      <c r="Z1331" s="62">
        <f t="shared" si="129"/>
        <v>0.41354715053194963</v>
      </c>
      <c r="AA1331" s="48" t="str">
        <f t="shared" si="130"/>
        <v>Y</v>
      </c>
      <c r="AB1331" s="48" t="s">
        <v>104</v>
      </c>
      <c r="AC1331" s="53" t="s">
        <v>55</v>
      </c>
      <c r="AD1331" s="52">
        <v>0</v>
      </c>
      <c r="AE1331" s="52"/>
      <c r="AF1331" s="52"/>
    </row>
    <row r="1332" spans="1:32" ht="15.5" x14ac:dyDescent="0.35">
      <c r="A1332" s="26"/>
      <c r="B1332" s="48">
        <v>783</v>
      </c>
      <c r="C1332" s="48" t="s">
        <v>45</v>
      </c>
      <c r="D1332" s="48" t="s">
        <v>46</v>
      </c>
      <c r="E1332" s="48" t="s">
        <v>150</v>
      </c>
      <c r="F1332" s="48" t="s">
        <v>1569</v>
      </c>
      <c r="G1332" s="48">
        <v>820</v>
      </c>
      <c r="H1332" s="48" t="s">
        <v>131</v>
      </c>
      <c r="I1332" s="48" t="s">
        <v>377</v>
      </c>
      <c r="J1332" s="48" t="s">
        <v>50</v>
      </c>
      <c r="K1332" s="48" t="s">
        <v>2175</v>
      </c>
      <c r="L1332" s="48" t="s">
        <v>379</v>
      </c>
      <c r="M1332" s="48" t="s">
        <v>110</v>
      </c>
      <c r="N1332" s="48" t="s">
        <v>110</v>
      </c>
      <c r="O1332" s="48" t="s">
        <v>110</v>
      </c>
      <c r="P1332" s="48">
        <v>1.0363391999999998</v>
      </c>
      <c r="Q1332" s="48">
        <v>1.0447730471255467</v>
      </c>
      <c r="R1332" s="48">
        <v>1.0447730471255467</v>
      </c>
      <c r="S1332" s="48">
        <v>2.5188800000000002</v>
      </c>
      <c r="T1332" s="48">
        <v>2.5188800000000002</v>
      </c>
      <c r="U1332" s="48">
        <v>2.521865975820285</v>
      </c>
      <c r="V1332" s="62">
        <f t="shared" si="125"/>
        <v>0.41142857142857131</v>
      </c>
      <c r="W1332" s="62">
        <f t="shared" si="126"/>
        <v>0.41477682427330664</v>
      </c>
      <c r="X1332" s="62">
        <f t="shared" si="127"/>
        <v>0.41428571428571431</v>
      </c>
      <c r="Y1332" s="62">
        <f t="shared" si="128"/>
        <v>0.41349703666253079</v>
      </c>
      <c r="Z1332" s="62">
        <f t="shared" si="129"/>
        <v>0.41349703666253079</v>
      </c>
      <c r="AA1332" s="48" t="str">
        <f t="shared" si="130"/>
        <v>Y</v>
      </c>
      <c r="AB1332" s="48" t="s">
        <v>55</v>
      </c>
      <c r="AC1332" s="53" t="s">
        <v>55</v>
      </c>
      <c r="AD1332" s="52">
        <v>0</v>
      </c>
      <c r="AE1332" s="52"/>
      <c r="AF1332" s="52"/>
    </row>
    <row r="1333" spans="1:32" ht="15.5" x14ac:dyDescent="0.35">
      <c r="A1333" s="26"/>
      <c r="B1333" s="48">
        <v>750</v>
      </c>
      <c r="C1333" s="48" t="s">
        <v>45</v>
      </c>
      <c r="D1333" s="48" t="s">
        <v>46</v>
      </c>
      <c r="E1333" s="48" t="s">
        <v>150</v>
      </c>
      <c r="F1333" s="48" t="s">
        <v>2176</v>
      </c>
      <c r="G1333" s="48">
        <v>816</v>
      </c>
      <c r="H1333" s="48" t="s">
        <v>131</v>
      </c>
      <c r="I1333" s="48" t="s">
        <v>377</v>
      </c>
      <c r="J1333" s="48" t="s">
        <v>50</v>
      </c>
      <c r="K1333" s="48" t="s">
        <v>2177</v>
      </c>
      <c r="L1333" s="48" t="s">
        <v>379</v>
      </c>
      <c r="M1333" s="48" t="s">
        <v>110</v>
      </c>
      <c r="N1333" s="48" t="s">
        <v>110</v>
      </c>
      <c r="O1333" s="48" t="s">
        <v>110</v>
      </c>
      <c r="P1333" s="48">
        <v>0.52536640000000001</v>
      </c>
      <c r="Q1333" s="48">
        <v>1.2969596447075753</v>
      </c>
      <c r="R1333" s="48">
        <v>1.2969596447075753</v>
      </c>
      <c r="S1333" s="48">
        <v>2.5188800000000002</v>
      </c>
      <c r="T1333" s="48">
        <v>2.5188800000000002</v>
      </c>
      <c r="U1333" s="48">
        <v>2.521865975820285</v>
      </c>
      <c r="V1333" s="62">
        <f t="shared" si="125"/>
        <v>0.20857142857142855</v>
      </c>
      <c r="W1333" s="62">
        <f t="shared" si="126"/>
        <v>0.51489536806341518</v>
      </c>
      <c r="X1333" s="62">
        <f t="shared" si="127"/>
        <v>0.51428571428571435</v>
      </c>
      <c r="Y1333" s="62">
        <f t="shared" si="128"/>
        <v>0.41258417030685268</v>
      </c>
      <c r="Z1333" s="62">
        <f t="shared" si="129"/>
        <v>0.41258417030685268</v>
      </c>
      <c r="AA1333" s="48" t="str">
        <f t="shared" si="130"/>
        <v>Y</v>
      </c>
      <c r="AB1333" s="48" t="s">
        <v>55</v>
      </c>
      <c r="AC1333" s="53" t="s">
        <v>55</v>
      </c>
      <c r="AD1333" s="52">
        <v>0</v>
      </c>
      <c r="AE1333" s="52"/>
      <c r="AF1333" s="52"/>
    </row>
    <row r="1334" spans="1:32" ht="15.5" x14ac:dyDescent="0.35">
      <c r="A1334" s="26"/>
      <c r="B1334" s="48">
        <v>2090</v>
      </c>
      <c r="C1334" s="48" t="s">
        <v>863</v>
      </c>
      <c r="D1334" s="48" t="s">
        <v>969</v>
      </c>
      <c r="E1334" s="48" t="s">
        <v>970</v>
      </c>
      <c r="F1334" s="48" t="s">
        <v>1349</v>
      </c>
      <c r="G1334" s="48" t="s">
        <v>1350</v>
      </c>
      <c r="H1334" s="48" t="s">
        <v>1566</v>
      </c>
      <c r="I1334" s="48" t="s">
        <v>1352</v>
      </c>
      <c r="J1334" s="48" t="s">
        <v>50</v>
      </c>
      <c r="K1334" s="48" t="s">
        <v>2178</v>
      </c>
      <c r="L1334" s="48" t="s">
        <v>1352</v>
      </c>
      <c r="M1334" s="48">
        <v>13.8</v>
      </c>
      <c r="N1334" s="48">
        <v>13.8</v>
      </c>
      <c r="O1334" s="48">
        <v>13.8</v>
      </c>
      <c r="P1334" s="48">
        <v>4.4000000000000004</v>
      </c>
      <c r="Q1334" s="48">
        <v>4.9238740357568052</v>
      </c>
      <c r="R1334" s="48">
        <v>5.1389947460568592</v>
      </c>
      <c r="S1334" s="48">
        <v>11.7</v>
      </c>
      <c r="T1334" s="48">
        <v>11.7</v>
      </c>
      <c r="U1334" s="48">
        <v>11.712127560780749</v>
      </c>
      <c r="V1334" s="62">
        <f t="shared" si="125"/>
        <v>0.37606837606837612</v>
      </c>
      <c r="W1334" s="62">
        <f t="shared" si="126"/>
        <v>0.42084393468006887</v>
      </c>
      <c r="X1334" s="62">
        <f t="shared" si="127"/>
        <v>0.43877551020408162</v>
      </c>
      <c r="Y1334" s="62">
        <f t="shared" si="128"/>
        <v>0.41189594031750887</v>
      </c>
      <c r="Z1334" s="62">
        <f t="shared" si="129"/>
        <v>0.41189594031750887</v>
      </c>
      <c r="AA1334" s="48" t="str">
        <f t="shared" si="130"/>
        <v>Y</v>
      </c>
      <c r="AB1334" s="48" t="s">
        <v>55</v>
      </c>
      <c r="AC1334" s="53" t="s">
        <v>55</v>
      </c>
      <c r="AD1334" s="52">
        <v>0</v>
      </c>
      <c r="AE1334" s="48"/>
      <c r="AF1334" s="48"/>
    </row>
    <row r="1335" spans="1:32" ht="15.5" x14ac:dyDescent="0.35">
      <c r="A1335" s="26"/>
      <c r="B1335" s="48">
        <v>255</v>
      </c>
      <c r="C1335" s="48" t="s">
        <v>45</v>
      </c>
      <c r="D1335" s="48" t="s">
        <v>46</v>
      </c>
      <c r="E1335" s="48" t="s">
        <v>150</v>
      </c>
      <c r="F1335" s="48" t="s">
        <v>219</v>
      </c>
      <c r="G1335" s="48">
        <v>250</v>
      </c>
      <c r="H1335" s="48" t="s">
        <v>49</v>
      </c>
      <c r="I1335" s="48" t="s">
        <v>233</v>
      </c>
      <c r="J1335" s="48" t="s">
        <v>50</v>
      </c>
      <c r="K1335" s="48" t="s">
        <v>2179</v>
      </c>
      <c r="L1335" s="48" t="s">
        <v>184</v>
      </c>
      <c r="M1335" s="48" t="s">
        <v>53</v>
      </c>
      <c r="N1335" s="48" t="s">
        <v>53</v>
      </c>
      <c r="O1335" s="48" t="s">
        <v>53</v>
      </c>
      <c r="P1335" s="48">
        <v>1.6711800000000001</v>
      </c>
      <c r="Q1335" s="48">
        <v>1.744867983544887</v>
      </c>
      <c r="R1335" s="48">
        <v>1.744867983544887</v>
      </c>
      <c r="S1335" s="48">
        <v>4.1779500000000001</v>
      </c>
      <c r="T1335" s="48">
        <v>4.1779500000000001</v>
      </c>
      <c r="U1335" s="48">
        <v>4.1829027002788388</v>
      </c>
      <c r="V1335" s="62">
        <f t="shared" si="125"/>
        <v>0.4</v>
      </c>
      <c r="W1335" s="62">
        <f t="shared" si="126"/>
        <v>0.41763735409588126</v>
      </c>
      <c r="X1335" s="62">
        <f t="shared" si="127"/>
        <v>0.41714285714285715</v>
      </c>
      <c r="Y1335" s="62">
        <f t="shared" si="128"/>
        <v>0.41159340374624609</v>
      </c>
      <c r="Z1335" s="62">
        <f t="shared" si="129"/>
        <v>0.41159340374624609</v>
      </c>
      <c r="AA1335" s="48" t="str">
        <f t="shared" si="130"/>
        <v>Y</v>
      </c>
      <c r="AB1335" s="48" t="s">
        <v>55</v>
      </c>
      <c r="AC1335" s="53" t="s">
        <v>55</v>
      </c>
      <c r="AD1335" s="52">
        <v>0</v>
      </c>
      <c r="AE1335" s="52"/>
      <c r="AF1335" s="52"/>
    </row>
    <row r="1336" spans="1:32" ht="15.5" x14ac:dyDescent="0.35">
      <c r="A1336" s="26"/>
      <c r="B1336" s="48">
        <v>1548</v>
      </c>
      <c r="C1336" s="48" t="s">
        <v>45</v>
      </c>
      <c r="D1336" s="48" t="s">
        <v>60</v>
      </c>
      <c r="E1336" s="48" t="s">
        <v>61</v>
      </c>
      <c r="F1336" s="48" t="s">
        <v>424</v>
      </c>
      <c r="G1336" s="48">
        <v>33</v>
      </c>
      <c r="H1336" s="48" t="s">
        <v>2180</v>
      </c>
      <c r="I1336" s="48" t="s">
        <v>61</v>
      </c>
      <c r="J1336" s="48" t="s">
        <v>50</v>
      </c>
      <c r="K1336" s="48" t="s">
        <v>2181</v>
      </c>
      <c r="L1336" s="48" t="s">
        <v>121</v>
      </c>
      <c r="M1336" s="48" t="s">
        <v>110</v>
      </c>
      <c r="N1336" s="48" t="s">
        <v>110</v>
      </c>
      <c r="O1336" s="48" t="s">
        <v>110</v>
      </c>
      <c r="P1336" s="48">
        <v>0.85641920000000005</v>
      </c>
      <c r="Q1336" s="48">
        <v>1.2104956683937369</v>
      </c>
      <c r="R1336" s="48">
        <v>0.86463976313838353</v>
      </c>
      <c r="S1336" s="48">
        <v>2.3749440000000002</v>
      </c>
      <c r="T1336" s="48">
        <v>2.3749440000000002</v>
      </c>
      <c r="U1336" s="48">
        <v>2.3777593486305544</v>
      </c>
      <c r="V1336" s="62">
        <f t="shared" si="125"/>
        <v>0.3606060606060606</v>
      </c>
      <c r="W1336" s="62">
        <f t="shared" si="126"/>
        <v>0.50969440474964334</v>
      </c>
      <c r="X1336" s="62">
        <f t="shared" si="127"/>
        <v>0.3636363636363637</v>
      </c>
      <c r="Y1336" s="62">
        <f t="shared" si="128"/>
        <v>0.41131227633068917</v>
      </c>
      <c r="Z1336" s="62">
        <f t="shared" si="129"/>
        <v>0.41131227633068917</v>
      </c>
      <c r="AA1336" s="48" t="str">
        <f t="shared" si="130"/>
        <v>Y</v>
      </c>
      <c r="AB1336" s="48" t="s">
        <v>55</v>
      </c>
      <c r="AC1336" s="53" t="s">
        <v>55</v>
      </c>
      <c r="AD1336" s="52">
        <v>0</v>
      </c>
      <c r="AE1336" s="52"/>
      <c r="AF1336" s="52"/>
    </row>
    <row r="1337" spans="1:32" ht="15.5" x14ac:dyDescent="0.35">
      <c r="A1337" s="26"/>
      <c r="B1337" s="48">
        <v>1003</v>
      </c>
      <c r="C1337" s="48" t="s">
        <v>45</v>
      </c>
      <c r="D1337" s="48" t="s">
        <v>98</v>
      </c>
      <c r="E1337" s="48" t="s">
        <v>415</v>
      </c>
      <c r="F1337" s="48" t="s">
        <v>484</v>
      </c>
      <c r="G1337" s="48">
        <v>654</v>
      </c>
      <c r="H1337" s="48">
        <v>1</v>
      </c>
      <c r="I1337" s="48" t="s">
        <v>485</v>
      </c>
      <c r="J1337" s="48" t="s">
        <v>50</v>
      </c>
      <c r="K1337" s="48" t="s">
        <v>1700</v>
      </c>
      <c r="L1337" s="48" t="s">
        <v>487</v>
      </c>
      <c r="M1337" s="48" t="s">
        <v>420</v>
      </c>
      <c r="N1337" s="48" t="s">
        <v>420</v>
      </c>
      <c r="O1337" s="48" t="s">
        <v>420</v>
      </c>
      <c r="P1337" s="48">
        <v>4.4073479999999998</v>
      </c>
      <c r="Q1337" s="48">
        <v>4.8012448385809279</v>
      </c>
      <c r="R1337" s="48">
        <v>5.3042323930989284</v>
      </c>
      <c r="S1337" s="48">
        <v>11.760539999999999</v>
      </c>
      <c r="T1337" s="48">
        <v>11.760539999999999</v>
      </c>
      <c r="U1337" s="48">
        <v>11.774481389853227</v>
      </c>
      <c r="V1337" s="62">
        <f t="shared" si="125"/>
        <v>0.3747572815533981</v>
      </c>
      <c r="W1337" s="62">
        <f t="shared" si="126"/>
        <v>0.40825037273636483</v>
      </c>
      <c r="X1337" s="62">
        <f t="shared" si="127"/>
        <v>0.45048543689320381</v>
      </c>
      <c r="Y1337" s="62">
        <f t="shared" si="128"/>
        <v>0.41116436372765558</v>
      </c>
      <c r="Z1337" s="62">
        <f t="shared" si="129"/>
        <v>0.41116436372765558</v>
      </c>
      <c r="AA1337" s="48" t="str">
        <f t="shared" si="130"/>
        <v>Y</v>
      </c>
      <c r="AB1337" s="48" t="s">
        <v>104</v>
      </c>
      <c r="AC1337" s="53" t="s">
        <v>55</v>
      </c>
      <c r="AD1337" s="52">
        <v>0</v>
      </c>
      <c r="AE1337" s="52"/>
      <c r="AF1337" s="52"/>
    </row>
    <row r="1338" spans="1:32" ht="15.5" x14ac:dyDescent="0.35">
      <c r="A1338" s="26"/>
      <c r="B1338" s="48">
        <v>1246</v>
      </c>
      <c r="C1338" s="48" t="s">
        <v>45</v>
      </c>
      <c r="D1338" s="48" t="s">
        <v>98</v>
      </c>
      <c r="E1338" s="48" t="s">
        <v>99</v>
      </c>
      <c r="F1338" s="48" t="s">
        <v>642</v>
      </c>
      <c r="G1338" s="48">
        <v>714</v>
      </c>
      <c r="H1338" s="48">
        <v>1</v>
      </c>
      <c r="I1338" s="48" t="s">
        <v>106</v>
      </c>
      <c r="J1338" s="48" t="s">
        <v>50</v>
      </c>
      <c r="K1338" s="48" t="s">
        <v>2183</v>
      </c>
      <c r="L1338" s="48" t="s">
        <v>108</v>
      </c>
      <c r="M1338" s="48" t="s">
        <v>103</v>
      </c>
      <c r="N1338" s="48" t="s">
        <v>103</v>
      </c>
      <c r="O1338" s="48" t="s">
        <v>103</v>
      </c>
      <c r="P1338" s="48">
        <v>14.988719999999999</v>
      </c>
      <c r="Q1338" s="48">
        <v>14.8090344047139</v>
      </c>
      <c r="R1338" s="48">
        <v>15.006488196776752</v>
      </c>
      <c r="S1338" s="48">
        <v>36.485699999999994</v>
      </c>
      <c r="T1338" s="48">
        <v>36.485699999999994</v>
      </c>
      <c r="U1338" s="48">
        <v>36.528951531627619</v>
      </c>
      <c r="V1338" s="62">
        <f t="shared" si="125"/>
        <v>0.41081081081081083</v>
      </c>
      <c r="W1338" s="62">
        <f t="shared" si="126"/>
        <v>0.40588598833827783</v>
      </c>
      <c r="X1338" s="62">
        <f t="shared" si="127"/>
        <v>0.41081081081081083</v>
      </c>
      <c r="Y1338" s="62">
        <f t="shared" si="128"/>
        <v>0.40916920331996653</v>
      </c>
      <c r="Z1338" s="62">
        <f t="shared" si="129"/>
        <v>0.40916920331996653</v>
      </c>
      <c r="AA1338" s="48" t="str">
        <f t="shared" si="130"/>
        <v>Y</v>
      </c>
      <c r="AB1338" s="48" t="s">
        <v>104</v>
      </c>
      <c r="AC1338" s="53" t="s">
        <v>55</v>
      </c>
      <c r="AD1338" s="52">
        <v>0</v>
      </c>
      <c r="AE1338" s="52"/>
      <c r="AF1338" s="52"/>
    </row>
    <row r="1339" spans="1:32" ht="15.5" x14ac:dyDescent="0.35">
      <c r="A1339" s="26"/>
      <c r="B1339" s="48">
        <v>1395</v>
      </c>
      <c r="C1339" s="48" t="s">
        <v>45</v>
      </c>
      <c r="D1339" s="48" t="s">
        <v>98</v>
      </c>
      <c r="E1339" s="48" t="s">
        <v>673</v>
      </c>
      <c r="F1339" s="48" t="s">
        <v>734</v>
      </c>
      <c r="G1339" s="48">
        <v>961</v>
      </c>
      <c r="H1339" s="48">
        <v>1</v>
      </c>
      <c r="I1339" s="48" t="s">
        <v>707</v>
      </c>
      <c r="J1339" s="48" t="s">
        <v>50</v>
      </c>
      <c r="K1339" s="48" t="s">
        <v>2689</v>
      </c>
      <c r="L1339" s="48" t="s">
        <v>736</v>
      </c>
      <c r="M1339" s="48" t="s">
        <v>103</v>
      </c>
      <c r="N1339" s="48" t="s">
        <v>103</v>
      </c>
      <c r="O1339" s="48" t="s">
        <v>103</v>
      </c>
      <c r="P1339" s="48">
        <v>12.424860000000001</v>
      </c>
      <c r="Q1339" s="48">
        <v>12.558061175197386</v>
      </c>
      <c r="R1339" s="48">
        <v>14.058709994875063</v>
      </c>
      <c r="S1339" s="48">
        <v>31.870752</v>
      </c>
      <c r="T1339" s="48">
        <v>31.870752</v>
      </c>
      <c r="U1339" s="48">
        <v>31.90853279735688</v>
      </c>
      <c r="V1339" s="62">
        <f t="shared" si="125"/>
        <v>0.38985148514851486</v>
      </c>
      <c r="W1339" s="62">
        <f t="shared" si="126"/>
        <v>0.3940309025402785</v>
      </c>
      <c r="X1339" s="62">
        <f t="shared" si="127"/>
        <v>0.44059405940594065</v>
      </c>
      <c r="Y1339" s="62">
        <f t="shared" si="128"/>
        <v>0.40815881569824469</v>
      </c>
      <c r="Z1339" s="62">
        <f t="shared" si="129"/>
        <v>0.40815881569824469</v>
      </c>
      <c r="AA1339" s="48" t="str">
        <f t="shared" si="130"/>
        <v>Y</v>
      </c>
      <c r="AB1339" s="48" t="s">
        <v>104</v>
      </c>
      <c r="AC1339" s="53" t="s">
        <v>55</v>
      </c>
      <c r="AD1339" s="52">
        <v>0</v>
      </c>
      <c r="AE1339" s="52"/>
      <c r="AF1339" s="52"/>
    </row>
    <row r="1340" spans="1:32" ht="15.5" x14ac:dyDescent="0.35">
      <c r="A1340" s="26"/>
      <c r="B1340" s="48">
        <v>847</v>
      </c>
      <c r="C1340" s="48" t="s">
        <v>45</v>
      </c>
      <c r="D1340" s="48" t="s">
        <v>46</v>
      </c>
      <c r="E1340" s="48" t="s">
        <v>150</v>
      </c>
      <c r="F1340" s="48" t="s">
        <v>381</v>
      </c>
      <c r="G1340" s="48">
        <v>831</v>
      </c>
      <c r="H1340" s="48" t="s">
        <v>63</v>
      </c>
      <c r="I1340" s="48" t="s">
        <v>377</v>
      </c>
      <c r="J1340" s="48" t="s">
        <v>50</v>
      </c>
      <c r="K1340" s="48" t="s">
        <v>2185</v>
      </c>
      <c r="L1340" s="48" t="s">
        <v>379</v>
      </c>
      <c r="M1340" s="48" t="s">
        <v>53</v>
      </c>
      <c r="N1340" s="48" t="s">
        <v>53</v>
      </c>
      <c r="O1340" s="48" t="s">
        <v>53</v>
      </c>
      <c r="P1340" s="48">
        <v>3.8675879999999996</v>
      </c>
      <c r="Q1340" s="48">
        <v>3.9199773876898836</v>
      </c>
      <c r="R1340" s="48">
        <v>3.5853451716675764</v>
      </c>
      <c r="S1340" s="48">
        <v>9.3108599999999999</v>
      </c>
      <c r="T1340" s="48">
        <v>9.3108599999999999</v>
      </c>
      <c r="U1340" s="48">
        <v>9.3218974463356989</v>
      </c>
      <c r="V1340" s="62">
        <f t="shared" si="125"/>
        <v>0.41538461538461535</v>
      </c>
      <c r="W1340" s="62">
        <f t="shared" si="126"/>
        <v>0.4210113123481487</v>
      </c>
      <c r="X1340" s="62">
        <f t="shared" si="127"/>
        <v>0.38461538461538458</v>
      </c>
      <c r="Y1340" s="62">
        <f t="shared" si="128"/>
        <v>0.40700377078271616</v>
      </c>
      <c r="Z1340" s="62">
        <f t="shared" si="129"/>
        <v>0.40700377078271616</v>
      </c>
      <c r="AA1340" s="48" t="str">
        <f t="shared" si="130"/>
        <v>Y</v>
      </c>
      <c r="AB1340" s="48" t="s">
        <v>55</v>
      </c>
      <c r="AC1340" s="53" t="s">
        <v>55</v>
      </c>
      <c r="AD1340" s="52">
        <v>0</v>
      </c>
      <c r="AE1340" s="52"/>
      <c r="AF1340" s="52"/>
    </row>
    <row r="1341" spans="1:32" ht="15.5" x14ac:dyDescent="0.35">
      <c r="A1341" s="26"/>
      <c r="B1341" s="48">
        <v>178</v>
      </c>
      <c r="C1341" s="48" t="s">
        <v>45</v>
      </c>
      <c r="D1341" s="48" t="s">
        <v>46</v>
      </c>
      <c r="E1341" s="48" t="s">
        <v>150</v>
      </c>
      <c r="F1341" s="48" t="s">
        <v>163</v>
      </c>
      <c r="G1341" s="48">
        <v>488</v>
      </c>
      <c r="H1341" s="48" t="s">
        <v>94</v>
      </c>
      <c r="I1341" s="48" t="s">
        <v>165</v>
      </c>
      <c r="J1341" s="48" t="s">
        <v>50</v>
      </c>
      <c r="K1341" s="48" t="s">
        <v>2186</v>
      </c>
      <c r="L1341" s="48" t="s">
        <v>195</v>
      </c>
      <c r="M1341" s="48" t="s">
        <v>53</v>
      </c>
      <c r="N1341" s="48" t="s">
        <v>53</v>
      </c>
      <c r="O1341" s="48" t="s">
        <v>53</v>
      </c>
      <c r="P1341" s="48">
        <v>2.6261399999999999</v>
      </c>
      <c r="Q1341" s="48">
        <v>0.83658054005576776</v>
      </c>
      <c r="R1341" s="48">
        <v>0.90828744348911927</v>
      </c>
      <c r="S1341" s="48">
        <v>3.5810999999999997</v>
      </c>
      <c r="T1341" s="48">
        <v>3.5810999999999997</v>
      </c>
      <c r="U1341" s="48">
        <v>3.5853451716675764</v>
      </c>
      <c r="V1341" s="62">
        <f t="shared" si="125"/>
        <v>0.73333333333333339</v>
      </c>
      <c r="W1341" s="62">
        <f t="shared" si="126"/>
        <v>0.23360993551025322</v>
      </c>
      <c r="X1341" s="62">
        <f t="shared" si="127"/>
        <v>0.2533333333333333</v>
      </c>
      <c r="Y1341" s="62">
        <f t="shared" si="128"/>
        <v>0.40675886739230666</v>
      </c>
      <c r="Z1341" s="62">
        <f t="shared" si="129"/>
        <v>0.40675886739230666</v>
      </c>
      <c r="AA1341" s="48" t="str">
        <f t="shared" si="130"/>
        <v>Y</v>
      </c>
      <c r="AB1341" s="48" t="s">
        <v>55</v>
      </c>
      <c r="AC1341" s="53" t="s">
        <v>55</v>
      </c>
      <c r="AD1341" s="52">
        <v>0</v>
      </c>
      <c r="AE1341" s="52"/>
      <c r="AF1341" s="52"/>
    </row>
    <row r="1342" spans="1:32" ht="15.5" x14ac:dyDescent="0.35">
      <c r="A1342" s="26"/>
      <c r="B1342" s="48">
        <v>1368</v>
      </c>
      <c r="C1342" s="48" t="s">
        <v>45</v>
      </c>
      <c r="D1342" s="48" t="s">
        <v>98</v>
      </c>
      <c r="E1342" s="48" t="s">
        <v>673</v>
      </c>
      <c r="F1342" s="48" t="s">
        <v>713</v>
      </c>
      <c r="G1342" s="48">
        <v>920</v>
      </c>
      <c r="H1342" s="48">
        <v>1</v>
      </c>
      <c r="I1342" s="48" t="s">
        <v>707</v>
      </c>
      <c r="J1342" s="48" t="s">
        <v>50</v>
      </c>
      <c r="K1342" s="48" t="s">
        <v>2187</v>
      </c>
      <c r="L1342" s="48" t="s">
        <v>701</v>
      </c>
      <c r="M1342" s="48" t="s">
        <v>103</v>
      </c>
      <c r="N1342" s="48" t="s">
        <v>103</v>
      </c>
      <c r="O1342" s="48" t="s">
        <v>103</v>
      </c>
      <c r="P1342" s="48">
        <v>20.747544000000001</v>
      </c>
      <c r="Q1342" s="48">
        <v>11.412829181232846</v>
      </c>
      <c r="R1342" s="48">
        <v>14.058709994875063</v>
      </c>
      <c r="S1342" s="48">
        <v>37.866239999999998</v>
      </c>
      <c r="T1342" s="48">
        <v>37.866239999999998</v>
      </c>
      <c r="U1342" s="48">
        <v>37.911128076067584</v>
      </c>
      <c r="V1342" s="62">
        <f t="shared" si="125"/>
        <v>0.54791666666666672</v>
      </c>
      <c r="W1342" s="62">
        <f t="shared" si="126"/>
        <v>0.30139853286813917</v>
      </c>
      <c r="X1342" s="62">
        <f t="shared" si="127"/>
        <v>0.37083333333333335</v>
      </c>
      <c r="Y1342" s="62">
        <f t="shared" si="128"/>
        <v>0.40671617762271306</v>
      </c>
      <c r="Z1342" s="62">
        <f t="shared" si="129"/>
        <v>0.40671617762271306</v>
      </c>
      <c r="AA1342" s="48" t="str">
        <f t="shared" si="130"/>
        <v>Y</v>
      </c>
      <c r="AB1342" s="48" t="s">
        <v>104</v>
      </c>
      <c r="AC1342" s="53" t="s">
        <v>55</v>
      </c>
      <c r="AD1342" s="52">
        <v>0</v>
      </c>
      <c r="AE1342" s="48"/>
      <c r="AF1342" s="48"/>
    </row>
    <row r="1343" spans="1:32" ht="15.5" x14ac:dyDescent="0.35">
      <c r="A1343" s="26"/>
      <c r="B1343" s="48">
        <v>414</v>
      </c>
      <c r="C1343" s="48" t="s">
        <v>45</v>
      </c>
      <c r="D1343" s="48" t="s">
        <v>46</v>
      </c>
      <c r="E1343" s="48" t="s">
        <v>47</v>
      </c>
      <c r="F1343" s="48" t="s">
        <v>305</v>
      </c>
      <c r="G1343" s="48">
        <v>321</v>
      </c>
      <c r="H1343" s="48" t="s">
        <v>186</v>
      </c>
      <c r="I1343" s="48" t="s">
        <v>76</v>
      </c>
      <c r="J1343" s="48" t="s">
        <v>50</v>
      </c>
      <c r="K1343" s="48" t="s">
        <v>2188</v>
      </c>
      <c r="L1343" s="48" t="s">
        <v>78</v>
      </c>
      <c r="M1343" s="48" t="s">
        <v>110</v>
      </c>
      <c r="N1343" s="48" t="s">
        <v>110</v>
      </c>
      <c r="O1343" s="48" t="s">
        <v>110</v>
      </c>
      <c r="P1343" s="48">
        <v>1.07952</v>
      </c>
      <c r="Q1343" s="48">
        <v>1.0952103666419526</v>
      </c>
      <c r="R1343" s="48">
        <v>0.9871303962496546</v>
      </c>
      <c r="S1343" s="48">
        <v>2.5908480000000003</v>
      </c>
      <c r="T1343" s="48">
        <v>2.5908480000000003</v>
      </c>
      <c r="U1343" s="48">
        <v>2.5939192894151506</v>
      </c>
      <c r="V1343" s="62">
        <f t="shared" si="125"/>
        <v>0.41666666666666663</v>
      </c>
      <c r="W1343" s="62">
        <f t="shared" si="126"/>
        <v>0.42272274044712482</v>
      </c>
      <c r="X1343" s="62">
        <f t="shared" si="127"/>
        <v>0.38055555555555559</v>
      </c>
      <c r="Y1343" s="62">
        <f t="shared" si="128"/>
        <v>0.40664832088978237</v>
      </c>
      <c r="Z1343" s="62">
        <f t="shared" si="129"/>
        <v>0.40664832088978237</v>
      </c>
      <c r="AA1343" s="48" t="str">
        <f t="shared" si="130"/>
        <v>Y</v>
      </c>
      <c r="AB1343" s="48" t="s">
        <v>55</v>
      </c>
      <c r="AC1343" s="53" t="s">
        <v>55</v>
      </c>
      <c r="AD1343" s="52">
        <v>0</v>
      </c>
      <c r="AE1343" s="52"/>
      <c r="AF1343" s="52"/>
    </row>
    <row r="1344" spans="1:32" ht="15.5" x14ac:dyDescent="0.35">
      <c r="A1344" s="26"/>
      <c r="B1344" s="48">
        <v>1293</v>
      </c>
      <c r="C1344" s="48" t="s">
        <v>45</v>
      </c>
      <c r="D1344" s="48" t="s">
        <v>98</v>
      </c>
      <c r="E1344" s="48" t="s">
        <v>673</v>
      </c>
      <c r="F1344" s="48" t="s">
        <v>734</v>
      </c>
      <c r="G1344" s="48">
        <v>961</v>
      </c>
      <c r="H1344" s="48">
        <v>2</v>
      </c>
      <c r="I1344" s="48" t="s">
        <v>707</v>
      </c>
      <c r="J1344" s="48" t="s">
        <v>50</v>
      </c>
      <c r="K1344" s="48" t="s">
        <v>2189</v>
      </c>
      <c r="L1344" s="48" t="s">
        <v>1597</v>
      </c>
      <c r="M1344" s="48" t="s">
        <v>103</v>
      </c>
      <c r="N1344" s="48" t="s">
        <v>103</v>
      </c>
      <c r="O1344" s="48" t="s">
        <v>103</v>
      </c>
      <c r="P1344" s="48">
        <v>15.107051999999999</v>
      </c>
      <c r="Q1344" s="48">
        <v>12.992459517735663</v>
      </c>
      <c r="R1344" s="48">
        <v>16.428155499629288</v>
      </c>
      <c r="S1344" s="48">
        <v>36.485699999999994</v>
      </c>
      <c r="T1344" s="48">
        <v>36.485699999999994</v>
      </c>
      <c r="U1344" s="48">
        <v>36.528951531627619</v>
      </c>
      <c r="V1344" s="62">
        <f t="shared" si="125"/>
        <v>0.4140540540540541</v>
      </c>
      <c r="W1344" s="62">
        <f t="shared" si="126"/>
        <v>0.35609730710211573</v>
      </c>
      <c r="X1344" s="62">
        <f t="shared" si="127"/>
        <v>0.44972972972972974</v>
      </c>
      <c r="Y1344" s="62">
        <f t="shared" si="128"/>
        <v>0.4066270302952999</v>
      </c>
      <c r="Z1344" s="62">
        <f t="shared" si="129"/>
        <v>0.4066270302952999</v>
      </c>
      <c r="AA1344" s="48" t="str">
        <f t="shared" si="130"/>
        <v>Y</v>
      </c>
      <c r="AB1344" s="48" t="s">
        <v>104</v>
      </c>
      <c r="AC1344" s="53" t="s">
        <v>55</v>
      </c>
      <c r="AD1344" s="52">
        <v>0</v>
      </c>
      <c r="AE1344" s="52"/>
      <c r="AF1344" s="52"/>
    </row>
    <row r="1345" spans="1:32" ht="15.5" x14ac:dyDescent="0.35">
      <c r="A1345" s="26"/>
      <c r="B1345" s="48">
        <v>1297</v>
      </c>
      <c r="C1345" s="48" t="s">
        <v>45</v>
      </c>
      <c r="D1345" s="48" t="s">
        <v>98</v>
      </c>
      <c r="E1345" s="48" t="s">
        <v>673</v>
      </c>
      <c r="F1345" s="48" t="s">
        <v>688</v>
      </c>
      <c r="G1345" s="48">
        <v>946</v>
      </c>
      <c r="H1345" s="48">
        <v>137</v>
      </c>
      <c r="I1345" s="48" t="s">
        <v>689</v>
      </c>
      <c r="J1345" s="48" t="s">
        <v>50</v>
      </c>
      <c r="K1345" s="48" t="s">
        <v>2190</v>
      </c>
      <c r="L1345" s="48" t="s">
        <v>686</v>
      </c>
      <c r="M1345" s="48" t="s">
        <v>103</v>
      </c>
      <c r="N1345" s="48" t="s">
        <v>103</v>
      </c>
      <c r="O1345" s="48" t="s">
        <v>103</v>
      </c>
      <c r="P1345" s="48">
        <v>6.7134289301369678</v>
      </c>
      <c r="Q1345" s="48">
        <v>6.7529196885495386</v>
      </c>
      <c r="R1345" s="48">
        <v>0</v>
      </c>
      <c r="S1345" s="48">
        <v>11.057412355519713</v>
      </c>
      <c r="T1345" s="48">
        <v>11.044319999999999</v>
      </c>
      <c r="U1345" s="48">
        <v>11.057412355519713</v>
      </c>
      <c r="V1345" s="62">
        <f t="shared" si="125"/>
        <v>0.6071428571428571</v>
      </c>
      <c r="W1345" s="62">
        <f t="shared" si="126"/>
        <v>0.61143824957530557</v>
      </c>
      <c r="X1345" s="62">
        <f t="shared" si="127"/>
        <v>0</v>
      </c>
      <c r="Y1345" s="62">
        <f t="shared" si="128"/>
        <v>0.40619370223938756</v>
      </c>
      <c r="Z1345" s="62">
        <f t="shared" si="129"/>
        <v>0.40619370223938756</v>
      </c>
      <c r="AA1345" s="48" t="str">
        <f t="shared" si="130"/>
        <v>Y</v>
      </c>
      <c r="AB1345" s="48" t="s">
        <v>55</v>
      </c>
      <c r="AC1345" s="53" t="s">
        <v>55</v>
      </c>
      <c r="AD1345" s="52">
        <v>0</v>
      </c>
      <c r="AE1345" s="52"/>
      <c r="AF1345" s="52"/>
    </row>
    <row r="1346" spans="1:32" ht="15.5" x14ac:dyDescent="0.35">
      <c r="A1346" s="26"/>
      <c r="B1346" s="48">
        <v>262</v>
      </c>
      <c r="C1346" s="48" t="s">
        <v>45</v>
      </c>
      <c r="D1346" s="48" t="s">
        <v>46</v>
      </c>
      <c r="E1346" s="48" t="s">
        <v>47</v>
      </c>
      <c r="F1346" s="48" t="s">
        <v>1285</v>
      </c>
      <c r="G1346" s="48" t="s">
        <v>1285</v>
      </c>
      <c r="H1346" s="48" t="s">
        <v>49</v>
      </c>
      <c r="I1346" s="48" t="s">
        <v>213</v>
      </c>
      <c r="J1346" s="48" t="s">
        <v>50</v>
      </c>
      <c r="K1346" s="48" t="s">
        <v>2191</v>
      </c>
      <c r="L1346" s="48" t="s">
        <v>144</v>
      </c>
      <c r="M1346" s="48" t="s">
        <v>110</v>
      </c>
      <c r="N1346" s="48" t="s">
        <v>110</v>
      </c>
      <c r="O1346" s="48" t="s">
        <v>110</v>
      </c>
      <c r="P1346" s="48">
        <v>1.3026208000000001</v>
      </c>
      <c r="Q1346" s="48">
        <v>0.9006664199358162</v>
      </c>
      <c r="R1346" s="48">
        <v>0.95110373945222193</v>
      </c>
      <c r="S1346" s="48">
        <v>2.5908480000000003</v>
      </c>
      <c r="T1346" s="48">
        <v>2.5908480000000003</v>
      </c>
      <c r="U1346" s="48">
        <v>2.5939192894151506</v>
      </c>
      <c r="V1346" s="62">
        <f t="shared" si="125"/>
        <v>0.50277777777777777</v>
      </c>
      <c r="W1346" s="62">
        <f t="shared" si="126"/>
        <v>0.34763383260454339</v>
      </c>
      <c r="X1346" s="62">
        <f t="shared" si="127"/>
        <v>0.3666666666666667</v>
      </c>
      <c r="Y1346" s="62">
        <f t="shared" si="128"/>
        <v>0.40569275901632929</v>
      </c>
      <c r="Z1346" s="62">
        <f t="shared" si="129"/>
        <v>0.40569275901632929</v>
      </c>
      <c r="AA1346" s="48" t="str">
        <f t="shared" si="130"/>
        <v>Y</v>
      </c>
      <c r="AB1346" s="48" t="s">
        <v>55</v>
      </c>
      <c r="AC1346" s="53" t="s">
        <v>55</v>
      </c>
      <c r="AD1346" s="52">
        <v>0</v>
      </c>
      <c r="AE1346" s="52"/>
      <c r="AF1346" s="52"/>
    </row>
    <row r="1347" spans="1:32" ht="15.5" x14ac:dyDescent="0.35">
      <c r="A1347" s="26"/>
      <c r="B1347" s="48">
        <v>1128</v>
      </c>
      <c r="C1347" s="48" t="s">
        <v>45</v>
      </c>
      <c r="D1347" s="48" t="s">
        <v>98</v>
      </c>
      <c r="E1347" s="48" t="s">
        <v>415</v>
      </c>
      <c r="F1347" s="48" t="s">
        <v>2192</v>
      </c>
      <c r="G1347" s="48">
        <v>695</v>
      </c>
      <c r="H1347" s="48">
        <v>1</v>
      </c>
      <c r="I1347" s="48" t="s">
        <v>415</v>
      </c>
      <c r="J1347" s="48" t="s">
        <v>50</v>
      </c>
      <c r="K1347" s="48" t="s">
        <v>2193</v>
      </c>
      <c r="L1347" s="48" t="s">
        <v>419</v>
      </c>
      <c r="M1347" s="48" t="s">
        <v>423</v>
      </c>
      <c r="N1347" s="48" t="s">
        <v>423</v>
      </c>
      <c r="O1347" s="48" t="s">
        <v>423</v>
      </c>
      <c r="P1347" s="48">
        <v>0.80973375253845015</v>
      </c>
      <c r="Q1347" s="48">
        <v>0.81621162255875779</v>
      </c>
      <c r="R1347" s="48">
        <v>0.92633541290398691</v>
      </c>
      <c r="S1347" s="48">
        <v>2.2710401999999998</v>
      </c>
      <c r="T1347" s="48">
        <v>2.2710401999999998</v>
      </c>
      <c r="U1347" s="48">
        <v>1.8526708258079738</v>
      </c>
      <c r="V1347" s="62">
        <f t="shared" ref="V1347:V1410" si="131">IF(OR(P1347="",S1347=""),"",P1347/S1347)</f>
        <v>0.35654752062004458</v>
      </c>
      <c r="W1347" s="62">
        <f t="shared" ref="W1347:W1410" si="132">IF(OR(Q1347="",T1347=""),"",Q1347/T1347)</f>
        <v>0.35939990078500494</v>
      </c>
      <c r="X1347" s="62">
        <f t="shared" ref="X1347:X1410" si="133">IF(OR(R1347="",U1347=""),"",R1347/U1347)</f>
        <v>0.5</v>
      </c>
      <c r="Y1347" s="62">
        <f t="shared" ref="Y1347:Y1410" si="134">IF(OR(V1347="",W1347="",X1347=""),"",AVERAGE(V1347,W1347,X1347))</f>
        <v>0.40531580713501647</v>
      </c>
      <c r="Z1347" s="62">
        <f t="shared" ref="Z1347:Z1410" si="135">IFERROR(Y1347,"0")</f>
        <v>0.40531580713501647</v>
      </c>
      <c r="AA1347" s="48" t="str">
        <f t="shared" ref="AA1347:AA1410" si="136">IF(OR(Z1347="0",Z1347=""),"N","Y")</f>
        <v>Y</v>
      </c>
      <c r="AB1347" s="48" t="s">
        <v>55</v>
      </c>
      <c r="AC1347" s="53" t="s">
        <v>55</v>
      </c>
      <c r="AD1347" s="52">
        <v>0</v>
      </c>
      <c r="AE1347" s="52"/>
      <c r="AF1347" s="52"/>
    </row>
    <row r="1348" spans="1:32" ht="15.5" x14ac:dyDescent="0.35">
      <c r="A1348" s="26"/>
      <c r="B1348" s="52">
        <v>867</v>
      </c>
      <c r="C1348" s="52" t="s">
        <v>45</v>
      </c>
      <c r="D1348" s="52" t="s">
        <v>46</v>
      </c>
      <c r="E1348" s="52" t="s">
        <v>150</v>
      </c>
      <c r="F1348" s="52" t="s">
        <v>386</v>
      </c>
      <c r="G1348" s="52">
        <v>875</v>
      </c>
      <c r="H1348" s="52" t="s">
        <v>49</v>
      </c>
      <c r="I1348" s="52" t="s">
        <v>377</v>
      </c>
      <c r="J1348" s="52" t="s">
        <v>50</v>
      </c>
      <c r="K1348" s="52" t="s">
        <v>2194</v>
      </c>
      <c r="L1348" s="52" t="s">
        <v>379</v>
      </c>
      <c r="M1348" s="52" t="s">
        <v>53</v>
      </c>
      <c r="N1348" s="52" t="s">
        <v>53</v>
      </c>
      <c r="O1348" s="52" t="s">
        <v>53</v>
      </c>
      <c r="P1348" s="52">
        <v>6.1117440000000007</v>
      </c>
      <c r="Q1348" s="52">
        <v>4.0155865922676854</v>
      </c>
      <c r="R1348" s="52">
        <v>3.9438796888343339</v>
      </c>
      <c r="S1348" s="52">
        <v>11.578889999999999</v>
      </c>
      <c r="T1348" s="52">
        <v>11.578889999999999</v>
      </c>
      <c r="U1348" s="52">
        <v>11.592616055058498</v>
      </c>
      <c r="V1348" s="62">
        <f t="shared" si="131"/>
        <v>0.52783505154639188</v>
      </c>
      <c r="W1348" s="62">
        <f t="shared" si="132"/>
        <v>0.34680237848944812</v>
      </c>
      <c r="X1348" s="62">
        <f t="shared" si="133"/>
        <v>0.34020618556701027</v>
      </c>
      <c r="Y1348" s="62">
        <f t="shared" si="134"/>
        <v>0.40494787186761672</v>
      </c>
      <c r="Z1348" s="62">
        <f t="shared" si="135"/>
        <v>0.40494787186761672</v>
      </c>
      <c r="AA1348" s="48" t="str">
        <f t="shared" si="136"/>
        <v>Y</v>
      </c>
      <c r="AB1348" s="48" t="s">
        <v>55</v>
      </c>
      <c r="AC1348" s="53" t="s">
        <v>55</v>
      </c>
      <c r="AD1348" s="52">
        <v>0</v>
      </c>
      <c r="AE1348" s="26"/>
      <c r="AF1348" s="26"/>
    </row>
    <row r="1349" spans="1:32" ht="15.5" x14ac:dyDescent="0.35">
      <c r="A1349" s="26"/>
      <c r="B1349" s="48">
        <v>1442</v>
      </c>
      <c r="C1349" s="48" t="s">
        <v>45</v>
      </c>
      <c r="D1349" s="48" t="s">
        <v>98</v>
      </c>
      <c r="E1349" s="48" t="s">
        <v>673</v>
      </c>
      <c r="F1349" s="48" t="s">
        <v>775</v>
      </c>
      <c r="G1349" s="48">
        <v>976</v>
      </c>
      <c r="H1349" s="48">
        <v>1</v>
      </c>
      <c r="I1349" s="48" t="s">
        <v>776</v>
      </c>
      <c r="J1349" s="48" t="s">
        <v>50</v>
      </c>
      <c r="K1349" s="63" t="s">
        <v>2195</v>
      </c>
      <c r="L1349" s="48" t="s">
        <v>766</v>
      </c>
      <c r="M1349" s="48" t="s">
        <v>103</v>
      </c>
      <c r="N1349" s="48" t="s">
        <v>103</v>
      </c>
      <c r="O1349" s="48" t="s">
        <v>103</v>
      </c>
      <c r="P1349" s="48">
        <v>14.239284000000001</v>
      </c>
      <c r="Q1349" s="48">
        <v>14.374636062175627</v>
      </c>
      <c r="R1349" s="48">
        <v>11.452319939645417</v>
      </c>
      <c r="S1349" s="48">
        <v>33.132959999999997</v>
      </c>
      <c r="T1349" s="48">
        <v>33.132959999999997</v>
      </c>
      <c r="U1349" s="48">
        <v>33.172237066559134</v>
      </c>
      <c r="V1349" s="62">
        <f t="shared" si="131"/>
        <v>0.42976190476190484</v>
      </c>
      <c r="W1349" s="62">
        <f t="shared" si="132"/>
        <v>0.4338470230904703</v>
      </c>
      <c r="X1349" s="62">
        <f t="shared" si="133"/>
        <v>0.34523809523809529</v>
      </c>
      <c r="Y1349" s="62">
        <f t="shared" si="134"/>
        <v>0.40294900769682346</v>
      </c>
      <c r="Z1349" s="62">
        <f t="shared" si="135"/>
        <v>0.40294900769682346</v>
      </c>
      <c r="AA1349" s="48" t="str">
        <f t="shared" si="136"/>
        <v>Y</v>
      </c>
      <c r="AB1349" s="48" t="s">
        <v>55</v>
      </c>
      <c r="AC1349" s="53" t="s">
        <v>55</v>
      </c>
      <c r="AD1349" s="52">
        <v>0</v>
      </c>
      <c r="AE1349" s="52"/>
      <c r="AF1349" s="52"/>
    </row>
    <row r="1350" spans="1:32" ht="15.5" x14ac:dyDescent="0.35">
      <c r="A1350" s="26"/>
      <c r="B1350" s="48">
        <v>1998</v>
      </c>
      <c r="C1350" s="48" t="s">
        <v>863</v>
      </c>
      <c r="D1350" s="48" t="s">
        <v>864</v>
      </c>
      <c r="E1350" s="48" t="s">
        <v>865</v>
      </c>
      <c r="F1350" s="48" t="s">
        <v>939</v>
      </c>
      <c r="G1350" s="48" t="s">
        <v>940</v>
      </c>
      <c r="H1350" s="48" t="s">
        <v>1954</v>
      </c>
      <c r="I1350" s="48" t="s">
        <v>865</v>
      </c>
      <c r="J1350" s="48" t="s">
        <v>50</v>
      </c>
      <c r="K1350" s="48" t="s">
        <v>2196</v>
      </c>
      <c r="L1350" s="48" t="s">
        <v>865</v>
      </c>
      <c r="M1350" s="48">
        <v>23</v>
      </c>
      <c r="N1350" s="48">
        <v>23</v>
      </c>
      <c r="O1350" s="48">
        <v>23</v>
      </c>
      <c r="P1350" s="48">
        <v>5.8</v>
      </c>
      <c r="Q1350" s="48">
        <v>8.0072708833909196</v>
      </c>
      <c r="R1350" s="48">
        <v>8.7243399177244338</v>
      </c>
      <c r="S1350" s="48">
        <v>18.8</v>
      </c>
      <c r="T1350" s="48">
        <v>18.899999999999999</v>
      </c>
      <c r="U1350" s="48">
        <v>18.325097544078719</v>
      </c>
      <c r="V1350" s="62">
        <f t="shared" si="131"/>
        <v>0.30851063829787234</v>
      </c>
      <c r="W1350" s="62">
        <f t="shared" si="132"/>
        <v>0.42366512610533968</v>
      </c>
      <c r="X1350" s="62">
        <f t="shared" si="133"/>
        <v>0.47608695652173916</v>
      </c>
      <c r="Y1350" s="62">
        <f t="shared" si="134"/>
        <v>0.40275424030831708</v>
      </c>
      <c r="Z1350" s="62">
        <f t="shared" si="135"/>
        <v>0.40275424030831708</v>
      </c>
      <c r="AA1350" s="48" t="str">
        <f t="shared" si="136"/>
        <v>Y</v>
      </c>
      <c r="AB1350" s="48" t="s">
        <v>55</v>
      </c>
      <c r="AC1350" s="53" t="s">
        <v>55</v>
      </c>
      <c r="AD1350" s="52">
        <v>0</v>
      </c>
      <c r="AE1350" s="52"/>
      <c r="AF1350" s="52"/>
    </row>
    <row r="1351" spans="1:32" ht="15.5" x14ac:dyDescent="0.35">
      <c r="A1351" s="26"/>
      <c r="B1351" s="48">
        <v>2069</v>
      </c>
      <c r="C1351" s="48" t="s">
        <v>863</v>
      </c>
      <c r="D1351" s="48" t="s">
        <v>969</v>
      </c>
      <c r="E1351" s="48" t="s">
        <v>970</v>
      </c>
      <c r="F1351" s="48" t="s">
        <v>981</v>
      </c>
      <c r="G1351" s="48" t="s">
        <v>982</v>
      </c>
      <c r="H1351" s="48" t="s">
        <v>983</v>
      </c>
      <c r="I1351" s="48" t="s">
        <v>970</v>
      </c>
      <c r="J1351" s="48" t="s">
        <v>50</v>
      </c>
      <c r="K1351" s="48" t="s">
        <v>2197</v>
      </c>
      <c r="L1351" s="48" t="s">
        <v>985</v>
      </c>
      <c r="M1351" s="48">
        <v>13.8</v>
      </c>
      <c r="N1351" s="48">
        <v>13.8</v>
      </c>
      <c r="O1351" s="48">
        <v>13.8</v>
      </c>
      <c r="P1351" s="48">
        <v>2.5</v>
      </c>
      <c r="Q1351" s="48">
        <v>3.0833968476341158</v>
      </c>
      <c r="R1351" s="48">
        <v>3.4897359670897741</v>
      </c>
      <c r="S1351" s="48">
        <v>7.3</v>
      </c>
      <c r="T1351" s="48">
        <v>7.3</v>
      </c>
      <c r="U1351" s="48">
        <v>7.8877593776686679</v>
      </c>
      <c r="V1351" s="62">
        <f t="shared" si="131"/>
        <v>0.34246575342465752</v>
      </c>
      <c r="W1351" s="62">
        <f t="shared" si="132"/>
        <v>0.42238312981289261</v>
      </c>
      <c r="X1351" s="62">
        <f t="shared" si="133"/>
        <v>0.44242424242424239</v>
      </c>
      <c r="Y1351" s="62">
        <f t="shared" si="134"/>
        <v>0.40242437522059754</v>
      </c>
      <c r="Z1351" s="62">
        <f t="shared" si="135"/>
        <v>0.40242437522059754</v>
      </c>
      <c r="AA1351" s="48" t="str">
        <f t="shared" si="136"/>
        <v>Y</v>
      </c>
      <c r="AB1351" s="48" t="s">
        <v>55</v>
      </c>
      <c r="AC1351" s="53" t="s">
        <v>55</v>
      </c>
      <c r="AD1351" s="52">
        <v>0</v>
      </c>
      <c r="AE1351" s="52"/>
      <c r="AF1351" s="52"/>
    </row>
    <row r="1352" spans="1:32" ht="15.5" x14ac:dyDescent="0.35">
      <c r="A1352" s="26"/>
      <c r="B1352" s="48">
        <v>616</v>
      </c>
      <c r="C1352" s="48" t="s">
        <v>45</v>
      </c>
      <c r="D1352" s="48" t="s">
        <v>46</v>
      </c>
      <c r="E1352" s="48" t="s">
        <v>150</v>
      </c>
      <c r="F1352" s="48" t="s">
        <v>163</v>
      </c>
      <c r="G1352" s="48">
        <v>488</v>
      </c>
      <c r="H1352" s="48" t="s">
        <v>94</v>
      </c>
      <c r="I1352" s="48" t="s">
        <v>165</v>
      </c>
      <c r="J1352" s="48" t="s">
        <v>50</v>
      </c>
      <c r="K1352" s="48" t="s">
        <v>2198</v>
      </c>
      <c r="L1352" s="48" t="s">
        <v>195</v>
      </c>
      <c r="M1352" s="48" t="s">
        <v>53</v>
      </c>
      <c r="N1352" s="48" t="s">
        <v>53</v>
      </c>
      <c r="O1352" s="48" t="s">
        <v>53</v>
      </c>
      <c r="P1352" s="48">
        <v>4.53606</v>
      </c>
      <c r="Q1352" s="48">
        <v>4.6609487231678495</v>
      </c>
      <c r="R1352" s="48">
        <v>4.7804602288901012</v>
      </c>
      <c r="S1352" s="48">
        <v>11.578889999999999</v>
      </c>
      <c r="T1352" s="48">
        <v>11.578889999999999</v>
      </c>
      <c r="U1352" s="48">
        <v>11.592616055058498</v>
      </c>
      <c r="V1352" s="62">
        <f t="shared" si="131"/>
        <v>0.39175257731958762</v>
      </c>
      <c r="W1352" s="62">
        <f t="shared" si="132"/>
        <v>0.40253847503239515</v>
      </c>
      <c r="X1352" s="62">
        <f t="shared" si="133"/>
        <v>0.41237113402061848</v>
      </c>
      <c r="Y1352" s="62">
        <f t="shared" si="134"/>
        <v>0.40222072879086707</v>
      </c>
      <c r="Z1352" s="62">
        <f t="shared" si="135"/>
        <v>0.40222072879086707</v>
      </c>
      <c r="AA1352" s="48" t="str">
        <f t="shared" si="136"/>
        <v>Y</v>
      </c>
      <c r="AB1352" s="48" t="s">
        <v>55</v>
      </c>
      <c r="AC1352" s="53" t="s">
        <v>55</v>
      </c>
      <c r="AD1352" s="52">
        <v>0</v>
      </c>
      <c r="AE1352" s="52"/>
      <c r="AF1352" s="52"/>
    </row>
    <row r="1353" spans="1:32" ht="15.5" x14ac:dyDescent="0.35">
      <c r="A1353" s="26"/>
      <c r="B1353" s="48">
        <v>1299</v>
      </c>
      <c r="C1353" s="48" t="s">
        <v>45</v>
      </c>
      <c r="D1353" s="48" t="s">
        <v>98</v>
      </c>
      <c r="E1353" s="48" t="s">
        <v>673</v>
      </c>
      <c r="F1353" s="48" t="s">
        <v>688</v>
      </c>
      <c r="G1353" s="48">
        <v>946</v>
      </c>
      <c r="H1353" s="48">
        <v>2</v>
      </c>
      <c r="I1353" s="48" t="s">
        <v>689</v>
      </c>
      <c r="J1353" s="48" t="s">
        <v>50</v>
      </c>
      <c r="K1353" s="48" t="s">
        <v>2416</v>
      </c>
      <c r="L1353" s="48" t="s">
        <v>686</v>
      </c>
      <c r="M1353" s="48" t="s">
        <v>103</v>
      </c>
      <c r="N1353" s="48" t="s">
        <v>103</v>
      </c>
      <c r="O1353" s="48" t="s">
        <v>103</v>
      </c>
      <c r="P1353" s="48">
        <v>12.030419999999999</v>
      </c>
      <c r="Q1353" s="48">
        <v>12.79500572567281</v>
      </c>
      <c r="R1353" s="48">
        <v>13.110931792973373</v>
      </c>
      <c r="S1353" s="48">
        <v>31.555199999999999</v>
      </c>
      <c r="T1353" s="48">
        <v>31.555199999999999</v>
      </c>
      <c r="U1353" s="48">
        <v>31.592606730056318</v>
      </c>
      <c r="V1353" s="62">
        <f t="shared" si="131"/>
        <v>0.38124999999999998</v>
      </c>
      <c r="W1353" s="62">
        <f t="shared" si="132"/>
        <v>0.40548010234993948</v>
      </c>
      <c r="X1353" s="62">
        <f t="shared" si="133"/>
        <v>0.41500000000000004</v>
      </c>
      <c r="Y1353" s="62">
        <f t="shared" si="134"/>
        <v>0.4005767007833132</v>
      </c>
      <c r="Z1353" s="62">
        <f t="shared" si="135"/>
        <v>0.4005767007833132</v>
      </c>
      <c r="AA1353" s="48" t="str">
        <f t="shared" si="136"/>
        <v>Y</v>
      </c>
      <c r="AB1353" s="48" t="s">
        <v>104</v>
      </c>
      <c r="AC1353" s="53" t="s">
        <v>55</v>
      </c>
      <c r="AD1353" s="52">
        <v>0</v>
      </c>
      <c r="AE1353" s="52"/>
      <c r="AF1353" s="52"/>
    </row>
    <row r="1354" spans="1:32" ht="15.5" x14ac:dyDescent="0.35">
      <c r="A1354" s="26"/>
      <c r="B1354" s="48">
        <v>970</v>
      </c>
      <c r="C1354" s="48" t="s">
        <v>45</v>
      </c>
      <c r="D1354" s="48" t="s">
        <v>98</v>
      </c>
      <c r="E1354" s="48" t="s">
        <v>99</v>
      </c>
      <c r="F1354" s="48" t="s">
        <v>457</v>
      </c>
      <c r="G1354" s="48">
        <v>738</v>
      </c>
      <c r="H1354" s="48">
        <v>1</v>
      </c>
      <c r="I1354" s="48" t="s">
        <v>458</v>
      </c>
      <c r="J1354" s="48" t="s">
        <v>50</v>
      </c>
      <c r="K1354" s="48" t="s">
        <v>2200</v>
      </c>
      <c r="L1354" s="48" t="s">
        <v>460</v>
      </c>
      <c r="M1354" s="48" t="s">
        <v>103</v>
      </c>
      <c r="N1354" s="48" t="s">
        <v>103</v>
      </c>
      <c r="O1354" s="48" t="s">
        <v>103</v>
      </c>
      <c r="P1354" s="48">
        <v>14.594280000000001</v>
      </c>
      <c r="Q1354" s="48">
        <v>15.006488196776752</v>
      </c>
      <c r="R1354" s="48">
        <v>14.216673028525344</v>
      </c>
      <c r="S1354" s="48">
        <v>36.485699999999994</v>
      </c>
      <c r="T1354" s="48">
        <v>36.485699999999994</v>
      </c>
      <c r="U1354" s="48">
        <v>36.528951531627619</v>
      </c>
      <c r="V1354" s="62">
        <f t="shared" si="131"/>
        <v>0.40000000000000008</v>
      </c>
      <c r="W1354" s="62">
        <f t="shared" si="132"/>
        <v>0.4112978015161215</v>
      </c>
      <c r="X1354" s="62">
        <f t="shared" si="133"/>
        <v>0.38918918918918921</v>
      </c>
      <c r="Y1354" s="62">
        <f t="shared" si="134"/>
        <v>0.40016233023510361</v>
      </c>
      <c r="Z1354" s="62">
        <f t="shared" si="135"/>
        <v>0.40016233023510361</v>
      </c>
      <c r="AA1354" s="48" t="str">
        <f t="shared" si="136"/>
        <v>Y</v>
      </c>
      <c r="AB1354" s="48" t="s">
        <v>55</v>
      </c>
      <c r="AC1354" s="53" t="s">
        <v>55</v>
      </c>
      <c r="AD1354" s="52">
        <v>0</v>
      </c>
      <c r="AE1354" s="52"/>
      <c r="AF1354" s="52"/>
    </row>
    <row r="1355" spans="1:32" ht="15.5" x14ac:dyDescent="0.35">
      <c r="A1355" s="26"/>
      <c r="B1355" s="48">
        <v>1729</v>
      </c>
      <c r="C1355" s="48" t="s">
        <v>45</v>
      </c>
      <c r="D1355" s="48" t="s">
        <v>60</v>
      </c>
      <c r="E1355" s="48" t="s">
        <v>61</v>
      </c>
      <c r="F1355" s="48" t="s">
        <v>1137</v>
      </c>
      <c r="G1355" s="48">
        <v>391</v>
      </c>
      <c r="H1355" s="48" t="s">
        <v>63</v>
      </c>
      <c r="I1355" s="48" t="s">
        <v>1137</v>
      </c>
      <c r="J1355" s="48" t="s">
        <v>50</v>
      </c>
      <c r="K1355" s="48" t="s">
        <v>2201</v>
      </c>
      <c r="L1355" s="48" t="s">
        <v>1277</v>
      </c>
      <c r="M1355" s="48" t="s">
        <v>53</v>
      </c>
      <c r="N1355" s="48" t="s">
        <v>53</v>
      </c>
      <c r="O1355" s="48" t="s">
        <v>53</v>
      </c>
      <c r="P1355" s="48">
        <v>4.7747999999999999</v>
      </c>
      <c r="Q1355" s="48">
        <v>4.2546096037121908</v>
      </c>
      <c r="R1355" s="48">
        <v>5.0194832403346066</v>
      </c>
      <c r="S1355" s="48">
        <v>11.698259999999999</v>
      </c>
      <c r="T1355" s="48">
        <v>11.698259999999999</v>
      </c>
      <c r="U1355" s="48">
        <v>11.712127560780749</v>
      </c>
      <c r="V1355" s="62">
        <f t="shared" si="131"/>
        <v>0.40816326530612246</v>
      </c>
      <c r="W1355" s="62">
        <f t="shared" si="132"/>
        <v>0.36369593458447591</v>
      </c>
      <c r="X1355" s="62">
        <f t="shared" si="133"/>
        <v>0.42857142857142855</v>
      </c>
      <c r="Y1355" s="62">
        <f t="shared" si="134"/>
        <v>0.40014354282067566</v>
      </c>
      <c r="Z1355" s="62">
        <f t="shared" si="135"/>
        <v>0.40014354282067566</v>
      </c>
      <c r="AA1355" s="48" t="str">
        <f t="shared" si="136"/>
        <v>Y</v>
      </c>
      <c r="AB1355" s="48" t="s">
        <v>55</v>
      </c>
      <c r="AC1355" s="53" t="s">
        <v>55</v>
      </c>
      <c r="AD1355" s="52">
        <v>0</v>
      </c>
      <c r="AE1355" s="48"/>
      <c r="AF1355" s="48"/>
    </row>
    <row r="1356" spans="1:32" ht="15.5" x14ac:dyDescent="0.35">
      <c r="A1356" s="26"/>
      <c r="B1356" s="48">
        <v>1618</v>
      </c>
      <c r="C1356" s="48" t="s">
        <v>45</v>
      </c>
      <c r="D1356" s="48" t="s">
        <v>60</v>
      </c>
      <c r="E1356" s="48" t="s">
        <v>133</v>
      </c>
      <c r="F1356" s="48" t="s">
        <v>836</v>
      </c>
      <c r="G1356" s="48">
        <v>20</v>
      </c>
      <c r="H1356" s="48" t="s">
        <v>1408</v>
      </c>
      <c r="I1356" s="48" t="s">
        <v>836</v>
      </c>
      <c r="J1356" s="48" t="s">
        <v>50</v>
      </c>
      <c r="K1356" s="48" t="s">
        <v>2202</v>
      </c>
      <c r="L1356" s="48" t="s">
        <v>839</v>
      </c>
      <c r="M1356" s="48" t="s">
        <v>53</v>
      </c>
      <c r="N1356" s="48" t="s">
        <v>53</v>
      </c>
      <c r="O1356" s="48" t="s">
        <v>53</v>
      </c>
      <c r="P1356" s="48">
        <v>5.1090359999999997</v>
      </c>
      <c r="Q1356" s="48">
        <v>5.3541154563569133</v>
      </c>
      <c r="R1356" s="48">
        <v>3.5614428705231256</v>
      </c>
      <c r="S1356" s="48">
        <v>11.698259999999999</v>
      </c>
      <c r="T1356" s="48">
        <v>11.698259999999999</v>
      </c>
      <c r="U1356" s="48">
        <v>11.712127560780749</v>
      </c>
      <c r="V1356" s="62">
        <f t="shared" si="131"/>
        <v>0.43673469387755104</v>
      </c>
      <c r="W1356" s="62">
        <f t="shared" si="132"/>
        <v>0.45768477161192467</v>
      </c>
      <c r="X1356" s="62">
        <f t="shared" si="133"/>
        <v>0.30408163265306121</v>
      </c>
      <c r="Y1356" s="62">
        <f t="shared" si="134"/>
        <v>0.39950036604751232</v>
      </c>
      <c r="Z1356" s="62">
        <f t="shared" si="135"/>
        <v>0.39950036604751232</v>
      </c>
      <c r="AA1356" s="48" t="str">
        <f t="shared" si="136"/>
        <v>Y</v>
      </c>
      <c r="AB1356" s="48" t="s">
        <v>55</v>
      </c>
      <c r="AC1356" s="53" t="s">
        <v>55</v>
      </c>
      <c r="AD1356" s="52">
        <v>0</v>
      </c>
      <c r="AE1356" s="52"/>
      <c r="AF1356" s="52"/>
    </row>
    <row r="1357" spans="1:32" ht="15.5" x14ac:dyDescent="0.35">
      <c r="A1357" s="26"/>
      <c r="B1357" s="48">
        <v>1923</v>
      </c>
      <c r="C1357" s="48" t="s">
        <v>863</v>
      </c>
      <c r="D1357" s="48" t="s">
        <v>864</v>
      </c>
      <c r="E1357" s="48" t="s">
        <v>877</v>
      </c>
      <c r="F1357" s="48" t="s">
        <v>878</v>
      </c>
      <c r="G1357" s="48" t="s">
        <v>879</v>
      </c>
      <c r="H1357" s="48" t="s">
        <v>880</v>
      </c>
      <c r="I1357" s="48" t="s">
        <v>881</v>
      </c>
      <c r="J1357" s="48" t="s">
        <v>50</v>
      </c>
      <c r="K1357" s="48" t="s">
        <v>2203</v>
      </c>
      <c r="L1357" s="48" t="s">
        <v>881</v>
      </c>
      <c r="M1357" s="48">
        <v>13.8</v>
      </c>
      <c r="N1357" s="48">
        <v>13.8</v>
      </c>
      <c r="O1357" s="48">
        <v>13.8</v>
      </c>
      <c r="P1357" s="48">
        <v>3.6</v>
      </c>
      <c r="Q1357" s="48">
        <v>4.7804602288901012</v>
      </c>
      <c r="R1357" s="48">
        <v>5.9516729849681766</v>
      </c>
      <c r="S1357" s="48">
        <v>12.8</v>
      </c>
      <c r="T1357" s="48">
        <v>12.8</v>
      </c>
      <c r="U1357" s="48">
        <v>10.995058526447234</v>
      </c>
      <c r="V1357" s="62">
        <f t="shared" si="131"/>
        <v>0.28125</v>
      </c>
      <c r="W1357" s="62">
        <f t="shared" si="132"/>
        <v>0.37347345538203913</v>
      </c>
      <c r="X1357" s="62">
        <f t="shared" si="133"/>
        <v>0.54130434782608694</v>
      </c>
      <c r="Y1357" s="62">
        <f t="shared" si="134"/>
        <v>0.39867593440270871</v>
      </c>
      <c r="Z1357" s="62">
        <f t="shared" si="135"/>
        <v>0.39867593440270871</v>
      </c>
      <c r="AA1357" s="48" t="str">
        <f t="shared" si="136"/>
        <v>Y</v>
      </c>
      <c r="AB1357" s="48" t="s">
        <v>55</v>
      </c>
      <c r="AC1357" s="53" t="s">
        <v>55</v>
      </c>
      <c r="AD1357" s="52">
        <v>0</v>
      </c>
      <c r="AE1357" s="52"/>
      <c r="AF1357" s="52"/>
    </row>
    <row r="1358" spans="1:32" ht="15.5" x14ac:dyDescent="0.35">
      <c r="A1358" s="26"/>
      <c r="B1358" s="48">
        <v>1273</v>
      </c>
      <c r="C1358" s="48" t="s">
        <v>45</v>
      </c>
      <c r="D1358" s="48" t="s">
        <v>98</v>
      </c>
      <c r="E1358" s="48" t="s">
        <v>99</v>
      </c>
      <c r="F1358" s="48" t="s">
        <v>669</v>
      </c>
      <c r="G1358" s="48">
        <v>715</v>
      </c>
      <c r="H1358" s="48">
        <v>2</v>
      </c>
      <c r="I1358" s="48" t="s">
        <v>99</v>
      </c>
      <c r="J1358" s="48" t="s">
        <v>50</v>
      </c>
      <c r="K1358" s="48" t="s">
        <v>2368</v>
      </c>
      <c r="L1358" s="48" t="s">
        <v>2352</v>
      </c>
      <c r="M1358" s="48" t="s">
        <v>103</v>
      </c>
      <c r="N1358" s="48" t="s">
        <v>103</v>
      </c>
      <c r="O1358" s="48" t="s">
        <v>103</v>
      </c>
      <c r="P1358" s="48">
        <v>12.227639999999999</v>
      </c>
      <c r="Q1358" s="48">
        <v>15.203941988839604</v>
      </c>
      <c r="R1358" s="48">
        <v>16.191210949153866</v>
      </c>
      <c r="S1358" s="48">
        <v>36.485699999999994</v>
      </c>
      <c r="T1358" s="48">
        <v>36.485699999999994</v>
      </c>
      <c r="U1358" s="48">
        <v>36.528951531627619</v>
      </c>
      <c r="V1358" s="62">
        <f t="shared" si="131"/>
        <v>0.33513513513513515</v>
      </c>
      <c r="W1358" s="62">
        <f t="shared" si="132"/>
        <v>0.41670961469396522</v>
      </c>
      <c r="X1358" s="62">
        <f t="shared" si="133"/>
        <v>0.44324324324324332</v>
      </c>
      <c r="Y1358" s="62">
        <f t="shared" si="134"/>
        <v>0.39836266435744788</v>
      </c>
      <c r="Z1358" s="62">
        <f t="shared" si="135"/>
        <v>0.39836266435744788</v>
      </c>
      <c r="AA1358" s="48" t="str">
        <f t="shared" si="136"/>
        <v>Y</v>
      </c>
      <c r="AB1358" s="48" t="s">
        <v>104</v>
      </c>
      <c r="AC1358" s="53" t="s">
        <v>55</v>
      </c>
      <c r="AD1358" s="52">
        <v>0</v>
      </c>
      <c r="AE1358" s="52"/>
      <c r="AF1358" s="52"/>
    </row>
    <row r="1359" spans="1:32" ht="15.5" x14ac:dyDescent="0.35">
      <c r="A1359" s="26"/>
      <c r="B1359" s="48">
        <v>886</v>
      </c>
      <c r="C1359" s="48" t="s">
        <v>45</v>
      </c>
      <c r="D1359" s="48" t="s">
        <v>46</v>
      </c>
      <c r="E1359" s="48" t="s">
        <v>150</v>
      </c>
      <c r="F1359" s="48" t="s">
        <v>386</v>
      </c>
      <c r="G1359" s="48">
        <v>875</v>
      </c>
      <c r="H1359" s="48" t="s">
        <v>94</v>
      </c>
      <c r="I1359" s="48" t="s">
        <v>377</v>
      </c>
      <c r="J1359" s="48" t="s">
        <v>50</v>
      </c>
      <c r="K1359" s="48" t="s">
        <v>2205</v>
      </c>
      <c r="L1359" s="48" t="s">
        <v>379</v>
      </c>
      <c r="M1359" s="48" t="s">
        <v>53</v>
      </c>
      <c r="N1359" s="48" t="s">
        <v>53</v>
      </c>
      <c r="O1359" s="48" t="s">
        <v>53</v>
      </c>
      <c r="P1359" s="48">
        <v>3.8437140000000003</v>
      </c>
      <c r="Q1359" s="48">
        <v>4.2546096037121908</v>
      </c>
      <c r="R1359" s="48">
        <v>4.3741211094344425</v>
      </c>
      <c r="S1359" s="48">
        <v>8.5946400000000001</v>
      </c>
      <c r="T1359" s="48">
        <v>11.578889999999999</v>
      </c>
      <c r="U1359" s="48">
        <v>11.592616055058498</v>
      </c>
      <c r="V1359" s="62">
        <f t="shared" si="131"/>
        <v>0.44722222222222224</v>
      </c>
      <c r="W1359" s="62">
        <f t="shared" si="132"/>
        <v>0.36744537720905812</v>
      </c>
      <c r="X1359" s="62">
        <f t="shared" si="133"/>
        <v>0.37731958762886592</v>
      </c>
      <c r="Y1359" s="62">
        <f t="shared" si="134"/>
        <v>0.39732906235338211</v>
      </c>
      <c r="Z1359" s="62">
        <f t="shared" si="135"/>
        <v>0.39732906235338211</v>
      </c>
      <c r="AA1359" s="48" t="str">
        <f t="shared" si="136"/>
        <v>Y</v>
      </c>
      <c r="AB1359" s="48" t="s">
        <v>55</v>
      </c>
      <c r="AC1359" s="53" t="s">
        <v>55</v>
      </c>
      <c r="AD1359" s="52">
        <v>0</v>
      </c>
      <c r="AE1359" s="52"/>
      <c r="AF1359" s="52"/>
    </row>
    <row r="1360" spans="1:32" ht="15.5" x14ac:dyDescent="0.35">
      <c r="A1360" s="26"/>
      <c r="B1360" s="48">
        <v>779</v>
      </c>
      <c r="C1360" s="48" t="s">
        <v>45</v>
      </c>
      <c r="D1360" s="48" t="s">
        <v>46</v>
      </c>
      <c r="E1360" s="48" t="s">
        <v>150</v>
      </c>
      <c r="F1360" s="48" t="s">
        <v>1739</v>
      </c>
      <c r="G1360" s="48">
        <v>819</v>
      </c>
      <c r="H1360" s="48" t="s">
        <v>131</v>
      </c>
      <c r="I1360" s="48" t="s">
        <v>377</v>
      </c>
      <c r="J1360" s="48" t="s">
        <v>50</v>
      </c>
      <c r="K1360" s="48" t="s">
        <v>2206</v>
      </c>
      <c r="L1360" s="48" t="s">
        <v>379</v>
      </c>
      <c r="M1360" s="48" t="s">
        <v>53</v>
      </c>
      <c r="N1360" s="48" t="s">
        <v>53</v>
      </c>
      <c r="O1360" s="48" t="s">
        <v>53</v>
      </c>
      <c r="P1360" s="48">
        <v>3.2229899999999998</v>
      </c>
      <c r="Q1360" s="48">
        <v>2.7487646316118086</v>
      </c>
      <c r="R1360" s="48">
        <v>1.4341380686670304</v>
      </c>
      <c r="S1360" s="48">
        <v>5.6103900000000007</v>
      </c>
      <c r="T1360" s="48">
        <v>6.8040900000000004</v>
      </c>
      <c r="U1360" s="48">
        <v>6.8121558261683948</v>
      </c>
      <c r="V1360" s="62">
        <f t="shared" si="131"/>
        <v>0.57446808510638292</v>
      </c>
      <c r="W1360" s="62">
        <f t="shared" si="132"/>
        <v>0.4039871065214905</v>
      </c>
      <c r="X1360" s="62">
        <f t="shared" si="133"/>
        <v>0.21052631578947367</v>
      </c>
      <c r="Y1360" s="62">
        <f t="shared" si="134"/>
        <v>0.3963271691391157</v>
      </c>
      <c r="Z1360" s="62">
        <f t="shared" si="135"/>
        <v>0.3963271691391157</v>
      </c>
      <c r="AA1360" s="48" t="str">
        <f t="shared" si="136"/>
        <v>Y</v>
      </c>
      <c r="AB1360" s="48" t="s">
        <v>55</v>
      </c>
      <c r="AC1360" s="53" t="s">
        <v>55</v>
      </c>
      <c r="AD1360" s="52">
        <v>0</v>
      </c>
      <c r="AE1360" s="48"/>
      <c r="AF1360" s="48"/>
    </row>
    <row r="1361" spans="1:32" ht="15.5" x14ac:dyDescent="0.35">
      <c r="A1361" s="26"/>
      <c r="B1361" s="48">
        <v>1762</v>
      </c>
      <c r="C1361" s="48" t="s">
        <v>45</v>
      </c>
      <c r="D1361" s="48" t="s">
        <v>60</v>
      </c>
      <c r="E1361" s="48" t="s">
        <v>61</v>
      </c>
      <c r="F1361" s="48" t="s">
        <v>1137</v>
      </c>
      <c r="G1361" s="48">
        <v>391</v>
      </c>
      <c r="H1361" s="48" t="s">
        <v>49</v>
      </c>
      <c r="I1361" s="48" t="s">
        <v>1137</v>
      </c>
      <c r="J1361" s="48" t="s">
        <v>50</v>
      </c>
      <c r="K1361" s="48" t="s">
        <v>2207</v>
      </c>
      <c r="L1361" s="48" t="s">
        <v>1277</v>
      </c>
      <c r="M1361" s="48" t="s">
        <v>53</v>
      </c>
      <c r="N1361" s="48" t="s">
        <v>53</v>
      </c>
      <c r="O1361" s="48" t="s">
        <v>53</v>
      </c>
      <c r="P1361" s="48">
        <v>3.127494</v>
      </c>
      <c r="Q1361" s="48">
        <v>3.5853451716675764</v>
      </c>
      <c r="R1361" s="48">
        <v>3.4419313648008734</v>
      </c>
      <c r="S1361" s="48">
        <v>8.5946400000000001</v>
      </c>
      <c r="T1361" s="48">
        <v>8.5946400000000001</v>
      </c>
      <c r="U1361" s="48">
        <v>8.604828412002183</v>
      </c>
      <c r="V1361" s="62">
        <f t="shared" si="131"/>
        <v>0.36388888888888887</v>
      </c>
      <c r="W1361" s="62">
        <f t="shared" si="132"/>
        <v>0.41716059912545217</v>
      </c>
      <c r="X1361" s="62">
        <f t="shared" si="133"/>
        <v>0.4</v>
      </c>
      <c r="Y1361" s="62">
        <f t="shared" si="134"/>
        <v>0.39368316267144704</v>
      </c>
      <c r="Z1361" s="62">
        <f t="shared" si="135"/>
        <v>0.39368316267144704</v>
      </c>
      <c r="AA1361" s="48" t="str">
        <f t="shared" si="136"/>
        <v>Y</v>
      </c>
      <c r="AB1361" s="48" t="s">
        <v>55</v>
      </c>
      <c r="AC1361" s="53" t="s">
        <v>55</v>
      </c>
      <c r="AD1361" s="52">
        <v>0</v>
      </c>
      <c r="AE1361" s="52"/>
      <c r="AF1361" s="52"/>
    </row>
    <row r="1362" spans="1:32" ht="15.5" x14ac:dyDescent="0.35">
      <c r="A1362" s="26"/>
      <c r="B1362" s="48">
        <v>1582</v>
      </c>
      <c r="C1362" s="48" t="s">
        <v>45</v>
      </c>
      <c r="D1362" s="48" t="s">
        <v>60</v>
      </c>
      <c r="E1362" s="48" t="s">
        <v>133</v>
      </c>
      <c r="F1362" s="48" t="s">
        <v>1240</v>
      </c>
      <c r="G1362" s="48">
        <v>146</v>
      </c>
      <c r="H1362" s="48" t="s">
        <v>63</v>
      </c>
      <c r="I1362" s="48" t="s">
        <v>133</v>
      </c>
      <c r="J1362" s="48" t="s">
        <v>50</v>
      </c>
      <c r="K1362" s="48" t="s">
        <v>2208</v>
      </c>
      <c r="L1362" s="48" t="s">
        <v>1195</v>
      </c>
      <c r="M1362" s="48" t="s">
        <v>53</v>
      </c>
      <c r="N1362" s="48" t="s">
        <v>53</v>
      </c>
      <c r="O1362" s="48" t="s">
        <v>53</v>
      </c>
      <c r="P1362" s="48">
        <v>4.1063279999999995</v>
      </c>
      <c r="Q1362" s="48">
        <v>3.4658336659453233</v>
      </c>
      <c r="R1362" s="48">
        <v>2.2946209098672488</v>
      </c>
      <c r="S1362" s="48">
        <v>8.3559000000000001</v>
      </c>
      <c r="T1362" s="48">
        <v>8.3559000000000001</v>
      </c>
      <c r="U1362" s="48">
        <v>8.3658054005576776</v>
      </c>
      <c r="V1362" s="62">
        <f t="shared" si="131"/>
        <v>0.49142857142857138</v>
      </c>
      <c r="W1362" s="62">
        <f t="shared" si="132"/>
        <v>0.4147768242733067</v>
      </c>
      <c r="X1362" s="62">
        <f t="shared" si="133"/>
        <v>0.2742857142857143</v>
      </c>
      <c r="Y1362" s="62">
        <f t="shared" si="134"/>
        <v>0.39349703666253077</v>
      </c>
      <c r="Z1362" s="62">
        <f t="shared" si="135"/>
        <v>0.39349703666253077</v>
      </c>
      <c r="AA1362" s="48" t="str">
        <f t="shared" si="136"/>
        <v>Y</v>
      </c>
      <c r="AB1362" s="48" t="s">
        <v>55</v>
      </c>
      <c r="AC1362" s="53" t="s">
        <v>55</v>
      </c>
      <c r="AD1362" s="52">
        <v>0</v>
      </c>
      <c r="AE1362" s="52"/>
      <c r="AF1362" s="52"/>
    </row>
    <row r="1363" spans="1:32" ht="15.5" x14ac:dyDescent="0.35">
      <c r="A1363" s="26"/>
      <c r="B1363" s="48">
        <v>1310</v>
      </c>
      <c r="C1363" s="48" t="s">
        <v>45</v>
      </c>
      <c r="D1363" s="48" t="s">
        <v>98</v>
      </c>
      <c r="E1363" s="48" t="s">
        <v>673</v>
      </c>
      <c r="F1363" s="48" t="s">
        <v>674</v>
      </c>
      <c r="G1363" s="48">
        <v>933</v>
      </c>
      <c r="H1363" s="48">
        <v>1</v>
      </c>
      <c r="I1363" s="48" t="s">
        <v>675</v>
      </c>
      <c r="J1363" s="48" t="s">
        <v>50</v>
      </c>
      <c r="K1363" s="48" t="s">
        <v>2456</v>
      </c>
      <c r="L1363" s="48" t="s">
        <v>677</v>
      </c>
      <c r="M1363" s="48" t="s">
        <v>103</v>
      </c>
      <c r="N1363" s="48" t="s">
        <v>103</v>
      </c>
      <c r="O1363" s="48" t="s">
        <v>103</v>
      </c>
      <c r="P1363" s="48">
        <v>14.042064</v>
      </c>
      <c r="Q1363" s="48">
        <v>14.69056212947619</v>
      </c>
      <c r="R1363" s="48">
        <v>14.216673028525344</v>
      </c>
      <c r="S1363" s="48">
        <v>36.485699999999994</v>
      </c>
      <c r="T1363" s="48">
        <v>36.485699999999994</v>
      </c>
      <c r="U1363" s="48">
        <v>36.528951531627619</v>
      </c>
      <c r="V1363" s="62">
        <f t="shared" si="131"/>
        <v>0.38486486486486493</v>
      </c>
      <c r="W1363" s="62">
        <f t="shared" si="132"/>
        <v>0.40263890043157158</v>
      </c>
      <c r="X1363" s="62">
        <f t="shared" si="133"/>
        <v>0.38918918918918921</v>
      </c>
      <c r="Y1363" s="62">
        <f t="shared" si="134"/>
        <v>0.39223098482854191</v>
      </c>
      <c r="Z1363" s="62">
        <f t="shared" si="135"/>
        <v>0.39223098482854191</v>
      </c>
      <c r="AA1363" s="48" t="str">
        <f t="shared" si="136"/>
        <v>Y</v>
      </c>
      <c r="AB1363" s="48" t="s">
        <v>104</v>
      </c>
      <c r="AC1363" s="53" t="s">
        <v>55</v>
      </c>
      <c r="AD1363" s="52">
        <v>0</v>
      </c>
      <c r="AE1363" s="52"/>
      <c r="AF1363" s="52"/>
    </row>
    <row r="1364" spans="1:32" ht="15.5" x14ac:dyDescent="0.35">
      <c r="A1364" s="26"/>
      <c r="B1364" s="48">
        <v>124</v>
      </c>
      <c r="C1364" s="48" t="s">
        <v>45</v>
      </c>
      <c r="D1364" s="48" t="s">
        <v>46</v>
      </c>
      <c r="E1364" s="48" t="s">
        <v>150</v>
      </c>
      <c r="F1364" s="48" t="s">
        <v>1911</v>
      </c>
      <c r="G1364" s="48">
        <v>10</v>
      </c>
      <c r="H1364" s="48" t="s">
        <v>164</v>
      </c>
      <c r="I1364" s="48" t="s">
        <v>220</v>
      </c>
      <c r="J1364" s="48" t="s">
        <v>50</v>
      </c>
      <c r="K1364" s="48" t="s">
        <v>2210</v>
      </c>
      <c r="L1364" s="48" t="s">
        <v>222</v>
      </c>
      <c r="M1364" s="48" t="s">
        <v>53</v>
      </c>
      <c r="N1364" s="48" t="s">
        <v>53</v>
      </c>
      <c r="O1364" s="48" t="s">
        <v>53</v>
      </c>
      <c r="P1364" s="48">
        <v>4.65543</v>
      </c>
      <c r="Q1364" s="48">
        <v>4.6609487231678495</v>
      </c>
      <c r="R1364" s="48">
        <v>4.3024142060010915</v>
      </c>
      <c r="S1364" s="48">
        <v>11.578889999999999</v>
      </c>
      <c r="T1364" s="48">
        <v>11.578889999999999</v>
      </c>
      <c r="U1364" s="48">
        <v>11.592616055058498</v>
      </c>
      <c r="V1364" s="62">
        <f t="shared" si="131"/>
        <v>0.40206185567010311</v>
      </c>
      <c r="W1364" s="62">
        <f t="shared" si="132"/>
        <v>0.40253847503239515</v>
      </c>
      <c r="X1364" s="62">
        <f t="shared" si="133"/>
        <v>0.37113402061855666</v>
      </c>
      <c r="Y1364" s="62">
        <f t="shared" si="134"/>
        <v>0.39191145044035164</v>
      </c>
      <c r="Z1364" s="62">
        <f t="shared" si="135"/>
        <v>0.39191145044035164</v>
      </c>
      <c r="AA1364" s="48" t="str">
        <f t="shared" si="136"/>
        <v>Y</v>
      </c>
      <c r="AB1364" s="48" t="s">
        <v>55</v>
      </c>
      <c r="AC1364" s="53" t="s">
        <v>55</v>
      </c>
      <c r="AD1364" s="52">
        <v>0</v>
      </c>
      <c r="AE1364" s="52"/>
      <c r="AF1364" s="52"/>
    </row>
    <row r="1365" spans="1:32" ht="15.5" x14ac:dyDescent="0.35">
      <c r="A1365" s="26"/>
      <c r="B1365" s="48">
        <v>1437</v>
      </c>
      <c r="C1365" s="48" t="s">
        <v>45</v>
      </c>
      <c r="D1365" s="48" t="s">
        <v>98</v>
      </c>
      <c r="E1365" s="48" t="s">
        <v>673</v>
      </c>
      <c r="F1365" s="48" t="s">
        <v>773</v>
      </c>
      <c r="G1365" s="48">
        <v>975</v>
      </c>
      <c r="H1365" s="48">
        <v>1</v>
      </c>
      <c r="I1365" s="48" t="s">
        <v>726</v>
      </c>
      <c r="J1365" s="48" t="s">
        <v>50</v>
      </c>
      <c r="K1365" s="48" t="s">
        <v>2211</v>
      </c>
      <c r="L1365" s="48" t="s">
        <v>730</v>
      </c>
      <c r="M1365" s="48" t="s">
        <v>103</v>
      </c>
      <c r="N1365" s="48" t="s">
        <v>103</v>
      </c>
      <c r="O1365" s="48" t="s">
        <v>103</v>
      </c>
      <c r="P1365" s="48">
        <v>13.410959999999999</v>
      </c>
      <c r="Q1365" s="48">
        <v>14.256163786937913</v>
      </c>
      <c r="R1365" s="48">
        <v>15.243432747252175</v>
      </c>
      <c r="S1365" s="48">
        <v>36.485699999999994</v>
      </c>
      <c r="T1365" s="48">
        <v>36.485699999999994</v>
      </c>
      <c r="U1365" s="48">
        <v>36.528951531627619</v>
      </c>
      <c r="V1365" s="62">
        <f t="shared" si="131"/>
        <v>0.36756756756756759</v>
      </c>
      <c r="W1365" s="62">
        <f t="shared" si="132"/>
        <v>0.39073291144031541</v>
      </c>
      <c r="X1365" s="62">
        <f t="shared" si="133"/>
        <v>0.41729729729729731</v>
      </c>
      <c r="Y1365" s="62">
        <f t="shared" si="134"/>
        <v>0.3918659254350601</v>
      </c>
      <c r="Z1365" s="62">
        <f t="shared" si="135"/>
        <v>0.3918659254350601</v>
      </c>
      <c r="AA1365" s="48" t="str">
        <f t="shared" si="136"/>
        <v>Y</v>
      </c>
      <c r="AB1365" s="48" t="s">
        <v>55</v>
      </c>
      <c r="AC1365" s="53" t="s">
        <v>55</v>
      </c>
      <c r="AD1365" s="52">
        <v>0</v>
      </c>
      <c r="AE1365" s="52"/>
      <c r="AF1365" s="52"/>
    </row>
    <row r="1366" spans="1:32" ht="15.5" x14ac:dyDescent="0.35">
      <c r="A1366" s="26"/>
      <c r="B1366" s="48">
        <v>1332</v>
      </c>
      <c r="C1366" s="48" t="s">
        <v>45</v>
      </c>
      <c r="D1366" s="48" t="s">
        <v>98</v>
      </c>
      <c r="E1366" s="48" t="s">
        <v>673</v>
      </c>
      <c r="F1366" s="48" t="s">
        <v>757</v>
      </c>
      <c r="G1366" s="48">
        <v>961</v>
      </c>
      <c r="H1366" s="48">
        <v>1</v>
      </c>
      <c r="I1366" s="48" t="s">
        <v>707</v>
      </c>
      <c r="J1366" s="48" t="s">
        <v>50</v>
      </c>
      <c r="K1366" s="48" t="s">
        <v>2212</v>
      </c>
      <c r="L1366" s="48" t="s">
        <v>759</v>
      </c>
      <c r="M1366" s="48" t="s">
        <v>103</v>
      </c>
      <c r="N1366" s="48" t="s">
        <v>103</v>
      </c>
      <c r="O1366" s="48" t="s">
        <v>103</v>
      </c>
      <c r="P1366" s="48">
        <v>6.2321520000000001</v>
      </c>
      <c r="Q1366" s="48">
        <v>5.5287061777598563</v>
      </c>
      <c r="R1366" s="48">
        <v>6.7924104469621085</v>
      </c>
      <c r="S1366" s="48">
        <v>15.7776</v>
      </c>
      <c r="T1366" s="48">
        <v>15.7776</v>
      </c>
      <c r="U1366" s="48">
        <v>15.796303365028159</v>
      </c>
      <c r="V1366" s="62">
        <f t="shared" si="131"/>
        <v>0.39500000000000002</v>
      </c>
      <c r="W1366" s="62">
        <f t="shared" si="132"/>
        <v>0.35041490326537983</v>
      </c>
      <c r="X1366" s="62">
        <f t="shared" si="133"/>
        <v>0.43</v>
      </c>
      <c r="Y1366" s="62">
        <f t="shared" si="134"/>
        <v>0.39180496775512658</v>
      </c>
      <c r="Z1366" s="62">
        <f t="shared" si="135"/>
        <v>0.39180496775512658</v>
      </c>
      <c r="AA1366" s="48" t="str">
        <f t="shared" si="136"/>
        <v>Y</v>
      </c>
      <c r="AB1366" s="48" t="s">
        <v>104</v>
      </c>
      <c r="AC1366" s="53" t="s">
        <v>55</v>
      </c>
      <c r="AD1366" s="52">
        <v>0</v>
      </c>
      <c r="AE1366" s="52"/>
      <c r="AF1366" s="52"/>
    </row>
    <row r="1367" spans="1:32" ht="15.5" x14ac:dyDescent="0.35">
      <c r="A1367" s="26"/>
      <c r="B1367" s="48">
        <v>1996</v>
      </c>
      <c r="C1367" s="48" t="s">
        <v>863</v>
      </c>
      <c r="D1367" s="48" t="s">
        <v>864</v>
      </c>
      <c r="E1367" s="48" t="s">
        <v>865</v>
      </c>
      <c r="F1367" s="48" t="s">
        <v>939</v>
      </c>
      <c r="G1367" s="48" t="s">
        <v>940</v>
      </c>
      <c r="H1367" s="48" t="s">
        <v>1954</v>
      </c>
      <c r="I1367" s="48" t="s">
        <v>865</v>
      </c>
      <c r="J1367" s="48" t="s">
        <v>50</v>
      </c>
      <c r="K1367" s="48" t="s">
        <v>2213</v>
      </c>
      <c r="L1367" s="48" t="s">
        <v>865</v>
      </c>
      <c r="M1367" s="48">
        <v>23</v>
      </c>
      <c r="N1367" s="48">
        <v>23</v>
      </c>
      <c r="O1367" s="48">
        <v>23</v>
      </c>
      <c r="P1367" s="48">
        <v>5.4</v>
      </c>
      <c r="Q1367" s="48">
        <v>6.6528071518720573</v>
      </c>
      <c r="R1367" s="48">
        <v>6.1349239604089627</v>
      </c>
      <c r="S1367" s="48">
        <v>15.6</v>
      </c>
      <c r="T1367" s="48">
        <v>15.7</v>
      </c>
      <c r="U1367" s="48">
        <v>15.138124058151988</v>
      </c>
      <c r="V1367" s="62">
        <f t="shared" si="131"/>
        <v>0.3461538461538462</v>
      </c>
      <c r="W1367" s="62">
        <f t="shared" si="132"/>
        <v>0.42374567846318839</v>
      </c>
      <c r="X1367" s="62">
        <f t="shared" si="133"/>
        <v>0.40526315789473677</v>
      </c>
      <c r="Y1367" s="62">
        <f t="shared" si="134"/>
        <v>0.39172089417059047</v>
      </c>
      <c r="Z1367" s="62">
        <f t="shared" si="135"/>
        <v>0.39172089417059047</v>
      </c>
      <c r="AA1367" s="48" t="str">
        <f t="shared" si="136"/>
        <v>Y</v>
      </c>
      <c r="AB1367" s="48" t="s">
        <v>55</v>
      </c>
      <c r="AC1367" s="53" t="s">
        <v>55</v>
      </c>
      <c r="AD1367" s="52">
        <v>0</v>
      </c>
      <c r="AE1367" s="52"/>
      <c r="AF1367" s="52"/>
    </row>
    <row r="1368" spans="1:32" ht="15.5" x14ac:dyDescent="0.35">
      <c r="A1368" s="26"/>
      <c r="B1368" s="48">
        <v>1070</v>
      </c>
      <c r="C1368" s="48" t="s">
        <v>45</v>
      </c>
      <c r="D1368" s="48" t="s">
        <v>98</v>
      </c>
      <c r="E1368" s="48" t="s">
        <v>415</v>
      </c>
      <c r="F1368" s="48" t="s">
        <v>1693</v>
      </c>
      <c r="G1368" s="48">
        <v>647</v>
      </c>
      <c r="H1368" s="48">
        <v>2</v>
      </c>
      <c r="I1368" s="48" t="s">
        <v>1694</v>
      </c>
      <c r="J1368" s="48" t="s">
        <v>50</v>
      </c>
      <c r="K1368" s="48" t="s">
        <v>2214</v>
      </c>
      <c r="L1368" s="48" t="s">
        <v>466</v>
      </c>
      <c r="M1368" s="48" t="s">
        <v>420</v>
      </c>
      <c r="N1368" s="48" t="s">
        <v>420</v>
      </c>
      <c r="O1368" s="48" t="s">
        <v>420</v>
      </c>
      <c r="P1368" s="48">
        <v>0</v>
      </c>
      <c r="Q1368" s="48">
        <v>3.2008298923872847</v>
      </c>
      <c r="R1368" s="48">
        <v>8.3450207908668492</v>
      </c>
      <c r="S1368" s="48">
        <v>9.8194800000000004</v>
      </c>
      <c r="T1368" s="48">
        <v>9.8194800000000004</v>
      </c>
      <c r="U1368" s="48">
        <v>9.8311203837609469</v>
      </c>
      <c r="V1368" s="62">
        <f t="shared" si="131"/>
        <v>0</v>
      </c>
      <c r="W1368" s="62">
        <f t="shared" si="132"/>
        <v>0.32596735187477183</v>
      </c>
      <c r="X1368" s="62">
        <f t="shared" si="133"/>
        <v>0.84883720930232542</v>
      </c>
      <c r="Y1368" s="62">
        <f t="shared" si="134"/>
        <v>0.39160152039236573</v>
      </c>
      <c r="Z1368" s="62">
        <f t="shared" si="135"/>
        <v>0.39160152039236573</v>
      </c>
      <c r="AA1368" s="48" t="str">
        <f t="shared" si="136"/>
        <v>Y</v>
      </c>
      <c r="AB1368" s="48" t="s">
        <v>55</v>
      </c>
      <c r="AC1368" s="53" t="s">
        <v>55</v>
      </c>
      <c r="AD1368" s="52">
        <v>0</v>
      </c>
      <c r="AE1368" s="52"/>
      <c r="AF1368" s="52"/>
    </row>
    <row r="1369" spans="1:32" ht="15.5" x14ac:dyDescent="0.35">
      <c r="A1369" s="26"/>
      <c r="B1369" s="48">
        <v>2128</v>
      </c>
      <c r="C1369" s="48" t="s">
        <v>863</v>
      </c>
      <c r="D1369" s="48" t="s">
        <v>969</v>
      </c>
      <c r="E1369" s="48" t="s">
        <v>970</v>
      </c>
      <c r="F1369" s="48" t="s">
        <v>1020</v>
      </c>
      <c r="G1369" s="48" t="s">
        <v>1021</v>
      </c>
      <c r="H1369" s="48" t="s">
        <v>1022</v>
      </c>
      <c r="I1369" s="48" t="s">
        <v>1023</v>
      </c>
      <c r="J1369" s="48" t="s">
        <v>50</v>
      </c>
      <c r="K1369" s="48" t="s">
        <v>2215</v>
      </c>
      <c r="L1369" s="48" t="s">
        <v>1023</v>
      </c>
      <c r="M1369" s="48">
        <v>13.8</v>
      </c>
      <c r="N1369" s="48">
        <v>13.8</v>
      </c>
      <c r="O1369" s="48">
        <v>13.8</v>
      </c>
      <c r="P1369" s="48">
        <v>2.9</v>
      </c>
      <c r="Q1369" s="48">
        <v>3.0355922453452147</v>
      </c>
      <c r="R1369" s="48">
        <v>3.3224198590786203</v>
      </c>
      <c r="S1369" s="48">
        <v>7.9</v>
      </c>
      <c r="T1369" s="48">
        <v>7.9</v>
      </c>
      <c r="U1369" s="48">
        <v>7.8877593776686679</v>
      </c>
      <c r="V1369" s="62">
        <f t="shared" si="131"/>
        <v>0.36708860759493667</v>
      </c>
      <c r="W1369" s="62">
        <f t="shared" si="132"/>
        <v>0.38425218295509045</v>
      </c>
      <c r="X1369" s="62">
        <f t="shared" si="133"/>
        <v>0.42121212121212115</v>
      </c>
      <c r="Y1369" s="62">
        <f t="shared" si="134"/>
        <v>0.39085097058738277</v>
      </c>
      <c r="Z1369" s="62">
        <f t="shared" si="135"/>
        <v>0.39085097058738277</v>
      </c>
      <c r="AA1369" s="48" t="str">
        <f t="shared" si="136"/>
        <v>Y</v>
      </c>
      <c r="AB1369" s="48" t="s">
        <v>55</v>
      </c>
      <c r="AC1369" s="53" t="s">
        <v>55</v>
      </c>
      <c r="AD1369" s="52">
        <v>0</v>
      </c>
      <c r="AE1369" s="48"/>
      <c r="AF1369" s="48"/>
    </row>
    <row r="1370" spans="1:32" ht="15.5" x14ac:dyDescent="0.35">
      <c r="A1370" s="26"/>
      <c r="B1370" s="48">
        <v>256</v>
      </c>
      <c r="C1370" s="48" t="s">
        <v>45</v>
      </c>
      <c r="D1370" s="48" t="s">
        <v>46</v>
      </c>
      <c r="E1370" s="48" t="s">
        <v>150</v>
      </c>
      <c r="F1370" s="48" t="s">
        <v>219</v>
      </c>
      <c r="G1370" s="48">
        <v>250</v>
      </c>
      <c r="H1370" s="48" t="s">
        <v>49</v>
      </c>
      <c r="I1370" s="48" t="s">
        <v>233</v>
      </c>
      <c r="J1370" s="48" t="s">
        <v>50</v>
      </c>
      <c r="K1370" s="48" t="s">
        <v>2216</v>
      </c>
      <c r="L1370" s="48" t="s">
        <v>184</v>
      </c>
      <c r="M1370" s="48" t="s">
        <v>53</v>
      </c>
      <c r="N1370" s="48" t="s">
        <v>53</v>
      </c>
      <c r="O1370" s="48" t="s">
        <v>53</v>
      </c>
      <c r="P1370" s="48">
        <v>1.6711800000000001</v>
      </c>
      <c r="Q1370" s="48">
        <v>1.7926725858337882</v>
      </c>
      <c r="R1370" s="48">
        <v>1.4341380686670304</v>
      </c>
      <c r="S1370" s="48">
        <v>4.1779500000000001</v>
      </c>
      <c r="T1370" s="48">
        <v>4.1779500000000001</v>
      </c>
      <c r="U1370" s="48">
        <v>4.1829027002788388</v>
      </c>
      <c r="V1370" s="62">
        <f t="shared" si="131"/>
        <v>0.4</v>
      </c>
      <c r="W1370" s="62">
        <f t="shared" si="132"/>
        <v>0.42907947338617941</v>
      </c>
      <c r="X1370" s="62">
        <f t="shared" si="133"/>
        <v>0.34285714285714286</v>
      </c>
      <c r="Y1370" s="62">
        <f t="shared" si="134"/>
        <v>0.39064553874777408</v>
      </c>
      <c r="Z1370" s="62">
        <f t="shared" si="135"/>
        <v>0.39064553874777408</v>
      </c>
      <c r="AA1370" s="48" t="str">
        <f t="shared" si="136"/>
        <v>Y</v>
      </c>
      <c r="AB1370" s="48" t="s">
        <v>55</v>
      </c>
      <c r="AC1370" s="53" t="s">
        <v>55</v>
      </c>
      <c r="AD1370" s="52">
        <v>0</v>
      </c>
      <c r="AE1370" s="52"/>
      <c r="AF1370" s="52"/>
    </row>
    <row r="1371" spans="1:32" ht="15.5" x14ac:dyDescent="0.35">
      <c r="A1371" s="26"/>
      <c r="B1371" s="48">
        <v>612</v>
      </c>
      <c r="C1371" s="48" t="s">
        <v>45</v>
      </c>
      <c r="D1371" s="48" t="s">
        <v>46</v>
      </c>
      <c r="E1371" s="48" t="s">
        <v>150</v>
      </c>
      <c r="F1371" s="48" t="s">
        <v>163</v>
      </c>
      <c r="G1371" s="48">
        <v>488</v>
      </c>
      <c r="H1371" s="48" t="s">
        <v>63</v>
      </c>
      <c r="I1371" s="48" t="s">
        <v>165</v>
      </c>
      <c r="J1371" s="48" t="s">
        <v>50</v>
      </c>
      <c r="K1371" s="48" t="s">
        <v>2217</v>
      </c>
      <c r="L1371" s="48" t="s">
        <v>1331</v>
      </c>
      <c r="M1371" s="48" t="s">
        <v>53</v>
      </c>
      <c r="N1371" s="48" t="s">
        <v>53</v>
      </c>
      <c r="O1371" s="48" t="s">
        <v>53</v>
      </c>
      <c r="P1371" s="48">
        <v>2.6261399999999999</v>
      </c>
      <c r="Q1371" s="48">
        <v>2.4619370178784026</v>
      </c>
      <c r="R1371" s="48">
        <v>2.7487646316118086</v>
      </c>
      <c r="S1371" s="48">
        <v>6.6847200000000004</v>
      </c>
      <c r="T1371" s="48">
        <v>6.6847200000000004</v>
      </c>
      <c r="U1371" s="48">
        <v>6.6926443204461421</v>
      </c>
      <c r="V1371" s="62">
        <f t="shared" si="131"/>
        <v>0.39285714285714279</v>
      </c>
      <c r="W1371" s="62">
        <f t="shared" si="132"/>
        <v>0.36829321465647064</v>
      </c>
      <c r="X1371" s="62">
        <f t="shared" si="133"/>
        <v>0.41071428571428575</v>
      </c>
      <c r="Y1371" s="62">
        <f t="shared" si="134"/>
        <v>0.39062154774263308</v>
      </c>
      <c r="Z1371" s="62">
        <f t="shared" si="135"/>
        <v>0.39062154774263308</v>
      </c>
      <c r="AA1371" s="48" t="str">
        <f t="shared" si="136"/>
        <v>Y</v>
      </c>
      <c r="AB1371" s="48" t="s">
        <v>55</v>
      </c>
      <c r="AC1371" s="53" t="s">
        <v>55</v>
      </c>
      <c r="AD1371" s="52">
        <v>0</v>
      </c>
      <c r="AE1371" s="52"/>
      <c r="AF1371" s="52"/>
    </row>
    <row r="1372" spans="1:32" ht="15.5" x14ac:dyDescent="0.35">
      <c r="A1372" s="26"/>
      <c r="B1372" s="48">
        <v>2062</v>
      </c>
      <c r="C1372" s="48" t="s">
        <v>863</v>
      </c>
      <c r="D1372" s="48" t="s">
        <v>969</v>
      </c>
      <c r="E1372" s="48" t="s">
        <v>970</v>
      </c>
      <c r="F1372" s="48" t="s">
        <v>1457</v>
      </c>
      <c r="G1372" s="48" t="s">
        <v>1458</v>
      </c>
      <c r="H1372" s="48" t="s">
        <v>1641</v>
      </c>
      <c r="I1372" s="48" t="s">
        <v>1460</v>
      </c>
      <c r="J1372" s="48" t="s">
        <v>50</v>
      </c>
      <c r="K1372" s="48" t="s">
        <v>2218</v>
      </c>
      <c r="L1372" s="48" t="s">
        <v>1460</v>
      </c>
      <c r="M1372" s="48">
        <v>13.8</v>
      </c>
      <c r="N1372" s="48">
        <v>13.8</v>
      </c>
      <c r="O1372" s="48">
        <v>13.8</v>
      </c>
      <c r="P1372" s="48">
        <v>3.7</v>
      </c>
      <c r="Q1372" s="48">
        <v>4.8521671323234532</v>
      </c>
      <c r="R1372" s="48">
        <v>5.1628970472013096</v>
      </c>
      <c r="S1372" s="48">
        <v>11.7</v>
      </c>
      <c r="T1372" s="48">
        <v>11.7</v>
      </c>
      <c r="U1372" s="48">
        <v>11.712127560780749</v>
      </c>
      <c r="V1372" s="62">
        <f t="shared" si="131"/>
        <v>0.31623931623931628</v>
      </c>
      <c r="W1372" s="62">
        <f t="shared" si="132"/>
        <v>0.41471513951482508</v>
      </c>
      <c r="X1372" s="62">
        <f t="shared" si="133"/>
        <v>0.44081632653061226</v>
      </c>
      <c r="Y1372" s="62">
        <f t="shared" si="134"/>
        <v>0.39059026076158454</v>
      </c>
      <c r="Z1372" s="62">
        <f t="shared" si="135"/>
        <v>0.39059026076158454</v>
      </c>
      <c r="AA1372" s="48" t="str">
        <f t="shared" si="136"/>
        <v>Y</v>
      </c>
      <c r="AB1372" s="48" t="s">
        <v>55</v>
      </c>
      <c r="AC1372" s="53" t="s">
        <v>55</v>
      </c>
      <c r="AD1372" s="52">
        <v>0</v>
      </c>
      <c r="AE1372" s="52"/>
      <c r="AF1372" s="52"/>
    </row>
    <row r="1373" spans="1:32" ht="15.5" x14ac:dyDescent="0.35">
      <c r="A1373" s="26"/>
      <c r="B1373" s="48">
        <v>12</v>
      </c>
      <c r="C1373" s="48" t="s">
        <v>45</v>
      </c>
      <c r="D1373" s="48" t="s">
        <v>46</v>
      </c>
      <c r="E1373" s="48" t="s">
        <v>150</v>
      </c>
      <c r="F1373" s="48" t="s">
        <v>1269</v>
      </c>
      <c r="G1373" s="48">
        <v>16</v>
      </c>
      <c r="H1373" s="48" t="s">
        <v>131</v>
      </c>
      <c r="I1373" s="48" t="s">
        <v>150</v>
      </c>
      <c r="J1373" s="48" t="s">
        <v>50</v>
      </c>
      <c r="K1373" s="48" t="s">
        <v>2219</v>
      </c>
      <c r="L1373" s="48" t="s">
        <v>184</v>
      </c>
      <c r="M1373" s="48" t="s">
        <v>110</v>
      </c>
      <c r="N1373" s="48" t="s">
        <v>110</v>
      </c>
      <c r="O1373" s="48" t="s">
        <v>110</v>
      </c>
      <c r="P1373" s="48">
        <v>1.4177696</v>
      </c>
      <c r="Q1373" s="48">
        <v>1.7581008517147132</v>
      </c>
      <c r="R1373" s="48">
        <v>2.053519437453661E-2</v>
      </c>
      <c r="S1373" s="48">
        <v>2.7347840000000003</v>
      </c>
      <c r="T1373" s="48">
        <v>2.7347840000000003</v>
      </c>
      <c r="U1373" s="48">
        <v>2.7380259166048813</v>
      </c>
      <c r="V1373" s="62">
        <f t="shared" si="131"/>
        <v>0.51842105263157889</v>
      </c>
      <c r="W1373" s="62">
        <f t="shared" si="132"/>
        <v>0.6428664390733283</v>
      </c>
      <c r="X1373" s="62">
        <f t="shared" si="133"/>
        <v>7.4999999999999997E-3</v>
      </c>
      <c r="Y1373" s="62">
        <f t="shared" si="134"/>
        <v>0.38959583056830244</v>
      </c>
      <c r="Z1373" s="62">
        <f t="shared" si="135"/>
        <v>0.38959583056830244</v>
      </c>
      <c r="AA1373" s="48" t="str">
        <f t="shared" si="136"/>
        <v>Y</v>
      </c>
      <c r="AB1373" s="48" t="s">
        <v>55</v>
      </c>
      <c r="AC1373" s="53" t="s">
        <v>55</v>
      </c>
      <c r="AD1373" s="52">
        <v>0</v>
      </c>
      <c r="AE1373" s="52"/>
      <c r="AF1373" s="52"/>
    </row>
    <row r="1374" spans="1:32" ht="15.5" x14ac:dyDescent="0.35">
      <c r="A1374" s="26"/>
      <c r="B1374" s="48">
        <v>1565</v>
      </c>
      <c r="C1374" s="48" t="s">
        <v>45</v>
      </c>
      <c r="D1374" s="48" t="s">
        <v>60</v>
      </c>
      <c r="E1374" s="48" t="s">
        <v>61</v>
      </c>
      <c r="F1374" s="48" t="s">
        <v>801</v>
      </c>
      <c r="G1374" s="48">
        <v>34</v>
      </c>
      <c r="H1374" s="48" t="s">
        <v>1047</v>
      </c>
      <c r="I1374" s="48" t="s">
        <v>123</v>
      </c>
      <c r="J1374" s="48" t="s">
        <v>50</v>
      </c>
      <c r="K1374" s="48" t="s">
        <v>2220</v>
      </c>
      <c r="L1374" s="48" t="s">
        <v>125</v>
      </c>
      <c r="M1374" s="48" t="s">
        <v>110</v>
      </c>
      <c r="N1374" s="48" t="s">
        <v>110</v>
      </c>
      <c r="O1374" s="48" t="s">
        <v>110</v>
      </c>
      <c r="P1374" s="48">
        <v>0.74846719999999989</v>
      </c>
      <c r="Q1374" s="48">
        <v>1.0231570530470873</v>
      </c>
      <c r="R1374" s="48">
        <v>0.83581843770043751</v>
      </c>
      <c r="S1374" s="48">
        <v>2.2310080000000001</v>
      </c>
      <c r="T1374" s="48">
        <v>2.2310080000000001</v>
      </c>
      <c r="U1374" s="48">
        <v>2.2336527214408242</v>
      </c>
      <c r="V1374" s="62">
        <f t="shared" si="131"/>
        <v>0.33548387096774185</v>
      </c>
      <c r="W1374" s="62">
        <f t="shared" si="132"/>
        <v>0.45860752316759384</v>
      </c>
      <c r="X1374" s="62">
        <f t="shared" si="133"/>
        <v>0.37419354838709679</v>
      </c>
      <c r="Y1374" s="62">
        <f t="shared" si="134"/>
        <v>0.38942831417414414</v>
      </c>
      <c r="Z1374" s="62">
        <f t="shared" si="135"/>
        <v>0.38942831417414414</v>
      </c>
      <c r="AA1374" s="48" t="str">
        <f t="shared" si="136"/>
        <v>Y</v>
      </c>
      <c r="AB1374" s="48" t="s">
        <v>55</v>
      </c>
      <c r="AC1374" s="53" t="s">
        <v>55</v>
      </c>
      <c r="AD1374" s="52">
        <v>0</v>
      </c>
      <c r="AE1374" s="52"/>
      <c r="AF1374" s="52"/>
    </row>
    <row r="1375" spans="1:32" ht="15.5" x14ac:dyDescent="0.35">
      <c r="A1375" s="26"/>
      <c r="B1375" s="48">
        <v>1896</v>
      </c>
      <c r="C1375" s="48" t="s">
        <v>863</v>
      </c>
      <c r="D1375" s="48" t="s">
        <v>864</v>
      </c>
      <c r="E1375" s="48" t="s">
        <v>877</v>
      </c>
      <c r="F1375" s="48" t="s">
        <v>1903</v>
      </c>
      <c r="G1375" s="48" t="s">
        <v>1904</v>
      </c>
      <c r="H1375" s="48" t="s">
        <v>1905</v>
      </c>
      <c r="I1375" s="48" t="s">
        <v>895</v>
      </c>
      <c r="J1375" s="48" t="s">
        <v>50</v>
      </c>
      <c r="K1375" s="48" t="s">
        <v>2221</v>
      </c>
      <c r="L1375" s="48" t="s">
        <v>895</v>
      </c>
      <c r="M1375" s="48">
        <v>23</v>
      </c>
      <c r="N1375" s="48">
        <v>23</v>
      </c>
      <c r="O1375" s="48">
        <v>23</v>
      </c>
      <c r="P1375" s="48">
        <v>6</v>
      </c>
      <c r="Q1375" s="48">
        <v>7.3300390176314876</v>
      </c>
      <c r="R1375" s="48">
        <v>8.0072708833909196</v>
      </c>
      <c r="S1375" s="48">
        <v>18.2</v>
      </c>
      <c r="T1375" s="48">
        <v>18.3</v>
      </c>
      <c r="U1375" s="48">
        <v>18.325097544078719</v>
      </c>
      <c r="V1375" s="62">
        <f t="shared" si="131"/>
        <v>0.32967032967032966</v>
      </c>
      <c r="W1375" s="62">
        <f t="shared" si="132"/>
        <v>0.40054858019844192</v>
      </c>
      <c r="X1375" s="62">
        <f t="shared" si="133"/>
        <v>0.43695652173913047</v>
      </c>
      <c r="Y1375" s="62">
        <f t="shared" si="134"/>
        <v>0.38905847720263403</v>
      </c>
      <c r="Z1375" s="62">
        <f t="shared" si="135"/>
        <v>0.38905847720263403</v>
      </c>
      <c r="AA1375" s="48" t="str">
        <f t="shared" si="136"/>
        <v>Y</v>
      </c>
      <c r="AB1375" s="48" t="s">
        <v>55</v>
      </c>
      <c r="AC1375" s="53" t="s">
        <v>55</v>
      </c>
      <c r="AD1375" s="52">
        <v>0</v>
      </c>
      <c r="AE1375" s="52"/>
      <c r="AF1375" s="52"/>
    </row>
    <row r="1376" spans="1:32" ht="15.5" x14ac:dyDescent="0.35">
      <c r="A1376" s="26"/>
      <c r="B1376" s="48">
        <v>1994</v>
      </c>
      <c r="C1376" s="48" t="s">
        <v>863</v>
      </c>
      <c r="D1376" s="48" t="s">
        <v>864</v>
      </c>
      <c r="E1376" s="48" t="s">
        <v>877</v>
      </c>
      <c r="F1376" s="48" t="s">
        <v>2222</v>
      </c>
      <c r="G1376" s="48" t="s">
        <v>2223</v>
      </c>
      <c r="H1376" s="48" t="s">
        <v>2224</v>
      </c>
      <c r="I1376" s="48" t="s">
        <v>2225</v>
      </c>
      <c r="J1376" s="48" t="s">
        <v>50</v>
      </c>
      <c r="K1376" s="48" t="s">
        <v>2226</v>
      </c>
      <c r="L1376" s="48" t="s">
        <v>2225</v>
      </c>
      <c r="M1376" s="48">
        <v>13.8</v>
      </c>
      <c r="N1376" s="48">
        <v>13.8</v>
      </c>
      <c r="O1376" s="48" t="s">
        <v>53</v>
      </c>
      <c r="P1376" s="48">
        <v>1.4</v>
      </c>
      <c r="Q1376" s="48">
        <v>2.2707186087227984</v>
      </c>
      <c r="R1376" s="48">
        <v>2.4141324155895014</v>
      </c>
      <c r="S1376" s="48">
        <v>5.2</v>
      </c>
      <c r="T1376" s="48">
        <v>5.2</v>
      </c>
      <c r="U1376" s="48">
        <v>5.2346039506346616</v>
      </c>
      <c r="V1376" s="62">
        <f t="shared" si="131"/>
        <v>0.26923076923076922</v>
      </c>
      <c r="W1376" s="62">
        <f t="shared" si="132"/>
        <v>0.43667665552361506</v>
      </c>
      <c r="X1376" s="62">
        <f t="shared" si="133"/>
        <v>0.46118721461187212</v>
      </c>
      <c r="Y1376" s="62">
        <f t="shared" si="134"/>
        <v>0.38903154645541882</v>
      </c>
      <c r="Z1376" s="62">
        <f t="shared" si="135"/>
        <v>0.38903154645541882</v>
      </c>
      <c r="AA1376" s="48" t="str">
        <f t="shared" si="136"/>
        <v>Y</v>
      </c>
      <c r="AB1376" s="48" t="s">
        <v>55</v>
      </c>
      <c r="AC1376" s="53" t="s">
        <v>55</v>
      </c>
      <c r="AD1376" s="52">
        <v>0</v>
      </c>
      <c r="AE1376" s="52"/>
      <c r="AF1376" s="52"/>
    </row>
    <row r="1377" spans="1:32" ht="15.5" x14ac:dyDescent="0.35">
      <c r="A1377" s="26"/>
      <c r="B1377" s="48">
        <v>226</v>
      </c>
      <c r="C1377" s="48" t="s">
        <v>45</v>
      </c>
      <c r="D1377" s="48" t="s">
        <v>46</v>
      </c>
      <c r="E1377" s="48" t="s">
        <v>150</v>
      </c>
      <c r="F1377" s="48" t="s">
        <v>216</v>
      </c>
      <c r="G1377" s="48">
        <v>211</v>
      </c>
      <c r="H1377" s="48" t="s">
        <v>312</v>
      </c>
      <c r="I1377" s="48" t="s">
        <v>216</v>
      </c>
      <c r="J1377" s="48" t="s">
        <v>50</v>
      </c>
      <c r="K1377" s="48" t="s">
        <v>2227</v>
      </c>
      <c r="L1377" s="48" t="s">
        <v>279</v>
      </c>
      <c r="M1377" s="48" t="s">
        <v>53</v>
      </c>
      <c r="N1377" s="48" t="s">
        <v>53</v>
      </c>
      <c r="O1377" s="48" t="s">
        <v>53</v>
      </c>
      <c r="P1377" s="48">
        <v>5.0374140000000009</v>
      </c>
      <c r="Q1377" s="48">
        <v>5.6170407689458699</v>
      </c>
      <c r="R1377" s="48">
        <v>6.2863052009904834</v>
      </c>
      <c r="S1377" s="48">
        <v>14.563139999999999</v>
      </c>
      <c r="T1377" s="48">
        <v>14.563139999999999</v>
      </c>
      <c r="U1377" s="48">
        <v>14.580403698114809</v>
      </c>
      <c r="V1377" s="62">
        <f t="shared" si="131"/>
        <v>0.34590163934426238</v>
      </c>
      <c r="W1377" s="62">
        <f t="shared" si="132"/>
        <v>0.38570258673238533</v>
      </c>
      <c r="X1377" s="62">
        <f t="shared" si="133"/>
        <v>0.43114754098360658</v>
      </c>
      <c r="Y1377" s="62">
        <f t="shared" si="134"/>
        <v>0.3875839223534181</v>
      </c>
      <c r="Z1377" s="62">
        <f t="shared" si="135"/>
        <v>0.3875839223534181</v>
      </c>
      <c r="AA1377" s="48" t="str">
        <f t="shared" si="136"/>
        <v>Y</v>
      </c>
      <c r="AB1377" s="48" t="s">
        <v>55</v>
      </c>
      <c r="AC1377" s="53" t="s">
        <v>55</v>
      </c>
      <c r="AD1377" s="52">
        <v>0</v>
      </c>
      <c r="AE1377" s="52"/>
      <c r="AF1377" s="52"/>
    </row>
    <row r="1378" spans="1:32" ht="15.5" x14ac:dyDescent="0.35">
      <c r="A1378" s="26"/>
      <c r="B1378" s="48">
        <v>1527</v>
      </c>
      <c r="C1378" s="48" t="s">
        <v>45</v>
      </c>
      <c r="D1378" s="48" t="s">
        <v>60</v>
      </c>
      <c r="E1378" s="48" t="s">
        <v>803</v>
      </c>
      <c r="F1378" s="48" t="s">
        <v>1240</v>
      </c>
      <c r="G1378" s="48">
        <v>24</v>
      </c>
      <c r="H1378" s="48" t="s">
        <v>1464</v>
      </c>
      <c r="I1378" s="48" t="s">
        <v>808</v>
      </c>
      <c r="J1378" s="48" t="s">
        <v>50</v>
      </c>
      <c r="K1378" s="48" t="s">
        <v>2228</v>
      </c>
      <c r="L1378" s="48" t="s">
        <v>1143</v>
      </c>
      <c r="M1378" s="48" t="s">
        <v>110</v>
      </c>
      <c r="N1378" s="48" t="s">
        <v>110</v>
      </c>
      <c r="O1378" s="48" t="s">
        <v>110</v>
      </c>
      <c r="P1378" s="48">
        <v>0.64771200000000007</v>
      </c>
      <c r="Q1378" s="48">
        <v>0.55481051468046283</v>
      </c>
      <c r="R1378" s="48">
        <v>0.5908371714778955</v>
      </c>
      <c r="S1378" s="48">
        <v>1.5473119999999998</v>
      </c>
      <c r="T1378" s="48">
        <v>1.5473119999999998</v>
      </c>
      <c r="U1378" s="48">
        <v>1.5491462422896038</v>
      </c>
      <c r="V1378" s="62">
        <f t="shared" si="131"/>
        <v>0.41860465116279078</v>
      </c>
      <c r="W1378" s="62">
        <f t="shared" si="132"/>
        <v>0.35856408706224918</v>
      </c>
      <c r="X1378" s="62">
        <f t="shared" si="133"/>
        <v>0.38139534883720932</v>
      </c>
      <c r="Y1378" s="62">
        <f t="shared" si="134"/>
        <v>0.38618802902074978</v>
      </c>
      <c r="Z1378" s="62">
        <f t="shared" si="135"/>
        <v>0.38618802902074978</v>
      </c>
      <c r="AA1378" s="48" t="str">
        <f t="shared" si="136"/>
        <v>Y</v>
      </c>
      <c r="AB1378" s="48" t="s">
        <v>55</v>
      </c>
      <c r="AC1378" s="53" t="s">
        <v>55</v>
      </c>
      <c r="AD1378" s="52">
        <v>0</v>
      </c>
      <c r="AE1378" s="48"/>
      <c r="AF1378" s="48"/>
    </row>
    <row r="1379" spans="1:32" ht="15.5" x14ac:dyDescent="0.35">
      <c r="A1379" s="26"/>
      <c r="B1379" s="48">
        <v>610</v>
      </c>
      <c r="C1379" s="48" t="s">
        <v>45</v>
      </c>
      <c r="D1379" s="48" t="s">
        <v>46</v>
      </c>
      <c r="E1379" s="48" t="s">
        <v>47</v>
      </c>
      <c r="F1379" s="48" t="s">
        <v>92</v>
      </c>
      <c r="G1379" s="48" t="s">
        <v>93</v>
      </c>
      <c r="H1379" s="48" t="s">
        <v>94</v>
      </c>
      <c r="I1379" s="48" t="s">
        <v>57</v>
      </c>
      <c r="J1379" s="48" t="s">
        <v>50</v>
      </c>
      <c r="K1379" s="48" t="s">
        <v>2229</v>
      </c>
      <c r="L1379" s="48" t="s">
        <v>59</v>
      </c>
      <c r="M1379" s="48" t="s">
        <v>53</v>
      </c>
      <c r="N1379" s="48" t="s">
        <v>53</v>
      </c>
      <c r="O1379" s="48" t="s">
        <v>53</v>
      </c>
      <c r="P1379" s="48">
        <v>1.31307</v>
      </c>
      <c r="Q1379" s="48">
        <v>1.2668219606558768</v>
      </c>
      <c r="R1379" s="48">
        <v>1.2907242618003274</v>
      </c>
      <c r="S1379" s="48">
        <v>3.3423600000000002</v>
      </c>
      <c r="T1379" s="48">
        <v>3.3423600000000002</v>
      </c>
      <c r="U1379" s="48">
        <v>3.3463221602230711</v>
      </c>
      <c r="V1379" s="62">
        <f t="shared" si="131"/>
        <v>0.39285714285714279</v>
      </c>
      <c r="W1379" s="62">
        <f t="shared" si="132"/>
        <v>0.37902020149112503</v>
      </c>
      <c r="X1379" s="62">
        <f t="shared" si="133"/>
        <v>0.38571428571428573</v>
      </c>
      <c r="Y1379" s="62">
        <f t="shared" si="134"/>
        <v>0.38586387668751781</v>
      </c>
      <c r="Z1379" s="62">
        <f t="shared" si="135"/>
        <v>0.38586387668751781</v>
      </c>
      <c r="AA1379" s="48" t="str">
        <f t="shared" si="136"/>
        <v>Y</v>
      </c>
      <c r="AB1379" s="48" t="s">
        <v>55</v>
      </c>
      <c r="AC1379" s="53" t="s">
        <v>55</v>
      </c>
      <c r="AD1379" s="52">
        <v>0</v>
      </c>
      <c r="AE1379" s="52"/>
      <c r="AF1379" s="52"/>
    </row>
    <row r="1380" spans="1:32" ht="15.5" x14ac:dyDescent="0.35">
      <c r="A1380" s="26"/>
      <c r="B1380" s="48">
        <v>1556</v>
      </c>
      <c r="C1380" s="48" t="s">
        <v>45</v>
      </c>
      <c r="D1380" s="48" t="s">
        <v>60</v>
      </c>
      <c r="E1380" s="48" t="s">
        <v>61</v>
      </c>
      <c r="F1380" s="48" t="s">
        <v>2230</v>
      </c>
      <c r="G1380" s="48">
        <v>33</v>
      </c>
      <c r="H1380" s="48" t="s">
        <v>2180</v>
      </c>
      <c r="I1380" s="48" t="s">
        <v>61</v>
      </c>
      <c r="J1380" s="48" t="s">
        <v>50</v>
      </c>
      <c r="K1380" s="48" t="s">
        <v>2231</v>
      </c>
      <c r="L1380" s="48" t="s">
        <v>121</v>
      </c>
      <c r="M1380" s="48" t="s">
        <v>110</v>
      </c>
      <c r="N1380" s="48" t="s">
        <v>110</v>
      </c>
      <c r="O1380" s="48" t="s">
        <v>110</v>
      </c>
      <c r="P1380" s="48">
        <v>0.74846719999999989</v>
      </c>
      <c r="Q1380" s="48">
        <v>0.9871303962496546</v>
      </c>
      <c r="R1380" s="48">
        <v>0.72053313594865298</v>
      </c>
      <c r="S1380" s="48">
        <v>2.1230560000000001</v>
      </c>
      <c r="T1380" s="48">
        <v>2.1230560000000001</v>
      </c>
      <c r="U1380" s="48">
        <v>2.1255727510485261</v>
      </c>
      <c r="V1380" s="62">
        <f t="shared" si="131"/>
        <v>0.35254237288135587</v>
      </c>
      <c r="W1380" s="62">
        <f t="shared" si="132"/>
        <v>0.46495730505914801</v>
      </c>
      <c r="X1380" s="62">
        <f t="shared" si="133"/>
        <v>0.33898305084745767</v>
      </c>
      <c r="Y1380" s="62">
        <f t="shared" si="134"/>
        <v>0.3854942429293205</v>
      </c>
      <c r="Z1380" s="62">
        <f t="shared" si="135"/>
        <v>0.3854942429293205</v>
      </c>
      <c r="AA1380" s="48" t="str">
        <f t="shared" si="136"/>
        <v>Y</v>
      </c>
      <c r="AB1380" s="48" t="s">
        <v>55</v>
      </c>
      <c r="AC1380" s="53" t="s">
        <v>55</v>
      </c>
      <c r="AD1380" s="52">
        <v>0</v>
      </c>
      <c r="AE1380" s="52"/>
      <c r="AF1380" s="52"/>
    </row>
    <row r="1381" spans="1:32" ht="15.5" x14ac:dyDescent="0.35">
      <c r="A1381" s="26"/>
      <c r="B1381" s="48">
        <v>884</v>
      </c>
      <c r="C1381" s="48" t="s">
        <v>45</v>
      </c>
      <c r="D1381" s="48" t="s">
        <v>46</v>
      </c>
      <c r="E1381" s="48" t="s">
        <v>150</v>
      </c>
      <c r="F1381" s="48" t="s">
        <v>386</v>
      </c>
      <c r="G1381" s="48">
        <v>875</v>
      </c>
      <c r="H1381" s="48" t="s">
        <v>94</v>
      </c>
      <c r="I1381" s="48" t="s">
        <v>377</v>
      </c>
      <c r="J1381" s="48" t="s">
        <v>50</v>
      </c>
      <c r="K1381" s="48" t="s">
        <v>2232</v>
      </c>
      <c r="L1381" s="48" t="s">
        <v>379</v>
      </c>
      <c r="M1381" s="48" t="s">
        <v>53</v>
      </c>
      <c r="N1381" s="48" t="s">
        <v>53</v>
      </c>
      <c r="O1381" s="48" t="s">
        <v>53</v>
      </c>
      <c r="P1381" s="48">
        <v>5.9923740000000008</v>
      </c>
      <c r="Q1381" s="48">
        <v>2.6531554270340068</v>
      </c>
      <c r="R1381" s="48">
        <v>2.6531554270340068</v>
      </c>
      <c r="S1381" s="48">
        <v>8.5946400000000001</v>
      </c>
      <c r="T1381" s="48">
        <v>11.578889999999999</v>
      </c>
      <c r="U1381" s="48">
        <v>11.592616055058498</v>
      </c>
      <c r="V1381" s="62">
        <f t="shared" si="131"/>
        <v>0.6972222222222223</v>
      </c>
      <c r="W1381" s="62">
        <f t="shared" si="132"/>
        <v>0.22913728578767109</v>
      </c>
      <c r="X1381" s="62">
        <f t="shared" si="133"/>
        <v>0.22886597938144329</v>
      </c>
      <c r="Y1381" s="62">
        <f t="shared" si="134"/>
        <v>0.38507516246377893</v>
      </c>
      <c r="Z1381" s="62">
        <f t="shared" si="135"/>
        <v>0.38507516246377893</v>
      </c>
      <c r="AA1381" s="48" t="str">
        <f t="shared" si="136"/>
        <v>Y</v>
      </c>
      <c r="AB1381" s="48" t="s">
        <v>55</v>
      </c>
      <c r="AC1381" s="53" t="s">
        <v>55</v>
      </c>
      <c r="AD1381" s="52">
        <v>0</v>
      </c>
      <c r="AE1381" s="52"/>
      <c r="AF1381" s="52"/>
    </row>
    <row r="1382" spans="1:32" ht="15.5" x14ac:dyDescent="0.35">
      <c r="A1382" s="26"/>
      <c r="B1382" s="48">
        <v>1484</v>
      </c>
      <c r="C1382" s="48" t="s">
        <v>45</v>
      </c>
      <c r="D1382" s="48" t="s">
        <v>98</v>
      </c>
      <c r="E1382" s="48" t="s">
        <v>673</v>
      </c>
      <c r="F1382" s="48" t="s">
        <v>674</v>
      </c>
      <c r="G1382" s="48">
        <v>933</v>
      </c>
      <c r="H1382" s="48">
        <v>2</v>
      </c>
      <c r="I1382" s="48" t="s">
        <v>675</v>
      </c>
      <c r="J1382" s="48" t="s">
        <v>50</v>
      </c>
      <c r="K1382" s="48" t="s">
        <v>2867</v>
      </c>
      <c r="L1382" s="48" t="s">
        <v>677</v>
      </c>
      <c r="M1382" s="48" t="s">
        <v>103</v>
      </c>
      <c r="N1382" s="48" t="s">
        <v>103</v>
      </c>
      <c r="O1382" s="48" t="s">
        <v>103</v>
      </c>
      <c r="P1382" s="48">
        <v>13.253183999999999</v>
      </c>
      <c r="Q1382" s="48">
        <v>8.845929884415769</v>
      </c>
      <c r="R1382" s="48">
        <v>8.6089853339403479</v>
      </c>
      <c r="S1382" s="48">
        <v>26.624700000000001</v>
      </c>
      <c r="T1382" s="48">
        <v>26.624700000000001</v>
      </c>
      <c r="U1382" s="48">
        <v>26.656261928485019</v>
      </c>
      <c r="V1382" s="62">
        <f t="shared" si="131"/>
        <v>0.49777777777777771</v>
      </c>
      <c r="W1382" s="62">
        <f t="shared" si="132"/>
        <v>0.3322452416145823</v>
      </c>
      <c r="X1382" s="62">
        <f t="shared" si="133"/>
        <v>0.32296296296296301</v>
      </c>
      <c r="Y1382" s="62">
        <f t="shared" si="134"/>
        <v>0.38432866078510769</v>
      </c>
      <c r="Z1382" s="62">
        <f t="shared" si="135"/>
        <v>0.38432866078510769</v>
      </c>
      <c r="AA1382" s="48" t="str">
        <f t="shared" si="136"/>
        <v>Y</v>
      </c>
      <c r="AB1382" s="48" t="s">
        <v>104</v>
      </c>
      <c r="AC1382" s="53" t="s">
        <v>55</v>
      </c>
      <c r="AD1382" s="52">
        <v>0</v>
      </c>
      <c r="AE1382" s="52"/>
      <c r="AF1382" s="52"/>
    </row>
    <row r="1383" spans="1:32" ht="15.5" x14ac:dyDescent="0.35">
      <c r="A1383" s="26"/>
      <c r="B1383" s="48">
        <v>1182</v>
      </c>
      <c r="C1383" s="48" t="s">
        <v>45</v>
      </c>
      <c r="D1383" s="48" t="s">
        <v>98</v>
      </c>
      <c r="E1383" s="48" t="s">
        <v>99</v>
      </c>
      <c r="F1383" s="48" t="s">
        <v>450</v>
      </c>
      <c r="G1383" s="48">
        <v>739</v>
      </c>
      <c r="H1383" s="48">
        <v>1</v>
      </c>
      <c r="I1383" s="48" t="s">
        <v>451</v>
      </c>
      <c r="J1383" s="48" t="s">
        <v>50</v>
      </c>
      <c r="K1383" s="48" t="s">
        <v>2235</v>
      </c>
      <c r="L1383" s="48" t="s">
        <v>607</v>
      </c>
      <c r="M1383" s="48" t="s">
        <v>103</v>
      </c>
      <c r="N1383" s="48" t="s">
        <v>103</v>
      </c>
      <c r="O1383" s="48" t="s">
        <v>103</v>
      </c>
      <c r="P1383" s="48">
        <v>4.6543919999999996</v>
      </c>
      <c r="Q1383" s="48">
        <v>4.5414372174455959</v>
      </c>
      <c r="R1383" s="48">
        <v>5.1337985936341521</v>
      </c>
      <c r="S1383" s="48">
        <v>12.424860000000001</v>
      </c>
      <c r="T1383" s="48">
        <v>12.424860000000001</v>
      </c>
      <c r="U1383" s="48">
        <v>12.439588899959675</v>
      </c>
      <c r="V1383" s="62">
        <f t="shared" si="131"/>
        <v>0.37460317460317455</v>
      </c>
      <c r="W1383" s="62">
        <f t="shared" si="132"/>
        <v>0.3655121439956342</v>
      </c>
      <c r="X1383" s="62">
        <f t="shared" si="133"/>
        <v>0.41269841269841273</v>
      </c>
      <c r="Y1383" s="62">
        <f t="shared" si="134"/>
        <v>0.38427124376574051</v>
      </c>
      <c r="Z1383" s="62">
        <f t="shared" si="135"/>
        <v>0.38427124376574051</v>
      </c>
      <c r="AA1383" s="48" t="str">
        <f t="shared" si="136"/>
        <v>Y</v>
      </c>
      <c r="AB1383" s="48" t="s">
        <v>55</v>
      </c>
      <c r="AC1383" s="53" t="s">
        <v>55</v>
      </c>
      <c r="AD1383" s="52">
        <v>0</v>
      </c>
      <c r="AE1383" s="52"/>
      <c r="AF1383" s="52"/>
    </row>
    <row r="1384" spans="1:32" ht="15.5" x14ac:dyDescent="0.35">
      <c r="A1384" s="26"/>
      <c r="B1384" s="48">
        <v>2042</v>
      </c>
      <c r="C1384" s="48" t="s">
        <v>863</v>
      </c>
      <c r="D1384" s="48" t="s">
        <v>969</v>
      </c>
      <c r="E1384" s="48" t="s">
        <v>970</v>
      </c>
      <c r="F1384" s="48" t="s">
        <v>1368</v>
      </c>
      <c r="G1384" s="48" t="s">
        <v>1369</v>
      </c>
      <c r="H1384" s="48" t="s">
        <v>1534</v>
      </c>
      <c r="I1384" s="48" t="s">
        <v>1023</v>
      </c>
      <c r="J1384" s="48" t="s">
        <v>50</v>
      </c>
      <c r="K1384" s="48" t="s">
        <v>2236</v>
      </c>
      <c r="L1384" s="48" t="s">
        <v>1023</v>
      </c>
      <c r="M1384" s="48">
        <v>13.8</v>
      </c>
      <c r="N1384" s="48">
        <v>13.8</v>
      </c>
      <c r="O1384" s="48">
        <v>13.8</v>
      </c>
      <c r="P1384" s="48">
        <v>4.5</v>
      </c>
      <c r="Q1384" s="48">
        <v>5.8560637803903743</v>
      </c>
      <c r="R1384" s="48">
        <v>5.760454575812572</v>
      </c>
      <c r="S1384" s="48">
        <v>14</v>
      </c>
      <c r="T1384" s="48">
        <v>14</v>
      </c>
      <c r="U1384" s="48">
        <v>13.982846169503548</v>
      </c>
      <c r="V1384" s="62">
        <f t="shared" si="131"/>
        <v>0.32142857142857145</v>
      </c>
      <c r="W1384" s="62">
        <f t="shared" si="132"/>
        <v>0.41829027002788388</v>
      </c>
      <c r="X1384" s="62">
        <f t="shared" si="133"/>
        <v>0.41196581196581195</v>
      </c>
      <c r="Y1384" s="62">
        <f t="shared" si="134"/>
        <v>0.38389488447408909</v>
      </c>
      <c r="Z1384" s="62">
        <f t="shared" si="135"/>
        <v>0.38389488447408909</v>
      </c>
      <c r="AA1384" s="48" t="str">
        <f t="shared" si="136"/>
        <v>Y</v>
      </c>
      <c r="AB1384" s="48" t="s">
        <v>55</v>
      </c>
      <c r="AC1384" s="53" t="s">
        <v>55</v>
      </c>
      <c r="AD1384" s="52">
        <v>0</v>
      </c>
      <c r="AE1384" s="52"/>
      <c r="AF1384" s="52"/>
    </row>
    <row r="1385" spans="1:32" ht="15.5" x14ac:dyDescent="0.35">
      <c r="A1385" s="26"/>
      <c r="B1385" s="48">
        <v>1038</v>
      </c>
      <c r="C1385" s="48" t="s">
        <v>45</v>
      </c>
      <c r="D1385" s="48" t="s">
        <v>98</v>
      </c>
      <c r="E1385" s="48" t="s">
        <v>415</v>
      </c>
      <c r="F1385" s="48" t="s">
        <v>1306</v>
      </c>
      <c r="G1385" s="48">
        <v>657</v>
      </c>
      <c r="H1385" s="48" t="s">
        <v>1105</v>
      </c>
      <c r="I1385" s="48" t="s">
        <v>498</v>
      </c>
      <c r="J1385" s="48" t="s">
        <v>50</v>
      </c>
      <c r="K1385" s="48" t="s">
        <v>2059</v>
      </c>
      <c r="L1385" s="48" t="s">
        <v>500</v>
      </c>
      <c r="M1385" s="48" t="s">
        <v>420</v>
      </c>
      <c r="N1385" s="48" t="s">
        <v>420</v>
      </c>
      <c r="O1385" s="48" t="s">
        <v>420</v>
      </c>
      <c r="P1385" s="48">
        <v>4.1789879999999995</v>
      </c>
      <c r="Q1385" s="48">
        <v>4.7783817679210179</v>
      </c>
      <c r="R1385" s="48">
        <v>4.572614131981835</v>
      </c>
      <c r="S1385" s="48">
        <v>11.760539999999999</v>
      </c>
      <c r="T1385" s="48">
        <v>11.760539999999999</v>
      </c>
      <c r="U1385" s="48">
        <v>11.774481389853227</v>
      </c>
      <c r="V1385" s="62">
        <f t="shared" si="131"/>
        <v>0.35533980582524272</v>
      </c>
      <c r="W1385" s="62">
        <f t="shared" si="132"/>
        <v>0.40630632334238209</v>
      </c>
      <c r="X1385" s="62">
        <f t="shared" si="133"/>
        <v>0.38834951456310673</v>
      </c>
      <c r="Y1385" s="62">
        <f t="shared" si="134"/>
        <v>0.38333188124357714</v>
      </c>
      <c r="Z1385" s="62">
        <f t="shared" si="135"/>
        <v>0.38333188124357714</v>
      </c>
      <c r="AA1385" s="48" t="str">
        <f t="shared" si="136"/>
        <v>Y</v>
      </c>
      <c r="AB1385" s="48" t="s">
        <v>55</v>
      </c>
      <c r="AC1385" s="53" t="s">
        <v>55</v>
      </c>
      <c r="AD1385" s="52">
        <v>0</v>
      </c>
      <c r="AE1385" s="52"/>
      <c r="AF1385" s="52"/>
    </row>
    <row r="1386" spans="1:32" ht="15.5" x14ac:dyDescent="0.35">
      <c r="A1386" s="26"/>
      <c r="B1386" s="48">
        <v>1158</v>
      </c>
      <c r="C1386" s="48" t="s">
        <v>45</v>
      </c>
      <c r="D1386" s="48" t="s">
        <v>98</v>
      </c>
      <c r="E1386" s="48" t="s">
        <v>99</v>
      </c>
      <c r="F1386" s="48" t="s">
        <v>100</v>
      </c>
      <c r="G1386" s="48">
        <v>737</v>
      </c>
      <c r="H1386" s="48">
        <v>1</v>
      </c>
      <c r="I1386" s="48" t="s">
        <v>99</v>
      </c>
      <c r="J1386" s="48" t="s">
        <v>50</v>
      </c>
      <c r="K1386" s="48" t="s">
        <v>2238</v>
      </c>
      <c r="L1386" s="48" t="s">
        <v>593</v>
      </c>
      <c r="M1386" s="48" t="s">
        <v>103</v>
      </c>
      <c r="N1386" s="48" t="s">
        <v>103</v>
      </c>
      <c r="O1386" s="48" t="s">
        <v>103</v>
      </c>
      <c r="P1386" s="48">
        <v>8.046576</v>
      </c>
      <c r="Q1386" s="48">
        <v>7.8981516825140794</v>
      </c>
      <c r="R1386" s="48">
        <v>8.0956054745769332</v>
      </c>
      <c r="S1386" s="48">
        <v>20.90532</v>
      </c>
      <c r="T1386" s="48">
        <v>20.90532</v>
      </c>
      <c r="U1386" s="48">
        <v>20.930101958662313</v>
      </c>
      <c r="V1386" s="62">
        <f t="shared" si="131"/>
        <v>0.38490566037735852</v>
      </c>
      <c r="W1386" s="62">
        <f t="shared" si="132"/>
        <v>0.37780582562305093</v>
      </c>
      <c r="X1386" s="62">
        <f t="shared" si="133"/>
        <v>0.3867924528301887</v>
      </c>
      <c r="Y1386" s="62">
        <f t="shared" si="134"/>
        <v>0.38316797961019938</v>
      </c>
      <c r="Z1386" s="62">
        <f t="shared" si="135"/>
        <v>0.38316797961019938</v>
      </c>
      <c r="AA1386" s="48" t="str">
        <f t="shared" si="136"/>
        <v>Y</v>
      </c>
      <c r="AB1386" s="48" t="s">
        <v>55</v>
      </c>
      <c r="AC1386" s="53" t="s">
        <v>55</v>
      </c>
      <c r="AD1386" s="52">
        <v>0</v>
      </c>
      <c r="AE1386" s="52"/>
      <c r="AF1386" s="52"/>
    </row>
    <row r="1387" spans="1:32" ht="15.5" x14ac:dyDescent="0.35">
      <c r="A1387" s="26"/>
      <c r="B1387" s="48">
        <v>1920</v>
      </c>
      <c r="C1387" s="48" t="s">
        <v>863</v>
      </c>
      <c r="D1387" s="48" t="s">
        <v>864</v>
      </c>
      <c r="E1387" s="48" t="s">
        <v>865</v>
      </c>
      <c r="F1387" s="48" t="s">
        <v>2239</v>
      </c>
      <c r="G1387" s="48" t="s">
        <v>2240</v>
      </c>
      <c r="H1387" s="48" t="s">
        <v>2241</v>
      </c>
      <c r="I1387" s="48" t="s">
        <v>2242</v>
      </c>
      <c r="J1387" s="48" t="s">
        <v>50</v>
      </c>
      <c r="K1387" s="48" t="s">
        <v>2243</v>
      </c>
      <c r="L1387" s="48" t="s">
        <v>2242</v>
      </c>
      <c r="M1387" s="48">
        <v>23</v>
      </c>
      <c r="N1387" s="48">
        <v>23</v>
      </c>
      <c r="O1387" s="48">
        <v>23</v>
      </c>
      <c r="P1387" s="48">
        <v>5.6</v>
      </c>
      <c r="Q1387" s="48">
        <v>5.5772036003717842</v>
      </c>
      <c r="R1387" s="48">
        <v>7.9674337148168348</v>
      </c>
      <c r="S1387" s="48">
        <v>15.6</v>
      </c>
      <c r="T1387" s="48">
        <v>15.7</v>
      </c>
      <c r="U1387" s="48">
        <v>18.325097544078719</v>
      </c>
      <c r="V1387" s="62">
        <f t="shared" si="131"/>
        <v>0.35897435897435898</v>
      </c>
      <c r="W1387" s="62">
        <f t="shared" si="132"/>
        <v>0.3552358981128525</v>
      </c>
      <c r="X1387" s="62">
        <f t="shared" si="133"/>
        <v>0.43478260869565222</v>
      </c>
      <c r="Y1387" s="62">
        <f t="shared" si="134"/>
        <v>0.38299762192762127</v>
      </c>
      <c r="Z1387" s="62">
        <f t="shared" si="135"/>
        <v>0.38299762192762127</v>
      </c>
      <c r="AA1387" s="48" t="str">
        <f t="shared" si="136"/>
        <v>Y</v>
      </c>
      <c r="AB1387" s="48" t="s">
        <v>55</v>
      </c>
      <c r="AC1387" s="53" t="s">
        <v>55</v>
      </c>
      <c r="AD1387" s="52">
        <v>0</v>
      </c>
      <c r="AE1387" s="52"/>
      <c r="AF1387" s="52"/>
    </row>
    <row r="1388" spans="1:32" ht="15.5" x14ac:dyDescent="0.35">
      <c r="A1388" s="26"/>
      <c r="B1388" s="48">
        <v>1494</v>
      </c>
      <c r="C1388" s="48" t="s">
        <v>45</v>
      </c>
      <c r="D1388" s="48" t="s">
        <v>98</v>
      </c>
      <c r="E1388" s="48" t="s">
        <v>673</v>
      </c>
      <c r="F1388" s="48" t="s">
        <v>674</v>
      </c>
      <c r="G1388" s="48">
        <v>933</v>
      </c>
      <c r="H1388" s="48">
        <v>3</v>
      </c>
      <c r="I1388" s="48" t="s">
        <v>675</v>
      </c>
      <c r="J1388" s="48" t="s">
        <v>50</v>
      </c>
      <c r="K1388" s="48" t="s">
        <v>2922</v>
      </c>
      <c r="L1388" s="48" t="s">
        <v>683</v>
      </c>
      <c r="M1388" s="48" t="s">
        <v>103</v>
      </c>
      <c r="N1388" s="48" t="s">
        <v>103</v>
      </c>
      <c r="O1388" s="48" t="s">
        <v>103</v>
      </c>
      <c r="P1388" s="48">
        <v>12.661524</v>
      </c>
      <c r="Q1388" s="48">
        <v>14.8090344047139</v>
      </c>
      <c r="R1388" s="48">
        <v>14.453617579000767</v>
      </c>
      <c r="S1388" s="48">
        <v>36.485699999999994</v>
      </c>
      <c r="T1388" s="48">
        <v>36.485699999999994</v>
      </c>
      <c r="U1388" s="48">
        <v>36.528951531627619</v>
      </c>
      <c r="V1388" s="62">
        <f t="shared" si="131"/>
        <v>0.34702702702702709</v>
      </c>
      <c r="W1388" s="62">
        <f t="shared" si="132"/>
        <v>0.40588598833827783</v>
      </c>
      <c r="X1388" s="62">
        <f t="shared" si="133"/>
        <v>0.39567567567567569</v>
      </c>
      <c r="Y1388" s="62">
        <f t="shared" si="134"/>
        <v>0.38286289701366022</v>
      </c>
      <c r="Z1388" s="62">
        <f t="shared" si="135"/>
        <v>0.38286289701366022</v>
      </c>
      <c r="AA1388" s="48" t="str">
        <f t="shared" si="136"/>
        <v>Y</v>
      </c>
      <c r="AB1388" s="48" t="s">
        <v>104</v>
      </c>
      <c r="AC1388" s="53" t="s">
        <v>55</v>
      </c>
      <c r="AD1388" s="52">
        <v>0</v>
      </c>
      <c r="AE1388" s="52"/>
      <c r="AF1388" s="52"/>
    </row>
    <row r="1389" spans="1:32" ht="15.5" x14ac:dyDescent="0.35">
      <c r="A1389" s="26"/>
      <c r="B1389" s="48">
        <v>11</v>
      </c>
      <c r="C1389" s="48" t="s">
        <v>45</v>
      </c>
      <c r="D1389" s="48" t="s">
        <v>46</v>
      </c>
      <c r="E1389" s="48" t="s">
        <v>150</v>
      </c>
      <c r="F1389" s="48" t="s">
        <v>1269</v>
      </c>
      <c r="G1389" s="48">
        <v>16</v>
      </c>
      <c r="H1389" s="48" t="s">
        <v>131</v>
      </c>
      <c r="I1389" s="48" t="s">
        <v>150</v>
      </c>
      <c r="J1389" s="48" t="s">
        <v>50</v>
      </c>
      <c r="K1389" s="48" t="s">
        <v>2245</v>
      </c>
      <c r="L1389" s="48" t="s">
        <v>184</v>
      </c>
      <c r="M1389" s="48" t="s">
        <v>110</v>
      </c>
      <c r="N1389" s="48" t="s">
        <v>110</v>
      </c>
      <c r="O1389" s="48" t="s">
        <v>110</v>
      </c>
      <c r="P1389" s="48">
        <v>1.4897376</v>
      </c>
      <c r="Q1389" s="48">
        <v>1.837359496669065</v>
      </c>
      <c r="R1389" s="48">
        <v>1.9310288043423898E-2</v>
      </c>
      <c r="S1389" s="48">
        <v>2.9147039999999995</v>
      </c>
      <c r="T1389" s="48">
        <v>2.9147039999999995</v>
      </c>
      <c r="U1389" s="48">
        <v>2.9181592005920445</v>
      </c>
      <c r="V1389" s="62">
        <f t="shared" si="131"/>
        <v>0.51111111111111118</v>
      </c>
      <c r="W1389" s="62">
        <f t="shared" si="132"/>
        <v>0.63037601645623886</v>
      </c>
      <c r="X1389" s="62">
        <f t="shared" si="133"/>
        <v>6.6172839506172835E-3</v>
      </c>
      <c r="Y1389" s="62">
        <f t="shared" si="134"/>
        <v>0.38270147050598918</v>
      </c>
      <c r="Z1389" s="62">
        <f t="shared" si="135"/>
        <v>0.38270147050598918</v>
      </c>
      <c r="AA1389" s="48" t="str">
        <f t="shared" si="136"/>
        <v>Y</v>
      </c>
      <c r="AB1389" s="48" t="s">
        <v>55</v>
      </c>
      <c r="AC1389" s="53" t="s">
        <v>55</v>
      </c>
      <c r="AD1389" s="52">
        <v>0</v>
      </c>
      <c r="AE1389" s="52"/>
      <c r="AF1389" s="52"/>
    </row>
    <row r="1390" spans="1:32" ht="15.5" x14ac:dyDescent="0.35">
      <c r="A1390" s="26"/>
      <c r="B1390" s="48">
        <v>69</v>
      </c>
      <c r="C1390" s="48" t="s">
        <v>45</v>
      </c>
      <c r="D1390" s="48" t="s">
        <v>46</v>
      </c>
      <c r="E1390" s="48" t="s">
        <v>47</v>
      </c>
      <c r="F1390" s="48" t="s">
        <v>1144</v>
      </c>
      <c r="G1390" s="48">
        <v>52</v>
      </c>
      <c r="H1390" s="48" t="s">
        <v>1097</v>
      </c>
      <c r="I1390" s="48" t="s">
        <v>187</v>
      </c>
      <c r="J1390" s="48" t="s">
        <v>50</v>
      </c>
      <c r="K1390" s="48" t="s">
        <v>2246</v>
      </c>
      <c r="L1390" s="48" t="s">
        <v>399</v>
      </c>
      <c r="M1390" s="48" t="s">
        <v>110</v>
      </c>
      <c r="N1390" s="48" t="s">
        <v>110</v>
      </c>
      <c r="O1390" s="48" t="s">
        <v>110</v>
      </c>
      <c r="P1390" s="48">
        <v>0.62612160000000006</v>
      </c>
      <c r="Q1390" s="48">
        <v>0.749354461386599</v>
      </c>
      <c r="R1390" s="48">
        <v>0.97992506489016806</v>
      </c>
      <c r="S1390" s="48">
        <v>2.051088</v>
      </c>
      <c r="T1390" s="48">
        <v>2.051088</v>
      </c>
      <c r="U1390" s="48">
        <v>2.0535194374536609</v>
      </c>
      <c r="V1390" s="62">
        <f t="shared" si="131"/>
        <v>0.30526315789473685</v>
      </c>
      <c r="W1390" s="62">
        <f t="shared" si="132"/>
        <v>0.36534486154986962</v>
      </c>
      <c r="X1390" s="62">
        <f t="shared" si="133"/>
        <v>0.47719298245614039</v>
      </c>
      <c r="Y1390" s="62">
        <f t="shared" si="134"/>
        <v>0.38260033396691567</v>
      </c>
      <c r="Z1390" s="62">
        <f t="shared" si="135"/>
        <v>0.38260033396691567</v>
      </c>
      <c r="AA1390" s="48" t="str">
        <f t="shared" si="136"/>
        <v>Y</v>
      </c>
      <c r="AB1390" s="48" t="s">
        <v>55</v>
      </c>
      <c r="AC1390" s="53" t="s">
        <v>55</v>
      </c>
      <c r="AD1390" s="52">
        <v>0</v>
      </c>
      <c r="AE1390" s="52"/>
      <c r="AF1390" s="52"/>
    </row>
    <row r="1391" spans="1:32" ht="15.5" x14ac:dyDescent="0.35">
      <c r="A1391" s="26"/>
      <c r="B1391" s="48">
        <v>1753</v>
      </c>
      <c r="C1391" s="48" t="s">
        <v>45</v>
      </c>
      <c r="D1391" s="48" t="s">
        <v>60</v>
      </c>
      <c r="E1391" s="48" t="s">
        <v>61</v>
      </c>
      <c r="F1391" s="48" t="s">
        <v>1137</v>
      </c>
      <c r="G1391" s="48">
        <v>391</v>
      </c>
      <c r="H1391" s="48" t="s">
        <v>63</v>
      </c>
      <c r="I1391" s="48" t="s">
        <v>1137</v>
      </c>
      <c r="J1391" s="48" t="s">
        <v>50</v>
      </c>
      <c r="K1391" s="48" t="s">
        <v>2247</v>
      </c>
      <c r="L1391" s="48" t="s">
        <v>2152</v>
      </c>
      <c r="M1391" s="48" t="s">
        <v>53</v>
      </c>
      <c r="N1391" s="48" t="s">
        <v>53</v>
      </c>
      <c r="O1391" s="48" t="s">
        <v>53</v>
      </c>
      <c r="P1391" s="48">
        <v>4.3450680000000004</v>
      </c>
      <c r="Q1391" s="48">
        <v>3.1790060522119172</v>
      </c>
      <c r="R1391" s="48">
        <v>3.1551037510674669</v>
      </c>
      <c r="S1391" s="48">
        <v>8.5946400000000001</v>
      </c>
      <c r="T1391" s="48">
        <v>8.5946400000000001</v>
      </c>
      <c r="U1391" s="48">
        <v>11.592616055058498</v>
      </c>
      <c r="V1391" s="62">
        <f t="shared" si="131"/>
        <v>0.50555555555555565</v>
      </c>
      <c r="W1391" s="62">
        <f t="shared" si="132"/>
        <v>0.36988239789123423</v>
      </c>
      <c r="X1391" s="62">
        <f t="shared" si="133"/>
        <v>0.27216494845360822</v>
      </c>
      <c r="Y1391" s="62">
        <f t="shared" si="134"/>
        <v>0.38253430063346605</v>
      </c>
      <c r="Z1391" s="62">
        <f t="shared" si="135"/>
        <v>0.38253430063346605</v>
      </c>
      <c r="AA1391" s="48" t="str">
        <f t="shared" si="136"/>
        <v>Y</v>
      </c>
      <c r="AB1391" s="48" t="s">
        <v>55</v>
      </c>
      <c r="AC1391" s="53" t="s">
        <v>55</v>
      </c>
      <c r="AD1391" s="52">
        <v>0</v>
      </c>
      <c r="AE1391" s="52"/>
      <c r="AF1391" s="52"/>
    </row>
    <row r="1392" spans="1:32" ht="15.5" x14ac:dyDescent="0.35">
      <c r="A1392" s="26"/>
      <c r="B1392" s="48">
        <v>1787</v>
      </c>
      <c r="C1392" s="48" t="s">
        <v>45</v>
      </c>
      <c r="D1392" s="48" t="s">
        <v>60</v>
      </c>
      <c r="E1392" s="48" t="s">
        <v>803</v>
      </c>
      <c r="F1392" s="48" t="s">
        <v>807</v>
      </c>
      <c r="G1392" s="48">
        <v>433</v>
      </c>
      <c r="H1392" s="48" t="s">
        <v>63</v>
      </c>
      <c r="I1392" s="48" t="s">
        <v>808</v>
      </c>
      <c r="J1392" s="48" t="s">
        <v>50</v>
      </c>
      <c r="K1392" s="48" t="s">
        <v>2248</v>
      </c>
      <c r="L1392" s="48" t="s">
        <v>810</v>
      </c>
      <c r="M1392" s="48" t="s">
        <v>53</v>
      </c>
      <c r="N1392" s="48" t="s">
        <v>53</v>
      </c>
      <c r="O1392" s="48" t="s">
        <v>53</v>
      </c>
      <c r="P1392" s="48">
        <v>3.4856040000000004</v>
      </c>
      <c r="Q1392" s="48">
        <v>3.7765635808231806</v>
      </c>
      <c r="R1392" s="48">
        <v>3.9438796888343339</v>
      </c>
      <c r="S1392" s="48">
        <v>9.7883399999999998</v>
      </c>
      <c r="T1392" s="48">
        <v>9.7883399999999998</v>
      </c>
      <c r="U1392" s="48">
        <v>9.7999434692247078</v>
      </c>
      <c r="V1392" s="62">
        <f t="shared" si="131"/>
        <v>0.35609756097560979</v>
      </c>
      <c r="W1392" s="62">
        <f t="shared" si="132"/>
        <v>0.38582268094724748</v>
      </c>
      <c r="X1392" s="62">
        <f t="shared" si="133"/>
        <v>0.40243902439024393</v>
      </c>
      <c r="Y1392" s="62">
        <f t="shared" si="134"/>
        <v>0.38145308877103368</v>
      </c>
      <c r="Z1392" s="62">
        <f t="shared" si="135"/>
        <v>0.38145308877103368</v>
      </c>
      <c r="AA1392" s="48" t="str">
        <f t="shared" si="136"/>
        <v>Y</v>
      </c>
      <c r="AB1392" s="48" t="s">
        <v>55</v>
      </c>
      <c r="AC1392" s="53" t="s">
        <v>55</v>
      </c>
      <c r="AD1392" s="52">
        <v>0</v>
      </c>
      <c r="AE1392" s="52"/>
      <c r="AF1392" s="52"/>
    </row>
    <row r="1393" spans="1:32" ht="15.5" x14ac:dyDescent="0.35">
      <c r="A1393" s="26"/>
      <c r="B1393" s="48">
        <v>1295</v>
      </c>
      <c r="C1393" s="48" t="s">
        <v>45</v>
      </c>
      <c r="D1393" s="48" t="s">
        <v>98</v>
      </c>
      <c r="E1393" s="48" t="s">
        <v>673</v>
      </c>
      <c r="F1393" s="48" t="s">
        <v>2249</v>
      </c>
      <c r="G1393" s="48">
        <v>981</v>
      </c>
      <c r="H1393" s="48">
        <v>1</v>
      </c>
      <c r="I1393" s="48" t="s">
        <v>1384</v>
      </c>
      <c r="J1393" s="48" t="s">
        <v>50</v>
      </c>
      <c r="K1393" s="48" t="s">
        <v>2250</v>
      </c>
      <c r="L1393" s="48" t="s">
        <v>780</v>
      </c>
      <c r="M1393" s="48" t="s">
        <v>110</v>
      </c>
      <c r="N1393" s="48" t="s">
        <v>110</v>
      </c>
      <c r="O1393" s="48" t="s">
        <v>110</v>
      </c>
      <c r="P1393" s="48">
        <v>1.9254899999999999</v>
      </c>
      <c r="Q1393" s="48">
        <v>2.1460109505778386</v>
      </c>
      <c r="R1393" s="48">
        <v>1.5422180390593283</v>
      </c>
      <c r="S1393" s="48">
        <v>4.9045500000000004</v>
      </c>
      <c r="T1393" s="48">
        <v>4.9045500000000004</v>
      </c>
      <c r="U1393" s="48">
        <v>4.9103640394577672</v>
      </c>
      <c r="V1393" s="62">
        <f t="shared" si="131"/>
        <v>0.39259259259259255</v>
      </c>
      <c r="W1393" s="62">
        <f t="shared" si="132"/>
        <v>0.43755511730491858</v>
      </c>
      <c r="X1393" s="62">
        <f t="shared" si="133"/>
        <v>0.31407407407407406</v>
      </c>
      <c r="Y1393" s="62">
        <f t="shared" si="134"/>
        <v>0.38140726132386177</v>
      </c>
      <c r="Z1393" s="62">
        <f t="shared" si="135"/>
        <v>0.38140726132386177</v>
      </c>
      <c r="AA1393" s="48" t="str">
        <f t="shared" si="136"/>
        <v>Y</v>
      </c>
      <c r="AB1393" s="48" t="s">
        <v>55</v>
      </c>
      <c r="AC1393" s="53" t="s">
        <v>55</v>
      </c>
      <c r="AD1393" s="52">
        <v>0</v>
      </c>
      <c r="AE1393" s="52"/>
      <c r="AF1393" s="52"/>
    </row>
    <row r="1394" spans="1:32" ht="15.5" x14ac:dyDescent="0.35">
      <c r="A1394" s="26"/>
      <c r="B1394" s="48">
        <v>394</v>
      </c>
      <c r="C1394" s="48" t="s">
        <v>45</v>
      </c>
      <c r="D1394" s="48" t="s">
        <v>46</v>
      </c>
      <c r="E1394" s="48" t="s">
        <v>47</v>
      </c>
      <c r="F1394" s="48" t="s">
        <v>299</v>
      </c>
      <c r="G1394" s="48">
        <v>315</v>
      </c>
      <c r="H1394" s="48" t="s">
        <v>63</v>
      </c>
      <c r="I1394" s="48" t="s">
        <v>300</v>
      </c>
      <c r="J1394" s="48" t="s">
        <v>50</v>
      </c>
      <c r="K1394" s="48" t="s">
        <v>2251</v>
      </c>
      <c r="L1394" s="48" t="s">
        <v>69</v>
      </c>
      <c r="M1394" s="48" t="s">
        <v>53</v>
      </c>
      <c r="N1394" s="48" t="s">
        <v>53</v>
      </c>
      <c r="O1394" s="48" t="s">
        <v>53</v>
      </c>
      <c r="P1394" s="48">
        <v>4.2734460000000007</v>
      </c>
      <c r="Q1394" s="48">
        <v>4.4219257117233441</v>
      </c>
      <c r="R1394" s="48">
        <v>4.5414372174455968</v>
      </c>
      <c r="S1394" s="48">
        <v>11.578889999999999</v>
      </c>
      <c r="T1394" s="48">
        <v>11.578889999999999</v>
      </c>
      <c r="U1394" s="48">
        <v>11.592616055058498</v>
      </c>
      <c r="V1394" s="62">
        <f t="shared" si="131"/>
        <v>0.36907216494845368</v>
      </c>
      <c r="W1394" s="62">
        <f t="shared" si="132"/>
        <v>0.38189547631278509</v>
      </c>
      <c r="X1394" s="62">
        <f t="shared" si="133"/>
        <v>0.39175257731958762</v>
      </c>
      <c r="Y1394" s="62">
        <f t="shared" si="134"/>
        <v>0.3809067395269421</v>
      </c>
      <c r="Z1394" s="62">
        <f t="shared" si="135"/>
        <v>0.3809067395269421</v>
      </c>
      <c r="AA1394" s="48" t="str">
        <f t="shared" si="136"/>
        <v>Y</v>
      </c>
      <c r="AB1394" s="48" t="s">
        <v>55</v>
      </c>
      <c r="AC1394" s="53" t="s">
        <v>55</v>
      </c>
      <c r="AD1394" s="52">
        <v>0</v>
      </c>
      <c r="AE1394" s="52"/>
      <c r="AF1394" s="52"/>
    </row>
    <row r="1395" spans="1:32" ht="15.5" x14ac:dyDescent="0.35">
      <c r="A1395" s="26"/>
      <c r="B1395" s="48">
        <v>1224</v>
      </c>
      <c r="C1395" s="48" t="s">
        <v>45</v>
      </c>
      <c r="D1395" s="48" t="s">
        <v>98</v>
      </c>
      <c r="E1395" s="48" t="s">
        <v>99</v>
      </c>
      <c r="F1395" s="48" t="s">
        <v>2233</v>
      </c>
      <c r="G1395" s="48">
        <v>745</v>
      </c>
      <c r="H1395" s="48">
        <v>2</v>
      </c>
      <c r="I1395" s="48" t="s">
        <v>659</v>
      </c>
      <c r="J1395" s="48" t="s">
        <v>50</v>
      </c>
      <c r="K1395" s="48" t="s">
        <v>2237</v>
      </c>
      <c r="L1395" s="48" t="s">
        <v>661</v>
      </c>
      <c r="M1395" s="48" t="s">
        <v>420</v>
      </c>
      <c r="N1395" s="48" t="s">
        <v>420</v>
      </c>
      <c r="O1395" s="48" t="s">
        <v>420</v>
      </c>
      <c r="P1395" s="48">
        <v>4.5671999999999997</v>
      </c>
      <c r="Q1395" s="48">
        <v>4.3439834253827438</v>
      </c>
      <c r="R1395" s="48">
        <v>5.9443983715763862</v>
      </c>
      <c r="S1395" s="48">
        <v>13.01652</v>
      </c>
      <c r="T1395" s="48">
        <v>13.01652</v>
      </c>
      <c r="U1395" s="48">
        <v>13.031950276148232</v>
      </c>
      <c r="V1395" s="62">
        <f t="shared" si="131"/>
        <v>0.35087719298245612</v>
      </c>
      <c r="W1395" s="62">
        <f t="shared" si="132"/>
        <v>0.3337284793003617</v>
      </c>
      <c r="X1395" s="62">
        <f t="shared" si="133"/>
        <v>0.45614035087719296</v>
      </c>
      <c r="Y1395" s="62">
        <f t="shared" si="134"/>
        <v>0.38024867438667026</v>
      </c>
      <c r="Z1395" s="62">
        <f t="shared" si="135"/>
        <v>0.38024867438667026</v>
      </c>
      <c r="AA1395" s="48" t="str">
        <f t="shared" si="136"/>
        <v>Y</v>
      </c>
      <c r="AB1395" s="48" t="s">
        <v>104</v>
      </c>
      <c r="AC1395" s="53" t="s">
        <v>55</v>
      </c>
      <c r="AD1395" s="52">
        <v>0</v>
      </c>
      <c r="AE1395" s="52"/>
      <c r="AF1395" s="52"/>
    </row>
    <row r="1396" spans="1:32" ht="15.5" x14ac:dyDescent="0.35">
      <c r="A1396" s="26"/>
      <c r="B1396" s="48">
        <v>1379</v>
      </c>
      <c r="C1396" s="48" t="s">
        <v>45</v>
      </c>
      <c r="D1396" s="48" t="s">
        <v>98</v>
      </c>
      <c r="E1396" s="48" t="s">
        <v>673</v>
      </c>
      <c r="F1396" s="48" t="s">
        <v>721</v>
      </c>
      <c r="G1396" s="48">
        <v>968</v>
      </c>
      <c r="H1396" s="48">
        <v>1</v>
      </c>
      <c r="I1396" s="48" t="s">
        <v>722</v>
      </c>
      <c r="J1396" s="48" t="s">
        <v>50</v>
      </c>
      <c r="K1396" s="48" t="s">
        <v>2253</v>
      </c>
      <c r="L1396" s="48" t="s">
        <v>724</v>
      </c>
      <c r="M1396" s="48" t="s">
        <v>103</v>
      </c>
      <c r="N1396" s="48" t="s">
        <v>103</v>
      </c>
      <c r="O1396" s="48" t="s">
        <v>103</v>
      </c>
      <c r="P1396" s="48">
        <v>6.9026999999999994</v>
      </c>
      <c r="Q1396" s="48">
        <v>8.3720407834649251</v>
      </c>
      <c r="R1396" s="48">
        <v>0</v>
      </c>
      <c r="S1396" s="48">
        <v>13.410959999999999</v>
      </c>
      <c r="T1396" s="48">
        <v>13.410959999999999</v>
      </c>
      <c r="U1396" s="48">
        <v>13.426857860273936</v>
      </c>
      <c r="V1396" s="62">
        <f t="shared" si="131"/>
        <v>0.51470588235294112</v>
      </c>
      <c r="W1396" s="62">
        <f t="shared" si="132"/>
        <v>0.62426856716185308</v>
      </c>
      <c r="X1396" s="62">
        <f t="shared" si="133"/>
        <v>0</v>
      </c>
      <c r="Y1396" s="62">
        <f t="shared" si="134"/>
        <v>0.37965814983826474</v>
      </c>
      <c r="Z1396" s="62">
        <f t="shared" si="135"/>
        <v>0.37965814983826474</v>
      </c>
      <c r="AA1396" s="48" t="str">
        <f t="shared" si="136"/>
        <v>Y</v>
      </c>
      <c r="AB1396" s="48" t="s">
        <v>55</v>
      </c>
      <c r="AC1396" s="53" t="s">
        <v>55</v>
      </c>
      <c r="AD1396" s="52">
        <v>0</v>
      </c>
      <c r="AE1396" s="52"/>
      <c r="AF1396" s="52"/>
    </row>
    <row r="1397" spans="1:32" ht="15.5" x14ac:dyDescent="0.35">
      <c r="A1397" s="26"/>
      <c r="B1397" s="48">
        <v>1334</v>
      </c>
      <c r="C1397" s="48" t="s">
        <v>45</v>
      </c>
      <c r="D1397" s="48" t="s">
        <v>98</v>
      </c>
      <c r="E1397" s="48" t="s">
        <v>673</v>
      </c>
      <c r="F1397" s="48" t="s">
        <v>2254</v>
      </c>
      <c r="G1397" s="48">
        <v>943</v>
      </c>
      <c r="H1397" s="48">
        <v>1</v>
      </c>
      <c r="I1397" s="48" t="s">
        <v>2254</v>
      </c>
      <c r="J1397" s="48" t="s">
        <v>50</v>
      </c>
      <c r="K1397" s="48" t="s">
        <v>2255</v>
      </c>
      <c r="L1397" s="48" t="s">
        <v>759</v>
      </c>
      <c r="M1397" s="48" t="s">
        <v>110</v>
      </c>
      <c r="N1397" s="48" t="s">
        <v>110</v>
      </c>
      <c r="O1397" s="48" t="s">
        <v>110</v>
      </c>
      <c r="P1397" s="48">
        <v>1.2061560000000002</v>
      </c>
      <c r="Q1397" s="48">
        <v>0.78565824631324266</v>
      </c>
      <c r="R1397" s="48">
        <v>0.82203131327218915</v>
      </c>
      <c r="S1397" s="48">
        <v>2.47044</v>
      </c>
      <c r="T1397" s="48">
        <v>2.47044</v>
      </c>
      <c r="U1397" s="48">
        <v>2.4733685532083562</v>
      </c>
      <c r="V1397" s="62">
        <f t="shared" si="131"/>
        <v>0.48823529411764716</v>
      </c>
      <c r="W1397" s="62">
        <f t="shared" si="132"/>
        <v>0.318023609686227</v>
      </c>
      <c r="X1397" s="62">
        <f t="shared" si="133"/>
        <v>0.33235294117647063</v>
      </c>
      <c r="Y1397" s="62">
        <f t="shared" si="134"/>
        <v>0.37953728166011497</v>
      </c>
      <c r="Z1397" s="62">
        <f t="shared" si="135"/>
        <v>0.37953728166011497</v>
      </c>
      <c r="AA1397" s="48" t="str">
        <f t="shared" si="136"/>
        <v>Y</v>
      </c>
      <c r="AB1397" s="48" t="s">
        <v>104</v>
      </c>
      <c r="AC1397" s="53" t="s">
        <v>55</v>
      </c>
      <c r="AD1397" s="52">
        <v>0</v>
      </c>
      <c r="AE1397" s="52"/>
      <c r="AF1397" s="52"/>
    </row>
    <row r="1398" spans="1:32" ht="15.5" x14ac:dyDescent="0.35">
      <c r="A1398" s="26"/>
      <c r="B1398" s="48">
        <v>1122</v>
      </c>
      <c r="C1398" s="48" t="s">
        <v>45</v>
      </c>
      <c r="D1398" s="48" t="s">
        <v>98</v>
      </c>
      <c r="E1398" s="48" t="s">
        <v>415</v>
      </c>
      <c r="F1398" s="48" t="s">
        <v>476</v>
      </c>
      <c r="G1398" s="48">
        <v>617</v>
      </c>
      <c r="H1398" s="48" t="s">
        <v>55</v>
      </c>
      <c r="I1398" s="48" t="s">
        <v>415</v>
      </c>
      <c r="J1398" s="48" t="s">
        <v>50</v>
      </c>
      <c r="K1398" s="48" t="s">
        <v>2256</v>
      </c>
      <c r="L1398" s="48" t="s">
        <v>419</v>
      </c>
      <c r="M1398" s="48" t="s">
        <v>423</v>
      </c>
      <c r="N1398" s="48" t="s">
        <v>423</v>
      </c>
      <c r="O1398" s="48" t="s">
        <v>423</v>
      </c>
      <c r="P1398" s="48">
        <v>0.51114580000000009</v>
      </c>
      <c r="Q1398" s="48">
        <v>0.49879599156368526</v>
      </c>
      <c r="R1398" s="48">
        <v>1.0947600334319845</v>
      </c>
      <c r="S1398" s="48">
        <v>1.8504772000000003</v>
      </c>
      <c r="T1398" s="48">
        <v>1.8504772000000003</v>
      </c>
      <c r="U1398" s="48">
        <v>1.8526708258079738</v>
      </c>
      <c r="V1398" s="62">
        <f t="shared" si="131"/>
        <v>0.27622377622377625</v>
      </c>
      <c r="W1398" s="62">
        <f t="shared" si="132"/>
        <v>0.26954992558875362</v>
      </c>
      <c r="X1398" s="62">
        <f t="shared" si="133"/>
        <v>0.59090909090909083</v>
      </c>
      <c r="Y1398" s="62">
        <f t="shared" si="134"/>
        <v>0.37889426424054024</v>
      </c>
      <c r="Z1398" s="62">
        <f t="shared" si="135"/>
        <v>0.37889426424054024</v>
      </c>
      <c r="AA1398" s="48" t="str">
        <f t="shared" si="136"/>
        <v>Y</v>
      </c>
      <c r="AB1398" s="48" t="s">
        <v>55</v>
      </c>
      <c r="AC1398" s="53" t="s">
        <v>55</v>
      </c>
      <c r="AD1398" s="52">
        <v>0</v>
      </c>
      <c r="AE1398" s="52"/>
      <c r="AF1398" s="52"/>
    </row>
    <row r="1399" spans="1:32" ht="15.5" x14ac:dyDescent="0.35">
      <c r="A1399" s="26"/>
      <c r="B1399" s="48">
        <v>165</v>
      </c>
      <c r="C1399" s="48" t="s">
        <v>45</v>
      </c>
      <c r="D1399" s="48" t="s">
        <v>46</v>
      </c>
      <c r="E1399" s="48" t="s">
        <v>47</v>
      </c>
      <c r="F1399" s="48" t="s">
        <v>70</v>
      </c>
      <c r="G1399" s="48">
        <v>106</v>
      </c>
      <c r="H1399" s="48" t="s">
        <v>49</v>
      </c>
      <c r="I1399" s="48" t="s">
        <v>57</v>
      </c>
      <c r="J1399" s="48" t="s">
        <v>50</v>
      </c>
      <c r="K1399" s="48" t="s">
        <v>2257</v>
      </c>
      <c r="L1399" s="48" t="s">
        <v>78</v>
      </c>
      <c r="M1399" s="48" t="s">
        <v>53</v>
      </c>
      <c r="N1399" s="48" t="s">
        <v>53</v>
      </c>
      <c r="O1399" s="48" t="s">
        <v>53</v>
      </c>
      <c r="P1399" s="48">
        <v>1.2653220000000001</v>
      </c>
      <c r="Q1399" s="48">
        <v>1.2429196595114265</v>
      </c>
      <c r="R1399" s="48">
        <v>1.2907242618003274</v>
      </c>
      <c r="S1399" s="48">
        <v>3.3423600000000002</v>
      </c>
      <c r="T1399" s="48">
        <v>3.3423600000000002</v>
      </c>
      <c r="U1399" s="48">
        <v>3.3463221602230711</v>
      </c>
      <c r="V1399" s="62">
        <f t="shared" si="131"/>
        <v>0.37857142857142856</v>
      </c>
      <c r="W1399" s="62">
        <f t="shared" si="132"/>
        <v>0.37186887693468879</v>
      </c>
      <c r="X1399" s="62">
        <f t="shared" si="133"/>
        <v>0.38571428571428573</v>
      </c>
      <c r="Y1399" s="62">
        <f t="shared" si="134"/>
        <v>0.37871819707346766</v>
      </c>
      <c r="Z1399" s="62">
        <f t="shared" si="135"/>
        <v>0.37871819707346766</v>
      </c>
      <c r="AA1399" s="48" t="str">
        <f t="shared" si="136"/>
        <v>Y</v>
      </c>
      <c r="AB1399" s="48" t="s">
        <v>55</v>
      </c>
      <c r="AC1399" s="53" t="s">
        <v>55</v>
      </c>
      <c r="AD1399" s="52">
        <v>0</v>
      </c>
      <c r="AE1399" s="52"/>
      <c r="AF1399" s="52"/>
    </row>
    <row r="1400" spans="1:32" ht="15.5" x14ac:dyDescent="0.35">
      <c r="A1400" s="26"/>
      <c r="B1400" s="48">
        <v>409</v>
      </c>
      <c r="C1400" s="48" t="s">
        <v>45</v>
      </c>
      <c r="D1400" s="48" t="s">
        <v>46</v>
      </c>
      <c r="E1400" s="48" t="s">
        <v>47</v>
      </c>
      <c r="F1400" s="48" t="s">
        <v>303</v>
      </c>
      <c r="G1400" s="48">
        <v>318</v>
      </c>
      <c r="H1400" s="48" t="s">
        <v>1402</v>
      </c>
      <c r="I1400" s="48" t="s">
        <v>47</v>
      </c>
      <c r="J1400" s="48" t="s">
        <v>50</v>
      </c>
      <c r="K1400" s="48" t="s">
        <v>2258</v>
      </c>
      <c r="L1400" s="48" t="s">
        <v>72</v>
      </c>
      <c r="M1400" s="48" t="s">
        <v>110</v>
      </c>
      <c r="N1400" s="48" t="s">
        <v>110</v>
      </c>
      <c r="O1400" s="48" t="s">
        <v>110</v>
      </c>
      <c r="P1400" s="48">
        <v>0.87081280000000005</v>
      </c>
      <c r="Q1400" s="48">
        <v>0.97271973353068153</v>
      </c>
      <c r="R1400" s="48">
        <v>1.0952103666419526</v>
      </c>
      <c r="S1400" s="48">
        <v>2.5908480000000003</v>
      </c>
      <c r="T1400" s="48">
        <v>2.5908480000000003</v>
      </c>
      <c r="U1400" s="48">
        <v>2.5939192894151506</v>
      </c>
      <c r="V1400" s="62">
        <f t="shared" si="131"/>
        <v>0.33611111111111108</v>
      </c>
      <c r="W1400" s="62">
        <f t="shared" si="132"/>
        <v>0.37544453921290688</v>
      </c>
      <c r="X1400" s="62">
        <f t="shared" si="133"/>
        <v>0.42222222222222228</v>
      </c>
      <c r="Y1400" s="62">
        <f t="shared" si="134"/>
        <v>0.37792595751541341</v>
      </c>
      <c r="Z1400" s="62">
        <f t="shared" si="135"/>
        <v>0.37792595751541341</v>
      </c>
      <c r="AA1400" s="48" t="str">
        <f t="shared" si="136"/>
        <v>Y</v>
      </c>
      <c r="AB1400" s="48" t="s">
        <v>55</v>
      </c>
      <c r="AC1400" s="53" t="s">
        <v>55</v>
      </c>
      <c r="AD1400" s="52">
        <v>0</v>
      </c>
      <c r="AE1400" s="52"/>
      <c r="AF1400" s="52"/>
    </row>
    <row r="1401" spans="1:32" ht="15.5" x14ac:dyDescent="0.35">
      <c r="A1401" s="26"/>
      <c r="B1401" s="48">
        <v>1392</v>
      </c>
      <c r="C1401" s="48" t="s">
        <v>45</v>
      </c>
      <c r="D1401" s="48" t="s">
        <v>98</v>
      </c>
      <c r="E1401" s="48" t="s">
        <v>673</v>
      </c>
      <c r="F1401" s="48" t="s">
        <v>734</v>
      </c>
      <c r="G1401" s="48">
        <v>961</v>
      </c>
      <c r="H1401" s="48">
        <v>1</v>
      </c>
      <c r="I1401" s="48" t="s">
        <v>707</v>
      </c>
      <c r="J1401" s="48" t="s">
        <v>50</v>
      </c>
      <c r="K1401" s="48" t="s">
        <v>2259</v>
      </c>
      <c r="L1401" s="48" t="s">
        <v>736</v>
      </c>
      <c r="M1401" s="48" t="s">
        <v>103</v>
      </c>
      <c r="N1401" s="48" t="s">
        <v>103</v>
      </c>
      <c r="O1401" s="48" t="s">
        <v>103</v>
      </c>
      <c r="P1401" s="48">
        <v>3.8655120000000003</v>
      </c>
      <c r="Q1401" s="48">
        <v>4.3439834253827438</v>
      </c>
      <c r="R1401" s="48">
        <v>4.304492666970174</v>
      </c>
      <c r="S1401" s="48">
        <v>11.044319999999999</v>
      </c>
      <c r="T1401" s="48">
        <v>11.044319999999999</v>
      </c>
      <c r="U1401" s="48">
        <v>11.057412355519713</v>
      </c>
      <c r="V1401" s="62">
        <f t="shared" si="131"/>
        <v>0.35000000000000003</v>
      </c>
      <c r="W1401" s="62">
        <f t="shared" si="132"/>
        <v>0.39332285060399774</v>
      </c>
      <c r="X1401" s="62">
        <f t="shared" si="133"/>
        <v>0.38928571428571429</v>
      </c>
      <c r="Y1401" s="62">
        <f t="shared" si="134"/>
        <v>0.37753618829657065</v>
      </c>
      <c r="Z1401" s="62">
        <f t="shared" si="135"/>
        <v>0.37753618829657065</v>
      </c>
      <c r="AA1401" s="48" t="str">
        <f t="shared" si="136"/>
        <v>Y</v>
      </c>
      <c r="AB1401" s="48" t="s">
        <v>104</v>
      </c>
      <c r="AC1401" s="53" t="s">
        <v>55</v>
      </c>
      <c r="AD1401" s="52">
        <v>0</v>
      </c>
      <c r="AE1401" s="52"/>
      <c r="AF1401" s="52"/>
    </row>
    <row r="1402" spans="1:32" ht="15.5" x14ac:dyDescent="0.35">
      <c r="A1402" s="26"/>
      <c r="B1402" s="48">
        <v>1324</v>
      </c>
      <c r="C1402" s="48" t="s">
        <v>45</v>
      </c>
      <c r="D1402" s="48" t="s">
        <v>98</v>
      </c>
      <c r="E1402" s="48" t="s">
        <v>673</v>
      </c>
      <c r="F1402" s="48" t="s">
        <v>693</v>
      </c>
      <c r="G1402" s="48">
        <v>915</v>
      </c>
      <c r="H1402" s="48">
        <v>1</v>
      </c>
      <c r="I1402" s="48" t="s">
        <v>694</v>
      </c>
      <c r="J1402" s="48" t="s">
        <v>50</v>
      </c>
      <c r="K1402" s="48" t="s">
        <v>2493</v>
      </c>
      <c r="L1402" s="48" t="s">
        <v>654</v>
      </c>
      <c r="M1402" s="48" t="s">
        <v>103</v>
      </c>
      <c r="N1402" s="48" t="s">
        <v>103</v>
      </c>
      <c r="O1402" s="48" t="s">
        <v>103</v>
      </c>
      <c r="P1402" s="48">
        <v>4.7727240000000002</v>
      </c>
      <c r="Q1402" s="48">
        <v>4.5414372174455959</v>
      </c>
      <c r="R1402" s="48">
        <v>4.738891009508448</v>
      </c>
      <c r="S1402" s="48">
        <v>12.424860000000001</v>
      </c>
      <c r="T1402" s="48">
        <v>12.424860000000001</v>
      </c>
      <c r="U1402" s="48">
        <v>12.439588899959675</v>
      </c>
      <c r="V1402" s="62">
        <f t="shared" si="131"/>
        <v>0.38412698412698409</v>
      </c>
      <c r="W1402" s="62">
        <f t="shared" si="132"/>
        <v>0.3655121439956342</v>
      </c>
      <c r="X1402" s="62">
        <f t="shared" si="133"/>
        <v>0.38095238095238099</v>
      </c>
      <c r="Y1402" s="62">
        <f t="shared" si="134"/>
        <v>0.37686383635833304</v>
      </c>
      <c r="Z1402" s="62">
        <f t="shared" si="135"/>
        <v>0.37686383635833304</v>
      </c>
      <c r="AA1402" s="48" t="str">
        <f t="shared" si="136"/>
        <v>Y</v>
      </c>
      <c r="AB1402" s="48" t="s">
        <v>104</v>
      </c>
      <c r="AC1402" s="53" t="s">
        <v>55</v>
      </c>
      <c r="AD1402" s="52">
        <v>0</v>
      </c>
      <c r="AE1402" s="48"/>
      <c r="AF1402" s="48"/>
    </row>
    <row r="1403" spans="1:32" ht="15.5" x14ac:dyDescent="0.35">
      <c r="A1403" s="26"/>
      <c r="B1403" s="48">
        <v>1546</v>
      </c>
      <c r="C1403" s="48" t="s">
        <v>45</v>
      </c>
      <c r="D1403" s="48" t="s">
        <v>60</v>
      </c>
      <c r="E1403" s="48" t="s">
        <v>61</v>
      </c>
      <c r="F1403" s="48" t="s">
        <v>424</v>
      </c>
      <c r="G1403" s="48">
        <v>33</v>
      </c>
      <c r="H1403" s="48" t="s">
        <v>1354</v>
      </c>
      <c r="I1403" s="48" t="s">
        <v>61</v>
      </c>
      <c r="J1403" s="48" t="s">
        <v>50</v>
      </c>
      <c r="K1403" s="48" t="s">
        <v>2261</v>
      </c>
      <c r="L1403" s="48" t="s">
        <v>121</v>
      </c>
      <c r="M1403" s="48" t="s">
        <v>110</v>
      </c>
      <c r="N1403" s="48" t="s">
        <v>110</v>
      </c>
      <c r="O1403" s="48" t="s">
        <v>110</v>
      </c>
      <c r="P1403" s="48">
        <v>0.56854720000000003</v>
      </c>
      <c r="Q1403" s="48">
        <v>0.66289048507276072</v>
      </c>
      <c r="R1403" s="48">
        <v>0.3962932247717591</v>
      </c>
      <c r="S1403" s="48">
        <v>1.43936</v>
      </c>
      <c r="T1403" s="48">
        <v>1.43936</v>
      </c>
      <c r="U1403" s="48">
        <v>1.441066271897306</v>
      </c>
      <c r="V1403" s="62">
        <f t="shared" si="131"/>
        <v>0.39500000000000002</v>
      </c>
      <c r="W1403" s="62">
        <f t="shared" si="132"/>
        <v>0.46054530143449918</v>
      </c>
      <c r="X1403" s="62">
        <f t="shared" si="133"/>
        <v>0.27499999999999997</v>
      </c>
      <c r="Y1403" s="62">
        <f t="shared" si="134"/>
        <v>0.37684843381149968</v>
      </c>
      <c r="Z1403" s="62">
        <f t="shared" si="135"/>
        <v>0.37684843381149968</v>
      </c>
      <c r="AA1403" s="48" t="str">
        <f t="shared" si="136"/>
        <v>Y</v>
      </c>
      <c r="AB1403" s="48" t="s">
        <v>55</v>
      </c>
      <c r="AC1403" s="53" t="s">
        <v>55</v>
      </c>
      <c r="AD1403" s="52">
        <v>0</v>
      </c>
      <c r="AE1403" s="52"/>
      <c r="AF1403" s="52"/>
    </row>
    <row r="1404" spans="1:32" ht="15.5" x14ac:dyDescent="0.35">
      <c r="A1404" s="26"/>
      <c r="B1404" s="48">
        <v>281</v>
      </c>
      <c r="C1404" s="48" t="s">
        <v>45</v>
      </c>
      <c r="D1404" s="48" t="s">
        <v>46</v>
      </c>
      <c r="E1404" s="48" t="s">
        <v>150</v>
      </c>
      <c r="F1404" s="48" t="s">
        <v>219</v>
      </c>
      <c r="G1404" s="48">
        <v>250</v>
      </c>
      <c r="H1404" s="48" t="s">
        <v>63</v>
      </c>
      <c r="I1404" s="48" t="s">
        <v>220</v>
      </c>
      <c r="J1404" s="48" t="s">
        <v>50</v>
      </c>
      <c r="K1404" s="48" t="s">
        <v>2262</v>
      </c>
      <c r="L1404" s="48" t="s">
        <v>184</v>
      </c>
      <c r="M1404" s="48" t="s">
        <v>53</v>
      </c>
      <c r="N1404" s="48" t="s">
        <v>53</v>
      </c>
      <c r="O1404" s="48" t="s">
        <v>53</v>
      </c>
      <c r="P1404" s="48">
        <v>2.4112740000000001</v>
      </c>
      <c r="Q1404" s="48">
        <v>2.6531554270340068</v>
      </c>
      <c r="R1404" s="48">
        <v>2.629253125889556</v>
      </c>
      <c r="S1404" s="48">
        <v>6.8040900000000004</v>
      </c>
      <c r="T1404" s="48">
        <v>6.8040900000000004</v>
      </c>
      <c r="U1404" s="48">
        <v>6.8121558261683948</v>
      </c>
      <c r="V1404" s="62">
        <f t="shared" si="131"/>
        <v>0.35438596491228069</v>
      </c>
      <c r="W1404" s="62">
        <f t="shared" si="132"/>
        <v>0.38993538107726478</v>
      </c>
      <c r="X1404" s="62">
        <f t="shared" si="133"/>
        <v>0.38596491228070179</v>
      </c>
      <c r="Y1404" s="62">
        <f t="shared" si="134"/>
        <v>0.37676208609008244</v>
      </c>
      <c r="Z1404" s="62">
        <f t="shared" si="135"/>
        <v>0.37676208609008244</v>
      </c>
      <c r="AA1404" s="48" t="str">
        <f t="shared" si="136"/>
        <v>Y</v>
      </c>
      <c r="AB1404" s="48" t="s">
        <v>55</v>
      </c>
      <c r="AC1404" s="53" t="s">
        <v>55</v>
      </c>
      <c r="AD1404" s="52">
        <v>0</v>
      </c>
      <c r="AE1404" s="52"/>
      <c r="AF1404" s="52"/>
    </row>
    <row r="1405" spans="1:32" ht="15.5" x14ac:dyDescent="0.35">
      <c r="A1405" s="26"/>
      <c r="B1405" s="48">
        <v>1263</v>
      </c>
      <c r="C1405" s="48" t="s">
        <v>45</v>
      </c>
      <c r="D1405" s="48" t="s">
        <v>98</v>
      </c>
      <c r="E1405" s="48" t="s">
        <v>99</v>
      </c>
      <c r="F1405" s="48" t="s">
        <v>662</v>
      </c>
      <c r="G1405" s="48">
        <v>713</v>
      </c>
      <c r="H1405" s="48">
        <v>2</v>
      </c>
      <c r="I1405" s="48" t="s">
        <v>106</v>
      </c>
      <c r="J1405" s="48" t="s">
        <v>50</v>
      </c>
      <c r="K1405" s="48" t="s">
        <v>2263</v>
      </c>
      <c r="L1405" s="48" t="s">
        <v>2264</v>
      </c>
      <c r="M1405" s="48" t="s">
        <v>103</v>
      </c>
      <c r="N1405" s="48" t="s">
        <v>103</v>
      </c>
      <c r="O1405" s="48" t="s">
        <v>103</v>
      </c>
      <c r="P1405" s="48">
        <v>6.2321520000000001</v>
      </c>
      <c r="Q1405" s="48">
        <v>6.9108827221998199</v>
      </c>
      <c r="R1405" s="48">
        <v>6.9108827221998199</v>
      </c>
      <c r="S1405" s="48">
        <v>17.7498</v>
      </c>
      <c r="T1405" s="48">
        <v>17.7498</v>
      </c>
      <c r="U1405" s="48">
        <v>17.77084128565668</v>
      </c>
      <c r="V1405" s="62">
        <f t="shared" si="131"/>
        <v>0.3511111111111111</v>
      </c>
      <c r="W1405" s="62">
        <f t="shared" si="132"/>
        <v>0.38934989251708862</v>
      </c>
      <c r="X1405" s="62">
        <f t="shared" si="133"/>
        <v>0.3888888888888889</v>
      </c>
      <c r="Y1405" s="62">
        <f t="shared" si="134"/>
        <v>0.37644996417236287</v>
      </c>
      <c r="Z1405" s="62">
        <f t="shared" si="135"/>
        <v>0.37644996417236287</v>
      </c>
      <c r="AA1405" s="48" t="str">
        <f t="shared" si="136"/>
        <v>Y</v>
      </c>
      <c r="AB1405" s="48" t="s">
        <v>104</v>
      </c>
      <c r="AC1405" s="53" t="s">
        <v>55</v>
      </c>
      <c r="AD1405" s="52">
        <v>0</v>
      </c>
      <c r="AE1405" s="52"/>
      <c r="AF1405" s="52"/>
    </row>
    <row r="1406" spans="1:32" ht="15.5" x14ac:dyDescent="0.35">
      <c r="A1406" s="26"/>
      <c r="B1406" s="48">
        <v>755</v>
      </c>
      <c r="C1406" s="48" t="s">
        <v>45</v>
      </c>
      <c r="D1406" s="48" t="s">
        <v>46</v>
      </c>
      <c r="E1406" s="48" t="s">
        <v>150</v>
      </c>
      <c r="F1406" s="48" t="s">
        <v>381</v>
      </c>
      <c r="G1406" s="48">
        <v>817</v>
      </c>
      <c r="H1406" s="48" t="s">
        <v>131</v>
      </c>
      <c r="I1406" s="48" t="s">
        <v>377</v>
      </c>
      <c r="J1406" s="48" t="s">
        <v>50</v>
      </c>
      <c r="K1406" s="48" t="s">
        <v>2265</v>
      </c>
      <c r="L1406" s="48" t="s">
        <v>379</v>
      </c>
      <c r="M1406" s="48" t="s">
        <v>110</v>
      </c>
      <c r="N1406" s="48" t="s">
        <v>110</v>
      </c>
      <c r="O1406" s="48" t="s">
        <v>110</v>
      </c>
      <c r="P1406" s="48">
        <v>0.63331840000000006</v>
      </c>
      <c r="Q1406" s="48">
        <v>1.102415698001439</v>
      </c>
      <c r="R1406" s="48">
        <v>1.102415698001439</v>
      </c>
      <c r="S1406" s="48">
        <v>2.5188800000000002</v>
      </c>
      <c r="T1406" s="48">
        <v>2.5188800000000002</v>
      </c>
      <c r="U1406" s="48">
        <v>2.521865975820285</v>
      </c>
      <c r="V1406" s="62">
        <f t="shared" si="131"/>
        <v>0.25142857142857145</v>
      </c>
      <c r="W1406" s="62">
        <f t="shared" si="132"/>
        <v>0.43766106285390288</v>
      </c>
      <c r="X1406" s="62">
        <f t="shared" si="133"/>
        <v>0.43714285714285717</v>
      </c>
      <c r="Y1406" s="62">
        <f t="shared" si="134"/>
        <v>0.37541083047511048</v>
      </c>
      <c r="Z1406" s="62">
        <f t="shared" si="135"/>
        <v>0.37541083047511048</v>
      </c>
      <c r="AA1406" s="48" t="str">
        <f t="shared" si="136"/>
        <v>Y</v>
      </c>
      <c r="AB1406" s="48" t="s">
        <v>55</v>
      </c>
      <c r="AC1406" s="53" t="s">
        <v>55</v>
      </c>
      <c r="AD1406" s="52">
        <v>0</v>
      </c>
      <c r="AE1406" s="52"/>
      <c r="AF1406" s="52"/>
    </row>
    <row r="1407" spans="1:32" ht="15.5" x14ac:dyDescent="0.35">
      <c r="A1407" s="26"/>
      <c r="B1407" s="48">
        <v>61</v>
      </c>
      <c r="C1407" s="48" t="s">
        <v>45</v>
      </c>
      <c r="D1407" s="48" t="s">
        <v>46</v>
      </c>
      <c r="E1407" s="48" t="s">
        <v>47</v>
      </c>
      <c r="F1407" s="48" t="s">
        <v>1144</v>
      </c>
      <c r="G1407" s="48">
        <v>52</v>
      </c>
      <c r="H1407" s="48" t="s">
        <v>131</v>
      </c>
      <c r="I1407" s="48" t="s">
        <v>187</v>
      </c>
      <c r="J1407" s="48" t="s">
        <v>50</v>
      </c>
      <c r="K1407" s="48" t="s">
        <v>2266</v>
      </c>
      <c r="L1407" s="48" t="s">
        <v>52</v>
      </c>
      <c r="M1407" s="48" t="s">
        <v>110</v>
      </c>
      <c r="N1407" s="48" t="s">
        <v>110</v>
      </c>
      <c r="O1407" s="48" t="s">
        <v>110</v>
      </c>
      <c r="P1407" s="48">
        <v>0.71967999999999999</v>
      </c>
      <c r="Q1407" s="48">
        <v>1.0087463903281142</v>
      </c>
      <c r="R1407" s="48">
        <v>1.1888796743152772</v>
      </c>
      <c r="S1407" s="48">
        <v>2.5908480000000003</v>
      </c>
      <c r="T1407" s="48">
        <v>2.5908480000000003</v>
      </c>
      <c r="U1407" s="48">
        <v>2.5939192894151506</v>
      </c>
      <c r="V1407" s="62">
        <f t="shared" si="131"/>
        <v>0.27777777777777773</v>
      </c>
      <c r="W1407" s="62">
        <f t="shared" si="132"/>
        <v>0.38934989251708862</v>
      </c>
      <c r="X1407" s="62">
        <f t="shared" si="133"/>
        <v>0.45833333333333326</v>
      </c>
      <c r="Y1407" s="62">
        <f t="shared" si="134"/>
        <v>0.37515366787606652</v>
      </c>
      <c r="Z1407" s="62">
        <f t="shared" si="135"/>
        <v>0.37515366787606652</v>
      </c>
      <c r="AA1407" s="48" t="str">
        <f t="shared" si="136"/>
        <v>Y</v>
      </c>
      <c r="AB1407" s="48" t="s">
        <v>55</v>
      </c>
      <c r="AC1407" s="53" t="s">
        <v>55</v>
      </c>
      <c r="AD1407" s="52">
        <v>0</v>
      </c>
      <c r="AE1407" s="52"/>
      <c r="AF1407" s="52"/>
    </row>
    <row r="1408" spans="1:32" ht="15.5" x14ac:dyDescent="0.35">
      <c r="A1408" s="26"/>
      <c r="B1408" s="48">
        <v>1721</v>
      </c>
      <c r="C1408" s="48" t="s">
        <v>45</v>
      </c>
      <c r="D1408" s="48" t="s">
        <v>60</v>
      </c>
      <c r="E1408" s="48" t="s">
        <v>803</v>
      </c>
      <c r="F1408" s="48" t="s">
        <v>1113</v>
      </c>
      <c r="G1408" s="48">
        <v>342</v>
      </c>
      <c r="H1408" s="48" t="s">
        <v>49</v>
      </c>
      <c r="I1408" s="48" t="s">
        <v>1113</v>
      </c>
      <c r="J1408" s="48" t="s">
        <v>50</v>
      </c>
      <c r="K1408" s="48" t="s">
        <v>2267</v>
      </c>
      <c r="L1408" s="48" t="s">
        <v>2112</v>
      </c>
      <c r="M1408" s="48" t="s">
        <v>53</v>
      </c>
      <c r="N1408" s="48" t="s">
        <v>53</v>
      </c>
      <c r="O1408" s="48" t="s">
        <v>53</v>
      </c>
      <c r="P1408" s="48">
        <v>3.9392100000000001</v>
      </c>
      <c r="Q1408" s="48">
        <v>4.3024142060010915</v>
      </c>
      <c r="R1408" s="48">
        <v>4.7804602288901012</v>
      </c>
      <c r="S1408" s="48">
        <v>11.578889999999999</v>
      </c>
      <c r="T1408" s="48">
        <v>11.578889999999999</v>
      </c>
      <c r="U1408" s="48">
        <v>11.592616055058498</v>
      </c>
      <c r="V1408" s="62">
        <f t="shared" si="131"/>
        <v>0.34020618556701032</v>
      </c>
      <c r="W1408" s="62">
        <f t="shared" si="132"/>
        <v>0.37157397695298011</v>
      </c>
      <c r="X1408" s="62">
        <f t="shared" si="133"/>
        <v>0.41237113402061848</v>
      </c>
      <c r="Y1408" s="62">
        <f t="shared" si="134"/>
        <v>0.3747170988468696</v>
      </c>
      <c r="Z1408" s="62">
        <f t="shared" si="135"/>
        <v>0.3747170988468696</v>
      </c>
      <c r="AA1408" s="48" t="str">
        <f t="shared" si="136"/>
        <v>Y</v>
      </c>
      <c r="AB1408" s="48" t="s">
        <v>55</v>
      </c>
      <c r="AC1408" s="53" t="s">
        <v>55</v>
      </c>
      <c r="AD1408" s="52">
        <v>0</v>
      </c>
      <c r="AE1408" s="52"/>
      <c r="AF1408" s="52"/>
    </row>
    <row r="1409" spans="1:32" ht="15.5" x14ac:dyDescent="0.35">
      <c r="A1409" s="26"/>
      <c r="B1409" s="48">
        <v>1849</v>
      </c>
      <c r="C1409" s="48" t="s">
        <v>45</v>
      </c>
      <c r="D1409" s="48" t="s">
        <v>60</v>
      </c>
      <c r="E1409" s="48" t="s">
        <v>61</v>
      </c>
      <c r="F1409" s="48" t="s">
        <v>1119</v>
      </c>
      <c r="G1409" s="48">
        <v>533</v>
      </c>
      <c r="H1409" s="48" t="s">
        <v>63</v>
      </c>
      <c r="I1409" s="48" t="s">
        <v>123</v>
      </c>
      <c r="J1409" s="48" t="s">
        <v>50</v>
      </c>
      <c r="K1409" s="48" t="s">
        <v>2268</v>
      </c>
      <c r="L1409" s="48" t="s">
        <v>1121</v>
      </c>
      <c r="M1409" s="48" t="s">
        <v>53</v>
      </c>
      <c r="N1409" s="48" t="s">
        <v>53</v>
      </c>
      <c r="O1409" s="48" t="s">
        <v>53</v>
      </c>
      <c r="P1409" s="48">
        <v>4.1779500000000001</v>
      </c>
      <c r="Q1409" s="48">
        <v>3.8482704842565316</v>
      </c>
      <c r="R1409" s="48">
        <v>3.5136382682342244</v>
      </c>
      <c r="S1409" s="48">
        <v>10.26582</v>
      </c>
      <c r="T1409" s="48">
        <v>10.26582</v>
      </c>
      <c r="U1409" s="48">
        <v>10.277989492113718</v>
      </c>
      <c r="V1409" s="62">
        <f t="shared" si="131"/>
        <v>0.40697674418604651</v>
      </c>
      <c r="W1409" s="62">
        <f t="shared" si="132"/>
        <v>0.37486245465598772</v>
      </c>
      <c r="X1409" s="62">
        <f t="shared" si="133"/>
        <v>0.34186046511627904</v>
      </c>
      <c r="Y1409" s="62">
        <f t="shared" si="134"/>
        <v>0.37456655465277106</v>
      </c>
      <c r="Z1409" s="62">
        <f t="shared" si="135"/>
        <v>0.37456655465277106</v>
      </c>
      <c r="AA1409" s="48" t="str">
        <f t="shared" si="136"/>
        <v>Y</v>
      </c>
      <c r="AB1409" s="48" t="s">
        <v>55</v>
      </c>
      <c r="AC1409" s="53" t="s">
        <v>55</v>
      </c>
      <c r="AD1409" s="52">
        <v>0</v>
      </c>
      <c r="AE1409" s="52"/>
      <c r="AF1409" s="52"/>
    </row>
    <row r="1410" spans="1:32" ht="15.5" x14ac:dyDescent="0.35">
      <c r="A1410" s="26"/>
      <c r="B1410" s="48">
        <v>395</v>
      </c>
      <c r="C1410" s="48" t="s">
        <v>45</v>
      </c>
      <c r="D1410" s="48" t="s">
        <v>46</v>
      </c>
      <c r="E1410" s="48" t="s">
        <v>47</v>
      </c>
      <c r="F1410" s="48" t="s">
        <v>299</v>
      </c>
      <c r="G1410" s="48">
        <v>315</v>
      </c>
      <c r="H1410" s="48" t="s">
        <v>63</v>
      </c>
      <c r="I1410" s="48" t="s">
        <v>300</v>
      </c>
      <c r="J1410" s="48" t="s">
        <v>50</v>
      </c>
      <c r="K1410" s="48" t="s">
        <v>2269</v>
      </c>
      <c r="L1410" s="48" t="s">
        <v>69</v>
      </c>
      <c r="M1410" s="48" t="s">
        <v>53</v>
      </c>
      <c r="N1410" s="48" t="s">
        <v>53</v>
      </c>
      <c r="O1410" s="48" t="s">
        <v>53</v>
      </c>
      <c r="P1410" s="48">
        <v>3.5333520000000003</v>
      </c>
      <c r="Q1410" s="48">
        <v>2.9877876430563135</v>
      </c>
      <c r="R1410" s="48">
        <v>3.9438796888343339</v>
      </c>
      <c r="S1410" s="48">
        <v>9.3108599999999999</v>
      </c>
      <c r="T1410" s="48">
        <v>9.3108599999999999</v>
      </c>
      <c r="U1410" s="48">
        <v>9.3218974463356989</v>
      </c>
      <c r="V1410" s="62">
        <f t="shared" si="131"/>
        <v>0.37948717948717953</v>
      </c>
      <c r="W1410" s="62">
        <f t="shared" si="132"/>
        <v>0.32089276855804011</v>
      </c>
      <c r="X1410" s="62">
        <f t="shared" si="133"/>
        <v>0.42307692307692307</v>
      </c>
      <c r="Y1410" s="62">
        <f t="shared" si="134"/>
        <v>0.37448562370738087</v>
      </c>
      <c r="Z1410" s="62">
        <f t="shared" si="135"/>
        <v>0.37448562370738087</v>
      </c>
      <c r="AA1410" s="48" t="str">
        <f t="shared" si="136"/>
        <v>Y</v>
      </c>
      <c r="AB1410" s="48" t="s">
        <v>55</v>
      </c>
      <c r="AC1410" s="53" t="s">
        <v>55</v>
      </c>
      <c r="AD1410" s="52">
        <v>0</v>
      </c>
      <c r="AE1410" s="52"/>
      <c r="AF1410" s="52"/>
    </row>
    <row r="1411" spans="1:32" ht="15.5" x14ac:dyDescent="0.35">
      <c r="A1411" s="26"/>
      <c r="B1411" s="48">
        <v>534</v>
      </c>
      <c r="C1411" s="48" t="s">
        <v>45</v>
      </c>
      <c r="D1411" s="48" t="s">
        <v>46</v>
      </c>
      <c r="E1411" s="48" t="s">
        <v>47</v>
      </c>
      <c r="F1411" s="48" t="s">
        <v>1168</v>
      </c>
      <c r="G1411" s="48">
        <v>396</v>
      </c>
      <c r="H1411" s="48" t="s">
        <v>63</v>
      </c>
      <c r="I1411" s="48" t="s">
        <v>187</v>
      </c>
      <c r="J1411" s="48" t="s">
        <v>50</v>
      </c>
      <c r="K1411" s="48" t="s">
        <v>2270</v>
      </c>
      <c r="L1411" s="48" t="s">
        <v>1170</v>
      </c>
      <c r="M1411" s="48" t="s">
        <v>110</v>
      </c>
      <c r="N1411" s="48" t="s">
        <v>110</v>
      </c>
      <c r="O1411" s="48" t="s">
        <v>110</v>
      </c>
      <c r="P1411" s="48">
        <v>0.69089279999999997</v>
      </c>
      <c r="Q1411" s="48">
        <v>1.3329863015050081</v>
      </c>
      <c r="R1411" s="48">
        <v>0.88625575721684313</v>
      </c>
      <c r="S1411" s="48">
        <v>2.5908480000000003</v>
      </c>
      <c r="T1411" s="48">
        <v>2.5908480000000003</v>
      </c>
      <c r="U1411" s="48">
        <v>2.5939192894151506</v>
      </c>
      <c r="V1411" s="62">
        <f t="shared" ref="V1411:V1474" si="137">IF(OR(P1411="",S1411=""),"",P1411/S1411)</f>
        <v>0.26666666666666661</v>
      </c>
      <c r="W1411" s="62">
        <f t="shared" ref="W1411:W1474" si="138">IF(OR(Q1411="",T1411=""),"",Q1411/T1411)</f>
        <v>0.51449807225472433</v>
      </c>
      <c r="X1411" s="62">
        <f t="shared" ref="X1411:X1474" si="139">IF(OR(R1411="",U1411=""),"",R1411/U1411)</f>
        <v>0.34166666666666667</v>
      </c>
      <c r="Y1411" s="62">
        <f t="shared" ref="Y1411:Y1474" si="140">IF(OR(V1411="",W1411="",X1411=""),"",AVERAGE(V1411,W1411,X1411))</f>
        <v>0.37427713519601918</v>
      </c>
      <c r="Z1411" s="62">
        <f t="shared" ref="Z1411:Z1474" si="141">IFERROR(Y1411,"0")</f>
        <v>0.37427713519601918</v>
      </c>
      <c r="AA1411" s="48" t="str">
        <f t="shared" ref="AA1411:AA1474" si="142">IF(OR(Z1411="0",Z1411=""),"N","Y")</f>
        <v>Y</v>
      </c>
      <c r="AB1411" s="48" t="s">
        <v>55</v>
      </c>
      <c r="AC1411" s="53" t="s">
        <v>55</v>
      </c>
      <c r="AD1411" s="52">
        <v>0</v>
      </c>
      <c r="AE1411" s="52"/>
      <c r="AF1411" s="52"/>
    </row>
    <row r="1412" spans="1:32" ht="15.5" x14ac:dyDescent="0.35">
      <c r="A1412" s="26"/>
      <c r="B1412" s="48">
        <v>1005</v>
      </c>
      <c r="C1412" s="48" t="s">
        <v>45</v>
      </c>
      <c r="D1412" s="48" t="s">
        <v>98</v>
      </c>
      <c r="E1412" s="48" t="s">
        <v>415</v>
      </c>
      <c r="F1412" s="48" t="s">
        <v>484</v>
      </c>
      <c r="G1412" s="48">
        <v>654</v>
      </c>
      <c r="H1412" s="48">
        <v>1</v>
      </c>
      <c r="I1412" s="48" t="s">
        <v>485</v>
      </c>
      <c r="J1412" s="48" t="s">
        <v>50</v>
      </c>
      <c r="K1412" s="48" t="s">
        <v>1706</v>
      </c>
      <c r="L1412" s="48" t="s">
        <v>487</v>
      </c>
      <c r="M1412" s="48" t="s">
        <v>420</v>
      </c>
      <c r="N1412" s="48" t="s">
        <v>420</v>
      </c>
      <c r="O1412" s="48" t="s">
        <v>420</v>
      </c>
      <c r="P1412" s="48">
        <v>6.3027359999999994</v>
      </c>
      <c r="Q1412" s="48">
        <v>6.8131950566529351</v>
      </c>
      <c r="R1412" s="48">
        <v>9.9454357370604924</v>
      </c>
      <c r="S1412" s="48">
        <v>20.552400000000002</v>
      </c>
      <c r="T1412" s="48">
        <v>20.552400000000002</v>
      </c>
      <c r="U1412" s="48">
        <v>20.576763593918258</v>
      </c>
      <c r="V1412" s="62">
        <f t="shared" si="137"/>
        <v>0.30666666666666659</v>
      </c>
      <c r="W1412" s="62">
        <f t="shared" si="138"/>
        <v>0.3315036227716926</v>
      </c>
      <c r="X1412" s="62">
        <f t="shared" si="139"/>
        <v>0.48333333333333339</v>
      </c>
      <c r="Y1412" s="62">
        <f t="shared" si="140"/>
        <v>0.37383454092389751</v>
      </c>
      <c r="Z1412" s="62">
        <f t="shared" si="141"/>
        <v>0.37383454092389751</v>
      </c>
      <c r="AA1412" s="48" t="str">
        <f t="shared" si="142"/>
        <v>Y</v>
      </c>
      <c r="AB1412" s="48" t="s">
        <v>104</v>
      </c>
      <c r="AC1412" s="53" t="s">
        <v>55</v>
      </c>
      <c r="AD1412" s="52">
        <v>0</v>
      </c>
      <c r="AE1412" s="52"/>
      <c r="AF1412" s="52"/>
    </row>
    <row r="1413" spans="1:32" ht="15.5" x14ac:dyDescent="0.35">
      <c r="A1413" s="26"/>
      <c r="B1413" s="48">
        <v>1891</v>
      </c>
      <c r="C1413" s="48" t="s">
        <v>863</v>
      </c>
      <c r="D1413" s="48" t="s">
        <v>864</v>
      </c>
      <c r="E1413" s="48" t="s">
        <v>865</v>
      </c>
      <c r="F1413" s="48" t="s">
        <v>2167</v>
      </c>
      <c r="G1413" s="48" t="s">
        <v>2168</v>
      </c>
      <c r="H1413" s="48" t="s">
        <v>2169</v>
      </c>
      <c r="I1413" s="48" t="s">
        <v>865</v>
      </c>
      <c r="J1413" s="48" t="s">
        <v>50</v>
      </c>
      <c r="K1413" s="48" t="s">
        <v>2273</v>
      </c>
      <c r="L1413" s="48" t="s">
        <v>865</v>
      </c>
      <c r="M1413" s="48">
        <v>23</v>
      </c>
      <c r="N1413" s="48">
        <v>23</v>
      </c>
      <c r="O1413" s="48">
        <v>23</v>
      </c>
      <c r="P1413" s="48">
        <v>2.9</v>
      </c>
      <c r="Q1413" s="48">
        <v>7.1308531747610671</v>
      </c>
      <c r="R1413" s="48">
        <v>7.2902018490574036</v>
      </c>
      <c r="S1413" s="48">
        <v>15.7</v>
      </c>
      <c r="T1413" s="48">
        <v>15.7</v>
      </c>
      <c r="U1413" s="48">
        <v>15.138124058151988</v>
      </c>
      <c r="V1413" s="62">
        <f t="shared" si="137"/>
        <v>0.18471337579617836</v>
      </c>
      <c r="W1413" s="62">
        <f t="shared" si="138"/>
        <v>0.45419446973000427</v>
      </c>
      <c r="X1413" s="62">
        <f t="shared" si="139"/>
        <v>0.481578947368421</v>
      </c>
      <c r="Y1413" s="62">
        <f t="shared" si="140"/>
        <v>0.37349559763153456</v>
      </c>
      <c r="Z1413" s="62">
        <f t="shared" si="141"/>
        <v>0.37349559763153456</v>
      </c>
      <c r="AA1413" s="48" t="str">
        <f t="shared" si="142"/>
        <v>Y</v>
      </c>
      <c r="AB1413" s="48" t="s">
        <v>55</v>
      </c>
      <c r="AC1413" s="53" t="s">
        <v>55</v>
      </c>
      <c r="AD1413" s="52">
        <v>0</v>
      </c>
      <c r="AE1413" s="52"/>
      <c r="AF1413" s="52"/>
    </row>
    <row r="1414" spans="1:32" ht="15.5" x14ac:dyDescent="0.35">
      <c r="A1414" s="26"/>
      <c r="B1414" s="48">
        <v>772</v>
      </c>
      <c r="C1414" s="48" t="s">
        <v>45</v>
      </c>
      <c r="D1414" s="48" t="s">
        <v>46</v>
      </c>
      <c r="E1414" s="48" t="s">
        <v>150</v>
      </c>
      <c r="F1414" s="48" t="s">
        <v>1739</v>
      </c>
      <c r="G1414" s="48">
        <v>819</v>
      </c>
      <c r="H1414" s="48" t="s">
        <v>131</v>
      </c>
      <c r="I1414" s="48" t="s">
        <v>377</v>
      </c>
      <c r="J1414" s="48" t="s">
        <v>50</v>
      </c>
      <c r="K1414" s="48" t="s">
        <v>2274</v>
      </c>
      <c r="L1414" s="48" t="s">
        <v>379</v>
      </c>
      <c r="M1414" s="48" t="s">
        <v>53</v>
      </c>
      <c r="N1414" s="48" t="s">
        <v>53</v>
      </c>
      <c r="O1414" s="48" t="s">
        <v>53</v>
      </c>
      <c r="P1414" s="48">
        <v>2.4112740000000001</v>
      </c>
      <c r="Q1414" s="48">
        <v>2.5097416201673033</v>
      </c>
      <c r="R1414" s="48">
        <v>2.7009600293229075</v>
      </c>
      <c r="S1414" s="48">
        <v>6.8040900000000004</v>
      </c>
      <c r="T1414" s="48">
        <v>6.8040900000000004</v>
      </c>
      <c r="U1414" s="48">
        <v>6.8121558261683948</v>
      </c>
      <c r="V1414" s="62">
        <f t="shared" si="137"/>
        <v>0.35438596491228069</v>
      </c>
      <c r="W1414" s="62">
        <f t="shared" si="138"/>
        <v>0.36885779291092607</v>
      </c>
      <c r="X1414" s="62">
        <f t="shared" si="139"/>
        <v>0.39649122807017545</v>
      </c>
      <c r="Y1414" s="62">
        <f t="shared" si="140"/>
        <v>0.37324499529779409</v>
      </c>
      <c r="Z1414" s="62">
        <f t="shared" si="141"/>
        <v>0.37324499529779409</v>
      </c>
      <c r="AA1414" s="48" t="str">
        <f t="shared" si="142"/>
        <v>Y</v>
      </c>
      <c r="AB1414" s="48" t="s">
        <v>55</v>
      </c>
      <c r="AC1414" s="53" t="s">
        <v>55</v>
      </c>
      <c r="AD1414" s="52">
        <v>0</v>
      </c>
      <c r="AE1414" s="52"/>
      <c r="AF1414" s="52"/>
    </row>
    <row r="1415" spans="1:32" ht="15.5" x14ac:dyDescent="0.35">
      <c r="A1415" s="26"/>
      <c r="B1415" s="48">
        <v>1757</v>
      </c>
      <c r="C1415" s="48" t="s">
        <v>45</v>
      </c>
      <c r="D1415" s="48" t="s">
        <v>60</v>
      </c>
      <c r="E1415" s="48" t="s">
        <v>61</v>
      </c>
      <c r="F1415" s="48" t="s">
        <v>1137</v>
      </c>
      <c r="G1415" s="48">
        <v>391</v>
      </c>
      <c r="H1415" s="48" t="s">
        <v>49</v>
      </c>
      <c r="I1415" s="48" t="s">
        <v>1137</v>
      </c>
      <c r="J1415" s="48" t="s">
        <v>50</v>
      </c>
      <c r="K1415" s="48" t="s">
        <v>2275</v>
      </c>
      <c r="L1415" s="48" t="s">
        <v>1277</v>
      </c>
      <c r="M1415" s="48" t="s">
        <v>53</v>
      </c>
      <c r="N1415" s="48" t="s">
        <v>53</v>
      </c>
      <c r="O1415" s="48" t="s">
        <v>53</v>
      </c>
      <c r="P1415" s="48">
        <v>3.2946119999999999</v>
      </c>
      <c r="Q1415" s="48">
        <v>2.1751094041449961</v>
      </c>
      <c r="R1415" s="48">
        <v>2.1512071030005457</v>
      </c>
      <c r="S1415" s="48">
        <v>6.8040900000000004</v>
      </c>
      <c r="T1415" s="48">
        <v>6.8040900000000004</v>
      </c>
      <c r="U1415" s="48">
        <v>6.8121558261683948</v>
      </c>
      <c r="V1415" s="62">
        <f t="shared" si="137"/>
        <v>0.48421052631578942</v>
      </c>
      <c r="W1415" s="62">
        <f t="shared" si="138"/>
        <v>0.31967675385613592</v>
      </c>
      <c r="X1415" s="62">
        <f t="shared" si="139"/>
        <v>0.31578947368421051</v>
      </c>
      <c r="Y1415" s="62">
        <f t="shared" si="140"/>
        <v>0.37322558461871197</v>
      </c>
      <c r="Z1415" s="62">
        <f t="shared" si="141"/>
        <v>0.37322558461871197</v>
      </c>
      <c r="AA1415" s="48" t="str">
        <f t="shared" si="142"/>
        <v>Y</v>
      </c>
      <c r="AB1415" s="48" t="s">
        <v>55</v>
      </c>
      <c r="AC1415" s="53" t="s">
        <v>55</v>
      </c>
      <c r="AD1415" s="52">
        <v>0</v>
      </c>
      <c r="AE1415" s="52"/>
      <c r="AF1415" s="52"/>
    </row>
    <row r="1416" spans="1:32" ht="15.5" x14ac:dyDescent="0.35">
      <c r="A1416" s="26"/>
      <c r="B1416" s="48">
        <v>1327</v>
      </c>
      <c r="C1416" s="48" t="s">
        <v>45</v>
      </c>
      <c r="D1416" s="48" t="s">
        <v>98</v>
      </c>
      <c r="E1416" s="48" t="s">
        <v>673</v>
      </c>
      <c r="F1416" s="48" t="s">
        <v>713</v>
      </c>
      <c r="G1416" s="48">
        <v>920</v>
      </c>
      <c r="H1416" s="48">
        <v>1</v>
      </c>
      <c r="I1416" s="48" t="s">
        <v>707</v>
      </c>
      <c r="J1416" s="48" t="s">
        <v>50</v>
      </c>
      <c r="K1416" s="48" t="s">
        <v>2495</v>
      </c>
      <c r="L1416" s="48" t="s">
        <v>692</v>
      </c>
      <c r="M1416" s="48" t="s">
        <v>103</v>
      </c>
      <c r="N1416" s="48" t="s">
        <v>103</v>
      </c>
      <c r="O1416" s="48" t="s">
        <v>103</v>
      </c>
      <c r="P1416" s="48">
        <v>9.3087839999999993</v>
      </c>
      <c r="Q1416" s="48">
        <v>11.294356905995135</v>
      </c>
      <c r="R1416" s="48">
        <v>9.2013467101289024</v>
      </c>
      <c r="S1416" s="48">
        <v>26.624700000000001</v>
      </c>
      <c r="T1416" s="48">
        <v>26.624700000000001</v>
      </c>
      <c r="U1416" s="48">
        <v>26.656261928485019</v>
      </c>
      <c r="V1416" s="62">
        <f t="shared" si="137"/>
        <v>0.34962962962962957</v>
      </c>
      <c r="W1416" s="62">
        <f t="shared" si="138"/>
        <v>0.42420597813290423</v>
      </c>
      <c r="X1416" s="62">
        <f t="shared" si="139"/>
        <v>0.34518518518518515</v>
      </c>
      <c r="Y1416" s="62">
        <f t="shared" si="140"/>
        <v>0.37300693098257298</v>
      </c>
      <c r="Z1416" s="62">
        <f t="shared" si="141"/>
        <v>0.37300693098257298</v>
      </c>
      <c r="AA1416" s="48" t="str">
        <f t="shared" si="142"/>
        <v>Y</v>
      </c>
      <c r="AB1416" s="48" t="s">
        <v>104</v>
      </c>
      <c r="AC1416" s="53" t="s">
        <v>55</v>
      </c>
      <c r="AD1416" s="52">
        <v>0</v>
      </c>
      <c r="AE1416" s="52"/>
      <c r="AF1416" s="52"/>
    </row>
    <row r="1417" spans="1:32" ht="15.5" x14ac:dyDescent="0.35">
      <c r="A1417" s="26"/>
      <c r="B1417" s="48">
        <v>1581</v>
      </c>
      <c r="C1417" s="48" t="s">
        <v>45</v>
      </c>
      <c r="D1417" s="48" t="s">
        <v>60</v>
      </c>
      <c r="E1417" s="48" t="s">
        <v>133</v>
      </c>
      <c r="F1417" s="48" t="s">
        <v>1240</v>
      </c>
      <c r="G1417" s="48">
        <v>146</v>
      </c>
      <c r="H1417" s="48" t="s">
        <v>63</v>
      </c>
      <c r="I1417" s="48" t="s">
        <v>133</v>
      </c>
      <c r="J1417" s="48" t="s">
        <v>50</v>
      </c>
      <c r="K1417" s="48" t="s">
        <v>2277</v>
      </c>
      <c r="L1417" s="48" t="s">
        <v>1195</v>
      </c>
      <c r="M1417" s="48" t="s">
        <v>53</v>
      </c>
      <c r="N1417" s="48" t="s">
        <v>53</v>
      </c>
      <c r="O1417" s="48" t="s">
        <v>53</v>
      </c>
      <c r="P1417" s="48">
        <v>3.5810999999999997</v>
      </c>
      <c r="Q1417" s="48">
        <v>3.4658336659453233</v>
      </c>
      <c r="R1417" s="48">
        <v>2.2946209098672488</v>
      </c>
      <c r="S1417" s="48">
        <v>8.3559000000000001</v>
      </c>
      <c r="T1417" s="48">
        <v>8.3559000000000001</v>
      </c>
      <c r="U1417" s="48">
        <v>8.3658054005576776</v>
      </c>
      <c r="V1417" s="62">
        <f t="shared" si="137"/>
        <v>0.42857142857142855</v>
      </c>
      <c r="W1417" s="62">
        <f t="shared" si="138"/>
        <v>0.4147768242733067</v>
      </c>
      <c r="X1417" s="62">
        <f t="shared" si="139"/>
        <v>0.2742857142857143</v>
      </c>
      <c r="Y1417" s="62">
        <f t="shared" si="140"/>
        <v>0.37254465571014989</v>
      </c>
      <c r="Z1417" s="62">
        <f t="shared" si="141"/>
        <v>0.37254465571014989</v>
      </c>
      <c r="AA1417" s="48" t="str">
        <f t="shared" si="142"/>
        <v>Y</v>
      </c>
      <c r="AB1417" s="48" t="s">
        <v>55</v>
      </c>
      <c r="AC1417" s="53" t="s">
        <v>55</v>
      </c>
      <c r="AD1417" s="52">
        <v>0</v>
      </c>
      <c r="AE1417" s="52"/>
      <c r="AF1417" s="52"/>
    </row>
    <row r="1418" spans="1:32" ht="15.5" x14ac:dyDescent="0.35">
      <c r="A1418" s="26"/>
      <c r="B1418" s="48">
        <v>2056</v>
      </c>
      <c r="C1418" s="48" t="s">
        <v>863</v>
      </c>
      <c r="D1418" s="48" t="s">
        <v>969</v>
      </c>
      <c r="E1418" s="48" t="s">
        <v>970</v>
      </c>
      <c r="F1418" s="48" t="s">
        <v>1547</v>
      </c>
      <c r="G1418" s="48" t="s">
        <v>1548</v>
      </c>
      <c r="H1418" s="48" t="s">
        <v>1963</v>
      </c>
      <c r="I1418" s="48" t="s">
        <v>970</v>
      </c>
      <c r="J1418" s="48" t="s">
        <v>50</v>
      </c>
      <c r="K1418" s="63" t="s">
        <v>2278</v>
      </c>
      <c r="L1418" s="48" t="s">
        <v>970</v>
      </c>
      <c r="M1418" s="48">
        <v>13.8</v>
      </c>
      <c r="N1418" s="48">
        <v>13.8</v>
      </c>
      <c r="O1418" s="48">
        <v>13.8</v>
      </c>
      <c r="P1418" s="48">
        <v>2.9</v>
      </c>
      <c r="Q1418" s="48">
        <v>4.2546096037121908</v>
      </c>
      <c r="R1418" s="48">
        <v>4.5892418197344975</v>
      </c>
      <c r="S1418" s="48">
        <v>11.2</v>
      </c>
      <c r="T1418" s="48">
        <v>11.2</v>
      </c>
      <c r="U1418" s="48">
        <v>9.5848227589246537</v>
      </c>
      <c r="V1418" s="62">
        <f t="shared" si="137"/>
        <v>0.25892857142857145</v>
      </c>
      <c r="W1418" s="62">
        <f t="shared" si="138"/>
        <v>0.37987585747430275</v>
      </c>
      <c r="X1418" s="62">
        <f t="shared" si="139"/>
        <v>0.47880299251870323</v>
      </c>
      <c r="Y1418" s="62">
        <f t="shared" si="140"/>
        <v>0.37253580714052581</v>
      </c>
      <c r="Z1418" s="62">
        <f t="shared" si="141"/>
        <v>0.37253580714052581</v>
      </c>
      <c r="AA1418" s="48" t="str">
        <f t="shared" si="142"/>
        <v>Y</v>
      </c>
      <c r="AB1418" s="48" t="s">
        <v>55</v>
      </c>
      <c r="AC1418" s="53" t="s">
        <v>55</v>
      </c>
      <c r="AD1418" s="52">
        <v>0</v>
      </c>
      <c r="AE1418" s="52"/>
      <c r="AF1418" s="52"/>
    </row>
    <row r="1419" spans="1:32" ht="15.5" x14ac:dyDescent="0.35">
      <c r="A1419" s="26"/>
      <c r="B1419" s="48">
        <v>1822</v>
      </c>
      <c r="C1419" s="48" t="s">
        <v>45</v>
      </c>
      <c r="D1419" s="48" t="s">
        <v>60</v>
      </c>
      <c r="E1419" s="48" t="s">
        <v>61</v>
      </c>
      <c r="F1419" s="48" t="s">
        <v>814</v>
      </c>
      <c r="G1419" s="48">
        <v>467</v>
      </c>
      <c r="H1419" s="48" t="s">
        <v>63</v>
      </c>
      <c r="I1419" s="48" t="s">
        <v>64</v>
      </c>
      <c r="J1419" s="48" t="s">
        <v>50</v>
      </c>
      <c r="K1419" s="48" t="s">
        <v>2279</v>
      </c>
      <c r="L1419" s="48" t="s">
        <v>66</v>
      </c>
      <c r="M1419" s="48" t="s">
        <v>53</v>
      </c>
      <c r="N1419" s="48" t="s">
        <v>53</v>
      </c>
      <c r="O1419" s="48" t="s">
        <v>53</v>
      </c>
      <c r="P1419" s="48">
        <v>4.3450680000000004</v>
      </c>
      <c r="Q1419" s="48">
        <v>2.3663278133006003</v>
      </c>
      <c r="R1419" s="48">
        <v>2.629253125889556</v>
      </c>
      <c r="S1419" s="48">
        <v>8.3559000000000001</v>
      </c>
      <c r="T1419" s="48">
        <v>8.3559000000000001</v>
      </c>
      <c r="U1419" s="48">
        <v>8.3658054005576776</v>
      </c>
      <c r="V1419" s="62">
        <f t="shared" si="137"/>
        <v>0.52</v>
      </c>
      <c r="W1419" s="62">
        <f t="shared" si="138"/>
        <v>0.28319245243487839</v>
      </c>
      <c r="X1419" s="62">
        <f t="shared" si="139"/>
        <v>0.31428571428571428</v>
      </c>
      <c r="Y1419" s="62">
        <f t="shared" si="140"/>
        <v>0.37249272224019753</v>
      </c>
      <c r="Z1419" s="62">
        <f t="shared" si="141"/>
        <v>0.37249272224019753</v>
      </c>
      <c r="AA1419" s="48" t="str">
        <f t="shared" si="142"/>
        <v>Y</v>
      </c>
      <c r="AB1419" s="48" t="s">
        <v>55</v>
      </c>
      <c r="AC1419" s="53" t="s">
        <v>55</v>
      </c>
      <c r="AD1419" s="52">
        <v>0</v>
      </c>
      <c r="AE1419" s="52"/>
      <c r="AF1419" s="52"/>
    </row>
    <row r="1420" spans="1:32" ht="15.5" x14ac:dyDescent="0.35">
      <c r="A1420" s="26"/>
      <c r="B1420" s="48">
        <v>1971</v>
      </c>
      <c r="C1420" s="48" t="s">
        <v>863</v>
      </c>
      <c r="D1420" s="48" t="s">
        <v>864</v>
      </c>
      <c r="E1420" s="48" t="s">
        <v>877</v>
      </c>
      <c r="F1420" s="48" t="s">
        <v>1059</v>
      </c>
      <c r="G1420" s="48" t="s">
        <v>1060</v>
      </c>
      <c r="H1420" s="48" t="s">
        <v>1061</v>
      </c>
      <c r="I1420" s="48" t="s">
        <v>929</v>
      </c>
      <c r="J1420" s="48" t="s">
        <v>50</v>
      </c>
      <c r="K1420" s="48" t="s">
        <v>2280</v>
      </c>
      <c r="L1420" s="48" t="s">
        <v>929</v>
      </c>
      <c r="M1420" s="48">
        <v>13.8</v>
      </c>
      <c r="N1420" s="48">
        <v>13.8</v>
      </c>
      <c r="O1420" s="48" t="s">
        <v>53</v>
      </c>
      <c r="P1420" s="48">
        <v>4.3</v>
      </c>
      <c r="Q1420" s="48">
        <v>3.0355922453452147</v>
      </c>
      <c r="R1420" s="48">
        <v>3.1790060522119172</v>
      </c>
      <c r="S1420" s="48">
        <v>9.4</v>
      </c>
      <c r="T1420" s="48">
        <v>9.4</v>
      </c>
      <c r="U1420" s="48">
        <v>9.4414089520579516</v>
      </c>
      <c r="V1420" s="62">
        <f t="shared" si="137"/>
        <v>0.45744680851063824</v>
      </c>
      <c r="W1420" s="62">
        <f t="shared" si="138"/>
        <v>0.32293534524949091</v>
      </c>
      <c r="X1420" s="62">
        <f t="shared" si="139"/>
        <v>0.33670886075949358</v>
      </c>
      <c r="Y1420" s="62">
        <f t="shared" si="140"/>
        <v>0.37236367150654087</v>
      </c>
      <c r="Z1420" s="62">
        <f t="shared" si="141"/>
        <v>0.37236367150654087</v>
      </c>
      <c r="AA1420" s="48" t="str">
        <f t="shared" si="142"/>
        <v>Y</v>
      </c>
      <c r="AB1420" s="48" t="s">
        <v>55</v>
      </c>
      <c r="AC1420" s="53" t="s">
        <v>55</v>
      </c>
      <c r="AD1420" s="52">
        <v>0</v>
      </c>
      <c r="AE1420" s="52"/>
      <c r="AF1420" s="52"/>
    </row>
    <row r="1421" spans="1:32" ht="15.5" x14ac:dyDescent="0.35">
      <c r="A1421" s="26"/>
      <c r="B1421" s="48">
        <v>1806</v>
      </c>
      <c r="C1421" s="48" t="s">
        <v>45</v>
      </c>
      <c r="D1421" s="48" t="s">
        <v>60</v>
      </c>
      <c r="E1421" s="48" t="s">
        <v>803</v>
      </c>
      <c r="F1421" s="48" t="s">
        <v>1141</v>
      </c>
      <c r="G1421" s="48">
        <v>455</v>
      </c>
      <c r="H1421" s="48" t="s">
        <v>49</v>
      </c>
      <c r="I1421" s="48" t="s">
        <v>808</v>
      </c>
      <c r="J1421" s="48" t="s">
        <v>50</v>
      </c>
      <c r="K1421" s="48" t="s">
        <v>2281</v>
      </c>
      <c r="L1421" s="48" t="s">
        <v>1143</v>
      </c>
      <c r="M1421" s="48" t="s">
        <v>53</v>
      </c>
      <c r="N1421" s="48" t="s">
        <v>53</v>
      </c>
      <c r="O1421" s="48" t="s">
        <v>53</v>
      </c>
      <c r="P1421" s="48">
        <v>4.2256979999999995</v>
      </c>
      <c r="Q1421" s="48">
        <v>4.3263165071455427</v>
      </c>
      <c r="R1421" s="48">
        <v>4.5175349163011465</v>
      </c>
      <c r="S1421" s="48">
        <v>11.698259999999999</v>
      </c>
      <c r="T1421" s="48">
        <v>11.698259999999999</v>
      </c>
      <c r="U1421" s="48">
        <v>11.712127560780749</v>
      </c>
      <c r="V1421" s="62">
        <f t="shared" si="137"/>
        <v>0.36122448979591837</v>
      </c>
      <c r="W1421" s="62">
        <f t="shared" si="138"/>
        <v>0.36982564134713564</v>
      </c>
      <c r="X1421" s="62">
        <f t="shared" si="139"/>
        <v>0.38571428571428579</v>
      </c>
      <c r="Y1421" s="62">
        <f t="shared" si="140"/>
        <v>0.37225480561911323</v>
      </c>
      <c r="Z1421" s="62">
        <f t="shared" si="141"/>
        <v>0.37225480561911323</v>
      </c>
      <c r="AA1421" s="48" t="str">
        <f t="shared" si="142"/>
        <v>Y</v>
      </c>
      <c r="AB1421" s="48" t="s">
        <v>55</v>
      </c>
      <c r="AC1421" s="53" t="s">
        <v>55</v>
      </c>
      <c r="AD1421" s="52">
        <v>0</v>
      </c>
      <c r="AE1421" s="52"/>
      <c r="AF1421" s="52"/>
    </row>
    <row r="1422" spans="1:32" ht="15.5" x14ac:dyDescent="0.35">
      <c r="A1422" s="26"/>
      <c r="B1422" s="48">
        <v>309</v>
      </c>
      <c r="C1422" s="48" t="s">
        <v>45</v>
      </c>
      <c r="D1422" s="48" t="s">
        <v>46</v>
      </c>
      <c r="E1422" s="48" t="s">
        <v>47</v>
      </c>
      <c r="F1422" s="48" t="s">
        <v>1259</v>
      </c>
      <c r="G1422" s="48">
        <v>284</v>
      </c>
      <c r="H1422" s="48" t="s">
        <v>49</v>
      </c>
      <c r="I1422" s="48" t="s">
        <v>1260</v>
      </c>
      <c r="J1422" s="48" t="s">
        <v>50</v>
      </c>
      <c r="K1422" s="48" t="s">
        <v>2282</v>
      </c>
      <c r="L1422" s="48" t="s">
        <v>190</v>
      </c>
      <c r="M1422" s="48" t="s">
        <v>110</v>
      </c>
      <c r="N1422" s="48" t="s">
        <v>110</v>
      </c>
      <c r="O1422" s="48" t="s">
        <v>110</v>
      </c>
      <c r="P1422" s="48">
        <v>0.74846719999999989</v>
      </c>
      <c r="Q1422" s="48">
        <v>0.68450647915122032</v>
      </c>
      <c r="R1422" s="48">
        <v>0.73494379866762594</v>
      </c>
      <c r="S1422" s="48">
        <v>1.943136</v>
      </c>
      <c r="T1422" s="48">
        <v>1.943136</v>
      </c>
      <c r="U1422" s="48">
        <v>1.9454394670613631</v>
      </c>
      <c r="V1422" s="62">
        <f t="shared" si="137"/>
        <v>0.38518518518518513</v>
      </c>
      <c r="W1422" s="62">
        <f t="shared" si="138"/>
        <v>0.35226895037260403</v>
      </c>
      <c r="X1422" s="62">
        <f t="shared" si="139"/>
        <v>0.37777777777777771</v>
      </c>
      <c r="Y1422" s="62">
        <f t="shared" si="140"/>
        <v>0.37174397111185559</v>
      </c>
      <c r="Z1422" s="62">
        <f t="shared" si="141"/>
        <v>0.37174397111185559</v>
      </c>
      <c r="AA1422" s="48" t="str">
        <f t="shared" si="142"/>
        <v>Y</v>
      </c>
      <c r="AB1422" s="48" t="s">
        <v>55</v>
      </c>
      <c r="AC1422" s="53" t="s">
        <v>55</v>
      </c>
      <c r="AD1422" s="52">
        <v>0</v>
      </c>
      <c r="AE1422" s="52"/>
      <c r="AF1422" s="52"/>
    </row>
    <row r="1423" spans="1:32" ht="15.5" x14ac:dyDescent="0.35">
      <c r="A1423" s="26"/>
      <c r="B1423" s="48">
        <v>1786</v>
      </c>
      <c r="C1423" s="48" t="s">
        <v>45</v>
      </c>
      <c r="D1423" s="48" t="s">
        <v>60</v>
      </c>
      <c r="E1423" s="48" t="s">
        <v>803</v>
      </c>
      <c r="F1423" s="48" t="s">
        <v>807</v>
      </c>
      <c r="G1423" s="48">
        <v>433</v>
      </c>
      <c r="H1423" s="48" t="s">
        <v>63</v>
      </c>
      <c r="I1423" s="48" t="s">
        <v>808</v>
      </c>
      <c r="J1423" s="48" t="s">
        <v>50</v>
      </c>
      <c r="K1423" s="48" t="s">
        <v>2283</v>
      </c>
      <c r="L1423" s="48" t="s">
        <v>1069</v>
      </c>
      <c r="M1423" s="48" t="s">
        <v>53</v>
      </c>
      <c r="N1423" s="48" t="s">
        <v>53</v>
      </c>
      <c r="O1423" s="48" t="s">
        <v>53</v>
      </c>
      <c r="P1423" s="48">
        <v>5.538768000000001</v>
      </c>
      <c r="Q1423" s="48">
        <v>5.688747672379221</v>
      </c>
      <c r="R1423" s="48">
        <v>5.0194832403346066</v>
      </c>
      <c r="S1423" s="48">
        <v>14.563139999999999</v>
      </c>
      <c r="T1423" s="48">
        <v>14.563139999999999</v>
      </c>
      <c r="U1423" s="48">
        <v>14.580403698114809</v>
      </c>
      <c r="V1423" s="62">
        <f t="shared" si="137"/>
        <v>0.38032786885245912</v>
      </c>
      <c r="W1423" s="62">
        <f t="shared" si="138"/>
        <v>0.39062644954173492</v>
      </c>
      <c r="X1423" s="62">
        <f t="shared" si="139"/>
        <v>0.34426229508196721</v>
      </c>
      <c r="Y1423" s="62">
        <f t="shared" si="140"/>
        <v>0.3717388711587204</v>
      </c>
      <c r="Z1423" s="62">
        <f t="shared" si="141"/>
        <v>0.3717388711587204</v>
      </c>
      <c r="AA1423" s="48" t="str">
        <f t="shared" si="142"/>
        <v>Y</v>
      </c>
      <c r="AB1423" s="48" t="s">
        <v>55</v>
      </c>
      <c r="AC1423" s="53" t="s">
        <v>55</v>
      </c>
      <c r="AD1423" s="52">
        <v>0</v>
      </c>
      <c r="AE1423" s="52"/>
      <c r="AF1423" s="52"/>
    </row>
    <row r="1424" spans="1:32" ht="15.5" x14ac:dyDescent="0.35">
      <c r="A1424" s="26"/>
      <c r="B1424" s="48">
        <v>518</v>
      </c>
      <c r="C1424" s="48" t="s">
        <v>45</v>
      </c>
      <c r="D1424" s="48" t="s">
        <v>46</v>
      </c>
      <c r="E1424" s="48" t="s">
        <v>47</v>
      </c>
      <c r="F1424" s="48" t="s">
        <v>92</v>
      </c>
      <c r="G1424" s="48">
        <v>385</v>
      </c>
      <c r="H1424" s="48" t="s">
        <v>63</v>
      </c>
      <c r="I1424" s="48" t="s">
        <v>57</v>
      </c>
      <c r="J1424" s="48" t="s">
        <v>50</v>
      </c>
      <c r="K1424" s="48" t="s">
        <v>2284</v>
      </c>
      <c r="L1424" s="48" t="s">
        <v>59</v>
      </c>
      <c r="M1424" s="48" t="s">
        <v>53</v>
      </c>
      <c r="N1424" s="48" t="s">
        <v>53</v>
      </c>
      <c r="O1424" s="48" t="s">
        <v>53</v>
      </c>
      <c r="P1424" s="48">
        <v>3.2468640000000004</v>
      </c>
      <c r="Q1424" s="48">
        <v>3.2268106545008184</v>
      </c>
      <c r="R1424" s="48">
        <v>3.1072991487785662</v>
      </c>
      <c r="S1424" s="48">
        <v>8.5946400000000001</v>
      </c>
      <c r="T1424" s="48">
        <v>8.5946400000000001</v>
      </c>
      <c r="U1424" s="48">
        <v>8.604828412002183</v>
      </c>
      <c r="V1424" s="62">
        <f t="shared" si="137"/>
        <v>0.37777777777777782</v>
      </c>
      <c r="W1424" s="62">
        <f t="shared" si="138"/>
        <v>0.37544453921290694</v>
      </c>
      <c r="X1424" s="62">
        <f t="shared" si="139"/>
        <v>0.3611111111111111</v>
      </c>
      <c r="Y1424" s="62">
        <f t="shared" si="140"/>
        <v>0.37144447603393194</v>
      </c>
      <c r="Z1424" s="62">
        <f t="shared" si="141"/>
        <v>0.37144447603393194</v>
      </c>
      <c r="AA1424" s="48" t="str">
        <f t="shared" si="142"/>
        <v>Y</v>
      </c>
      <c r="AB1424" s="48" t="s">
        <v>55</v>
      </c>
      <c r="AC1424" s="53" t="s">
        <v>55</v>
      </c>
      <c r="AD1424" s="52">
        <v>0</v>
      </c>
      <c r="AE1424" s="52"/>
      <c r="AF1424" s="52"/>
    </row>
    <row r="1425" spans="1:32" ht="15.5" x14ac:dyDescent="0.35">
      <c r="A1425" s="26"/>
      <c r="B1425" s="48">
        <v>1953</v>
      </c>
      <c r="C1425" s="48" t="s">
        <v>863</v>
      </c>
      <c r="D1425" s="48" t="s">
        <v>864</v>
      </c>
      <c r="E1425" s="48" t="s">
        <v>865</v>
      </c>
      <c r="F1425" s="48" t="s">
        <v>1430</v>
      </c>
      <c r="G1425" s="48" t="s">
        <v>1431</v>
      </c>
      <c r="H1425" s="48" t="s">
        <v>1432</v>
      </c>
      <c r="I1425" s="48" t="s">
        <v>1433</v>
      </c>
      <c r="J1425" s="48" t="s">
        <v>50</v>
      </c>
      <c r="K1425" s="48" t="s">
        <v>1577</v>
      </c>
      <c r="L1425" s="48" t="s">
        <v>1433</v>
      </c>
      <c r="M1425" s="48">
        <v>23</v>
      </c>
      <c r="N1425" s="48">
        <v>23</v>
      </c>
      <c r="O1425" s="48">
        <v>23</v>
      </c>
      <c r="P1425" s="48">
        <v>9</v>
      </c>
      <c r="Q1425" s="48">
        <v>6.3739469718534671</v>
      </c>
      <c r="R1425" s="48">
        <v>6.4536213090016359</v>
      </c>
      <c r="S1425" s="48">
        <v>18.2</v>
      </c>
      <c r="T1425" s="48">
        <v>18.3</v>
      </c>
      <c r="U1425" s="48">
        <v>23.902301144450504</v>
      </c>
      <c r="V1425" s="62">
        <f t="shared" si="137"/>
        <v>0.49450549450549453</v>
      </c>
      <c r="W1425" s="62">
        <f t="shared" si="138"/>
        <v>0.34830311321603646</v>
      </c>
      <c r="X1425" s="62">
        <f t="shared" si="139"/>
        <v>0.26999999999999996</v>
      </c>
      <c r="Y1425" s="62">
        <f t="shared" si="140"/>
        <v>0.37093620257384363</v>
      </c>
      <c r="Z1425" s="62">
        <f t="shared" si="141"/>
        <v>0.37093620257384363</v>
      </c>
      <c r="AA1425" s="48" t="str">
        <f t="shared" si="142"/>
        <v>Y</v>
      </c>
      <c r="AB1425" s="48" t="s">
        <v>104</v>
      </c>
      <c r="AC1425" s="53" t="s">
        <v>55</v>
      </c>
      <c r="AD1425" s="52">
        <v>0</v>
      </c>
      <c r="AE1425" s="52"/>
      <c r="AF1425" s="52"/>
    </row>
    <row r="1426" spans="1:32" ht="15.5" x14ac:dyDescent="0.35">
      <c r="A1426" s="26"/>
      <c r="B1426" s="48">
        <v>1890</v>
      </c>
      <c r="C1426" s="48" t="s">
        <v>863</v>
      </c>
      <c r="D1426" s="48" t="s">
        <v>864</v>
      </c>
      <c r="E1426" s="48" t="s">
        <v>865</v>
      </c>
      <c r="F1426" s="48" t="s">
        <v>2167</v>
      </c>
      <c r="G1426" s="48" t="s">
        <v>2168</v>
      </c>
      <c r="H1426" s="48" t="s">
        <v>2169</v>
      </c>
      <c r="I1426" s="48" t="s">
        <v>865</v>
      </c>
      <c r="J1426" s="48" t="s">
        <v>50</v>
      </c>
      <c r="K1426" s="48" t="s">
        <v>2287</v>
      </c>
      <c r="L1426" s="48" t="s">
        <v>865</v>
      </c>
      <c r="M1426" s="48">
        <v>23</v>
      </c>
      <c r="N1426" s="48">
        <v>23</v>
      </c>
      <c r="O1426" s="48">
        <v>23</v>
      </c>
      <c r="P1426" s="48">
        <v>3.6</v>
      </c>
      <c r="Q1426" s="48">
        <v>6.4536213090016359</v>
      </c>
      <c r="R1426" s="48">
        <v>7.1308531747610671</v>
      </c>
      <c r="S1426" s="48">
        <v>15.7</v>
      </c>
      <c r="T1426" s="48">
        <v>15.7</v>
      </c>
      <c r="U1426" s="48">
        <v>15.138124058151988</v>
      </c>
      <c r="V1426" s="62">
        <f t="shared" si="137"/>
        <v>0.22929936305732485</v>
      </c>
      <c r="W1426" s="62">
        <f t="shared" si="138"/>
        <v>0.41105868210201502</v>
      </c>
      <c r="X1426" s="62">
        <f t="shared" si="139"/>
        <v>0.47105263157894733</v>
      </c>
      <c r="Y1426" s="62">
        <f t="shared" si="140"/>
        <v>0.37047022557942905</v>
      </c>
      <c r="Z1426" s="62">
        <f t="shared" si="141"/>
        <v>0.37047022557942905</v>
      </c>
      <c r="AA1426" s="48" t="str">
        <f t="shared" si="142"/>
        <v>Y</v>
      </c>
      <c r="AB1426" s="48" t="s">
        <v>55</v>
      </c>
      <c r="AC1426" s="53" t="s">
        <v>55</v>
      </c>
      <c r="AD1426" s="52">
        <v>0</v>
      </c>
      <c r="AE1426" s="52"/>
      <c r="AF1426" s="52"/>
    </row>
    <row r="1427" spans="1:32" ht="15.5" x14ac:dyDescent="0.35">
      <c r="A1427" s="26"/>
      <c r="B1427" s="48">
        <v>1944</v>
      </c>
      <c r="C1427" s="48" t="s">
        <v>863</v>
      </c>
      <c r="D1427" s="48" t="s">
        <v>864</v>
      </c>
      <c r="E1427" s="48" t="s">
        <v>877</v>
      </c>
      <c r="F1427" s="48" t="s">
        <v>892</v>
      </c>
      <c r="G1427" s="48" t="s">
        <v>893</v>
      </c>
      <c r="H1427" s="48" t="s">
        <v>894</v>
      </c>
      <c r="I1427" s="48" t="s">
        <v>895</v>
      </c>
      <c r="J1427" s="48" t="s">
        <v>50</v>
      </c>
      <c r="K1427" s="48" t="s">
        <v>2288</v>
      </c>
      <c r="L1427" s="48" t="s">
        <v>895</v>
      </c>
      <c r="M1427" s="48">
        <v>13.8</v>
      </c>
      <c r="N1427" s="48">
        <v>13.8</v>
      </c>
      <c r="O1427" s="48">
        <v>13.8</v>
      </c>
      <c r="P1427" s="48">
        <v>4.5999999999999996</v>
      </c>
      <c r="Q1427" s="48">
        <v>4.8043625300345516</v>
      </c>
      <c r="R1427" s="48">
        <v>4.8043625300345516</v>
      </c>
      <c r="S1427" s="48">
        <v>12.8</v>
      </c>
      <c r="T1427" s="48">
        <v>12.8</v>
      </c>
      <c r="U1427" s="48">
        <v>12.787731112281023</v>
      </c>
      <c r="V1427" s="62">
        <f t="shared" si="137"/>
        <v>0.35937499999999994</v>
      </c>
      <c r="W1427" s="62">
        <f t="shared" si="138"/>
        <v>0.3753408226589493</v>
      </c>
      <c r="X1427" s="62">
        <f t="shared" si="139"/>
        <v>0.37570093457943921</v>
      </c>
      <c r="Y1427" s="62">
        <f t="shared" si="140"/>
        <v>0.37013891907946278</v>
      </c>
      <c r="Z1427" s="62">
        <f t="shared" si="141"/>
        <v>0.37013891907946278</v>
      </c>
      <c r="AA1427" s="48" t="str">
        <f t="shared" si="142"/>
        <v>Y</v>
      </c>
      <c r="AB1427" s="48" t="s">
        <v>55</v>
      </c>
      <c r="AC1427" s="53" t="s">
        <v>55</v>
      </c>
      <c r="AD1427" s="52">
        <v>0</v>
      </c>
      <c r="AE1427" s="52"/>
      <c r="AF1427" s="52"/>
    </row>
    <row r="1428" spans="1:32" ht="15.5" x14ac:dyDescent="0.35">
      <c r="A1428" s="26"/>
      <c r="B1428" s="48">
        <v>1707</v>
      </c>
      <c r="C1428" s="48" t="s">
        <v>45</v>
      </c>
      <c r="D1428" s="48" t="s">
        <v>60</v>
      </c>
      <c r="E1428" s="48" t="s">
        <v>61</v>
      </c>
      <c r="F1428" s="48" t="s">
        <v>1119</v>
      </c>
      <c r="G1428" s="48">
        <v>533</v>
      </c>
      <c r="H1428" s="48" t="s">
        <v>63</v>
      </c>
      <c r="I1428" s="48" t="s">
        <v>123</v>
      </c>
      <c r="J1428" s="48" t="s">
        <v>50</v>
      </c>
      <c r="K1428" s="48" t="s">
        <v>2289</v>
      </c>
      <c r="L1428" s="48" t="s">
        <v>2290</v>
      </c>
      <c r="M1428" s="48" t="s">
        <v>53</v>
      </c>
      <c r="N1428" s="48" t="s">
        <v>53</v>
      </c>
      <c r="O1428" s="48" t="s">
        <v>53</v>
      </c>
      <c r="P1428" s="48">
        <v>1.9099200000000001</v>
      </c>
      <c r="Q1428" s="48">
        <v>1.7926725858337882</v>
      </c>
      <c r="R1428" s="48">
        <v>2.1034025007116446</v>
      </c>
      <c r="S1428" s="48">
        <v>5.2284060000000006</v>
      </c>
      <c r="T1428" s="48">
        <v>5.2284060000000006</v>
      </c>
      <c r="U1428" s="48">
        <v>5.2346039506346616</v>
      </c>
      <c r="V1428" s="62">
        <f t="shared" si="137"/>
        <v>0.36529680365296802</v>
      </c>
      <c r="W1428" s="62">
        <f t="shared" si="138"/>
        <v>0.34287172530859078</v>
      </c>
      <c r="X1428" s="62">
        <f t="shared" si="139"/>
        <v>0.40182648401826482</v>
      </c>
      <c r="Y1428" s="62">
        <f t="shared" si="140"/>
        <v>0.36999833765994117</v>
      </c>
      <c r="Z1428" s="62">
        <f t="shared" si="141"/>
        <v>0.36999833765994117</v>
      </c>
      <c r="AA1428" s="48" t="str">
        <f t="shared" si="142"/>
        <v>Y</v>
      </c>
      <c r="AB1428" s="48" t="s">
        <v>55</v>
      </c>
      <c r="AC1428" s="53" t="s">
        <v>55</v>
      </c>
      <c r="AD1428" s="52">
        <v>0</v>
      </c>
      <c r="AE1428" s="52"/>
      <c r="AF1428" s="52"/>
    </row>
    <row r="1429" spans="1:32" ht="15.5" x14ac:dyDescent="0.35">
      <c r="A1429" s="26"/>
      <c r="B1429" s="48">
        <v>871</v>
      </c>
      <c r="C1429" s="48" t="s">
        <v>45</v>
      </c>
      <c r="D1429" s="48" t="s">
        <v>46</v>
      </c>
      <c r="E1429" s="48" t="s">
        <v>150</v>
      </c>
      <c r="F1429" s="48" t="s">
        <v>386</v>
      </c>
      <c r="G1429" s="48">
        <v>875</v>
      </c>
      <c r="H1429" s="48" t="s">
        <v>49</v>
      </c>
      <c r="I1429" s="48" t="s">
        <v>377</v>
      </c>
      <c r="J1429" s="48" t="s">
        <v>50</v>
      </c>
      <c r="K1429" s="48" t="s">
        <v>2291</v>
      </c>
      <c r="L1429" s="48" t="s">
        <v>379</v>
      </c>
      <c r="M1429" s="48" t="s">
        <v>53</v>
      </c>
      <c r="N1429" s="48" t="s">
        <v>53</v>
      </c>
      <c r="O1429" s="48" t="s">
        <v>53</v>
      </c>
      <c r="P1429" s="48">
        <v>4.9657920000000004</v>
      </c>
      <c r="Q1429" s="48">
        <v>3.5136382682342244</v>
      </c>
      <c r="R1429" s="48">
        <v>4.3741211094344425</v>
      </c>
      <c r="S1429" s="48">
        <v>11.578889999999999</v>
      </c>
      <c r="T1429" s="48">
        <v>11.578889999999999</v>
      </c>
      <c r="U1429" s="48">
        <v>11.592616055058498</v>
      </c>
      <c r="V1429" s="62">
        <f t="shared" si="137"/>
        <v>0.42886597938144333</v>
      </c>
      <c r="W1429" s="62">
        <f t="shared" si="138"/>
        <v>0.30345208117826705</v>
      </c>
      <c r="X1429" s="62">
        <f t="shared" si="139"/>
        <v>0.37731958762886592</v>
      </c>
      <c r="Y1429" s="62">
        <f t="shared" si="140"/>
        <v>0.36987921606285878</v>
      </c>
      <c r="Z1429" s="62">
        <f t="shared" si="141"/>
        <v>0.36987921606285878</v>
      </c>
      <c r="AA1429" s="48" t="str">
        <f t="shared" si="142"/>
        <v>Y</v>
      </c>
      <c r="AB1429" s="48" t="s">
        <v>55</v>
      </c>
      <c r="AC1429" s="53" t="s">
        <v>55</v>
      </c>
      <c r="AD1429" s="52">
        <v>0</v>
      </c>
      <c r="AE1429" s="52"/>
      <c r="AF1429" s="52"/>
    </row>
    <row r="1430" spans="1:32" ht="15.5" x14ac:dyDescent="0.35">
      <c r="A1430" s="26"/>
      <c r="B1430" s="48">
        <v>1147</v>
      </c>
      <c r="C1430" s="48" t="s">
        <v>45</v>
      </c>
      <c r="D1430" s="48" t="s">
        <v>98</v>
      </c>
      <c r="E1430" s="48" t="s">
        <v>415</v>
      </c>
      <c r="F1430" s="48" t="s">
        <v>424</v>
      </c>
      <c r="G1430" s="48">
        <v>611</v>
      </c>
      <c r="H1430" s="48" t="s">
        <v>50</v>
      </c>
      <c r="I1430" s="48" t="s">
        <v>417</v>
      </c>
      <c r="J1430" s="48" t="s">
        <v>50</v>
      </c>
      <c r="K1430" s="48" t="s">
        <v>2292</v>
      </c>
      <c r="L1430" s="48" t="s">
        <v>590</v>
      </c>
      <c r="M1430" s="48" t="s">
        <v>103</v>
      </c>
      <c r="N1430" s="48" t="s">
        <v>103</v>
      </c>
      <c r="O1430" s="48" t="s">
        <v>103</v>
      </c>
      <c r="P1430" s="48">
        <v>4.7332799999999997</v>
      </c>
      <c r="Q1430" s="48">
        <v>4.8178725263335895</v>
      </c>
      <c r="R1430" s="48">
        <v>5.3312523856970042</v>
      </c>
      <c r="S1430" s="48">
        <v>13.410959999999999</v>
      </c>
      <c r="T1430" s="48">
        <v>13.410959999999999</v>
      </c>
      <c r="U1430" s="48">
        <v>13.426857860273936</v>
      </c>
      <c r="V1430" s="62">
        <f t="shared" si="137"/>
        <v>0.35294117647058826</v>
      </c>
      <c r="W1430" s="62">
        <f t="shared" si="138"/>
        <v>0.35924889242333058</v>
      </c>
      <c r="X1430" s="62">
        <f t="shared" si="139"/>
        <v>0.3970588235294118</v>
      </c>
      <c r="Y1430" s="62">
        <f t="shared" si="140"/>
        <v>0.36974963080777695</v>
      </c>
      <c r="Z1430" s="62">
        <f t="shared" si="141"/>
        <v>0.36974963080777695</v>
      </c>
      <c r="AA1430" s="48" t="str">
        <f t="shared" si="142"/>
        <v>Y</v>
      </c>
      <c r="AB1430" s="48" t="s">
        <v>104</v>
      </c>
      <c r="AC1430" s="53" t="s">
        <v>55</v>
      </c>
      <c r="AD1430" s="52">
        <v>0</v>
      </c>
      <c r="AE1430" s="52"/>
      <c r="AF1430" s="52"/>
    </row>
    <row r="1431" spans="1:32" ht="15.5" x14ac:dyDescent="0.35">
      <c r="A1431" s="26"/>
      <c r="B1431" s="48">
        <v>113</v>
      </c>
      <c r="C1431" s="48" t="s">
        <v>45</v>
      </c>
      <c r="D1431" s="48" t="s">
        <v>46</v>
      </c>
      <c r="E1431" s="48" t="s">
        <v>47</v>
      </c>
      <c r="F1431" s="48" t="s">
        <v>70</v>
      </c>
      <c r="G1431" s="48">
        <v>106</v>
      </c>
      <c r="H1431" s="48" t="s">
        <v>63</v>
      </c>
      <c r="I1431" s="48" t="s">
        <v>57</v>
      </c>
      <c r="J1431" s="48" t="s">
        <v>50</v>
      </c>
      <c r="K1431" s="48" t="s">
        <v>2293</v>
      </c>
      <c r="L1431" s="48" t="s">
        <v>59</v>
      </c>
      <c r="M1431" s="48" t="s">
        <v>53</v>
      </c>
      <c r="N1431" s="48" t="s">
        <v>53</v>
      </c>
      <c r="O1431" s="48" t="s">
        <v>53</v>
      </c>
      <c r="P1431" s="48">
        <v>3.0081240000000005</v>
      </c>
      <c r="Q1431" s="48">
        <v>3.0833968476341158</v>
      </c>
      <c r="R1431" s="48">
        <v>3.4419313648008734</v>
      </c>
      <c r="S1431" s="48">
        <v>8.5946400000000001</v>
      </c>
      <c r="T1431" s="48">
        <v>8.5946400000000001</v>
      </c>
      <c r="U1431" s="48">
        <v>8.604828412002183</v>
      </c>
      <c r="V1431" s="62">
        <f t="shared" si="137"/>
        <v>0.35000000000000003</v>
      </c>
      <c r="W1431" s="62">
        <f t="shared" si="138"/>
        <v>0.35875811524788892</v>
      </c>
      <c r="X1431" s="62">
        <f t="shared" si="139"/>
        <v>0.4</v>
      </c>
      <c r="Y1431" s="62">
        <f t="shared" si="140"/>
        <v>0.36958603841596299</v>
      </c>
      <c r="Z1431" s="62">
        <f t="shared" si="141"/>
        <v>0.36958603841596299</v>
      </c>
      <c r="AA1431" s="48" t="str">
        <f t="shared" si="142"/>
        <v>Y</v>
      </c>
      <c r="AB1431" s="48" t="s">
        <v>55</v>
      </c>
      <c r="AC1431" s="53" t="s">
        <v>55</v>
      </c>
      <c r="AD1431" s="52">
        <v>0</v>
      </c>
      <c r="AE1431" s="52"/>
      <c r="AF1431" s="52"/>
    </row>
    <row r="1432" spans="1:32" ht="15.5" x14ac:dyDescent="0.35">
      <c r="A1432" s="26"/>
      <c r="B1432" s="48">
        <v>408</v>
      </c>
      <c r="C1432" s="48" t="s">
        <v>45</v>
      </c>
      <c r="D1432" s="48" t="s">
        <v>46</v>
      </c>
      <c r="E1432" s="48" t="s">
        <v>47</v>
      </c>
      <c r="F1432" s="48" t="s">
        <v>303</v>
      </c>
      <c r="G1432" s="48">
        <v>318</v>
      </c>
      <c r="H1432" s="48" t="s">
        <v>1047</v>
      </c>
      <c r="I1432" s="48" t="s">
        <v>47</v>
      </c>
      <c r="J1432" s="48" t="s">
        <v>50</v>
      </c>
      <c r="K1432" s="48" t="s">
        <v>2294</v>
      </c>
      <c r="L1432" s="48" t="s">
        <v>72</v>
      </c>
      <c r="M1432" s="48" t="s">
        <v>110</v>
      </c>
      <c r="N1432" s="48" t="s">
        <v>110</v>
      </c>
      <c r="O1432" s="48" t="s">
        <v>110</v>
      </c>
      <c r="P1432" s="48">
        <v>0.58294080000000004</v>
      </c>
      <c r="Q1432" s="48">
        <v>0.79979178090300485</v>
      </c>
      <c r="R1432" s="48">
        <v>0.7709704554650586</v>
      </c>
      <c r="S1432" s="48">
        <v>1.943136</v>
      </c>
      <c r="T1432" s="48">
        <v>1.943136</v>
      </c>
      <c r="U1432" s="48">
        <v>1.9454394670613631</v>
      </c>
      <c r="V1432" s="62">
        <f t="shared" si="137"/>
        <v>0.30000000000000004</v>
      </c>
      <c r="W1432" s="62">
        <f t="shared" si="138"/>
        <v>0.41159845780377946</v>
      </c>
      <c r="X1432" s="62">
        <f t="shared" si="139"/>
        <v>0.39629629629629626</v>
      </c>
      <c r="Y1432" s="62">
        <f t="shared" si="140"/>
        <v>0.36929825136669187</v>
      </c>
      <c r="Z1432" s="62">
        <f t="shared" si="141"/>
        <v>0.36929825136669187</v>
      </c>
      <c r="AA1432" s="48" t="str">
        <f t="shared" si="142"/>
        <v>Y</v>
      </c>
      <c r="AB1432" s="48" t="s">
        <v>55</v>
      </c>
      <c r="AC1432" s="53" t="s">
        <v>55</v>
      </c>
      <c r="AD1432" s="52">
        <v>0</v>
      </c>
      <c r="AE1432" s="52"/>
      <c r="AF1432" s="52"/>
    </row>
    <row r="1433" spans="1:32" ht="15.5" x14ac:dyDescent="0.35">
      <c r="A1433" s="26"/>
      <c r="B1433" s="48">
        <v>1720</v>
      </c>
      <c r="C1433" s="48" t="s">
        <v>45</v>
      </c>
      <c r="D1433" s="48" t="s">
        <v>60</v>
      </c>
      <c r="E1433" s="48" t="s">
        <v>803</v>
      </c>
      <c r="F1433" s="48" t="s">
        <v>1113</v>
      </c>
      <c r="G1433" s="48">
        <v>342</v>
      </c>
      <c r="H1433" s="48" t="s">
        <v>63</v>
      </c>
      <c r="I1433" s="48" t="s">
        <v>1113</v>
      </c>
      <c r="J1433" s="48" t="s">
        <v>50</v>
      </c>
      <c r="K1433" s="48" t="s">
        <v>1035</v>
      </c>
      <c r="L1433" s="48" t="s">
        <v>1467</v>
      </c>
      <c r="M1433" s="48" t="s">
        <v>53</v>
      </c>
      <c r="N1433" s="48" t="s">
        <v>53</v>
      </c>
      <c r="O1433" s="48" t="s">
        <v>53</v>
      </c>
      <c r="P1433" s="48">
        <v>5.658138000000001</v>
      </c>
      <c r="Q1433" s="48">
        <v>3.3463221602230711</v>
      </c>
      <c r="R1433" s="48">
        <v>3.8004658819676305</v>
      </c>
      <c r="S1433" s="48">
        <v>11.578889999999999</v>
      </c>
      <c r="T1433" s="48">
        <v>11.578889999999999</v>
      </c>
      <c r="U1433" s="48">
        <v>11.592616055058498</v>
      </c>
      <c r="V1433" s="62">
        <f t="shared" si="137"/>
        <v>0.48865979381443309</v>
      </c>
      <c r="W1433" s="62">
        <f t="shared" si="138"/>
        <v>0.28900198207454009</v>
      </c>
      <c r="X1433" s="62">
        <f t="shared" si="139"/>
        <v>0.3278350515463917</v>
      </c>
      <c r="Y1433" s="62">
        <f t="shared" si="140"/>
        <v>0.36849894247845499</v>
      </c>
      <c r="Z1433" s="62">
        <f t="shared" si="141"/>
        <v>0.36849894247845499</v>
      </c>
      <c r="AA1433" s="48" t="str">
        <f t="shared" si="142"/>
        <v>Y</v>
      </c>
      <c r="AB1433" s="48" t="s">
        <v>55</v>
      </c>
      <c r="AC1433" s="53" t="s">
        <v>55</v>
      </c>
      <c r="AD1433" s="52">
        <v>0</v>
      </c>
      <c r="AE1433" s="52"/>
      <c r="AF1433" s="52"/>
    </row>
    <row r="1434" spans="1:32" ht="15.5" x14ac:dyDescent="0.35">
      <c r="A1434" s="26"/>
      <c r="B1434" s="48">
        <v>1812</v>
      </c>
      <c r="C1434" s="48" t="s">
        <v>45</v>
      </c>
      <c r="D1434" s="48" t="s">
        <v>60</v>
      </c>
      <c r="E1434" s="48" t="s">
        <v>803</v>
      </c>
      <c r="F1434" s="48" t="s">
        <v>1141</v>
      </c>
      <c r="G1434" s="48">
        <v>455</v>
      </c>
      <c r="H1434" s="48" t="s">
        <v>49</v>
      </c>
      <c r="I1434" s="48" t="s">
        <v>808</v>
      </c>
      <c r="J1434" s="48" t="s">
        <v>50</v>
      </c>
      <c r="K1434" s="48" t="s">
        <v>2295</v>
      </c>
      <c r="L1434" s="48" t="s">
        <v>810</v>
      </c>
      <c r="M1434" s="48" t="s">
        <v>53</v>
      </c>
      <c r="N1434" s="48" t="s">
        <v>53</v>
      </c>
      <c r="O1434" s="48" t="s">
        <v>53</v>
      </c>
      <c r="P1434" s="48">
        <v>4.0108320000000006</v>
      </c>
      <c r="Q1434" s="48">
        <v>4.3980234105788929</v>
      </c>
      <c r="R1434" s="48">
        <v>4.7804602288901012</v>
      </c>
      <c r="S1434" s="48">
        <v>11.936999999999999</v>
      </c>
      <c r="T1434" s="48">
        <v>11.936999999999999</v>
      </c>
      <c r="U1434" s="48">
        <v>11.951150572225254</v>
      </c>
      <c r="V1434" s="62">
        <f t="shared" si="137"/>
        <v>0.33600000000000008</v>
      </c>
      <c r="W1434" s="62">
        <f t="shared" si="138"/>
        <v>0.36843624114759932</v>
      </c>
      <c r="X1434" s="62">
        <f t="shared" si="139"/>
        <v>0.39999999999999997</v>
      </c>
      <c r="Y1434" s="62">
        <f t="shared" si="140"/>
        <v>0.36814541371586645</v>
      </c>
      <c r="Z1434" s="62">
        <f t="shared" si="141"/>
        <v>0.36814541371586645</v>
      </c>
      <c r="AA1434" s="48" t="str">
        <f t="shared" si="142"/>
        <v>Y</v>
      </c>
      <c r="AB1434" s="48" t="s">
        <v>55</v>
      </c>
      <c r="AC1434" s="53" t="s">
        <v>55</v>
      </c>
      <c r="AD1434" s="52">
        <v>0</v>
      </c>
      <c r="AE1434" s="52"/>
      <c r="AF1434" s="52"/>
    </row>
    <row r="1435" spans="1:32" ht="15.5" x14ac:dyDescent="0.35">
      <c r="A1435" s="26"/>
      <c r="B1435" s="48">
        <v>882</v>
      </c>
      <c r="C1435" s="48" t="s">
        <v>45</v>
      </c>
      <c r="D1435" s="48" t="s">
        <v>46</v>
      </c>
      <c r="E1435" s="48" t="s">
        <v>150</v>
      </c>
      <c r="F1435" s="48" t="s">
        <v>386</v>
      </c>
      <c r="G1435" s="48">
        <v>875</v>
      </c>
      <c r="H1435" s="48" t="s">
        <v>49</v>
      </c>
      <c r="I1435" s="48" t="s">
        <v>377</v>
      </c>
      <c r="J1435" s="48" t="s">
        <v>50</v>
      </c>
      <c r="K1435" s="48" t="s">
        <v>2296</v>
      </c>
      <c r="L1435" s="48" t="s">
        <v>379</v>
      </c>
      <c r="M1435" s="48" t="s">
        <v>53</v>
      </c>
      <c r="N1435" s="48" t="s">
        <v>53</v>
      </c>
      <c r="O1435" s="48" t="s">
        <v>53</v>
      </c>
      <c r="P1435" s="48">
        <v>6.3504840000000007</v>
      </c>
      <c r="Q1435" s="48">
        <v>3.4897359670897741</v>
      </c>
      <c r="R1435" s="48">
        <v>2.916080739622962</v>
      </c>
      <c r="S1435" s="48">
        <v>11.578889999999999</v>
      </c>
      <c r="T1435" s="48">
        <v>11.578889999999999</v>
      </c>
      <c r="U1435" s="48">
        <v>11.592616055058498</v>
      </c>
      <c r="V1435" s="62">
        <f t="shared" si="137"/>
        <v>0.54845360824742273</v>
      </c>
      <c r="W1435" s="62">
        <f t="shared" si="138"/>
        <v>0.30138778130630606</v>
      </c>
      <c r="X1435" s="62">
        <f t="shared" si="139"/>
        <v>0.25154639175257731</v>
      </c>
      <c r="Y1435" s="62">
        <f t="shared" si="140"/>
        <v>0.36712926043543542</v>
      </c>
      <c r="Z1435" s="62">
        <f t="shared" si="141"/>
        <v>0.36712926043543542</v>
      </c>
      <c r="AA1435" s="48" t="str">
        <f t="shared" si="142"/>
        <v>Y</v>
      </c>
      <c r="AB1435" s="48" t="s">
        <v>55</v>
      </c>
      <c r="AC1435" s="53" t="s">
        <v>55</v>
      </c>
      <c r="AD1435" s="52">
        <v>0</v>
      </c>
      <c r="AE1435" s="52"/>
      <c r="AF1435" s="52"/>
    </row>
    <row r="1436" spans="1:32" ht="15.5" x14ac:dyDescent="0.35">
      <c r="A1436" s="26"/>
      <c r="B1436" s="48">
        <v>209</v>
      </c>
      <c r="C1436" s="48" t="s">
        <v>45</v>
      </c>
      <c r="D1436" s="48" t="s">
        <v>46</v>
      </c>
      <c r="E1436" s="48" t="s">
        <v>150</v>
      </c>
      <c r="F1436" s="48" t="s">
        <v>216</v>
      </c>
      <c r="G1436" s="48">
        <v>211</v>
      </c>
      <c r="H1436" s="48" t="s">
        <v>139</v>
      </c>
      <c r="I1436" s="48" t="s">
        <v>216</v>
      </c>
      <c r="J1436" s="48" t="s">
        <v>50</v>
      </c>
      <c r="K1436" s="48" t="s">
        <v>2297</v>
      </c>
      <c r="L1436" s="48" t="s">
        <v>218</v>
      </c>
      <c r="M1436" s="48" t="s">
        <v>110</v>
      </c>
      <c r="N1436" s="48" t="s">
        <v>110</v>
      </c>
      <c r="O1436" s="48" t="s">
        <v>110</v>
      </c>
      <c r="P1436" s="48">
        <v>1.1155040000000001</v>
      </c>
      <c r="Q1436" s="48">
        <v>1.0952103666419526</v>
      </c>
      <c r="R1436" s="48">
        <v>0.95830907081170846</v>
      </c>
      <c r="S1436" s="48">
        <v>2.8787199999999999</v>
      </c>
      <c r="T1436" s="48">
        <v>2.8787199999999999</v>
      </c>
      <c r="U1436" s="48">
        <v>2.8821325437946119</v>
      </c>
      <c r="V1436" s="62">
        <f t="shared" si="137"/>
        <v>0.38750000000000001</v>
      </c>
      <c r="W1436" s="62">
        <f t="shared" si="138"/>
        <v>0.38045046640241242</v>
      </c>
      <c r="X1436" s="62">
        <f t="shared" si="139"/>
        <v>0.33250000000000002</v>
      </c>
      <c r="Y1436" s="62">
        <f t="shared" si="140"/>
        <v>0.36681682213413747</v>
      </c>
      <c r="Z1436" s="62">
        <f t="shared" si="141"/>
        <v>0.36681682213413747</v>
      </c>
      <c r="AA1436" s="48" t="str">
        <f t="shared" si="142"/>
        <v>Y</v>
      </c>
      <c r="AB1436" s="48" t="s">
        <v>55</v>
      </c>
      <c r="AC1436" s="53" t="s">
        <v>55</v>
      </c>
      <c r="AD1436" s="52">
        <v>0</v>
      </c>
      <c r="AE1436" s="52"/>
      <c r="AF1436" s="52"/>
    </row>
    <row r="1437" spans="1:32" ht="15.5" x14ac:dyDescent="0.35">
      <c r="A1437" s="26"/>
      <c r="B1437" s="48">
        <v>763</v>
      </c>
      <c r="C1437" s="48" t="s">
        <v>45</v>
      </c>
      <c r="D1437" s="48" t="s">
        <v>46</v>
      </c>
      <c r="E1437" s="48" t="s">
        <v>150</v>
      </c>
      <c r="F1437" s="48" t="s">
        <v>1739</v>
      </c>
      <c r="G1437" s="48">
        <v>819</v>
      </c>
      <c r="H1437" s="48" t="s">
        <v>131</v>
      </c>
      <c r="I1437" s="48" t="s">
        <v>377</v>
      </c>
      <c r="J1437" s="48" t="s">
        <v>50</v>
      </c>
      <c r="K1437" s="48" t="s">
        <v>2298</v>
      </c>
      <c r="L1437" s="48" t="s">
        <v>379</v>
      </c>
      <c r="M1437" s="48" t="s">
        <v>53</v>
      </c>
      <c r="N1437" s="48" t="s">
        <v>53</v>
      </c>
      <c r="O1437" s="48" t="s">
        <v>53</v>
      </c>
      <c r="P1437" s="48">
        <v>3.6527220000000002</v>
      </c>
      <c r="Q1437" s="48">
        <v>2.8682761373340608</v>
      </c>
      <c r="R1437" s="48">
        <v>2.6770577281784567</v>
      </c>
      <c r="S1437" s="48">
        <v>8.3559000000000001</v>
      </c>
      <c r="T1437" s="48">
        <v>8.3559000000000001</v>
      </c>
      <c r="U1437" s="48">
        <v>8.3658054005576776</v>
      </c>
      <c r="V1437" s="62">
        <f t="shared" si="137"/>
        <v>0.43714285714285717</v>
      </c>
      <c r="W1437" s="62">
        <f t="shared" si="138"/>
        <v>0.34326357870894347</v>
      </c>
      <c r="X1437" s="62">
        <f t="shared" si="139"/>
        <v>0.31999999999999995</v>
      </c>
      <c r="Y1437" s="62">
        <f t="shared" si="140"/>
        <v>0.36680214528393346</v>
      </c>
      <c r="Z1437" s="62">
        <f t="shared" si="141"/>
        <v>0.36680214528393346</v>
      </c>
      <c r="AA1437" s="48" t="str">
        <f t="shared" si="142"/>
        <v>Y</v>
      </c>
      <c r="AB1437" s="48" t="s">
        <v>55</v>
      </c>
      <c r="AC1437" s="53" t="s">
        <v>55</v>
      </c>
      <c r="AD1437" s="52">
        <v>0</v>
      </c>
      <c r="AE1437" s="52"/>
      <c r="AF1437" s="52"/>
    </row>
    <row r="1438" spans="1:32" ht="15.5" x14ac:dyDescent="0.35">
      <c r="A1438" s="26"/>
      <c r="B1438" s="48">
        <v>791</v>
      </c>
      <c r="C1438" s="48" t="s">
        <v>45</v>
      </c>
      <c r="D1438" s="48" t="s">
        <v>46</v>
      </c>
      <c r="E1438" s="48" t="s">
        <v>150</v>
      </c>
      <c r="F1438" s="48" t="s">
        <v>1558</v>
      </c>
      <c r="G1438" s="48">
        <v>823</v>
      </c>
      <c r="H1438" s="48" t="s">
        <v>131</v>
      </c>
      <c r="I1438" s="48" t="s">
        <v>377</v>
      </c>
      <c r="J1438" s="48" t="s">
        <v>50</v>
      </c>
      <c r="K1438" s="48" t="s">
        <v>2299</v>
      </c>
      <c r="L1438" s="48" t="s">
        <v>379</v>
      </c>
      <c r="M1438" s="48" t="s">
        <v>110</v>
      </c>
      <c r="N1438" s="48" t="s">
        <v>110</v>
      </c>
      <c r="O1438" s="48" t="s">
        <v>110</v>
      </c>
      <c r="P1438" s="48">
        <v>1.0003552</v>
      </c>
      <c r="Q1438" s="48">
        <v>0.9438984080927354</v>
      </c>
      <c r="R1438" s="48">
        <v>0.9438984080927354</v>
      </c>
      <c r="S1438" s="48">
        <v>2.6268320000000003</v>
      </c>
      <c r="T1438" s="48">
        <v>2.6268320000000003</v>
      </c>
      <c r="U1438" s="48">
        <v>2.6299459462125832</v>
      </c>
      <c r="V1438" s="62">
        <f t="shared" si="137"/>
        <v>0.38082191780821911</v>
      </c>
      <c r="W1438" s="62">
        <f t="shared" si="138"/>
        <v>0.35932956812340311</v>
      </c>
      <c r="X1438" s="62">
        <f t="shared" si="139"/>
        <v>0.35890410958904112</v>
      </c>
      <c r="Y1438" s="62">
        <f t="shared" si="140"/>
        <v>0.36635186517355445</v>
      </c>
      <c r="Z1438" s="62">
        <f t="shared" si="141"/>
        <v>0.36635186517355445</v>
      </c>
      <c r="AA1438" s="48" t="str">
        <f t="shared" si="142"/>
        <v>Y</v>
      </c>
      <c r="AB1438" s="48" t="s">
        <v>55</v>
      </c>
      <c r="AC1438" s="53" t="s">
        <v>55</v>
      </c>
      <c r="AD1438" s="52">
        <v>0</v>
      </c>
      <c r="AE1438" s="52"/>
      <c r="AF1438" s="52"/>
    </row>
    <row r="1439" spans="1:32" ht="15.5" x14ac:dyDescent="0.35">
      <c r="A1439" s="26"/>
      <c r="B1439" s="48">
        <v>1761</v>
      </c>
      <c r="C1439" s="48" t="s">
        <v>45</v>
      </c>
      <c r="D1439" s="48" t="s">
        <v>60</v>
      </c>
      <c r="E1439" s="48" t="s">
        <v>61</v>
      </c>
      <c r="F1439" s="48" t="s">
        <v>1137</v>
      </c>
      <c r="G1439" s="48">
        <v>391</v>
      </c>
      <c r="H1439" s="48" t="s">
        <v>63</v>
      </c>
      <c r="I1439" s="48" t="s">
        <v>1137</v>
      </c>
      <c r="J1439" s="48" t="s">
        <v>50</v>
      </c>
      <c r="K1439" s="48" t="s">
        <v>2300</v>
      </c>
      <c r="L1439" s="48" t="s">
        <v>2301</v>
      </c>
      <c r="M1439" s="48" t="s">
        <v>53</v>
      </c>
      <c r="N1439" s="48" t="s">
        <v>53</v>
      </c>
      <c r="O1439" s="48" t="s">
        <v>53</v>
      </c>
      <c r="P1439" s="48">
        <v>2.1247859999999998</v>
      </c>
      <c r="Q1439" s="48">
        <v>4.3263165071455427</v>
      </c>
      <c r="R1439" s="48">
        <v>2.7248623304673578</v>
      </c>
      <c r="S1439" s="48">
        <v>8.3559000000000001</v>
      </c>
      <c r="T1439" s="48">
        <v>8.3559000000000001</v>
      </c>
      <c r="U1439" s="48">
        <v>8.3658054005576776</v>
      </c>
      <c r="V1439" s="62">
        <f t="shared" si="137"/>
        <v>0.25428571428571428</v>
      </c>
      <c r="W1439" s="62">
        <f t="shared" si="138"/>
        <v>0.51775589788598986</v>
      </c>
      <c r="X1439" s="62">
        <f t="shared" si="139"/>
        <v>0.32571428571428573</v>
      </c>
      <c r="Y1439" s="62">
        <f t="shared" si="140"/>
        <v>0.36591863262866325</v>
      </c>
      <c r="Z1439" s="62">
        <f t="shared" si="141"/>
        <v>0.36591863262866325</v>
      </c>
      <c r="AA1439" s="48" t="str">
        <f t="shared" si="142"/>
        <v>Y</v>
      </c>
      <c r="AB1439" s="48" t="s">
        <v>55</v>
      </c>
      <c r="AC1439" s="53" t="s">
        <v>55</v>
      </c>
      <c r="AD1439" s="52">
        <v>0</v>
      </c>
      <c r="AE1439" s="52"/>
      <c r="AF1439" s="52"/>
    </row>
    <row r="1440" spans="1:32" ht="15.5" x14ac:dyDescent="0.35">
      <c r="A1440" s="26"/>
      <c r="B1440" s="48">
        <v>2054</v>
      </c>
      <c r="C1440" s="48" t="s">
        <v>863</v>
      </c>
      <c r="D1440" s="48" t="s">
        <v>969</v>
      </c>
      <c r="E1440" s="48" t="s">
        <v>970</v>
      </c>
      <c r="F1440" s="48" t="s">
        <v>1547</v>
      </c>
      <c r="G1440" s="48" t="s">
        <v>1548</v>
      </c>
      <c r="H1440" s="48" t="s">
        <v>1549</v>
      </c>
      <c r="I1440" s="48" t="s">
        <v>970</v>
      </c>
      <c r="J1440" s="48" t="s">
        <v>50</v>
      </c>
      <c r="K1440" s="48" t="s">
        <v>2302</v>
      </c>
      <c r="L1440" s="48" t="s">
        <v>970</v>
      </c>
      <c r="M1440" s="48">
        <v>13.8</v>
      </c>
      <c r="N1440" s="48">
        <v>13.8</v>
      </c>
      <c r="O1440" s="48">
        <v>13.8</v>
      </c>
      <c r="P1440" s="48">
        <v>3.8</v>
      </c>
      <c r="Q1440" s="48">
        <v>3.059494546489665</v>
      </c>
      <c r="R1440" s="48">
        <v>4.7804602288901012</v>
      </c>
      <c r="S1440" s="48">
        <v>10.5</v>
      </c>
      <c r="T1440" s="48">
        <v>10.5</v>
      </c>
      <c r="U1440" s="48">
        <v>10.851644719580531</v>
      </c>
      <c r="V1440" s="62">
        <f t="shared" si="137"/>
        <v>0.3619047619047619</v>
      </c>
      <c r="W1440" s="62">
        <f t="shared" si="138"/>
        <v>0.29138043299901573</v>
      </c>
      <c r="X1440" s="62">
        <f t="shared" si="139"/>
        <v>0.44052863436123346</v>
      </c>
      <c r="Y1440" s="62">
        <f t="shared" si="140"/>
        <v>0.36460460975500375</v>
      </c>
      <c r="Z1440" s="62">
        <f t="shared" si="141"/>
        <v>0.36460460975500375</v>
      </c>
      <c r="AA1440" s="48" t="str">
        <f t="shared" si="142"/>
        <v>Y</v>
      </c>
      <c r="AB1440" s="48" t="s">
        <v>55</v>
      </c>
      <c r="AC1440" s="53" t="s">
        <v>55</v>
      </c>
      <c r="AD1440" s="52">
        <v>0</v>
      </c>
      <c r="AE1440" s="52"/>
      <c r="AF1440" s="52"/>
    </row>
    <row r="1441" spans="1:32" ht="15.5" x14ac:dyDescent="0.35">
      <c r="A1441" s="26"/>
      <c r="B1441" s="48">
        <v>166</v>
      </c>
      <c r="C1441" s="48" t="s">
        <v>45</v>
      </c>
      <c r="D1441" s="48" t="s">
        <v>46</v>
      </c>
      <c r="E1441" s="48" t="s">
        <v>47</v>
      </c>
      <c r="F1441" s="48" t="s">
        <v>70</v>
      </c>
      <c r="G1441" s="48">
        <v>106</v>
      </c>
      <c r="H1441" s="48" t="s">
        <v>49</v>
      </c>
      <c r="I1441" s="48" t="s">
        <v>57</v>
      </c>
      <c r="J1441" s="48" t="s">
        <v>50</v>
      </c>
      <c r="K1441" s="48" t="s">
        <v>2303</v>
      </c>
      <c r="L1441" s="48" t="s">
        <v>348</v>
      </c>
      <c r="M1441" s="48" t="s">
        <v>53</v>
      </c>
      <c r="N1441" s="48" t="s">
        <v>53</v>
      </c>
      <c r="O1441" s="48" t="s">
        <v>53</v>
      </c>
      <c r="P1441" s="48">
        <v>1.1937</v>
      </c>
      <c r="Q1441" s="48">
        <v>1.2668219606558768</v>
      </c>
      <c r="R1441" s="48">
        <v>1.1951150572225253</v>
      </c>
      <c r="S1441" s="48">
        <v>3.3423600000000002</v>
      </c>
      <c r="T1441" s="48">
        <v>3.3423600000000002</v>
      </c>
      <c r="U1441" s="48">
        <v>3.3463221602230711</v>
      </c>
      <c r="V1441" s="62">
        <f t="shared" si="137"/>
        <v>0.3571428571428571</v>
      </c>
      <c r="W1441" s="62">
        <f t="shared" si="138"/>
        <v>0.37902020149112503</v>
      </c>
      <c r="X1441" s="62">
        <f t="shared" si="139"/>
        <v>0.35714285714285715</v>
      </c>
      <c r="Y1441" s="62">
        <f t="shared" si="140"/>
        <v>0.36443530525894641</v>
      </c>
      <c r="Z1441" s="62">
        <f t="shared" si="141"/>
        <v>0.36443530525894641</v>
      </c>
      <c r="AA1441" s="48" t="str">
        <f t="shared" si="142"/>
        <v>Y</v>
      </c>
      <c r="AB1441" s="48" t="s">
        <v>55</v>
      </c>
      <c r="AC1441" s="53" t="s">
        <v>55</v>
      </c>
      <c r="AD1441" s="52">
        <v>0</v>
      </c>
      <c r="AE1441" s="52"/>
      <c r="AF1441" s="52"/>
    </row>
    <row r="1442" spans="1:32" ht="15.5" x14ac:dyDescent="0.35">
      <c r="A1442" s="26"/>
      <c r="B1442" s="48">
        <v>863</v>
      </c>
      <c r="C1442" s="48" t="s">
        <v>45</v>
      </c>
      <c r="D1442" s="48" t="s">
        <v>46</v>
      </c>
      <c r="E1442" s="48" t="s">
        <v>150</v>
      </c>
      <c r="F1442" s="48" t="s">
        <v>383</v>
      </c>
      <c r="G1442" s="48">
        <v>850</v>
      </c>
      <c r="H1442" s="48" t="s">
        <v>384</v>
      </c>
      <c r="I1442" s="48" t="s">
        <v>377</v>
      </c>
      <c r="J1442" s="48" t="s">
        <v>50</v>
      </c>
      <c r="K1442" s="48" t="s">
        <v>2304</v>
      </c>
      <c r="L1442" s="48" t="s">
        <v>379</v>
      </c>
      <c r="M1442" s="48" t="s">
        <v>53</v>
      </c>
      <c r="N1442" s="48" t="s">
        <v>53</v>
      </c>
      <c r="O1442" s="48" t="s">
        <v>53</v>
      </c>
      <c r="P1442" s="48">
        <v>4.2256979999999995</v>
      </c>
      <c r="Q1442" s="48">
        <v>3.6809543762453782</v>
      </c>
      <c r="R1442" s="48">
        <v>4.7565579277456509</v>
      </c>
      <c r="S1442" s="48">
        <v>11.578889999999999</v>
      </c>
      <c r="T1442" s="48">
        <v>11.578889999999999</v>
      </c>
      <c r="U1442" s="48">
        <v>11.592616055058498</v>
      </c>
      <c r="V1442" s="62">
        <f t="shared" si="137"/>
        <v>0.3649484536082474</v>
      </c>
      <c r="W1442" s="62">
        <f t="shared" si="138"/>
        <v>0.31790218028199407</v>
      </c>
      <c r="X1442" s="62">
        <f t="shared" si="139"/>
        <v>0.41030927835051539</v>
      </c>
      <c r="Y1442" s="62">
        <f t="shared" si="140"/>
        <v>0.36438663741358562</v>
      </c>
      <c r="Z1442" s="62">
        <f t="shared" si="141"/>
        <v>0.36438663741358562</v>
      </c>
      <c r="AA1442" s="48" t="str">
        <f t="shared" si="142"/>
        <v>Y</v>
      </c>
      <c r="AB1442" s="48" t="s">
        <v>55</v>
      </c>
      <c r="AC1442" s="53" t="s">
        <v>55</v>
      </c>
      <c r="AD1442" s="52">
        <v>0</v>
      </c>
      <c r="AE1442" s="52"/>
      <c r="AF1442" s="52"/>
    </row>
    <row r="1443" spans="1:32" ht="15.5" x14ac:dyDescent="0.35">
      <c r="A1443" s="26"/>
      <c r="B1443" s="48">
        <v>859</v>
      </c>
      <c r="C1443" s="48" t="s">
        <v>45</v>
      </c>
      <c r="D1443" s="48" t="s">
        <v>46</v>
      </c>
      <c r="E1443" s="48" t="s">
        <v>150</v>
      </c>
      <c r="F1443" s="48" t="s">
        <v>383</v>
      </c>
      <c r="G1443" s="48">
        <v>850</v>
      </c>
      <c r="H1443" s="48" t="s">
        <v>384</v>
      </c>
      <c r="I1443" s="48" t="s">
        <v>377</v>
      </c>
      <c r="J1443" s="48" t="s">
        <v>50</v>
      </c>
      <c r="K1443" s="48" t="s">
        <v>2305</v>
      </c>
      <c r="L1443" s="48" t="s">
        <v>379</v>
      </c>
      <c r="M1443" s="48" t="s">
        <v>53</v>
      </c>
      <c r="N1443" s="48" t="s">
        <v>53</v>
      </c>
      <c r="O1443" s="48" t="s">
        <v>53</v>
      </c>
      <c r="P1443" s="48">
        <v>5.276154</v>
      </c>
      <c r="Q1443" s="48">
        <v>4.1111957968454869</v>
      </c>
      <c r="R1443" s="48">
        <v>3.2268106545008184</v>
      </c>
      <c r="S1443" s="48">
        <v>11.578889999999999</v>
      </c>
      <c r="T1443" s="48">
        <v>11.578889999999999</v>
      </c>
      <c r="U1443" s="48">
        <v>11.592616055058498</v>
      </c>
      <c r="V1443" s="62">
        <f t="shared" si="137"/>
        <v>0.45567010309278355</v>
      </c>
      <c r="W1443" s="62">
        <f t="shared" si="138"/>
        <v>0.35505957797729204</v>
      </c>
      <c r="X1443" s="62">
        <f t="shared" si="139"/>
        <v>0.27835051546391748</v>
      </c>
      <c r="Y1443" s="62">
        <f t="shared" si="140"/>
        <v>0.36302673217799769</v>
      </c>
      <c r="Z1443" s="62">
        <f t="shared" si="141"/>
        <v>0.36302673217799769</v>
      </c>
      <c r="AA1443" s="48" t="str">
        <f t="shared" si="142"/>
        <v>Y</v>
      </c>
      <c r="AB1443" s="48" t="s">
        <v>55</v>
      </c>
      <c r="AC1443" s="53" t="s">
        <v>55</v>
      </c>
      <c r="AD1443" s="52">
        <v>0</v>
      </c>
      <c r="AE1443" s="52"/>
      <c r="AF1443" s="52"/>
    </row>
    <row r="1444" spans="1:32" ht="15.5" x14ac:dyDescent="0.35">
      <c r="A1444" s="26"/>
      <c r="B1444" s="48">
        <v>757</v>
      </c>
      <c r="C1444" s="48" t="s">
        <v>45</v>
      </c>
      <c r="D1444" s="48" t="s">
        <v>46</v>
      </c>
      <c r="E1444" s="48" t="s">
        <v>150</v>
      </c>
      <c r="F1444" s="48" t="s">
        <v>381</v>
      </c>
      <c r="G1444" s="48">
        <v>817</v>
      </c>
      <c r="H1444" s="48" t="s">
        <v>131</v>
      </c>
      <c r="I1444" s="48" t="s">
        <v>377</v>
      </c>
      <c r="J1444" s="48" t="s">
        <v>50</v>
      </c>
      <c r="K1444" s="48" t="s">
        <v>2306</v>
      </c>
      <c r="L1444" s="48" t="s">
        <v>379</v>
      </c>
      <c r="M1444" s="48" t="s">
        <v>110</v>
      </c>
      <c r="N1444" s="48" t="s">
        <v>110</v>
      </c>
      <c r="O1444" s="48" t="s">
        <v>110</v>
      </c>
      <c r="P1444" s="48">
        <v>1.3170143999999999</v>
      </c>
      <c r="Q1444" s="48">
        <v>0.86463976313838353</v>
      </c>
      <c r="R1444" s="48">
        <v>0.86463976313838353</v>
      </c>
      <c r="S1444" s="48">
        <v>2.8067519999999999</v>
      </c>
      <c r="T1444" s="48">
        <v>2.8067519999999999</v>
      </c>
      <c r="U1444" s="48">
        <v>2.8100792301997468</v>
      </c>
      <c r="V1444" s="62">
        <f t="shared" si="137"/>
        <v>0.46923076923076923</v>
      </c>
      <c r="W1444" s="62">
        <f t="shared" si="138"/>
        <v>0.30805705781571852</v>
      </c>
      <c r="X1444" s="62">
        <f t="shared" si="139"/>
        <v>0.30769230769230765</v>
      </c>
      <c r="Y1444" s="62">
        <f t="shared" si="140"/>
        <v>0.36166004491293186</v>
      </c>
      <c r="Z1444" s="62">
        <f t="shared" si="141"/>
        <v>0.36166004491293186</v>
      </c>
      <c r="AA1444" s="48" t="str">
        <f t="shared" si="142"/>
        <v>Y</v>
      </c>
      <c r="AB1444" s="48" t="s">
        <v>55</v>
      </c>
      <c r="AC1444" s="53" t="s">
        <v>55</v>
      </c>
      <c r="AD1444" s="52">
        <v>0</v>
      </c>
      <c r="AE1444" s="52"/>
      <c r="AF1444" s="52"/>
    </row>
    <row r="1445" spans="1:32" ht="15.5" x14ac:dyDescent="0.35">
      <c r="A1445" s="26"/>
      <c r="B1445" s="52">
        <v>461</v>
      </c>
      <c r="C1445" s="52" t="s">
        <v>45</v>
      </c>
      <c r="D1445" s="52" t="s">
        <v>46</v>
      </c>
      <c r="E1445" s="52" t="s">
        <v>47</v>
      </c>
      <c r="F1445" s="52" t="s">
        <v>48</v>
      </c>
      <c r="G1445" s="52">
        <v>350</v>
      </c>
      <c r="H1445" s="52" t="s">
        <v>49</v>
      </c>
      <c r="I1445" s="52" t="s">
        <v>47</v>
      </c>
      <c r="J1445" s="52" t="s">
        <v>50</v>
      </c>
      <c r="K1445" s="52" t="s">
        <v>2307</v>
      </c>
      <c r="L1445" s="52" t="s">
        <v>141</v>
      </c>
      <c r="M1445" s="52" t="s">
        <v>53</v>
      </c>
      <c r="N1445" s="52" t="s">
        <v>53</v>
      </c>
      <c r="O1445" s="52" t="s">
        <v>53</v>
      </c>
      <c r="P1445" s="52">
        <v>3.5810999999999997</v>
      </c>
      <c r="Q1445" s="52">
        <v>3.9438796888343339</v>
      </c>
      <c r="R1445" s="52">
        <v>5.0194832403346066</v>
      </c>
      <c r="S1445" s="52">
        <v>11.578889999999999</v>
      </c>
      <c r="T1445" s="52">
        <v>11.578889999999999</v>
      </c>
      <c r="U1445" s="52">
        <v>11.592616055058498</v>
      </c>
      <c r="V1445" s="62">
        <f t="shared" si="137"/>
        <v>0.30927835051546393</v>
      </c>
      <c r="W1445" s="62">
        <f t="shared" si="138"/>
        <v>0.34060947887356507</v>
      </c>
      <c r="X1445" s="62">
        <f t="shared" si="139"/>
        <v>0.43298969072164945</v>
      </c>
      <c r="Y1445" s="62">
        <f t="shared" si="140"/>
        <v>0.36095917337022615</v>
      </c>
      <c r="Z1445" s="62">
        <f t="shared" si="141"/>
        <v>0.36095917337022615</v>
      </c>
      <c r="AA1445" s="48" t="str">
        <f t="shared" si="142"/>
        <v>Y</v>
      </c>
      <c r="AB1445" s="48" t="s">
        <v>55</v>
      </c>
      <c r="AC1445" s="53" t="s">
        <v>55</v>
      </c>
      <c r="AD1445" s="52">
        <v>0</v>
      </c>
      <c r="AE1445" s="26"/>
      <c r="AF1445" s="26"/>
    </row>
    <row r="1446" spans="1:32" ht="15.5" x14ac:dyDescent="0.35">
      <c r="A1446" s="26"/>
      <c r="B1446" s="48">
        <v>1049</v>
      </c>
      <c r="C1446" s="48" t="s">
        <v>45</v>
      </c>
      <c r="D1446" s="48" t="s">
        <v>98</v>
      </c>
      <c r="E1446" s="48" t="s">
        <v>415</v>
      </c>
      <c r="F1446" s="48" t="s">
        <v>1304</v>
      </c>
      <c r="G1446" s="48">
        <v>692</v>
      </c>
      <c r="H1446" s="48">
        <v>1</v>
      </c>
      <c r="I1446" s="48" t="s">
        <v>417</v>
      </c>
      <c r="J1446" s="48" t="s">
        <v>50</v>
      </c>
      <c r="K1446" s="48" t="s">
        <v>2308</v>
      </c>
      <c r="L1446" s="48" t="s">
        <v>419</v>
      </c>
      <c r="M1446" s="48" t="s">
        <v>423</v>
      </c>
      <c r="N1446" s="48" t="s">
        <v>423</v>
      </c>
      <c r="O1446" s="48" t="s">
        <v>423</v>
      </c>
      <c r="P1446" s="48">
        <v>0.56937760000000004</v>
      </c>
      <c r="Q1446" s="48">
        <v>0.71256570223383608</v>
      </c>
      <c r="R1446" s="48">
        <v>0.71904357225414384</v>
      </c>
      <c r="S1446" s="48">
        <v>1.8504772000000003</v>
      </c>
      <c r="T1446" s="48">
        <v>1.8504772000000003</v>
      </c>
      <c r="U1446" s="48">
        <v>1.8526708258079738</v>
      </c>
      <c r="V1446" s="62">
        <f t="shared" si="137"/>
        <v>0.30769230769230765</v>
      </c>
      <c r="W1446" s="62">
        <f t="shared" si="138"/>
        <v>0.38507132226964808</v>
      </c>
      <c r="X1446" s="62">
        <f t="shared" si="139"/>
        <v>0.38811188811188818</v>
      </c>
      <c r="Y1446" s="62">
        <f t="shared" si="140"/>
        <v>0.36029183935794795</v>
      </c>
      <c r="Z1446" s="62">
        <f t="shared" si="141"/>
        <v>0.36029183935794795</v>
      </c>
      <c r="AA1446" s="48" t="str">
        <f t="shared" si="142"/>
        <v>Y</v>
      </c>
      <c r="AB1446" s="48" t="s">
        <v>55</v>
      </c>
      <c r="AC1446" s="53" t="s">
        <v>55</v>
      </c>
      <c r="AD1446" s="52">
        <v>0</v>
      </c>
      <c r="AE1446" s="52"/>
      <c r="AF1446" s="52"/>
    </row>
    <row r="1447" spans="1:32" ht="15.5" x14ac:dyDescent="0.35">
      <c r="A1447" s="26"/>
      <c r="B1447" s="48">
        <v>909</v>
      </c>
      <c r="C1447" s="48" t="s">
        <v>45</v>
      </c>
      <c r="D1447" s="48" t="s">
        <v>46</v>
      </c>
      <c r="E1447" s="48" t="s">
        <v>47</v>
      </c>
      <c r="F1447" s="48" t="s">
        <v>92</v>
      </c>
      <c r="G1447" s="48">
        <v>385</v>
      </c>
      <c r="H1447" s="48" t="s">
        <v>94</v>
      </c>
      <c r="I1447" s="48" t="s">
        <v>57</v>
      </c>
      <c r="J1447" s="48" t="s">
        <v>50</v>
      </c>
      <c r="K1447" s="48" t="s">
        <v>2309</v>
      </c>
      <c r="L1447" s="48" t="s">
        <v>2310</v>
      </c>
      <c r="M1447" s="48" t="s">
        <v>53</v>
      </c>
      <c r="N1447" s="48" t="s">
        <v>53</v>
      </c>
      <c r="O1447" s="48" t="s">
        <v>53</v>
      </c>
      <c r="P1447" s="48">
        <v>2.02929</v>
      </c>
      <c r="Q1447" s="48">
        <v>1.9121840915560406</v>
      </c>
      <c r="R1447" s="48">
        <v>1.8643794892671397</v>
      </c>
      <c r="S1447" s="48">
        <v>5.3716499999999998</v>
      </c>
      <c r="T1447" s="48">
        <v>5.3716499999999998</v>
      </c>
      <c r="U1447" s="48">
        <v>5.3780177575013637</v>
      </c>
      <c r="V1447" s="62">
        <f t="shared" si="137"/>
        <v>0.37777777777777782</v>
      </c>
      <c r="W1447" s="62">
        <f t="shared" si="138"/>
        <v>0.35597704458705254</v>
      </c>
      <c r="X1447" s="62">
        <f t="shared" si="139"/>
        <v>0.34666666666666673</v>
      </c>
      <c r="Y1447" s="62">
        <f t="shared" si="140"/>
        <v>0.36014049634383238</v>
      </c>
      <c r="Z1447" s="62">
        <f t="shared" si="141"/>
        <v>0.36014049634383238</v>
      </c>
      <c r="AA1447" s="48" t="str">
        <f t="shared" si="142"/>
        <v>Y</v>
      </c>
      <c r="AB1447" s="48" t="s">
        <v>55</v>
      </c>
      <c r="AC1447" s="53" t="s">
        <v>55</v>
      </c>
      <c r="AD1447" s="52">
        <v>0</v>
      </c>
      <c r="AE1447" s="52"/>
      <c r="AF1447" s="52"/>
    </row>
    <row r="1448" spans="1:32" ht="15.5" x14ac:dyDescent="0.35">
      <c r="A1448" s="26"/>
      <c r="B1448" s="48">
        <v>842</v>
      </c>
      <c r="C1448" s="48" t="s">
        <v>45</v>
      </c>
      <c r="D1448" s="48" t="s">
        <v>46</v>
      </c>
      <c r="E1448" s="48" t="s">
        <v>150</v>
      </c>
      <c r="F1448" s="48" t="s">
        <v>381</v>
      </c>
      <c r="G1448" s="48">
        <v>831</v>
      </c>
      <c r="H1448" s="48" t="s">
        <v>63</v>
      </c>
      <c r="I1448" s="48" t="s">
        <v>377</v>
      </c>
      <c r="J1448" s="48" t="s">
        <v>50</v>
      </c>
      <c r="K1448" s="48" t="s">
        <v>2311</v>
      </c>
      <c r="L1448" s="48" t="s">
        <v>379</v>
      </c>
      <c r="M1448" s="48" t="s">
        <v>53</v>
      </c>
      <c r="N1448" s="48" t="s">
        <v>53</v>
      </c>
      <c r="O1448" s="48" t="s">
        <v>53</v>
      </c>
      <c r="P1448" s="48">
        <v>3.3423600000000002</v>
      </c>
      <c r="Q1448" s="48">
        <v>4.4697303140122449</v>
      </c>
      <c r="R1448" s="48">
        <v>4.6609487231678495</v>
      </c>
      <c r="S1448" s="48">
        <v>11.578889999999999</v>
      </c>
      <c r="T1448" s="48">
        <v>11.578889999999999</v>
      </c>
      <c r="U1448" s="48">
        <v>11.592616055058498</v>
      </c>
      <c r="V1448" s="62">
        <f t="shared" si="137"/>
        <v>0.28865979381443302</v>
      </c>
      <c r="W1448" s="62">
        <f t="shared" si="138"/>
        <v>0.38602407605670708</v>
      </c>
      <c r="X1448" s="62">
        <f t="shared" si="139"/>
        <v>0.40206185567010305</v>
      </c>
      <c r="Y1448" s="62">
        <f t="shared" si="140"/>
        <v>0.35891524184708107</v>
      </c>
      <c r="Z1448" s="62">
        <f t="shared" si="141"/>
        <v>0.35891524184708107</v>
      </c>
      <c r="AA1448" s="48" t="str">
        <f t="shared" si="142"/>
        <v>Y</v>
      </c>
      <c r="AB1448" s="48" t="s">
        <v>55</v>
      </c>
      <c r="AC1448" s="53" t="s">
        <v>55</v>
      </c>
      <c r="AD1448" s="52">
        <v>0</v>
      </c>
      <c r="AE1448" s="52"/>
      <c r="AF1448" s="52"/>
    </row>
    <row r="1449" spans="1:32" ht="15.5" x14ac:dyDescent="0.35">
      <c r="A1449" s="26"/>
      <c r="B1449" s="48">
        <v>1180</v>
      </c>
      <c r="C1449" s="48" t="s">
        <v>45</v>
      </c>
      <c r="D1449" s="48" t="s">
        <v>98</v>
      </c>
      <c r="E1449" s="48" t="s">
        <v>99</v>
      </c>
      <c r="F1449" s="48" t="s">
        <v>1630</v>
      </c>
      <c r="G1449" s="48">
        <v>710</v>
      </c>
      <c r="H1449" s="48">
        <v>1</v>
      </c>
      <c r="I1449" s="48" t="s">
        <v>451</v>
      </c>
      <c r="J1449" s="48" t="s">
        <v>50</v>
      </c>
      <c r="K1449" s="48" t="s">
        <v>2312</v>
      </c>
      <c r="L1449" s="48" t="s">
        <v>607</v>
      </c>
      <c r="M1449" s="48" t="s">
        <v>110</v>
      </c>
      <c r="N1449" s="48" t="s">
        <v>110</v>
      </c>
      <c r="O1449" s="48" t="s">
        <v>110</v>
      </c>
      <c r="P1449" s="48">
        <v>1.2954240000000001</v>
      </c>
      <c r="Q1449" s="48">
        <v>1.2969596447075753</v>
      </c>
      <c r="R1449" s="48">
        <v>1.5131195854921711</v>
      </c>
      <c r="S1449" s="48">
        <v>3.8143039999999999</v>
      </c>
      <c r="T1449" s="48">
        <v>3.8143039999999999</v>
      </c>
      <c r="U1449" s="48">
        <v>3.818825620527861</v>
      </c>
      <c r="V1449" s="62">
        <f t="shared" si="137"/>
        <v>0.339622641509434</v>
      </c>
      <c r="W1449" s="62">
        <f t="shared" si="138"/>
        <v>0.34002524306074589</v>
      </c>
      <c r="X1449" s="62">
        <f t="shared" si="139"/>
        <v>0.39622641509433953</v>
      </c>
      <c r="Y1449" s="62">
        <f t="shared" si="140"/>
        <v>0.35862476655483982</v>
      </c>
      <c r="Z1449" s="62">
        <f t="shared" si="141"/>
        <v>0.35862476655483982</v>
      </c>
      <c r="AA1449" s="48" t="str">
        <f t="shared" si="142"/>
        <v>Y</v>
      </c>
      <c r="AB1449" s="48" t="s">
        <v>55</v>
      </c>
      <c r="AC1449" s="53" t="s">
        <v>55</v>
      </c>
      <c r="AD1449" s="52">
        <v>0</v>
      </c>
      <c r="AE1449" s="48"/>
      <c r="AF1449" s="48"/>
    </row>
    <row r="1450" spans="1:32" ht="15.5" x14ac:dyDescent="0.35">
      <c r="A1450" s="26"/>
      <c r="B1450" s="48">
        <v>2123</v>
      </c>
      <c r="C1450" s="48" t="s">
        <v>863</v>
      </c>
      <c r="D1450" s="48" t="s">
        <v>969</v>
      </c>
      <c r="E1450" s="48" t="s">
        <v>970</v>
      </c>
      <c r="F1450" s="48" t="s">
        <v>1020</v>
      </c>
      <c r="G1450" s="48" t="s">
        <v>1021</v>
      </c>
      <c r="H1450" s="48" t="s">
        <v>1022</v>
      </c>
      <c r="I1450" s="48" t="s">
        <v>1023</v>
      </c>
      <c r="J1450" s="48" t="s">
        <v>50</v>
      </c>
      <c r="K1450" s="48" t="s">
        <v>2313</v>
      </c>
      <c r="L1450" s="48" t="s">
        <v>1023</v>
      </c>
      <c r="M1450" s="48">
        <v>13.8</v>
      </c>
      <c r="N1450" s="48">
        <v>13.8</v>
      </c>
      <c r="O1450" s="48">
        <v>13.8</v>
      </c>
      <c r="P1450" s="48">
        <v>2.9</v>
      </c>
      <c r="Q1450" s="48">
        <v>3.5614428705231256</v>
      </c>
      <c r="R1450" s="48">
        <v>3.6570520751009274</v>
      </c>
      <c r="S1450" s="48">
        <v>9.4</v>
      </c>
      <c r="T1450" s="48">
        <v>9.4</v>
      </c>
      <c r="U1450" s="48">
        <v>9.4414089520579516</v>
      </c>
      <c r="V1450" s="62">
        <f t="shared" si="137"/>
        <v>0.30851063829787234</v>
      </c>
      <c r="W1450" s="62">
        <f t="shared" si="138"/>
        <v>0.37887690111948141</v>
      </c>
      <c r="X1450" s="62">
        <f t="shared" si="139"/>
        <v>0.38734177215189869</v>
      </c>
      <c r="Y1450" s="62">
        <f t="shared" si="140"/>
        <v>0.3582431038564175</v>
      </c>
      <c r="Z1450" s="62">
        <f t="shared" si="141"/>
        <v>0.3582431038564175</v>
      </c>
      <c r="AA1450" s="48" t="str">
        <f t="shared" si="142"/>
        <v>Y</v>
      </c>
      <c r="AB1450" s="48" t="s">
        <v>55</v>
      </c>
      <c r="AC1450" s="53" t="s">
        <v>55</v>
      </c>
      <c r="AD1450" s="52">
        <v>0</v>
      </c>
      <c r="AE1450" s="48"/>
      <c r="AF1450" s="48"/>
    </row>
    <row r="1451" spans="1:32" ht="15.5" x14ac:dyDescent="0.35">
      <c r="A1451" s="26"/>
      <c r="B1451" s="48">
        <v>1014</v>
      </c>
      <c r="C1451" s="48" t="s">
        <v>45</v>
      </c>
      <c r="D1451" s="48" t="s">
        <v>98</v>
      </c>
      <c r="E1451" s="48" t="s">
        <v>415</v>
      </c>
      <c r="F1451" s="48" t="s">
        <v>494</v>
      </c>
      <c r="G1451" s="48">
        <v>624</v>
      </c>
      <c r="H1451" s="48">
        <v>1</v>
      </c>
      <c r="I1451" s="48" t="s">
        <v>490</v>
      </c>
      <c r="J1451" s="48" t="s">
        <v>50</v>
      </c>
      <c r="K1451" s="48" t="s">
        <v>2314</v>
      </c>
      <c r="L1451" s="48" t="s">
        <v>492</v>
      </c>
      <c r="M1451" s="48" t="s">
        <v>420</v>
      </c>
      <c r="N1451" s="48" t="s">
        <v>420</v>
      </c>
      <c r="O1451" s="48" t="s">
        <v>420</v>
      </c>
      <c r="P1451" s="48">
        <v>2.6033040000000001</v>
      </c>
      <c r="Q1451" s="48">
        <v>3.5209128816260131</v>
      </c>
      <c r="R1451" s="48">
        <v>0</v>
      </c>
      <c r="S1451" s="48">
        <v>5.7089999999999996</v>
      </c>
      <c r="T1451" s="48">
        <v>5.7089999999999996</v>
      </c>
      <c r="U1451" s="48">
        <v>5.7157676649772942</v>
      </c>
      <c r="V1451" s="62">
        <f t="shared" si="137"/>
        <v>0.45600000000000002</v>
      </c>
      <c r="W1451" s="62">
        <f t="shared" si="138"/>
        <v>0.61673022974706837</v>
      </c>
      <c r="X1451" s="62">
        <f t="shared" si="139"/>
        <v>0</v>
      </c>
      <c r="Y1451" s="62">
        <f t="shared" si="140"/>
        <v>0.35757674324902283</v>
      </c>
      <c r="Z1451" s="62">
        <f t="shared" si="141"/>
        <v>0.35757674324902283</v>
      </c>
      <c r="AA1451" s="48" t="str">
        <f t="shared" si="142"/>
        <v>Y</v>
      </c>
      <c r="AB1451" s="48" t="s">
        <v>55</v>
      </c>
      <c r="AC1451" s="53" t="s">
        <v>55</v>
      </c>
      <c r="AD1451" s="52">
        <v>0</v>
      </c>
      <c r="AE1451" s="52"/>
      <c r="AF1451" s="52"/>
    </row>
    <row r="1452" spans="1:32" ht="15.5" x14ac:dyDescent="0.35">
      <c r="A1452" s="26"/>
      <c r="B1452" s="48">
        <v>47</v>
      </c>
      <c r="C1452" s="48" t="s">
        <v>45</v>
      </c>
      <c r="D1452" s="48" t="s">
        <v>46</v>
      </c>
      <c r="E1452" s="48" t="s">
        <v>47</v>
      </c>
      <c r="F1452" s="48" t="s">
        <v>145</v>
      </c>
      <c r="G1452" s="48">
        <v>49</v>
      </c>
      <c r="H1452" s="48" t="s">
        <v>1097</v>
      </c>
      <c r="I1452" s="48" t="s">
        <v>47</v>
      </c>
      <c r="J1452" s="48" t="s">
        <v>50</v>
      </c>
      <c r="K1452" s="48" t="s">
        <v>2315</v>
      </c>
      <c r="L1452" s="48" t="s">
        <v>72</v>
      </c>
      <c r="M1452" s="48" t="s">
        <v>110</v>
      </c>
      <c r="N1452" s="48" t="s">
        <v>110</v>
      </c>
      <c r="O1452" s="48" t="s">
        <v>110</v>
      </c>
      <c r="P1452" s="48">
        <v>0.85641920000000005</v>
      </c>
      <c r="Q1452" s="48">
        <v>1.0087463903281142</v>
      </c>
      <c r="R1452" s="48">
        <v>0.9006664199358162</v>
      </c>
      <c r="S1452" s="48">
        <v>2.5908480000000003</v>
      </c>
      <c r="T1452" s="48">
        <v>2.5908480000000003</v>
      </c>
      <c r="U1452" s="48">
        <v>2.5939192894151506</v>
      </c>
      <c r="V1452" s="62">
        <f t="shared" si="137"/>
        <v>0.33055555555555555</v>
      </c>
      <c r="W1452" s="62">
        <f t="shared" si="138"/>
        <v>0.38934989251708862</v>
      </c>
      <c r="X1452" s="62">
        <f t="shared" si="139"/>
        <v>0.34722222222222221</v>
      </c>
      <c r="Y1452" s="62">
        <f t="shared" si="140"/>
        <v>0.35570922343162215</v>
      </c>
      <c r="Z1452" s="62">
        <f t="shared" si="141"/>
        <v>0.35570922343162215</v>
      </c>
      <c r="AA1452" s="48" t="str">
        <f t="shared" si="142"/>
        <v>Y</v>
      </c>
      <c r="AB1452" s="48" t="s">
        <v>55</v>
      </c>
      <c r="AC1452" s="53" t="s">
        <v>55</v>
      </c>
      <c r="AD1452" s="52">
        <v>0</v>
      </c>
      <c r="AE1452" s="52"/>
      <c r="AF1452" s="52"/>
    </row>
    <row r="1453" spans="1:32" ht="15.5" x14ac:dyDescent="0.35">
      <c r="A1453" s="26"/>
      <c r="B1453" s="48">
        <v>23</v>
      </c>
      <c r="C1453" s="48" t="s">
        <v>45</v>
      </c>
      <c r="D1453" s="48" t="s">
        <v>46</v>
      </c>
      <c r="E1453" s="48" t="s">
        <v>47</v>
      </c>
      <c r="F1453" s="48" t="s">
        <v>300</v>
      </c>
      <c r="G1453" s="48">
        <v>36</v>
      </c>
      <c r="H1453" s="48" t="s">
        <v>131</v>
      </c>
      <c r="I1453" s="48" t="s">
        <v>300</v>
      </c>
      <c r="J1453" s="48" t="s">
        <v>50</v>
      </c>
      <c r="K1453" s="48" t="s">
        <v>2316</v>
      </c>
      <c r="L1453" s="48" t="s">
        <v>69</v>
      </c>
      <c r="M1453" s="48" t="s">
        <v>110</v>
      </c>
      <c r="N1453" s="48" t="s">
        <v>110</v>
      </c>
      <c r="O1453" s="48" t="s">
        <v>110</v>
      </c>
      <c r="P1453" s="48">
        <v>0.74846719999999989</v>
      </c>
      <c r="Q1453" s="48">
        <v>1.0087463903281142</v>
      </c>
      <c r="R1453" s="48">
        <v>1.0087463903281142</v>
      </c>
      <c r="S1453" s="48">
        <v>2.5908480000000003</v>
      </c>
      <c r="T1453" s="48">
        <v>2.5908480000000003</v>
      </c>
      <c r="U1453" s="48">
        <v>2.5939192894151506</v>
      </c>
      <c r="V1453" s="62">
        <f t="shared" si="137"/>
        <v>0.28888888888888881</v>
      </c>
      <c r="W1453" s="62">
        <f t="shared" si="138"/>
        <v>0.38934989251708862</v>
      </c>
      <c r="X1453" s="62">
        <f t="shared" si="139"/>
        <v>0.3888888888888889</v>
      </c>
      <c r="Y1453" s="62">
        <f t="shared" si="140"/>
        <v>0.35570922343162209</v>
      </c>
      <c r="Z1453" s="62">
        <f t="shared" si="141"/>
        <v>0.35570922343162209</v>
      </c>
      <c r="AA1453" s="48" t="str">
        <f t="shared" si="142"/>
        <v>Y</v>
      </c>
      <c r="AB1453" s="48" t="s">
        <v>55</v>
      </c>
      <c r="AC1453" s="53" t="s">
        <v>55</v>
      </c>
      <c r="AD1453" s="52">
        <v>0</v>
      </c>
      <c r="AE1453" s="52"/>
      <c r="AF1453" s="52"/>
    </row>
    <row r="1454" spans="1:32" ht="15.5" x14ac:dyDescent="0.35">
      <c r="A1454" s="26"/>
      <c r="B1454" s="48">
        <v>1501</v>
      </c>
      <c r="C1454" s="48" t="s">
        <v>45</v>
      </c>
      <c r="D1454" s="48" t="s">
        <v>60</v>
      </c>
      <c r="E1454" s="48" t="s">
        <v>61</v>
      </c>
      <c r="F1454" s="48" t="s">
        <v>1096</v>
      </c>
      <c r="G1454" s="48">
        <v>17</v>
      </c>
      <c r="H1454" s="48" t="s">
        <v>1097</v>
      </c>
      <c r="I1454" s="48" t="s">
        <v>821</v>
      </c>
      <c r="J1454" s="48" t="s">
        <v>50</v>
      </c>
      <c r="K1454" s="48" t="s">
        <v>2317</v>
      </c>
      <c r="L1454" s="48" t="s">
        <v>827</v>
      </c>
      <c r="M1454" s="48" t="s">
        <v>110</v>
      </c>
      <c r="N1454" s="48" t="s">
        <v>110</v>
      </c>
      <c r="O1454" s="48" t="s">
        <v>110</v>
      </c>
      <c r="P1454" s="48">
        <v>0.48218560000000005</v>
      </c>
      <c r="Q1454" s="48">
        <v>0.5476051833209763</v>
      </c>
      <c r="R1454" s="48">
        <v>0.61965849691584152</v>
      </c>
      <c r="S1454" s="48">
        <v>1.5473119999999998</v>
      </c>
      <c r="T1454" s="48">
        <v>1.5473119999999998</v>
      </c>
      <c r="U1454" s="48">
        <v>1.5491462422896038</v>
      </c>
      <c r="V1454" s="62">
        <f t="shared" si="137"/>
        <v>0.31162790697674425</v>
      </c>
      <c r="W1454" s="62">
        <f t="shared" si="138"/>
        <v>0.35390741060689529</v>
      </c>
      <c r="X1454" s="62">
        <f t="shared" si="139"/>
        <v>0.39999999999999997</v>
      </c>
      <c r="Y1454" s="62">
        <f t="shared" si="140"/>
        <v>0.3551784391945465</v>
      </c>
      <c r="Z1454" s="62">
        <f t="shared" si="141"/>
        <v>0.3551784391945465</v>
      </c>
      <c r="AA1454" s="48" t="str">
        <f t="shared" si="142"/>
        <v>Y</v>
      </c>
      <c r="AB1454" s="48" t="s">
        <v>55</v>
      </c>
      <c r="AC1454" s="53" t="s">
        <v>55</v>
      </c>
      <c r="AD1454" s="52">
        <v>0</v>
      </c>
      <c r="AE1454" s="52"/>
      <c r="AF1454" s="52"/>
    </row>
    <row r="1455" spans="1:32" ht="15.5" x14ac:dyDescent="0.35">
      <c r="A1455" s="26"/>
      <c r="B1455" s="48">
        <v>1302</v>
      </c>
      <c r="C1455" s="48" t="s">
        <v>45</v>
      </c>
      <c r="D1455" s="48" t="s">
        <v>98</v>
      </c>
      <c r="E1455" s="48" t="s">
        <v>673</v>
      </c>
      <c r="F1455" s="48" t="s">
        <v>674</v>
      </c>
      <c r="G1455" s="48">
        <v>933</v>
      </c>
      <c r="H1455" s="48">
        <v>1</v>
      </c>
      <c r="I1455" s="48" t="s">
        <v>675</v>
      </c>
      <c r="J1455" s="48" t="s">
        <v>50</v>
      </c>
      <c r="K1455" s="48" t="s">
        <v>2318</v>
      </c>
      <c r="L1455" s="48" t="s">
        <v>677</v>
      </c>
      <c r="M1455" s="48" t="s">
        <v>103</v>
      </c>
      <c r="N1455" s="48" t="s">
        <v>103</v>
      </c>
      <c r="O1455" s="48" t="s">
        <v>103</v>
      </c>
      <c r="P1455" s="48">
        <v>16.527035999999999</v>
      </c>
      <c r="Q1455" s="48">
        <v>11.452319939645417</v>
      </c>
      <c r="R1455" s="48">
        <v>10.741486288219148</v>
      </c>
      <c r="S1455" s="48">
        <v>36.485699999999994</v>
      </c>
      <c r="T1455" s="48">
        <v>36.485699999999994</v>
      </c>
      <c r="U1455" s="48">
        <v>36.528951531627619</v>
      </c>
      <c r="V1455" s="62">
        <f t="shared" si="137"/>
        <v>0.45297297297297301</v>
      </c>
      <c r="W1455" s="62">
        <f t="shared" si="138"/>
        <v>0.31388516431493485</v>
      </c>
      <c r="X1455" s="62">
        <f t="shared" si="139"/>
        <v>0.29405405405405405</v>
      </c>
      <c r="Y1455" s="62">
        <f t="shared" si="140"/>
        <v>0.35363739711398728</v>
      </c>
      <c r="Z1455" s="62">
        <f t="shared" si="141"/>
        <v>0.35363739711398728</v>
      </c>
      <c r="AA1455" s="48" t="str">
        <f t="shared" si="142"/>
        <v>Y</v>
      </c>
      <c r="AB1455" s="48" t="s">
        <v>104</v>
      </c>
      <c r="AC1455" s="53" t="s">
        <v>55</v>
      </c>
      <c r="AD1455" s="52">
        <v>0</v>
      </c>
      <c r="AE1455" s="52"/>
      <c r="AF1455" s="52"/>
    </row>
    <row r="1456" spans="1:32" ht="15.5" x14ac:dyDescent="0.35">
      <c r="A1456" s="26"/>
      <c r="B1456" s="48">
        <v>1161</v>
      </c>
      <c r="C1456" s="48" t="s">
        <v>45</v>
      </c>
      <c r="D1456" s="48" t="s">
        <v>98</v>
      </c>
      <c r="E1456" s="48" t="s">
        <v>99</v>
      </c>
      <c r="F1456" s="48" t="s">
        <v>100</v>
      </c>
      <c r="G1456" s="48">
        <v>737</v>
      </c>
      <c r="H1456" s="48">
        <v>2</v>
      </c>
      <c r="I1456" s="48" t="s">
        <v>99</v>
      </c>
      <c r="J1456" s="48" t="s">
        <v>50</v>
      </c>
      <c r="K1456" s="48" t="s">
        <v>2319</v>
      </c>
      <c r="L1456" s="48" t="s">
        <v>593</v>
      </c>
      <c r="M1456" s="48" t="s">
        <v>103</v>
      </c>
      <c r="N1456" s="48" t="s">
        <v>103</v>
      </c>
      <c r="O1456" s="48" t="s">
        <v>103</v>
      </c>
      <c r="P1456" s="48">
        <v>7.09992</v>
      </c>
      <c r="Q1456" s="48">
        <v>7.1873180310878135</v>
      </c>
      <c r="R1456" s="48">
        <v>7.8981516825140794</v>
      </c>
      <c r="S1456" s="48">
        <v>20.90532</v>
      </c>
      <c r="T1456" s="48">
        <v>20.90532</v>
      </c>
      <c r="U1456" s="48">
        <v>20.930101958662313</v>
      </c>
      <c r="V1456" s="62">
        <f t="shared" si="137"/>
        <v>0.33962264150943394</v>
      </c>
      <c r="W1456" s="62">
        <f t="shared" si="138"/>
        <v>0.34380330131697645</v>
      </c>
      <c r="X1456" s="62">
        <f t="shared" si="139"/>
        <v>0.37735849056603771</v>
      </c>
      <c r="Y1456" s="62">
        <f t="shared" si="140"/>
        <v>0.35359481113081603</v>
      </c>
      <c r="Z1456" s="62">
        <f t="shared" si="141"/>
        <v>0.35359481113081603</v>
      </c>
      <c r="AA1456" s="48" t="str">
        <f t="shared" si="142"/>
        <v>Y</v>
      </c>
      <c r="AB1456" s="48" t="s">
        <v>55</v>
      </c>
      <c r="AC1456" s="53" t="s">
        <v>55</v>
      </c>
      <c r="AD1456" s="52">
        <v>0</v>
      </c>
      <c r="AE1456" s="52"/>
      <c r="AF1456" s="52"/>
    </row>
    <row r="1457" spans="1:32" ht="15.5" x14ac:dyDescent="0.35">
      <c r="A1457" s="26"/>
      <c r="B1457" s="48">
        <v>1976</v>
      </c>
      <c r="C1457" s="48" t="s">
        <v>863</v>
      </c>
      <c r="D1457" s="48" t="s">
        <v>864</v>
      </c>
      <c r="E1457" s="48" t="s">
        <v>877</v>
      </c>
      <c r="F1457" s="48" t="s">
        <v>1713</v>
      </c>
      <c r="G1457" s="48" t="s">
        <v>1714</v>
      </c>
      <c r="H1457" s="48" t="s">
        <v>1715</v>
      </c>
      <c r="I1457" s="48" t="s">
        <v>920</v>
      </c>
      <c r="J1457" s="48" t="s">
        <v>50</v>
      </c>
      <c r="K1457" s="48" t="s">
        <v>2320</v>
      </c>
      <c r="L1457" s="48" t="s">
        <v>920</v>
      </c>
      <c r="M1457" s="48">
        <v>13.8</v>
      </c>
      <c r="N1457" s="48">
        <v>13.8</v>
      </c>
      <c r="O1457" s="48" t="s">
        <v>53</v>
      </c>
      <c r="P1457" s="48">
        <v>3.3</v>
      </c>
      <c r="Q1457" s="48">
        <v>4.0155865922676854</v>
      </c>
      <c r="R1457" s="48">
        <v>4.3502188082899922</v>
      </c>
      <c r="S1457" s="48">
        <v>11</v>
      </c>
      <c r="T1457" s="48">
        <v>11</v>
      </c>
      <c r="U1457" s="48">
        <v>10.995058526447234</v>
      </c>
      <c r="V1457" s="62">
        <f t="shared" si="137"/>
        <v>0.3</v>
      </c>
      <c r="W1457" s="62">
        <f t="shared" si="138"/>
        <v>0.36505332656978956</v>
      </c>
      <c r="X1457" s="62">
        <f t="shared" si="139"/>
        <v>0.39565217391304341</v>
      </c>
      <c r="Y1457" s="62">
        <f t="shared" si="140"/>
        <v>0.35356850016094432</v>
      </c>
      <c r="Z1457" s="62">
        <f t="shared" si="141"/>
        <v>0.35356850016094432</v>
      </c>
      <c r="AA1457" s="48" t="str">
        <f t="shared" si="142"/>
        <v>Y</v>
      </c>
      <c r="AB1457" s="48" t="s">
        <v>55</v>
      </c>
      <c r="AC1457" s="53" t="s">
        <v>55</v>
      </c>
      <c r="AD1457" s="52">
        <v>0</v>
      </c>
      <c r="AE1457" s="52"/>
      <c r="AF1457" s="52"/>
    </row>
    <row r="1458" spans="1:32" ht="15.5" x14ac:dyDescent="0.35">
      <c r="A1458" s="26"/>
      <c r="B1458" s="48">
        <v>1011</v>
      </c>
      <c r="C1458" s="48" t="s">
        <v>45</v>
      </c>
      <c r="D1458" s="48" t="s">
        <v>98</v>
      </c>
      <c r="E1458" s="48" t="s">
        <v>415</v>
      </c>
      <c r="F1458" s="48" t="s">
        <v>494</v>
      </c>
      <c r="G1458" s="48">
        <v>624</v>
      </c>
      <c r="H1458" s="48">
        <v>1</v>
      </c>
      <c r="I1458" s="48" t="s">
        <v>490</v>
      </c>
      <c r="J1458" s="48" t="s">
        <v>50</v>
      </c>
      <c r="K1458" s="48" t="s">
        <v>1757</v>
      </c>
      <c r="L1458" s="48" t="s">
        <v>492</v>
      </c>
      <c r="M1458" s="48" t="s">
        <v>420</v>
      </c>
      <c r="N1458" s="48" t="s">
        <v>420</v>
      </c>
      <c r="O1458" s="48" t="s">
        <v>420</v>
      </c>
      <c r="P1458" s="48">
        <v>6.7137839999999995</v>
      </c>
      <c r="Q1458" s="48">
        <v>9.0995021226438535</v>
      </c>
      <c r="R1458" s="48">
        <v>5.9901245128962044</v>
      </c>
      <c r="S1458" s="48">
        <v>20.552400000000002</v>
      </c>
      <c r="T1458" s="48">
        <v>20.552400000000002</v>
      </c>
      <c r="U1458" s="48">
        <v>20.576763593918258</v>
      </c>
      <c r="V1458" s="62">
        <f t="shared" si="137"/>
        <v>0.32666666666666661</v>
      </c>
      <c r="W1458" s="62">
        <f t="shared" si="138"/>
        <v>0.4427464492051465</v>
      </c>
      <c r="X1458" s="62">
        <f t="shared" si="139"/>
        <v>0.29111111111111115</v>
      </c>
      <c r="Y1458" s="62">
        <f t="shared" si="140"/>
        <v>0.35350807566097475</v>
      </c>
      <c r="Z1458" s="62">
        <f t="shared" si="141"/>
        <v>0.35350807566097475</v>
      </c>
      <c r="AA1458" s="48" t="str">
        <f t="shared" si="142"/>
        <v>Y</v>
      </c>
      <c r="AB1458" s="48" t="s">
        <v>104</v>
      </c>
      <c r="AC1458" s="53" t="s">
        <v>55</v>
      </c>
      <c r="AD1458" s="52">
        <v>0</v>
      </c>
      <c r="AE1458" s="52"/>
      <c r="AF1458" s="52"/>
    </row>
    <row r="1459" spans="1:32" ht="15.5" x14ac:dyDescent="0.35">
      <c r="A1459" s="26"/>
      <c r="B1459" s="48">
        <v>1796</v>
      </c>
      <c r="C1459" s="48" t="s">
        <v>45</v>
      </c>
      <c r="D1459" s="48" t="s">
        <v>60</v>
      </c>
      <c r="E1459" s="48" t="s">
        <v>61</v>
      </c>
      <c r="F1459" s="48" t="s">
        <v>840</v>
      </c>
      <c r="G1459" s="48">
        <v>450</v>
      </c>
      <c r="H1459" s="48" t="s">
        <v>49</v>
      </c>
      <c r="I1459" s="48" t="s">
        <v>61</v>
      </c>
      <c r="J1459" s="48" t="s">
        <v>50</v>
      </c>
      <c r="K1459" s="48" t="s">
        <v>2322</v>
      </c>
      <c r="L1459" s="48" t="s">
        <v>835</v>
      </c>
      <c r="M1459" s="48" t="s">
        <v>53</v>
      </c>
      <c r="N1459" s="48" t="s">
        <v>53</v>
      </c>
      <c r="O1459" s="48" t="s">
        <v>53</v>
      </c>
      <c r="P1459" s="48">
        <v>2.9603760000000001</v>
      </c>
      <c r="Q1459" s="48">
        <v>3.5136382682342244</v>
      </c>
      <c r="R1459" s="48">
        <v>3.131201449923017</v>
      </c>
      <c r="S1459" s="48">
        <v>9.07212</v>
      </c>
      <c r="T1459" s="48">
        <v>9.07212</v>
      </c>
      <c r="U1459" s="48">
        <v>9.0828744348911936</v>
      </c>
      <c r="V1459" s="62">
        <f t="shared" si="137"/>
        <v>0.32631578947368423</v>
      </c>
      <c r="W1459" s="62">
        <f t="shared" si="138"/>
        <v>0.38730068255647243</v>
      </c>
      <c r="X1459" s="62">
        <f t="shared" si="139"/>
        <v>0.34473684210526317</v>
      </c>
      <c r="Y1459" s="62">
        <f t="shared" si="140"/>
        <v>0.35278443804513993</v>
      </c>
      <c r="Z1459" s="62">
        <f t="shared" si="141"/>
        <v>0.35278443804513993</v>
      </c>
      <c r="AA1459" s="48" t="str">
        <f t="shared" si="142"/>
        <v>Y</v>
      </c>
      <c r="AB1459" s="48" t="s">
        <v>55</v>
      </c>
      <c r="AC1459" s="53" t="s">
        <v>55</v>
      </c>
      <c r="AD1459" s="52">
        <v>0</v>
      </c>
      <c r="AE1459" s="52"/>
      <c r="AF1459" s="52"/>
    </row>
    <row r="1460" spans="1:32" ht="15.5" x14ac:dyDescent="0.35">
      <c r="A1460" s="26"/>
      <c r="B1460" s="48">
        <v>870</v>
      </c>
      <c r="C1460" s="48" t="s">
        <v>45</v>
      </c>
      <c r="D1460" s="48" t="s">
        <v>46</v>
      </c>
      <c r="E1460" s="48" t="s">
        <v>150</v>
      </c>
      <c r="F1460" s="48" t="s">
        <v>386</v>
      </c>
      <c r="G1460" s="48">
        <v>875</v>
      </c>
      <c r="H1460" s="48" t="s">
        <v>63</v>
      </c>
      <c r="I1460" s="48" t="s">
        <v>377</v>
      </c>
      <c r="J1460" s="48" t="s">
        <v>50</v>
      </c>
      <c r="K1460" s="48" t="s">
        <v>2323</v>
      </c>
      <c r="L1460" s="48" t="s">
        <v>379</v>
      </c>
      <c r="M1460" s="48" t="s">
        <v>53</v>
      </c>
      <c r="N1460" s="48" t="s">
        <v>53</v>
      </c>
      <c r="O1460" s="48" t="s">
        <v>53</v>
      </c>
      <c r="P1460" s="48">
        <v>4.0108320000000006</v>
      </c>
      <c r="Q1460" s="48">
        <v>4.3980234105788929</v>
      </c>
      <c r="R1460" s="48">
        <v>3.8482704842565316</v>
      </c>
      <c r="S1460" s="48">
        <v>11.578889999999999</v>
      </c>
      <c r="T1460" s="48">
        <v>11.578889999999999</v>
      </c>
      <c r="U1460" s="48">
        <v>11.592616055058498</v>
      </c>
      <c r="V1460" s="62">
        <f t="shared" si="137"/>
        <v>0.34639175257731963</v>
      </c>
      <c r="W1460" s="62">
        <f t="shared" si="138"/>
        <v>0.37983117644082404</v>
      </c>
      <c r="X1460" s="62">
        <f t="shared" si="139"/>
        <v>0.33195876288659787</v>
      </c>
      <c r="Y1460" s="62">
        <f t="shared" si="140"/>
        <v>0.35272723063491385</v>
      </c>
      <c r="Z1460" s="62">
        <f t="shared" si="141"/>
        <v>0.35272723063491385</v>
      </c>
      <c r="AA1460" s="48" t="str">
        <f t="shared" si="142"/>
        <v>Y</v>
      </c>
      <c r="AB1460" s="48" t="s">
        <v>55</v>
      </c>
      <c r="AC1460" s="53" t="s">
        <v>55</v>
      </c>
      <c r="AD1460" s="52">
        <v>0</v>
      </c>
      <c r="AE1460" s="52"/>
      <c r="AF1460" s="52"/>
    </row>
    <row r="1461" spans="1:32" ht="15.5" x14ac:dyDescent="0.35">
      <c r="A1461" s="26"/>
      <c r="B1461" s="48">
        <v>1795</v>
      </c>
      <c r="C1461" s="48" t="s">
        <v>45</v>
      </c>
      <c r="D1461" s="48" t="s">
        <v>60</v>
      </c>
      <c r="E1461" s="48" t="s">
        <v>61</v>
      </c>
      <c r="F1461" s="48" t="s">
        <v>840</v>
      </c>
      <c r="G1461" s="48">
        <v>450</v>
      </c>
      <c r="H1461" s="48" t="s">
        <v>49</v>
      </c>
      <c r="I1461" s="48" t="s">
        <v>61</v>
      </c>
      <c r="J1461" s="48" t="s">
        <v>50</v>
      </c>
      <c r="K1461" s="48" t="s">
        <v>2324</v>
      </c>
      <c r="L1461" s="48" t="s">
        <v>121</v>
      </c>
      <c r="M1461" s="48" t="s">
        <v>53</v>
      </c>
      <c r="N1461" s="48" t="s">
        <v>53</v>
      </c>
      <c r="O1461" s="48" t="s">
        <v>53</v>
      </c>
      <c r="P1461" s="48">
        <v>4.0585800000000001</v>
      </c>
      <c r="Q1461" s="48">
        <v>4.2307073025677404</v>
      </c>
      <c r="R1461" s="48">
        <v>4.0872934957010374</v>
      </c>
      <c r="S1461" s="48">
        <v>11.698259999999999</v>
      </c>
      <c r="T1461" s="48">
        <v>11.698259999999999</v>
      </c>
      <c r="U1461" s="48">
        <v>11.712127560780749</v>
      </c>
      <c r="V1461" s="62">
        <f t="shared" si="137"/>
        <v>0.34693877551020408</v>
      </c>
      <c r="W1461" s="62">
        <f t="shared" si="138"/>
        <v>0.36165269899692265</v>
      </c>
      <c r="X1461" s="62">
        <f t="shared" si="139"/>
        <v>0.34897959183673477</v>
      </c>
      <c r="Y1461" s="62">
        <f t="shared" si="140"/>
        <v>0.35252368878128709</v>
      </c>
      <c r="Z1461" s="62">
        <f t="shared" si="141"/>
        <v>0.35252368878128709</v>
      </c>
      <c r="AA1461" s="48" t="str">
        <f t="shared" si="142"/>
        <v>Y</v>
      </c>
      <c r="AB1461" s="48" t="s">
        <v>55</v>
      </c>
      <c r="AC1461" s="53" t="s">
        <v>55</v>
      </c>
      <c r="AD1461" s="52">
        <v>0</v>
      </c>
      <c r="AE1461" s="52"/>
      <c r="AF1461" s="52"/>
    </row>
    <row r="1462" spans="1:32" ht="15.5" x14ac:dyDescent="0.35">
      <c r="A1462" s="26"/>
      <c r="B1462" s="48">
        <v>1250</v>
      </c>
      <c r="C1462" s="48" t="s">
        <v>45</v>
      </c>
      <c r="D1462" s="48" t="s">
        <v>98</v>
      </c>
      <c r="E1462" s="48" t="s">
        <v>99</v>
      </c>
      <c r="F1462" s="48" t="s">
        <v>642</v>
      </c>
      <c r="G1462" s="48">
        <v>714</v>
      </c>
      <c r="H1462" s="48">
        <v>1</v>
      </c>
      <c r="I1462" s="48" t="s">
        <v>106</v>
      </c>
      <c r="J1462" s="48" t="s">
        <v>50</v>
      </c>
      <c r="K1462" s="48" t="s">
        <v>2325</v>
      </c>
      <c r="L1462" s="48" t="s">
        <v>108</v>
      </c>
      <c r="M1462" s="48" t="s">
        <v>103</v>
      </c>
      <c r="N1462" s="48" t="s">
        <v>103</v>
      </c>
      <c r="O1462" s="48" t="s">
        <v>103</v>
      </c>
      <c r="P1462" s="48">
        <v>4.0627319999999996</v>
      </c>
      <c r="Q1462" s="48">
        <v>4.3439834253827438</v>
      </c>
      <c r="R1462" s="48">
        <v>4.738891009508448</v>
      </c>
      <c r="S1462" s="48">
        <v>12.424860000000001</v>
      </c>
      <c r="T1462" s="48">
        <v>12.424860000000001</v>
      </c>
      <c r="U1462" s="48">
        <v>12.439588899959675</v>
      </c>
      <c r="V1462" s="62">
        <f t="shared" si="137"/>
        <v>0.32698412698412693</v>
      </c>
      <c r="W1462" s="62">
        <f t="shared" si="138"/>
        <v>0.34962031164799795</v>
      </c>
      <c r="X1462" s="62">
        <f t="shared" si="139"/>
        <v>0.38095238095238099</v>
      </c>
      <c r="Y1462" s="62">
        <f t="shared" si="140"/>
        <v>0.3525189398615019</v>
      </c>
      <c r="Z1462" s="62">
        <f t="shared" si="141"/>
        <v>0.3525189398615019</v>
      </c>
      <c r="AA1462" s="48" t="str">
        <f t="shared" si="142"/>
        <v>Y</v>
      </c>
      <c r="AB1462" s="48" t="s">
        <v>55</v>
      </c>
      <c r="AC1462" s="53" t="s">
        <v>55</v>
      </c>
      <c r="AD1462" s="52">
        <v>0</v>
      </c>
      <c r="AE1462" s="52"/>
      <c r="AF1462" s="52"/>
    </row>
    <row r="1463" spans="1:32" ht="15.5" x14ac:dyDescent="0.35">
      <c r="A1463" s="26"/>
      <c r="B1463" s="48">
        <v>999</v>
      </c>
      <c r="C1463" s="48" t="s">
        <v>45</v>
      </c>
      <c r="D1463" s="48" t="s">
        <v>98</v>
      </c>
      <c r="E1463" s="48" t="s">
        <v>415</v>
      </c>
      <c r="F1463" s="48" t="s">
        <v>464</v>
      </c>
      <c r="G1463" s="48">
        <v>636</v>
      </c>
      <c r="H1463" s="48">
        <v>112</v>
      </c>
      <c r="I1463" s="48" t="s">
        <v>417</v>
      </c>
      <c r="J1463" s="48" t="s">
        <v>50</v>
      </c>
      <c r="K1463" s="48" t="s">
        <v>2326</v>
      </c>
      <c r="L1463" s="48" t="s">
        <v>419</v>
      </c>
      <c r="M1463" s="48" t="s">
        <v>420</v>
      </c>
      <c r="N1463" s="48" t="s">
        <v>420</v>
      </c>
      <c r="O1463" s="48" t="s">
        <v>420</v>
      </c>
      <c r="P1463" s="48">
        <v>2.6033040000000001</v>
      </c>
      <c r="Q1463" s="48">
        <v>2.7435684791891011</v>
      </c>
      <c r="R1463" s="48">
        <v>2.8578838324886471</v>
      </c>
      <c r="S1463" s="48">
        <v>7.76424</v>
      </c>
      <c r="T1463" s="48">
        <v>7.76424</v>
      </c>
      <c r="U1463" s="48">
        <v>7.7734440243691196</v>
      </c>
      <c r="V1463" s="62">
        <f t="shared" si="137"/>
        <v>0.33529411764705885</v>
      </c>
      <c r="W1463" s="62">
        <f t="shared" si="138"/>
        <v>0.35335956631802995</v>
      </c>
      <c r="X1463" s="62">
        <f t="shared" si="139"/>
        <v>0.36764705882352944</v>
      </c>
      <c r="Y1463" s="62">
        <f t="shared" si="140"/>
        <v>0.35210024759620606</v>
      </c>
      <c r="Z1463" s="62">
        <f t="shared" si="141"/>
        <v>0.35210024759620606</v>
      </c>
      <c r="AA1463" s="48" t="str">
        <f t="shared" si="142"/>
        <v>Y</v>
      </c>
      <c r="AB1463" s="48" t="s">
        <v>55</v>
      </c>
      <c r="AC1463" s="53" t="s">
        <v>55</v>
      </c>
      <c r="AD1463" s="52">
        <v>0</v>
      </c>
      <c r="AE1463" s="52"/>
      <c r="AF1463" s="52"/>
    </row>
    <row r="1464" spans="1:32" ht="15.5" x14ac:dyDescent="0.35">
      <c r="A1464" s="26"/>
      <c r="B1464" s="48">
        <v>313</v>
      </c>
      <c r="C1464" s="48" t="s">
        <v>45</v>
      </c>
      <c r="D1464" s="48" t="s">
        <v>46</v>
      </c>
      <c r="E1464" s="48" t="s">
        <v>47</v>
      </c>
      <c r="F1464" s="48" t="s">
        <v>1259</v>
      </c>
      <c r="G1464" s="48">
        <v>284</v>
      </c>
      <c r="H1464" s="48" t="s">
        <v>49</v>
      </c>
      <c r="I1464" s="48" t="s">
        <v>1260</v>
      </c>
      <c r="J1464" s="48" t="s">
        <v>50</v>
      </c>
      <c r="K1464" s="48" t="s">
        <v>2327</v>
      </c>
      <c r="L1464" s="48" t="s">
        <v>190</v>
      </c>
      <c r="M1464" s="48" t="s">
        <v>110</v>
      </c>
      <c r="N1464" s="48" t="s">
        <v>110</v>
      </c>
      <c r="O1464" s="48" t="s">
        <v>110</v>
      </c>
      <c r="P1464" s="48">
        <v>1.1586848000000001</v>
      </c>
      <c r="Q1464" s="48">
        <v>0.7925864495435182</v>
      </c>
      <c r="R1464" s="48">
        <v>0.78538111818403167</v>
      </c>
      <c r="S1464" s="48">
        <v>2.5908480000000003</v>
      </c>
      <c r="T1464" s="48">
        <v>2.5908480000000003</v>
      </c>
      <c r="U1464" s="48">
        <v>2.5939192894151506</v>
      </c>
      <c r="V1464" s="62">
        <f t="shared" si="137"/>
        <v>0.44722222222222219</v>
      </c>
      <c r="W1464" s="62">
        <f t="shared" si="138"/>
        <v>0.30591777269199821</v>
      </c>
      <c r="X1464" s="62">
        <f t="shared" si="139"/>
        <v>0.30277777777777776</v>
      </c>
      <c r="Y1464" s="62">
        <f t="shared" si="140"/>
        <v>0.35197259089733274</v>
      </c>
      <c r="Z1464" s="62">
        <f t="shared" si="141"/>
        <v>0.35197259089733274</v>
      </c>
      <c r="AA1464" s="48" t="str">
        <f t="shared" si="142"/>
        <v>Y</v>
      </c>
      <c r="AB1464" s="48" t="s">
        <v>55</v>
      </c>
      <c r="AC1464" s="53" t="s">
        <v>55</v>
      </c>
      <c r="AD1464" s="52">
        <v>0</v>
      </c>
      <c r="AE1464" s="52"/>
      <c r="AF1464" s="52"/>
    </row>
    <row r="1465" spans="1:32" ht="15.5" x14ac:dyDescent="0.35">
      <c r="A1465" s="26"/>
      <c r="B1465" s="48">
        <v>794</v>
      </c>
      <c r="C1465" s="48" t="s">
        <v>45</v>
      </c>
      <c r="D1465" s="48" t="s">
        <v>46</v>
      </c>
      <c r="E1465" s="48" t="s">
        <v>150</v>
      </c>
      <c r="F1465" s="48" t="s">
        <v>1415</v>
      </c>
      <c r="G1465" s="48">
        <v>824</v>
      </c>
      <c r="H1465" s="48" t="s">
        <v>131</v>
      </c>
      <c r="I1465" s="48" t="s">
        <v>377</v>
      </c>
      <c r="J1465" s="48" t="s">
        <v>50</v>
      </c>
      <c r="K1465" s="48" t="s">
        <v>2328</v>
      </c>
      <c r="L1465" s="48" t="s">
        <v>379</v>
      </c>
      <c r="M1465" s="48" t="s">
        <v>110</v>
      </c>
      <c r="N1465" s="48" t="s">
        <v>110</v>
      </c>
      <c r="O1465" s="48" t="s">
        <v>110</v>
      </c>
      <c r="P1465" s="48">
        <v>0.83482880000000004</v>
      </c>
      <c r="Q1465" s="48">
        <v>0.88625575721684313</v>
      </c>
      <c r="R1465" s="48">
        <v>0.93669307673324886</v>
      </c>
      <c r="S1465" s="48">
        <v>2.5188800000000002</v>
      </c>
      <c r="T1465" s="48">
        <v>2.5188800000000002</v>
      </c>
      <c r="U1465" s="48">
        <v>2.521865975820285</v>
      </c>
      <c r="V1465" s="62">
        <f t="shared" si="137"/>
        <v>0.33142857142857141</v>
      </c>
      <c r="W1465" s="62">
        <f t="shared" si="138"/>
        <v>0.35184516817666706</v>
      </c>
      <c r="X1465" s="62">
        <f t="shared" si="139"/>
        <v>0.3714285714285715</v>
      </c>
      <c r="Y1465" s="62">
        <f t="shared" si="140"/>
        <v>0.35156743701126997</v>
      </c>
      <c r="Z1465" s="62">
        <f t="shared" si="141"/>
        <v>0.35156743701126997</v>
      </c>
      <c r="AA1465" s="48" t="str">
        <f t="shared" si="142"/>
        <v>Y</v>
      </c>
      <c r="AB1465" s="48" t="s">
        <v>55</v>
      </c>
      <c r="AC1465" s="53" t="s">
        <v>55</v>
      </c>
      <c r="AD1465" s="52">
        <v>0</v>
      </c>
      <c r="AE1465" s="52"/>
      <c r="AF1465" s="52"/>
    </row>
    <row r="1466" spans="1:32" ht="15.5" x14ac:dyDescent="0.35">
      <c r="A1466" s="26"/>
      <c r="B1466" s="48">
        <v>756</v>
      </c>
      <c r="C1466" s="48" t="s">
        <v>45</v>
      </c>
      <c r="D1466" s="48" t="s">
        <v>46</v>
      </c>
      <c r="E1466" s="48" t="s">
        <v>150</v>
      </c>
      <c r="F1466" s="48" t="s">
        <v>381</v>
      </c>
      <c r="G1466" s="48">
        <v>817</v>
      </c>
      <c r="H1466" s="48" t="s">
        <v>131</v>
      </c>
      <c r="I1466" s="48" t="s">
        <v>377</v>
      </c>
      <c r="J1466" s="48" t="s">
        <v>50</v>
      </c>
      <c r="K1466" s="48" t="s">
        <v>2329</v>
      </c>
      <c r="L1466" s="48" t="s">
        <v>379</v>
      </c>
      <c r="M1466" s="48" t="s">
        <v>110</v>
      </c>
      <c r="N1466" s="48" t="s">
        <v>110</v>
      </c>
      <c r="O1466" s="48" t="s">
        <v>110</v>
      </c>
      <c r="P1466" s="48">
        <v>1.2954240000000001</v>
      </c>
      <c r="Q1466" s="48">
        <v>0.82861310634095098</v>
      </c>
      <c r="R1466" s="48">
        <v>0.82861310634095098</v>
      </c>
      <c r="S1466" s="48">
        <v>2.8067519999999999</v>
      </c>
      <c r="T1466" s="48">
        <v>2.8067519999999999</v>
      </c>
      <c r="U1466" s="48">
        <v>2.8100792301997468</v>
      </c>
      <c r="V1466" s="62">
        <f t="shared" si="137"/>
        <v>0.46153846153846162</v>
      </c>
      <c r="W1466" s="62">
        <f t="shared" si="138"/>
        <v>0.29522134707339692</v>
      </c>
      <c r="X1466" s="62">
        <f t="shared" si="139"/>
        <v>0.29487179487179488</v>
      </c>
      <c r="Y1466" s="62">
        <f t="shared" si="140"/>
        <v>0.35054386782788449</v>
      </c>
      <c r="Z1466" s="62">
        <f t="shared" si="141"/>
        <v>0.35054386782788449</v>
      </c>
      <c r="AA1466" s="48" t="str">
        <f t="shared" si="142"/>
        <v>Y</v>
      </c>
      <c r="AB1466" s="48" t="s">
        <v>55</v>
      </c>
      <c r="AC1466" s="53" t="s">
        <v>55</v>
      </c>
      <c r="AD1466" s="52">
        <v>0</v>
      </c>
      <c r="AE1466" s="52"/>
      <c r="AF1466" s="52"/>
    </row>
    <row r="1467" spans="1:32" ht="15.5" x14ac:dyDescent="0.35">
      <c r="A1467" s="26"/>
      <c r="B1467" s="48">
        <v>523</v>
      </c>
      <c r="C1467" s="48" t="s">
        <v>45</v>
      </c>
      <c r="D1467" s="48" t="s">
        <v>46</v>
      </c>
      <c r="E1467" s="48" t="s">
        <v>47</v>
      </c>
      <c r="F1467" s="48" t="s">
        <v>92</v>
      </c>
      <c r="G1467" s="48">
        <v>385</v>
      </c>
      <c r="H1467" s="48" t="s">
        <v>49</v>
      </c>
      <c r="I1467" s="48" t="s">
        <v>57</v>
      </c>
      <c r="J1467" s="48" t="s">
        <v>50</v>
      </c>
      <c r="K1467" s="48" t="s">
        <v>2330</v>
      </c>
      <c r="L1467" s="48" t="s">
        <v>59</v>
      </c>
      <c r="M1467" s="48" t="s">
        <v>53</v>
      </c>
      <c r="N1467" s="48" t="s">
        <v>53</v>
      </c>
      <c r="O1467" s="48" t="s">
        <v>53</v>
      </c>
      <c r="P1467" s="48">
        <v>2.697762</v>
      </c>
      <c r="Q1467" s="48">
        <v>2.4380347167339518</v>
      </c>
      <c r="R1467" s="48">
        <v>2.2707186087227984</v>
      </c>
      <c r="S1467" s="48">
        <v>7.0428300000000004</v>
      </c>
      <c r="T1467" s="48">
        <v>7.0428300000000004</v>
      </c>
      <c r="U1467" s="48">
        <v>7.0511788376129001</v>
      </c>
      <c r="V1467" s="62">
        <f t="shared" si="137"/>
        <v>0.38305084745762707</v>
      </c>
      <c r="W1467" s="62">
        <f t="shared" si="138"/>
        <v>0.3461725920878328</v>
      </c>
      <c r="X1467" s="62">
        <f t="shared" si="139"/>
        <v>0.32203389830508478</v>
      </c>
      <c r="Y1467" s="62">
        <f t="shared" si="140"/>
        <v>0.35041911261684816</v>
      </c>
      <c r="Z1467" s="62">
        <f t="shared" si="141"/>
        <v>0.35041911261684816</v>
      </c>
      <c r="AA1467" s="48" t="str">
        <f t="shared" si="142"/>
        <v>Y</v>
      </c>
      <c r="AB1467" s="48" t="s">
        <v>55</v>
      </c>
      <c r="AC1467" s="53" t="s">
        <v>55</v>
      </c>
      <c r="AD1467" s="52">
        <v>0</v>
      </c>
      <c r="AE1467" s="52"/>
      <c r="AF1467" s="52"/>
    </row>
    <row r="1468" spans="1:32" ht="15.5" x14ac:dyDescent="0.35">
      <c r="A1468" s="26"/>
      <c r="B1468" s="48">
        <v>528</v>
      </c>
      <c r="C1468" s="48" t="s">
        <v>45</v>
      </c>
      <c r="D1468" s="48" t="s">
        <v>46</v>
      </c>
      <c r="E1468" s="48" t="s">
        <v>150</v>
      </c>
      <c r="F1468" s="48" t="s">
        <v>219</v>
      </c>
      <c r="G1468" s="48">
        <v>250</v>
      </c>
      <c r="H1468" s="48" t="s">
        <v>49</v>
      </c>
      <c r="I1468" s="48" t="s">
        <v>150</v>
      </c>
      <c r="J1468" s="48" t="s">
        <v>50</v>
      </c>
      <c r="K1468" s="48" t="s">
        <v>2331</v>
      </c>
      <c r="L1468" s="48" t="s">
        <v>1789</v>
      </c>
      <c r="M1468" s="48" t="s">
        <v>53</v>
      </c>
      <c r="N1468" s="48" t="s">
        <v>53</v>
      </c>
      <c r="O1468" s="48" t="s">
        <v>53</v>
      </c>
      <c r="P1468" s="48">
        <v>3.8914620000000002</v>
      </c>
      <c r="Q1468" s="48">
        <v>3.9677819899787843</v>
      </c>
      <c r="R1468" s="48">
        <v>4.3024142060010915</v>
      </c>
      <c r="S1468" s="48">
        <v>11.578889999999999</v>
      </c>
      <c r="T1468" s="48">
        <v>11.578889999999999</v>
      </c>
      <c r="U1468" s="48">
        <v>11.592616055058498</v>
      </c>
      <c r="V1468" s="62">
        <f t="shared" si="137"/>
        <v>0.33608247422680415</v>
      </c>
      <c r="W1468" s="62">
        <f t="shared" si="138"/>
        <v>0.34267377874552607</v>
      </c>
      <c r="X1468" s="62">
        <f t="shared" si="139"/>
        <v>0.37113402061855666</v>
      </c>
      <c r="Y1468" s="62">
        <f t="shared" si="140"/>
        <v>0.34996342453029561</v>
      </c>
      <c r="Z1468" s="62">
        <f t="shared" si="141"/>
        <v>0.34996342453029561</v>
      </c>
      <c r="AA1468" s="48" t="str">
        <f t="shared" si="142"/>
        <v>Y</v>
      </c>
      <c r="AB1468" s="48" t="s">
        <v>55</v>
      </c>
      <c r="AC1468" s="53" t="s">
        <v>55</v>
      </c>
      <c r="AD1468" s="52">
        <v>0</v>
      </c>
      <c r="AE1468" s="52"/>
      <c r="AF1468" s="52"/>
    </row>
    <row r="1469" spans="1:32" ht="15.5" x14ac:dyDescent="0.35">
      <c r="A1469" s="26"/>
      <c r="B1469" s="48">
        <v>777</v>
      </c>
      <c r="C1469" s="48" t="s">
        <v>45</v>
      </c>
      <c r="D1469" s="48" t="s">
        <v>46</v>
      </c>
      <c r="E1469" s="48" t="s">
        <v>150</v>
      </c>
      <c r="F1469" s="48" t="s">
        <v>1739</v>
      </c>
      <c r="G1469" s="48">
        <v>819</v>
      </c>
      <c r="H1469" s="48" t="s">
        <v>131</v>
      </c>
      <c r="I1469" s="48" t="s">
        <v>377</v>
      </c>
      <c r="J1469" s="48" t="s">
        <v>50</v>
      </c>
      <c r="K1469" s="48" t="s">
        <v>2332</v>
      </c>
      <c r="L1469" s="48" t="s">
        <v>379</v>
      </c>
      <c r="M1469" s="48" t="s">
        <v>53</v>
      </c>
      <c r="N1469" s="48" t="s">
        <v>53</v>
      </c>
      <c r="O1469" s="48" t="s">
        <v>53</v>
      </c>
      <c r="P1469" s="48">
        <v>2.6261399999999999</v>
      </c>
      <c r="Q1469" s="48">
        <v>2.1512071030005457</v>
      </c>
      <c r="R1469" s="48">
        <v>1.9360863927004912</v>
      </c>
      <c r="S1469" s="48">
        <v>5.8491299999999997</v>
      </c>
      <c r="T1469" s="48">
        <v>6.8040900000000004</v>
      </c>
      <c r="U1469" s="48">
        <v>6.8121558261683948</v>
      </c>
      <c r="V1469" s="62">
        <f t="shared" si="137"/>
        <v>0.44897959183673469</v>
      </c>
      <c r="W1469" s="62">
        <f t="shared" si="138"/>
        <v>0.31616382249507952</v>
      </c>
      <c r="X1469" s="62">
        <f t="shared" si="139"/>
        <v>0.28421052631578947</v>
      </c>
      <c r="Y1469" s="62">
        <f t="shared" si="140"/>
        <v>0.34978464688253458</v>
      </c>
      <c r="Z1469" s="62">
        <f t="shared" si="141"/>
        <v>0.34978464688253458</v>
      </c>
      <c r="AA1469" s="48" t="str">
        <f t="shared" si="142"/>
        <v>Y</v>
      </c>
      <c r="AB1469" s="48" t="s">
        <v>55</v>
      </c>
      <c r="AC1469" s="53" t="s">
        <v>55</v>
      </c>
      <c r="AD1469" s="52">
        <v>0</v>
      </c>
      <c r="AE1469" s="52"/>
      <c r="AF1469" s="52"/>
    </row>
    <row r="1470" spans="1:32" ht="15.5" x14ac:dyDescent="0.35">
      <c r="A1470" s="26"/>
      <c r="B1470" s="48">
        <v>1277</v>
      </c>
      <c r="C1470" s="48" t="s">
        <v>45</v>
      </c>
      <c r="D1470" s="48" t="s">
        <v>98</v>
      </c>
      <c r="E1470" s="48" t="s">
        <v>99</v>
      </c>
      <c r="F1470" s="48" t="s">
        <v>667</v>
      </c>
      <c r="G1470" s="48">
        <v>733</v>
      </c>
      <c r="H1470" s="48">
        <v>1</v>
      </c>
      <c r="I1470" s="48" t="s">
        <v>99</v>
      </c>
      <c r="J1470" s="48" t="s">
        <v>50</v>
      </c>
      <c r="K1470" s="48" t="s">
        <v>2333</v>
      </c>
      <c r="L1470" s="48" t="s">
        <v>654</v>
      </c>
      <c r="M1470" s="48" t="s">
        <v>110</v>
      </c>
      <c r="N1470" s="48" t="s">
        <v>110</v>
      </c>
      <c r="O1470" s="48" t="s">
        <v>110</v>
      </c>
      <c r="P1470" s="48">
        <v>0.43180800000000003</v>
      </c>
      <c r="Q1470" s="48">
        <v>0.64847982235378765</v>
      </c>
      <c r="R1470" s="48">
        <v>0.5043731951640571</v>
      </c>
      <c r="S1470" s="48">
        <v>1.511328</v>
      </c>
      <c r="T1470" s="48">
        <v>1.511328</v>
      </c>
      <c r="U1470" s="48">
        <v>1.5131195854921711</v>
      </c>
      <c r="V1470" s="62">
        <f t="shared" si="137"/>
        <v>0.28571428571428575</v>
      </c>
      <c r="W1470" s="62">
        <f t="shared" si="138"/>
        <v>0.42907947338617936</v>
      </c>
      <c r="X1470" s="62">
        <f t="shared" si="139"/>
        <v>0.33333333333333337</v>
      </c>
      <c r="Y1470" s="62">
        <f t="shared" si="140"/>
        <v>0.34937569747793279</v>
      </c>
      <c r="Z1470" s="62">
        <f t="shared" si="141"/>
        <v>0.34937569747793279</v>
      </c>
      <c r="AA1470" s="48" t="str">
        <f t="shared" si="142"/>
        <v>Y</v>
      </c>
      <c r="AB1470" s="48" t="s">
        <v>55</v>
      </c>
      <c r="AC1470" s="53" t="s">
        <v>55</v>
      </c>
      <c r="AD1470" s="52">
        <v>0</v>
      </c>
      <c r="AE1470" s="52"/>
      <c r="AF1470" s="52"/>
    </row>
    <row r="1471" spans="1:32" ht="15.5" x14ac:dyDescent="0.35">
      <c r="A1471" s="26"/>
      <c r="B1471" s="48">
        <v>1730</v>
      </c>
      <c r="C1471" s="48" t="s">
        <v>45</v>
      </c>
      <c r="D1471" s="48" t="s">
        <v>60</v>
      </c>
      <c r="E1471" s="48" t="s">
        <v>61</v>
      </c>
      <c r="F1471" s="48" t="s">
        <v>130</v>
      </c>
      <c r="G1471" s="48">
        <v>351</v>
      </c>
      <c r="H1471" s="48" t="s">
        <v>1097</v>
      </c>
      <c r="I1471" s="48" t="s">
        <v>123</v>
      </c>
      <c r="J1471" s="48" t="s">
        <v>50</v>
      </c>
      <c r="K1471" s="48" t="s">
        <v>2334</v>
      </c>
      <c r="L1471" s="48" t="s">
        <v>125</v>
      </c>
      <c r="M1471" s="48" t="s">
        <v>110</v>
      </c>
      <c r="N1471" s="48" t="s">
        <v>110</v>
      </c>
      <c r="O1471" s="48" t="s">
        <v>110</v>
      </c>
      <c r="P1471" s="48">
        <v>1.1874720000000001</v>
      </c>
      <c r="Q1471" s="48">
        <v>0.65568515371327418</v>
      </c>
      <c r="R1471" s="48">
        <v>0</v>
      </c>
      <c r="S1471" s="48">
        <v>1.7632160000000001</v>
      </c>
      <c r="T1471" s="48">
        <v>1.7632160000000001</v>
      </c>
      <c r="U1471" s="48">
        <v>1.7653061830741996</v>
      </c>
      <c r="V1471" s="62">
        <f t="shared" si="137"/>
        <v>0.67346938775510201</v>
      </c>
      <c r="W1471" s="62">
        <f t="shared" si="138"/>
        <v>0.37186887693468873</v>
      </c>
      <c r="X1471" s="62">
        <f t="shared" si="139"/>
        <v>0</v>
      </c>
      <c r="Y1471" s="62">
        <f t="shared" si="140"/>
        <v>0.34844608822993023</v>
      </c>
      <c r="Z1471" s="62">
        <f t="shared" si="141"/>
        <v>0.34844608822993023</v>
      </c>
      <c r="AA1471" s="48" t="str">
        <f t="shared" si="142"/>
        <v>Y</v>
      </c>
      <c r="AB1471" s="48" t="s">
        <v>55</v>
      </c>
      <c r="AC1471" s="53" t="s">
        <v>55</v>
      </c>
      <c r="AD1471" s="52">
        <v>0</v>
      </c>
      <c r="AE1471" s="52"/>
      <c r="AF1471" s="52"/>
    </row>
    <row r="1472" spans="1:32" ht="15.5" x14ac:dyDescent="0.35">
      <c r="A1472" s="26"/>
      <c r="B1472" s="52">
        <v>836</v>
      </c>
      <c r="C1472" s="52" t="s">
        <v>45</v>
      </c>
      <c r="D1472" s="52" t="s">
        <v>46</v>
      </c>
      <c r="E1472" s="52" t="s">
        <v>150</v>
      </c>
      <c r="F1472" s="52" t="s">
        <v>381</v>
      </c>
      <c r="G1472" s="52">
        <v>831</v>
      </c>
      <c r="H1472" s="52" t="s">
        <v>63</v>
      </c>
      <c r="I1472" s="52" t="s">
        <v>377</v>
      </c>
      <c r="J1472" s="52" t="s">
        <v>50</v>
      </c>
      <c r="K1472" s="52" t="s">
        <v>2335</v>
      </c>
      <c r="L1472" s="52" t="s">
        <v>379</v>
      </c>
      <c r="M1472" s="52" t="s">
        <v>53</v>
      </c>
      <c r="N1472" s="52" t="s">
        <v>53</v>
      </c>
      <c r="O1472" s="52" t="s">
        <v>53</v>
      </c>
      <c r="P1472" s="52">
        <v>2.3157780000000003</v>
      </c>
      <c r="Q1472" s="52">
        <v>2.8682761373340608</v>
      </c>
      <c r="R1472" s="52">
        <v>2.4141324155895014</v>
      </c>
      <c r="S1472" s="52">
        <v>7.2815699999999994</v>
      </c>
      <c r="T1472" s="52">
        <v>7.2815699999999994</v>
      </c>
      <c r="U1472" s="52">
        <v>7.2902018490574045</v>
      </c>
      <c r="V1472" s="62">
        <f t="shared" si="137"/>
        <v>0.318032786885246</v>
      </c>
      <c r="W1472" s="62">
        <f t="shared" si="138"/>
        <v>0.39390902474796796</v>
      </c>
      <c r="X1472" s="62">
        <f t="shared" si="139"/>
        <v>0.3311475409836066</v>
      </c>
      <c r="Y1472" s="62">
        <f t="shared" si="140"/>
        <v>0.34769645087227352</v>
      </c>
      <c r="Z1472" s="62">
        <f t="shared" si="141"/>
        <v>0.34769645087227352</v>
      </c>
      <c r="AA1472" s="48" t="str">
        <f t="shared" si="142"/>
        <v>Y</v>
      </c>
      <c r="AB1472" s="48" t="s">
        <v>55</v>
      </c>
      <c r="AC1472" s="53" t="s">
        <v>55</v>
      </c>
      <c r="AD1472" s="52">
        <v>0</v>
      </c>
      <c r="AE1472" s="26"/>
      <c r="AF1472" s="26"/>
    </row>
    <row r="1473" spans="1:32" ht="15.5" x14ac:dyDescent="0.35">
      <c r="A1473" s="26"/>
      <c r="B1473" s="48">
        <v>1338</v>
      </c>
      <c r="C1473" s="48" t="s">
        <v>45</v>
      </c>
      <c r="D1473" s="48" t="s">
        <v>98</v>
      </c>
      <c r="E1473" s="48" t="s">
        <v>673</v>
      </c>
      <c r="F1473" s="48" t="s">
        <v>693</v>
      </c>
      <c r="G1473" s="48">
        <v>915</v>
      </c>
      <c r="H1473" s="48">
        <v>1</v>
      </c>
      <c r="I1473" s="48" t="s">
        <v>694</v>
      </c>
      <c r="J1473" s="48" t="s">
        <v>50</v>
      </c>
      <c r="K1473" s="48" t="s">
        <v>2505</v>
      </c>
      <c r="L1473" s="48" t="s">
        <v>701</v>
      </c>
      <c r="M1473" s="48" t="s">
        <v>103</v>
      </c>
      <c r="N1473" s="48" t="s">
        <v>103</v>
      </c>
      <c r="O1473" s="48" t="s">
        <v>103</v>
      </c>
      <c r="P1473" s="48">
        <v>15.18594</v>
      </c>
      <c r="Q1473" s="48">
        <v>7.2268087895003834</v>
      </c>
      <c r="R1473" s="48">
        <v>5.3312523856970042</v>
      </c>
      <c r="S1473" s="48">
        <v>26.624700000000001</v>
      </c>
      <c r="T1473" s="48">
        <v>26.624700000000001</v>
      </c>
      <c r="U1473" s="48">
        <v>26.656261928485019</v>
      </c>
      <c r="V1473" s="62">
        <f t="shared" si="137"/>
        <v>0.57037037037037042</v>
      </c>
      <c r="W1473" s="62">
        <f t="shared" si="138"/>
        <v>0.27143249649762752</v>
      </c>
      <c r="X1473" s="62">
        <f t="shared" si="139"/>
        <v>0.2</v>
      </c>
      <c r="Y1473" s="62">
        <f t="shared" si="140"/>
        <v>0.34726762228933267</v>
      </c>
      <c r="Z1473" s="62">
        <f t="shared" si="141"/>
        <v>0.34726762228933267</v>
      </c>
      <c r="AA1473" s="48" t="str">
        <f t="shared" si="142"/>
        <v>Y</v>
      </c>
      <c r="AB1473" s="48" t="s">
        <v>104</v>
      </c>
      <c r="AC1473" s="53" t="s">
        <v>55</v>
      </c>
      <c r="AD1473" s="52">
        <v>0</v>
      </c>
      <c r="AE1473" s="52"/>
      <c r="AF1473" s="52"/>
    </row>
    <row r="1474" spans="1:32" ht="15.5" x14ac:dyDescent="0.35">
      <c r="A1474" s="26"/>
      <c r="B1474" s="48">
        <v>872</v>
      </c>
      <c r="C1474" s="48" t="s">
        <v>45</v>
      </c>
      <c r="D1474" s="48" t="s">
        <v>46</v>
      </c>
      <c r="E1474" s="48" t="s">
        <v>150</v>
      </c>
      <c r="F1474" s="48" t="s">
        <v>386</v>
      </c>
      <c r="G1474" s="48">
        <v>875</v>
      </c>
      <c r="H1474" s="48" t="s">
        <v>94</v>
      </c>
      <c r="I1474" s="48" t="s">
        <v>377</v>
      </c>
      <c r="J1474" s="48" t="s">
        <v>50</v>
      </c>
      <c r="K1474" s="48" t="s">
        <v>2337</v>
      </c>
      <c r="L1474" s="48" t="s">
        <v>379</v>
      </c>
      <c r="M1474" s="48" t="s">
        <v>53</v>
      </c>
      <c r="N1474" s="48" t="s">
        <v>53</v>
      </c>
      <c r="O1474" s="48" t="s">
        <v>53</v>
      </c>
      <c r="P1474" s="48">
        <v>5.0612880000000002</v>
      </c>
      <c r="Q1474" s="48">
        <v>4.4936326151566952</v>
      </c>
      <c r="R1474" s="48">
        <v>2.5097416201673033</v>
      </c>
      <c r="S1474" s="48">
        <v>11.578889999999999</v>
      </c>
      <c r="T1474" s="48">
        <v>11.578889999999999</v>
      </c>
      <c r="U1474" s="48">
        <v>11.592616055058498</v>
      </c>
      <c r="V1474" s="62">
        <f t="shared" si="137"/>
        <v>0.43711340206185573</v>
      </c>
      <c r="W1474" s="62">
        <f t="shared" si="138"/>
        <v>0.38808837592866807</v>
      </c>
      <c r="X1474" s="62">
        <f t="shared" si="139"/>
        <v>0.21649484536082472</v>
      </c>
      <c r="Y1474" s="62">
        <f t="shared" si="140"/>
        <v>0.34723220778378283</v>
      </c>
      <c r="Z1474" s="62">
        <f t="shared" si="141"/>
        <v>0.34723220778378283</v>
      </c>
      <c r="AA1474" s="48" t="str">
        <f t="shared" si="142"/>
        <v>Y</v>
      </c>
      <c r="AB1474" s="48" t="s">
        <v>55</v>
      </c>
      <c r="AC1474" s="53" t="s">
        <v>55</v>
      </c>
      <c r="AD1474" s="52">
        <v>0</v>
      </c>
      <c r="AE1474" s="52"/>
      <c r="AF1474" s="52"/>
    </row>
    <row r="1475" spans="1:32" ht="15.5" x14ac:dyDescent="0.35">
      <c r="A1475" s="26"/>
      <c r="B1475" s="48">
        <v>1318</v>
      </c>
      <c r="C1475" s="48" t="s">
        <v>45</v>
      </c>
      <c r="D1475" s="48" t="s">
        <v>98</v>
      </c>
      <c r="E1475" s="48" t="s">
        <v>673</v>
      </c>
      <c r="F1475" s="48" t="s">
        <v>688</v>
      </c>
      <c r="G1475" s="48">
        <v>946</v>
      </c>
      <c r="H1475" s="48">
        <v>1</v>
      </c>
      <c r="I1475" s="48" t="s">
        <v>689</v>
      </c>
      <c r="J1475" s="48" t="s">
        <v>50</v>
      </c>
      <c r="K1475" s="48" t="s">
        <v>2465</v>
      </c>
      <c r="L1475" s="48" t="s">
        <v>686</v>
      </c>
      <c r="M1475" s="48" t="s">
        <v>103</v>
      </c>
      <c r="N1475" s="48" t="s">
        <v>103</v>
      </c>
      <c r="O1475" s="48" t="s">
        <v>103</v>
      </c>
      <c r="P1475" s="48">
        <v>0</v>
      </c>
      <c r="Q1475" s="48">
        <v>13.703293169161929</v>
      </c>
      <c r="R1475" s="48">
        <v>13.94023771963735</v>
      </c>
      <c r="S1475" s="48">
        <v>26.624700000000001</v>
      </c>
      <c r="T1475" s="48">
        <v>26.624700000000001</v>
      </c>
      <c r="U1475" s="48">
        <v>26.656261928485019</v>
      </c>
      <c r="V1475" s="62">
        <f t="shared" ref="V1475:V1538" si="143">IF(OR(P1475="",S1475=""),"",P1475/S1475)</f>
        <v>0</v>
      </c>
      <c r="W1475" s="62">
        <f t="shared" ref="W1475:W1538" si="144">IF(OR(Q1475="",T1475=""),"",Q1475/T1475)</f>
        <v>0.5146834769654467</v>
      </c>
      <c r="X1475" s="62">
        <f t="shared" ref="X1475:X1538" si="145">IF(OR(R1475="",U1475=""),"",R1475/U1475)</f>
        <v>0.52296296296296296</v>
      </c>
      <c r="Y1475" s="62">
        <f t="shared" ref="Y1475:Y1538" si="146">IF(OR(V1475="",W1475="",X1475=""),"",AVERAGE(V1475,W1475,X1475))</f>
        <v>0.34588214664280326</v>
      </c>
      <c r="Z1475" s="62">
        <f t="shared" ref="Z1475:Z1538" si="147">IFERROR(Y1475,"0")</f>
        <v>0.34588214664280326</v>
      </c>
      <c r="AA1475" s="48" t="str">
        <f t="shared" ref="AA1475:AA1538" si="148">IF(OR(Z1475="0",Z1475=""),"N","Y")</f>
        <v>Y</v>
      </c>
      <c r="AB1475" s="48" t="s">
        <v>104</v>
      </c>
      <c r="AC1475" s="53" t="s">
        <v>55</v>
      </c>
      <c r="AD1475" s="52">
        <v>0</v>
      </c>
      <c r="AE1475" s="52"/>
      <c r="AF1475" s="52"/>
    </row>
    <row r="1476" spans="1:32" ht="15.5" x14ac:dyDescent="0.35">
      <c r="A1476" s="26"/>
      <c r="B1476" s="48">
        <v>2018</v>
      </c>
      <c r="C1476" s="48" t="s">
        <v>863</v>
      </c>
      <c r="D1476" s="48" t="s">
        <v>969</v>
      </c>
      <c r="E1476" s="48" t="s">
        <v>970</v>
      </c>
      <c r="F1476" s="48" t="s">
        <v>1444</v>
      </c>
      <c r="G1476" s="48" t="s">
        <v>1445</v>
      </c>
      <c r="H1476" s="48" t="s">
        <v>1446</v>
      </c>
      <c r="I1476" s="48" t="s">
        <v>1352</v>
      </c>
      <c r="J1476" s="48" t="s">
        <v>50</v>
      </c>
      <c r="K1476" s="48" t="s">
        <v>2339</v>
      </c>
      <c r="L1476" s="48" t="s">
        <v>1352</v>
      </c>
      <c r="M1476" s="48">
        <v>13.8</v>
      </c>
      <c r="N1476" s="48">
        <v>13.8</v>
      </c>
      <c r="O1476" s="48">
        <v>13.8</v>
      </c>
      <c r="P1476" s="48">
        <v>4.0999999999999996</v>
      </c>
      <c r="Q1476" s="48">
        <v>4.4219257117233441</v>
      </c>
      <c r="R1476" s="48">
        <v>4.8999717346123539</v>
      </c>
      <c r="S1476" s="48">
        <v>12</v>
      </c>
      <c r="T1476" s="48">
        <v>12</v>
      </c>
      <c r="U1476" s="48">
        <v>15.058449721003822</v>
      </c>
      <c r="V1476" s="62">
        <f t="shared" si="143"/>
        <v>0.34166666666666662</v>
      </c>
      <c r="W1476" s="62">
        <f t="shared" si="144"/>
        <v>0.3684938093102787</v>
      </c>
      <c r="X1476" s="62">
        <f t="shared" si="145"/>
        <v>0.32539682539682535</v>
      </c>
      <c r="Y1476" s="62">
        <f t="shared" si="146"/>
        <v>0.3451857671245902</v>
      </c>
      <c r="Z1476" s="62">
        <f t="shared" si="147"/>
        <v>0.3451857671245902</v>
      </c>
      <c r="AA1476" s="48" t="str">
        <f t="shared" si="148"/>
        <v>Y</v>
      </c>
      <c r="AB1476" s="48" t="s">
        <v>55</v>
      </c>
      <c r="AC1476" s="53" t="s">
        <v>55</v>
      </c>
      <c r="AD1476" s="52">
        <v>0</v>
      </c>
      <c r="AE1476" s="52"/>
      <c r="AF1476" s="52"/>
    </row>
    <row r="1477" spans="1:32" ht="15.5" x14ac:dyDescent="0.35">
      <c r="A1477" s="26"/>
      <c r="B1477" s="48">
        <v>1041</v>
      </c>
      <c r="C1477" s="48" t="s">
        <v>45</v>
      </c>
      <c r="D1477" s="48" t="s">
        <v>98</v>
      </c>
      <c r="E1477" s="48" t="s">
        <v>415</v>
      </c>
      <c r="F1477" s="48" t="s">
        <v>520</v>
      </c>
      <c r="G1477" s="48">
        <v>651</v>
      </c>
      <c r="H1477" s="48">
        <v>111</v>
      </c>
      <c r="I1477" s="48" t="s">
        <v>498</v>
      </c>
      <c r="J1477" s="48" t="s">
        <v>50</v>
      </c>
      <c r="K1477" s="48" t="s">
        <v>2097</v>
      </c>
      <c r="L1477" s="48" t="s">
        <v>500</v>
      </c>
      <c r="M1477" s="48" t="s">
        <v>420</v>
      </c>
      <c r="N1477" s="48" t="s">
        <v>420</v>
      </c>
      <c r="O1477" s="48" t="s">
        <v>420</v>
      </c>
      <c r="P1477" s="48">
        <v>0</v>
      </c>
      <c r="Q1477" s="48">
        <v>7.4076348938105729</v>
      </c>
      <c r="R1477" s="48">
        <v>13.855020819904961</v>
      </c>
      <c r="S1477" s="48">
        <v>20.552400000000002</v>
      </c>
      <c r="T1477" s="48">
        <v>20.552400000000002</v>
      </c>
      <c r="U1477" s="48">
        <v>20.576763593918258</v>
      </c>
      <c r="V1477" s="62">
        <f t="shared" si="143"/>
        <v>0</v>
      </c>
      <c r="W1477" s="62">
        <f t="shared" si="144"/>
        <v>0.36042675764439053</v>
      </c>
      <c r="X1477" s="62">
        <f t="shared" si="145"/>
        <v>0.67333333333333334</v>
      </c>
      <c r="Y1477" s="62">
        <f t="shared" si="146"/>
        <v>0.3445866969925746</v>
      </c>
      <c r="Z1477" s="62">
        <f t="shared" si="147"/>
        <v>0.3445866969925746</v>
      </c>
      <c r="AA1477" s="48" t="str">
        <f t="shared" si="148"/>
        <v>Y</v>
      </c>
      <c r="AB1477" s="48" t="s">
        <v>104</v>
      </c>
      <c r="AC1477" s="53" t="s">
        <v>55</v>
      </c>
      <c r="AD1477" s="52">
        <v>0</v>
      </c>
      <c r="AE1477" s="52"/>
      <c r="AF1477" s="52"/>
    </row>
    <row r="1478" spans="1:32" ht="15.5" x14ac:dyDescent="0.35">
      <c r="A1478" s="26"/>
      <c r="B1478" s="48">
        <v>1489</v>
      </c>
      <c r="C1478" s="48" t="s">
        <v>45</v>
      </c>
      <c r="D1478" s="48" t="s">
        <v>98</v>
      </c>
      <c r="E1478" s="48" t="s">
        <v>673</v>
      </c>
      <c r="F1478" s="48" t="s">
        <v>684</v>
      </c>
      <c r="G1478" s="48">
        <v>936</v>
      </c>
      <c r="H1478" s="48">
        <v>1</v>
      </c>
      <c r="I1478" s="48" t="s">
        <v>675</v>
      </c>
      <c r="J1478" s="48" t="s">
        <v>50</v>
      </c>
      <c r="K1478" s="48" t="s">
        <v>2884</v>
      </c>
      <c r="L1478" s="48" t="s">
        <v>677</v>
      </c>
      <c r="M1478" s="48" t="s">
        <v>103</v>
      </c>
      <c r="N1478" s="48" t="s">
        <v>103</v>
      </c>
      <c r="O1478" s="48" t="s">
        <v>103</v>
      </c>
      <c r="P1478" s="48">
        <v>10.807656</v>
      </c>
      <c r="Q1478" s="48">
        <v>15.203941988839604</v>
      </c>
      <c r="R1478" s="48">
        <v>11.649773731708269</v>
      </c>
      <c r="S1478" s="48">
        <v>36.485699999999994</v>
      </c>
      <c r="T1478" s="48">
        <v>36.485699999999994</v>
      </c>
      <c r="U1478" s="48">
        <v>36.528951531627619</v>
      </c>
      <c r="V1478" s="62">
        <f t="shared" si="143"/>
        <v>0.29621621621621624</v>
      </c>
      <c r="W1478" s="62">
        <f t="shared" si="144"/>
        <v>0.41670961469396522</v>
      </c>
      <c r="X1478" s="62">
        <f t="shared" si="145"/>
        <v>0.31891891891891894</v>
      </c>
      <c r="Y1478" s="62">
        <f t="shared" si="146"/>
        <v>0.34394824994303347</v>
      </c>
      <c r="Z1478" s="62">
        <f t="shared" si="147"/>
        <v>0.34394824994303347</v>
      </c>
      <c r="AA1478" s="48" t="str">
        <f t="shared" si="148"/>
        <v>Y</v>
      </c>
      <c r="AB1478" s="48" t="s">
        <v>104</v>
      </c>
      <c r="AC1478" s="53" t="s">
        <v>55</v>
      </c>
      <c r="AD1478" s="52">
        <v>0</v>
      </c>
      <c r="AE1478" s="52"/>
      <c r="AF1478" s="52"/>
    </row>
    <row r="1479" spans="1:32" ht="15.5" x14ac:dyDescent="0.35">
      <c r="A1479" s="26"/>
      <c r="B1479" s="48">
        <v>1699</v>
      </c>
      <c r="C1479" s="48" t="s">
        <v>45</v>
      </c>
      <c r="D1479" s="48" t="s">
        <v>60</v>
      </c>
      <c r="E1479" s="48" t="s">
        <v>61</v>
      </c>
      <c r="F1479" s="48" t="s">
        <v>833</v>
      </c>
      <c r="G1479" s="48">
        <v>320</v>
      </c>
      <c r="H1479" s="48" t="s">
        <v>63</v>
      </c>
      <c r="I1479" s="48" t="s">
        <v>123</v>
      </c>
      <c r="J1479" s="48" t="s">
        <v>50</v>
      </c>
      <c r="K1479" s="48" t="s">
        <v>2342</v>
      </c>
      <c r="L1479" s="48" t="s">
        <v>125</v>
      </c>
      <c r="M1479" s="48" t="s">
        <v>53</v>
      </c>
      <c r="N1479" s="48" t="s">
        <v>53</v>
      </c>
      <c r="O1479" s="48" t="s">
        <v>53</v>
      </c>
      <c r="P1479" s="48">
        <v>3.9153360000000004</v>
      </c>
      <c r="Q1479" s="48">
        <v>3.8004658819676305</v>
      </c>
      <c r="R1479" s="48">
        <v>3.4897359670897741</v>
      </c>
      <c r="S1479" s="48">
        <v>10.86267</v>
      </c>
      <c r="T1479" s="48">
        <v>10.86267</v>
      </c>
      <c r="U1479" s="48">
        <v>10.875547020724982</v>
      </c>
      <c r="V1479" s="62">
        <f t="shared" si="143"/>
        <v>0.36043956043956049</v>
      </c>
      <c r="W1479" s="62">
        <f t="shared" si="144"/>
        <v>0.34986480137642317</v>
      </c>
      <c r="X1479" s="62">
        <f t="shared" si="145"/>
        <v>0.32087912087912085</v>
      </c>
      <c r="Y1479" s="62">
        <f t="shared" si="146"/>
        <v>0.34372782756503484</v>
      </c>
      <c r="Z1479" s="62">
        <f t="shared" si="147"/>
        <v>0.34372782756503484</v>
      </c>
      <c r="AA1479" s="48" t="str">
        <f t="shared" si="148"/>
        <v>Y</v>
      </c>
      <c r="AB1479" s="48" t="s">
        <v>55</v>
      </c>
      <c r="AC1479" s="53" t="s">
        <v>55</v>
      </c>
      <c r="AD1479" s="52">
        <v>0</v>
      </c>
      <c r="AE1479" s="52"/>
      <c r="AF1479" s="52"/>
    </row>
    <row r="1480" spans="1:32" ht="15.5" x14ac:dyDescent="0.35">
      <c r="A1480" s="26"/>
      <c r="B1480" s="48">
        <v>1304</v>
      </c>
      <c r="C1480" s="48" t="s">
        <v>45</v>
      </c>
      <c r="D1480" s="48" t="s">
        <v>98</v>
      </c>
      <c r="E1480" s="48" t="s">
        <v>673</v>
      </c>
      <c r="F1480" s="48" t="s">
        <v>674</v>
      </c>
      <c r="G1480" s="48">
        <v>933</v>
      </c>
      <c r="H1480" s="48">
        <v>2</v>
      </c>
      <c r="I1480" s="48" t="s">
        <v>675</v>
      </c>
      <c r="J1480" s="48" t="s">
        <v>50</v>
      </c>
      <c r="K1480" s="48" t="s">
        <v>2343</v>
      </c>
      <c r="L1480" s="48" t="s">
        <v>786</v>
      </c>
      <c r="M1480" s="48" t="s">
        <v>103</v>
      </c>
      <c r="N1480" s="48" t="s">
        <v>103</v>
      </c>
      <c r="O1480" s="48" t="s">
        <v>103</v>
      </c>
      <c r="P1480" s="48">
        <v>4.8910560000000007</v>
      </c>
      <c r="Q1480" s="48">
        <v>4.4624557006204553</v>
      </c>
      <c r="R1480" s="48">
        <v>0</v>
      </c>
      <c r="S1480" s="48">
        <v>9.07212</v>
      </c>
      <c r="T1480" s="48">
        <v>9.07212</v>
      </c>
      <c r="U1480" s="48">
        <v>9.0828744348911918</v>
      </c>
      <c r="V1480" s="62">
        <f t="shared" si="143"/>
        <v>0.5391304347826088</v>
      </c>
      <c r="W1480" s="62">
        <f t="shared" si="144"/>
        <v>0.49188675862096792</v>
      </c>
      <c r="X1480" s="62">
        <f t="shared" si="145"/>
        <v>0</v>
      </c>
      <c r="Y1480" s="62">
        <f t="shared" si="146"/>
        <v>0.34367239780119224</v>
      </c>
      <c r="Z1480" s="62">
        <f t="shared" si="147"/>
        <v>0.34367239780119224</v>
      </c>
      <c r="AA1480" s="48" t="str">
        <f t="shared" si="148"/>
        <v>Y</v>
      </c>
      <c r="AB1480" s="48" t="s">
        <v>55</v>
      </c>
      <c r="AC1480" s="53" t="s">
        <v>55</v>
      </c>
      <c r="AD1480" s="52">
        <v>0</v>
      </c>
      <c r="AE1480" s="52"/>
      <c r="AF1480" s="52"/>
    </row>
    <row r="1481" spans="1:32" ht="15.5" x14ac:dyDescent="0.35">
      <c r="A1481" s="26"/>
      <c r="B1481" s="48">
        <v>1200</v>
      </c>
      <c r="C1481" s="48" t="s">
        <v>45</v>
      </c>
      <c r="D1481" s="48" t="s">
        <v>98</v>
      </c>
      <c r="E1481" s="48" t="s">
        <v>99</v>
      </c>
      <c r="F1481" s="48" t="s">
        <v>457</v>
      </c>
      <c r="G1481" s="48">
        <v>738</v>
      </c>
      <c r="H1481" s="48">
        <v>1</v>
      </c>
      <c r="I1481" s="48" t="s">
        <v>458</v>
      </c>
      <c r="J1481" s="48" t="s">
        <v>50</v>
      </c>
      <c r="K1481" s="48" t="s">
        <v>2344</v>
      </c>
      <c r="L1481" s="48" t="s">
        <v>460</v>
      </c>
      <c r="M1481" s="48" t="s">
        <v>103</v>
      </c>
      <c r="N1481" s="48" t="s">
        <v>103</v>
      </c>
      <c r="O1481" s="48" t="s">
        <v>103</v>
      </c>
      <c r="P1481" s="48">
        <v>8.6776800000000005</v>
      </c>
      <c r="Q1481" s="48">
        <v>9.0828744348911918</v>
      </c>
      <c r="R1481" s="48">
        <v>9.8726896031426001</v>
      </c>
      <c r="S1481" s="48">
        <v>26.821919999999999</v>
      </c>
      <c r="T1481" s="48">
        <v>26.821919999999999</v>
      </c>
      <c r="U1481" s="48">
        <v>26.853715720547871</v>
      </c>
      <c r="V1481" s="62">
        <f t="shared" si="143"/>
        <v>0.3235294117647059</v>
      </c>
      <c r="W1481" s="62">
        <f t="shared" si="144"/>
        <v>0.33863625105477879</v>
      </c>
      <c r="X1481" s="62">
        <f t="shared" si="145"/>
        <v>0.36764705882352944</v>
      </c>
      <c r="Y1481" s="62">
        <f t="shared" si="146"/>
        <v>0.34327090721433806</v>
      </c>
      <c r="Z1481" s="62">
        <f t="shared" si="147"/>
        <v>0.34327090721433806</v>
      </c>
      <c r="AA1481" s="48" t="str">
        <f t="shared" si="148"/>
        <v>Y</v>
      </c>
      <c r="AB1481" s="48" t="s">
        <v>55</v>
      </c>
      <c r="AC1481" s="53" t="s">
        <v>55</v>
      </c>
      <c r="AD1481" s="52">
        <v>0</v>
      </c>
      <c r="AE1481" s="52"/>
      <c r="AF1481" s="52"/>
    </row>
    <row r="1482" spans="1:32" ht="15.5" x14ac:dyDescent="0.35">
      <c r="A1482" s="26"/>
      <c r="B1482" s="48">
        <v>733</v>
      </c>
      <c r="C1482" s="48" t="s">
        <v>45</v>
      </c>
      <c r="D1482" s="48" t="s">
        <v>46</v>
      </c>
      <c r="E1482" s="48" t="s">
        <v>150</v>
      </c>
      <c r="F1482" s="48" t="s">
        <v>2164</v>
      </c>
      <c r="G1482" s="48">
        <v>811</v>
      </c>
      <c r="H1482" s="48" t="s">
        <v>131</v>
      </c>
      <c r="I1482" s="48" t="s">
        <v>377</v>
      </c>
      <c r="J1482" s="48" t="s">
        <v>50</v>
      </c>
      <c r="K1482" s="48" t="s">
        <v>2345</v>
      </c>
      <c r="L1482" s="48" t="s">
        <v>379</v>
      </c>
      <c r="M1482" s="48" t="s">
        <v>110</v>
      </c>
      <c r="N1482" s="48" t="s">
        <v>110</v>
      </c>
      <c r="O1482" s="48" t="s">
        <v>110</v>
      </c>
      <c r="P1482" s="48">
        <v>0</v>
      </c>
      <c r="Q1482" s="48">
        <v>1.0447730471255467</v>
      </c>
      <c r="R1482" s="48">
        <v>1.5491462422896038</v>
      </c>
      <c r="S1482" s="48">
        <v>2.5188800000000002</v>
      </c>
      <c r="T1482" s="48">
        <v>2.5188800000000002</v>
      </c>
      <c r="U1482" s="48">
        <v>2.521865975820285</v>
      </c>
      <c r="V1482" s="62">
        <f t="shared" si="143"/>
        <v>0</v>
      </c>
      <c r="W1482" s="62">
        <f t="shared" si="144"/>
        <v>0.41477682427330664</v>
      </c>
      <c r="X1482" s="62">
        <f t="shared" si="145"/>
        <v>0.61428571428571432</v>
      </c>
      <c r="Y1482" s="62">
        <f t="shared" si="146"/>
        <v>0.34302084618634038</v>
      </c>
      <c r="Z1482" s="62">
        <f t="shared" si="147"/>
        <v>0.34302084618634038</v>
      </c>
      <c r="AA1482" s="48" t="str">
        <f t="shared" si="148"/>
        <v>Y</v>
      </c>
      <c r="AB1482" s="48" t="s">
        <v>55</v>
      </c>
      <c r="AC1482" s="53" t="s">
        <v>55</v>
      </c>
      <c r="AD1482" s="52">
        <v>0</v>
      </c>
      <c r="AE1482" s="52"/>
      <c r="AF1482" s="52"/>
    </row>
    <row r="1483" spans="1:32" ht="15.5" x14ac:dyDescent="0.35">
      <c r="A1483" s="26"/>
      <c r="B1483" s="48">
        <v>800</v>
      </c>
      <c r="C1483" s="48" t="s">
        <v>45</v>
      </c>
      <c r="D1483" s="48" t="s">
        <v>46</v>
      </c>
      <c r="E1483" s="48" t="s">
        <v>150</v>
      </c>
      <c r="F1483" s="48" t="s">
        <v>1404</v>
      </c>
      <c r="G1483" s="48">
        <v>825</v>
      </c>
      <c r="H1483" s="48" t="s">
        <v>131</v>
      </c>
      <c r="I1483" s="48" t="s">
        <v>377</v>
      </c>
      <c r="J1483" s="48" t="s">
        <v>50</v>
      </c>
      <c r="K1483" s="48" t="s">
        <v>2346</v>
      </c>
      <c r="L1483" s="48" t="s">
        <v>379</v>
      </c>
      <c r="M1483" s="48" t="s">
        <v>110</v>
      </c>
      <c r="N1483" s="48" t="s">
        <v>110</v>
      </c>
      <c r="O1483" s="48" t="s">
        <v>110</v>
      </c>
      <c r="P1483" s="48">
        <v>0.83482880000000004</v>
      </c>
      <c r="Q1483" s="48">
        <v>0.92948774537376233</v>
      </c>
      <c r="R1483" s="48">
        <v>0.82861310634095098</v>
      </c>
      <c r="S1483" s="48">
        <v>2.5188800000000002</v>
      </c>
      <c r="T1483" s="48">
        <v>2.5188800000000002</v>
      </c>
      <c r="U1483" s="48">
        <v>2.521865975820285</v>
      </c>
      <c r="V1483" s="62">
        <f t="shared" si="143"/>
        <v>0.33142857142857141</v>
      </c>
      <c r="W1483" s="62">
        <f t="shared" si="144"/>
        <v>0.36900834711211422</v>
      </c>
      <c r="X1483" s="62">
        <f t="shared" si="145"/>
        <v>0.32857142857142863</v>
      </c>
      <c r="Y1483" s="62">
        <f t="shared" si="146"/>
        <v>0.34300278237070475</v>
      </c>
      <c r="Z1483" s="62">
        <f t="shared" si="147"/>
        <v>0.34300278237070475</v>
      </c>
      <c r="AA1483" s="48" t="str">
        <f t="shared" si="148"/>
        <v>Y</v>
      </c>
      <c r="AB1483" s="48" t="s">
        <v>55</v>
      </c>
      <c r="AC1483" s="53" t="s">
        <v>55</v>
      </c>
      <c r="AD1483" s="52">
        <v>0</v>
      </c>
      <c r="AE1483" s="48"/>
      <c r="AF1483" s="48"/>
    </row>
    <row r="1484" spans="1:32" ht="15.5" x14ac:dyDescent="0.35">
      <c r="A1484" s="26"/>
      <c r="B1484" s="48">
        <v>578</v>
      </c>
      <c r="C1484" s="48" t="s">
        <v>45</v>
      </c>
      <c r="D1484" s="48" t="s">
        <v>46</v>
      </c>
      <c r="E1484" s="48" t="s">
        <v>47</v>
      </c>
      <c r="F1484" s="48" t="s">
        <v>70</v>
      </c>
      <c r="G1484" s="48">
        <v>106</v>
      </c>
      <c r="H1484" s="48" t="s">
        <v>312</v>
      </c>
      <c r="I1484" s="48" t="s">
        <v>57</v>
      </c>
      <c r="J1484" s="48" t="s">
        <v>50</v>
      </c>
      <c r="K1484" s="48" t="s">
        <v>2347</v>
      </c>
      <c r="L1484" s="48" t="s">
        <v>52</v>
      </c>
      <c r="M1484" s="48" t="s">
        <v>53</v>
      </c>
      <c r="N1484" s="48" t="s">
        <v>53</v>
      </c>
      <c r="O1484" s="48" t="s">
        <v>53</v>
      </c>
      <c r="P1484" s="48">
        <v>0.97999434692247089</v>
      </c>
      <c r="Q1484" s="48">
        <v>1.2429196595114265</v>
      </c>
      <c r="R1484" s="48">
        <v>1.2190173583669759</v>
      </c>
      <c r="S1484" s="48">
        <v>3.3463221602230711</v>
      </c>
      <c r="T1484" s="48">
        <v>3.3463221602230711</v>
      </c>
      <c r="U1484" s="48">
        <v>3.3463221602230711</v>
      </c>
      <c r="V1484" s="62">
        <f t="shared" si="143"/>
        <v>0.29285714285714287</v>
      </c>
      <c r="W1484" s="62">
        <f t="shared" si="144"/>
        <v>0.37142857142857144</v>
      </c>
      <c r="X1484" s="62">
        <f t="shared" si="145"/>
        <v>0.36428571428571427</v>
      </c>
      <c r="Y1484" s="62">
        <f t="shared" si="146"/>
        <v>0.34285714285714292</v>
      </c>
      <c r="Z1484" s="62">
        <f t="shared" si="147"/>
        <v>0.34285714285714292</v>
      </c>
      <c r="AA1484" s="48" t="str">
        <f t="shared" si="148"/>
        <v>Y</v>
      </c>
      <c r="AB1484" s="48" t="s">
        <v>55</v>
      </c>
      <c r="AC1484" s="53" t="s">
        <v>55</v>
      </c>
      <c r="AD1484" s="52">
        <v>0</v>
      </c>
      <c r="AE1484" s="52"/>
      <c r="AF1484" s="52"/>
    </row>
    <row r="1485" spans="1:32" ht="15.5" x14ac:dyDescent="0.35">
      <c r="A1485" s="26"/>
      <c r="B1485" s="48">
        <v>1262</v>
      </c>
      <c r="C1485" s="48" t="s">
        <v>45</v>
      </c>
      <c r="D1485" s="48" t="s">
        <v>98</v>
      </c>
      <c r="E1485" s="48" t="s">
        <v>99</v>
      </c>
      <c r="F1485" s="48" t="s">
        <v>662</v>
      </c>
      <c r="G1485" s="48">
        <v>713</v>
      </c>
      <c r="H1485" s="48">
        <v>2</v>
      </c>
      <c r="I1485" s="48" t="s">
        <v>106</v>
      </c>
      <c r="J1485" s="48" t="s">
        <v>50</v>
      </c>
      <c r="K1485" s="48" t="s">
        <v>2348</v>
      </c>
      <c r="L1485" s="48" t="s">
        <v>2264</v>
      </c>
      <c r="M1485" s="48" t="s">
        <v>103</v>
      </c>
      <c r="N1485" s="48" t="s">
        <v>103</v>
      </c>
      <c r="O1485" s="48" t="s">
        <v>103</v>
      </c>
      <c r="P1485" s="48">
        <v>6.9026999999999994</v>
      </c>
      <c r="Q1485" s="48">
        <v>7.108336514262672</v>
      </c>
      <c r="R1485" s="48">
        <v>7.8981516825140794</v>
      </c>
      <c r="S1485" s="48">
        <v>21.299759999999999</v>
      </c>
      <c r="T1485" s="48">
        <v>21.299759999999999</v>
      </c>
      <c r="U1485" s="48">
        <v>21.325009542788017</v>
      </c>
      <c r="V1485" s="62">
        <f t="shared" si="143"/>
        <v>0.32407407407407407</v>
      </c>
      <c r="W1485" s="62">
        <f t="shared" si="144"/>
        <v>0.3337284793003617</v>
      </c>
      <c r="X1485" s="62">
        <f t="shared" si="145"/>
        <v>0.37037037037037035</v>
      </c>
      <c r="Y1485" s="62">
        <f t="shared" si="146"/>
        <v>0.34272430791493536</v>
      </c>
      <c r="Z1485" s="62">
        <f t="shared" si="147"/>
        <v>0.34272430791493536</v>
      </c>
      <c r="AA1485" s="48" t="str">
        <f t="shared" si="148"/>
        <v>Y</v>
      </c>
      <c r="AB1485" s="48" t="s">
        <v>104</v>
      </c>
      <c r="AC1485" s="53" t="s">
        <v>55</v>
      </c>
      <c r="AD1485" s="52">
        <v>0</v>
      </c>
      <c r="AE1485" s="48"/>
      <c r="AF1485" s="48"/>
    </row>
    <row r="1486" spans="1:32" ht="15.5" x14ac:dyDescent="0.35">
      <c r="A1486" s="26"/>
      <c r="B1486" s="48">
        <v>1832</v>
      </c>
      <c r="C1486" s="48" t="s">
        <v>45</v>
      </c>
      <c r="D1486" s="48" t="s">
        <v>60</v>
      </c>
      <c r="E1486" s="48" t="s">
        <v>133</v>
      </c>
      <c r="F1486" s="48" t="s">
        <v>2023</v>
      </c>
      <c r="G1486" s="48">
        <v>469</v>
      </c>
      <c r="H1486" s="48" t="s">
        <v>2046</v>
      </c>
      <c r="I1486" s="48" t="s">
        <v>2025</v>
      </c>
      <c r="J1486" s="48" t="s">
        <v>50</v>
      </c>
      <c r="K1486" s="48" t="s">
        <v>2349</v>
      </c>
      <c r="L1486" s="48" t="s">
        <v>832</v>
      </c>
      <c r="M1486" s="48" t="s">
        <v>53</v>
      </c>
      <c r="N1486" s="48" t="s">
        <v>53</v>
      </c>
      <c r="O1486" s="48" t="s">
        <v>53</v>
      </c>
      <c r="P1486" s="48">
        <v>4.7031780000000012</v>
      </c>
      <c r="Q1486" s="48">
        <v>3.5136382682342244</v>
      </c>
      <c r="R1486" s="48">
        <v>1.8404771881226891</v>
      </c>
      <c r="S1486" s="48">
        <v>9.7883399999999998</v>
      </c>
      <c r="T1486" s="48">
        <v>9.7883399999999998</v>
      </c>
      <c r="U1486" s="48">
        <v>9.7999434692247078</v>
      </c>
      <c r="V1486" s="62">
        <f t="shared" si="143"/>
        <v>0.48048780487804893</v>
      </c>
      <c r="W1486" s="62">
        <f t="shared" si="144"/>
        <v>0.35896160822307199</v>
      </c>
      <c r="X1486" s="62">
        <f t="shared" si="145"/>
        <v>0.18780487804878049</v>
      </c>
      <c r="Y1486" s="62">
        <f t="shared" si="146"/>
        <v>0.34241809704996712</v>
      </c>
      <c r="Z1486" s="62">
        <f t="shared" si="147"/>
        <v>0.34241809704996712</v>
      </c>
      <c r="AA1486" s="48" t="str">
        <f t="shared" si="148"/>
        <v>Y</v>
      </c>
      <c r="AB1486" s="48" t="s">
        <v>55</v>
      </c>
      <c r="AC1486" s="53" t="s">
        <v>55</v>
      </c>
      <c r="AD1486" s="52">
        <v>0</v>
      </c>
      <c r="AE1486" s="52"/>
      <c r="AF1486" s="52"/>
    </row>
    <row r="1487" spans="1:32" ht="15.5" x14ac:dyDescent="0.35">
      <c r="A1487" s="26"/>
      <c r="B1487" s="48">
        <v>1328</v>
      </c>
      <c r="C1487" s="48" t="s">
        <v>45</v>
      </c>
      <c r="D1487" s="48" t="s">
        <v>98</v>
      </c>
      <c r="E1487" s="48" t="s">
        <v>673</v>
      </c>
      <c r="F1487" s="48" t="s">
        <v>1505</v>
      </c>
      <c r="G1487" s="48">
        <v>913</v>
      </c>
      <c r="H1487" s="48">
        <v>1</v>
      </c>
      <c r="I1487" s="48" t="s">
        <v>1506</v>
      </c>
      <c r="J1487" s="48" t="s">
        <v>50</v>
      </c>
      <c r="K1487" s="48" t="s">
        <v>2350</v>
      </c>
      <c r="L1487" s="48" t="s">
        <v>692</v>
      </c>
      <c r="M1487" s="48" t="s">
        <v>110</v>
      </c>
      <c r="N1487" s="48" t="s">
        <v>110</v>
      </c>
      <c r="O1487" s="48" t="s">
        <v>110</v>
      </c>
      <c r="P1487" s="48">
        <v>1.6348499999999999</v>
      </c>
      <c r="Q1487" s="48">
        <v>1.6513372399361674</v>
      </c>
      <c r="R1487" s="48">
        <v>1.4912957453168032</v>
      </c>
      <c r="S1487" s="48">
        <v>4.6502400000000002</v>
      </c>
      <c r="T1487" s="48">
        <v>4.6502400000000002</v>
      </c>
      <c r="U1487" s="48">
        <v>4.6557525707451424</v>
      </c>
      <c r="V1487" s="62">
        <f t="shared" si="143"/>
        <v>0.35156249999999994</v>
      </c>
      <c r="W1487" s="62">
        <f t="shared" si="144"/>
        <v>0.35510796000554107</v>
      </c>
      <c r="X1487" s="62">
        <f t="shared" si="145"/>
        <v>0.32031249999999994</v>
      </c>
      <c r="Y1487" s="62">
        <f t="shared" si="146"/>
        <v>0.34232765333518028</v>
      </c>
      <c r="Z1487" s="62">
        <f t="shared" si="147"/>
        <v>0.34232765333518028</v>
      </c>
      <c r="AA1487" s="48" t="str">
        <f t="shared" si="148"/>
        <v>Y</v>
      </c>
      <c r="AB1487" s="48" t="s">
        <v>104</v>
      </c>
      <c r="AC1487" s="53" t="s">
        <v>55</v>
      </c>
      <c r="AD1487" s="52">
        <v>0</v>
      </c>
      <c r="AE1487" s="52"/>
      <c r="AF1487" s="52"/>
    </row>
    <row r="1488" spans="1:32" ht="15.5" x14ac:dyDescent="0.35">
      <c r="A1488" s="26"/>
      <c r="B1488" s="48">
        <v>951</v>
      </c>
      <c r="C1488" s="48" t="s">
        <v>45</v>
      </c>
      <c r="D1488" s="48" t="s">
        <v>98</v>
      </c>
      <c r="E1488" s="48" t="s">
        <v>99</v>
      </c>
      <c r="F1488" s="48" t="s">
        <v>100</v>
      </c>
      <c r="G1488" s="48">
        <v>737</v>
      </c>
      <c r="H1488" s="48">
        <v>2</v>
      </c>
      <c r="I1488" s="48" t="s">
        <v>99</v>
      </c>
      <c r="J1488" s="48" t="s">
        <v>50</v>
      </c>
      <c r="K1488" s="48" t="s">
        <v>900</v>
      </c>
      <c r="L1488" s="48" t="s">
        <v>593</v>
      </c>
      <c r="M1488" s="48" t="s">
        <v>103</v>
      </c>
      <c r="N1488" s="48" t="s">
        <v>103</v>
      </c>
      <c r="O1488" s="48" t="s">
        <v>103</v>
      </c>
      <c r="P1488" s="48">
        <v>12.977075999999999</v>
      </c>
      <c r="Q1488" s="48">
        <v>11.847227523771121</v>
      </c>
      <c r="R1488" s="48">
        <v>12.637042692022529</v>
      </c>
      <c r="S1488" s="48">
        <v>36.485699999999994</v>
      </c>
      <c r="T1488" s="48">
        <v>36.485699999999994</v>
      </c>
      <c r="U1488" s="48">
        <v>36.528951531627619</v>
      </c>
      <c r="V1488" s="62">
        <f t="shared" si="143"/>
        <v>0.35567567567567571</v>
      </c>
      <c r="W1488" s="62">
        <f t="shared" si="144"/>
        <v>0.32470879067062225</v>
      </c>
      <c r="X1488" s="62">
        <f t="shared" si="145"/>
        <v>0.34594594594594597</v>
      </c>
      <c r="Y1488" s="62">
        <f t="shared" si="146"/>
        <v>0.34211013743074797</v>
      </c>
      <c r="Z1488" s="62">
        <f t="shared" si="147"/>
        <v>0.34211013743074797</v>
      </c>
      <c r="AA1488" s="48" t="str">
        <f t="shared" si="148"/>
        <v>Y</v>
      </c>
      <c r="AB1488" s="48" t="s">
        <v>104</v>
      </c>
      <c r="AC1488" s="53" t="s">
        <v>55</v>
      </c>
      <c r="AD1488" s="52">
        <v>0</v>
      </c>
      <c r="AE1488" s="52"/>
      <c r="AF1488" s="52"/>
    </row>
    <row r="1489" spans="1:32" ht="15.5" x14ac:dyDescent="0.35">
      <c r="A1489" s="26"/>
      <c r="B1489" s="48">
        <v>14</v>
      </c>
      <c r="C1489" s="48" t="s">
        <v>45</v>
      </c>
      <c r="D1489" s="48" t="s">
        <v>46</v>
      </c>
      <c r="E1489" s="48" t="s">
        <v>150</v>
      </c>
      <c r="F1489" s="48" t="s">
        <v>1269</v>
      </c>
      <c r="G1489" s="48">
        <v>16</v>
      </c>
      <c r="H1489" s="48" t="s">
        <v>139</v>
      </c>
      <c r="I1489" s="48" t="s">
        <v>150</v>
      </c>
      <c r="J1489" s="48" t="s">
        <v>50</v>
      </c>
      <c r="K1489" s="48" t="s">
        <v>2353</v>
      </c>
      <c r="L1489" s="48" t="s">
        <v>184</v>
      </c>
      <c r="M1489" s="48" t="s">
        <v>110</v>
      </c>
      <c r="N1489" s="48" t="s">
        <v>110</v>
      </c>
      <c r="O1489" s="48" t="s">
        <v>110</v>
      </c>
      <c r="P1489" s="48">
        <v>1.5904928</v>
      </c>
      <c r="Q1489" s="48">
        <v>1.2681383192696292</v>
      </c>
      <c r="R1489" s="48">
        <v>1.332986301505008E-2</v>
      </c>
      <c r="S1489" s="48">
        <v>2.8067519999999999</v>
      </c>
      <c r="T1489" s="48">
        <v>2.8067519999999999</v>
      </c>
      <c r="U1489" s="48">
        <v>2.8100792301997468</v>
      </c>
      <c r="V1489" s="62">
        <f t="shared" si="143"/>
        <v>0.56666666666666665</v>
      </c>
      <c r="W1489" s="62">
        <f t="shared" si="144"/>
        <v>0.45181701812972047</v>
      </c>
      <c r="X1489" s="62">
        <f t="shared" si="145"/>
        <v>4.743589743589743E-3</v>
      </c>
      <c r="Y1489" s="62">
        <f t="shared" si="146"/>
        <v>0.34107575817999231</v>
      </c>
      <c r="Z1489" s="62">
        <f t="shared" si="147"/>
        <v>0.34107575817999231</v>
      </c>
      <c r="AA1489" s="48" t="str">
        <f t="shared" si="148"/>
        <v>Y</v>
      </c>
      <c r="AB1489" s="48" t="s">
        <v>55</v>
      </c>
      <c r="AC1489" s="53" t="s">
        <v>55</v>
      </c>
      <c r="AD1489" s="52">
        <v>0</v>
      </c>
      <c r="AE1489" s="52"/>
      <c r="AF1489" s="52"/>
    </row>
    <row r="1490" spans="1:32" ht="15.5" x14ac:dyDescent="0.35">
      <c r="A1490" s="26"/>
      <c r="B1490" s="48">
        <v>628</v>
      </c>
      <c r="C1490" s="48" t="s">
        <v>45</v>
      </c>
      <c r="D1490" s="48" t="s">
        <v>46</v>
      </c>
      <c r="E1490" s="48" t="s">
        <v>47</v>
      </c>
      <c r="F1490" s="48" t="s">
        <v>128</v>
      </c>
      <c r="G1490" s="48">
        <v>496</v>
      </c>
      <c r="H1490" s="48" t="s">
        <v>49</v>
      </c>
      <c r="I1490" s="48" t="s">
        <v>128</v>
      </c>
      <c r="J1490" s="48" t="s">
        <v>50</v>
      </c>
      <c r="K1490" s="48" t="s">
        <v>2354</v>
      </c>
      <c r="L1490" s="48" t="s">
        <v>2355</v>
      </c>
      <c r="M1490" s="48" t="s">
        <v>53</v>
      </c>
      <c r="N1490" s="48" t="s">
        <v>53</v>
      </c>
      <c r="O1490" s="48" t="s">
        <v>53</v>
      </c>
      <c r="P1490" s="48">
        <v>3.5810999999999997</v>
      </c>
      <c r="Q1490" s="48">
        <v>3.7048566773898286</v>
      </c>
      <c r="R1490" s="48">
        <v>3.8243681831120813</v>
      </c>
      <c r="S1490" s="48">
        <v>10.86267</v>
      </c>
      <c r="T1490" s="48">
        <v>10.86267</v>
      </c>
      <c r="U1490" s="48">
        <v>10.875547020724982</v>
      </c>
      <c r="V1490" s="62">
        <f t="shared" si="143"/>
        <v>0.32967032967032966</v>
      </c>
      <c r="W1490" s="62">
        <f t="shared" si="144"/>
        <v>0.34106317115311696</v>
      </c>
      <c r="X1490" s="62">
        <f t="shared" si="145"/>
        <v>0.35164835164835162</v>
      </c>
      <c r="Y1490" s="62">
        <f t="shared" si="146"/>
        <v>0.34079395082393277</v>
      </c>
      <c r="Z1490" s="62">
        <f t="shared" si="147"/>
        <v>0.34079395082393277</v>
      </c>
      <c r="AA1490" s="48" t="str">
        <f t="shared" si="148"/>
        <v>Y</v>
      </c>
      <c r="AB1490" s="48" t="s">
        <v>55</v>
      </c>
      <c r="AC1490" s="53" t="s">
        <v>55</v>
      </c>
      <c r="AD1490" s="52">
        <v>0</v>
      </c>
      <c r="AE1490" s="48"/>
      <c r="AF1490" s="48"/>
    </row>
    <row r="1491" spans="1:32" ht="15.5" x14ac:dyDescent="0.35">
      <c r="A1491" s="26"/>
      <c r="B1491" s="48">
        <v>801</v>
      </c>
      <c r="C1491" s="48" t="s">
        <v>45</v>
      </c>
      <c r="D1491" s="48" t="s">
        <v>46</v>
      </c>
      <c r="E1491" s="48" t="s">
        <v>150</v>
      </c>
      <c r="F1491" s="48" t="s">
        <v>1404</v>
      </c>
      <c r="G1491" s="48">
        <v>825</v>
      </c>
      <c r="H1491" s="48" t="s">
        <v>131</v>
      </c>
      <c r="I1491" s="48" t="s">
        <v>377</v>
      </c>
      <c r="J1491" s="48" t="s">
        <v>50</v>
      </c>
      <c r="K1491" s="48" t="s">
        <v>2356</v>
      </c>
      <c r="L1491" s="48" t="s">
        <v>379</v>
      </c>
      <c r="M1491" s="48" t="s">
        <v>110</v>
      </c>
      <c r="N1491" s="48" t="s">
        <v>110</v>
      </c>
      <c r="O1491" s="48" t="s">
        <v>110</v>
      </c>
      <c r="P1491" s="48">
        <v>1.0867167999999998</v>
      </c>
      <c r="Q1491" s="48">
        <v>0.77817578682454513</v>
      </c>
      <c r="R1491" s="48">
        <v>0.70612247322967991</v>
      </c>
      <c r="S1491" s="48">
        <v>2.5188800000000002</v>
      </c>
      <c r="T1491" s="48">
        <v>2.5188800000000002</v>
      </c>
      <c r="U1491" s="48">
        <v>2.521865975820285</v>
      </c>
      <c r="V1491" s="62">
        <f t="shared" si="143"/>
        <v>0.43142857142857133</v>
      </c>
      <c r="W1491" s="62">
        <f t="shared" si="144"/>
        <v>0.30893722083804909</v>
      </c>
      <c r="X1491" s="62">
        <f t="shared" si="145"/>
        <v>0.28000000000000003</v>
      </c>
      <c r="Y1491" s="62">
        <f t="shared" si="146"/>
        <v>0.34012193075554015</v>
      </c>
      <c r="Z1491" s="62">
        <f t="shared" si="147"/>
        <v>0.34012193075554015</v>
      </c>
      <c r="AA1491" s="48" t="str">
        <f t="shared" si="148"/>
        <v>Y</v>
      </c>
      <c r="AB1491" s="48" t="s">
        <v>55</v>
      </c>
      <c r="AC1491" s="53" t="s">
        <v>55</v>
      </c>
      <c r="AD1491" s="52">
        <v>0</v>
      </c>
      <c r="AE1491" s="52"/>
      <c r="AF1491" s="52"/>
    </row>
    <row r="1492" spans="1:32" ht="15.5" x14ac:dyDescent="0.35">
      <c r="A1492" s="26"/>
      <c r="B1492" s="48">
        <v>2025</v>
      </c>
      <c r="C1492" s="48" t="s">
        <v>863</v>
      </c>
      <c r="D1492" s="48" t="s">
        <v>969</v>
      </c>
      <c r="E1492" s="48" t="s">
        <v>970</v>
      </c>
      <c r="F1492" s="48" t="s">
        <v>1685</v>
      </c>
      <c r="G1492" s="48" t="s">
        <v>1686</v>
      </c>
      <c r="H1492" s="48" t="s">
        <v>1687</v>
      </c>
      <c r="I1492" s="48" t="s">
        <v>985</v>
      </c>
      <c r="J1492" s="48" t="s">
        <v>50</v>
      </c>
      <c r="K1492" s="48" t="s">
        <v>2357</v>
      </c>
      <c r="L1492" s="48" t="s">
        <v>985</v>
      </c>
      <c r="M1492" s="48">
        <v>13.8</v>
      </c>
      <c r="N1492" s="48">
        <v>13.8</v>
      </c>
      <c r="O1492" s="48">
        <v>13.8</v>
      </c>
      <c r="P1492" s="48">
        <v>4.2</v>
      </c>
      <c r="Q1492" s="48">
        <v>4.6609487231678495</v>
      </c>
      <c r="R1492" s="48">
        <v>4.8043625300345516</v>
      </c>
      <c r="S1492" s="48">
        <v>13.4</v>
      </c>
      <c r="T1492" s="48">
        <v>13.4</v>
      </c>
      <c r="U1492" s="48">
        <v>13.385288640892284</v>
      </c>
      <c r="V1492" s="62">
        <f t="shared" si="143"/>
        <v>0.31343283582089554</v>
      </c>
      <c r="W1492" s="62">
        <f t="shared" si="144"/>
        <v>0.34783199426625744</v>
      </c>
      <c r="X1492" s="62">
        <f t="shared" si="145"/>
        <v>0.35892857142857137</v>
      </c>
      <c r="Y1492" s="62">
        <f t="shared" si="146"/>
        <v>0.34006446717190814</v>
      </c>
      <c r="Z1492" s="62">
        <f t="shared" si="147"/>
        <v>0.34006446717190814</v>
      </c>
      <c r="AA1492" s="48" t="str">
        <f t="shared" si="148"/>
        <v>Y</v>
      </c>
      <c r="AB1492" s="48" t="s">
        <v>55</v>
      </c>
      <c r="AC1492" s="53" t="s">
        <v>55</v>
      </c>
      <c r="AD1492" s="52">
        <v>0</v>
      </c>
      <c r="AE1492" s="52"/>
      <c r="AF1492" s="52"/>
    </row>
    <row r="1493" spans="1:32" ht="15.5" x14ac:dyDescent="0.35">
      <c r="A1493" s="26"/>
      <c r="B1493" s="48">
        <v>808</v>
      </c>
      <c r="C1493" s="48" t="s">
        <v>45</v>
      </c>
      <c r="D1493" s="48" t="s">
        <v>46</v>
      </c>
      <c r="E1493" s="48" t="s">
        <v>150</v>
      </c>
      <c r="F1493" s="48" t="s">
        <v>376</v>
      </c>
      <c r="G1493" s="48">
        <v>827</v>
      </c>
      <c r="H1493" s="48" t="s">
        <v>139</v>
      </c>
      <c r="I1493" s="48" t="s">
        <v>377</v>
      </c>
      <c r="J1493" s="48" t="s">
        <v>50</v>
      </c>
      <c r="K1493" s="48" t="s">
        <v>2358</v>
      </c>
      <c r="L1493" s="48" t="s">
        <v>379</v>
      </c>
      <c r="M1493" s="48" t="s">
        <v>110</v>
      </c>
      <c r="N1493" s="48" t="s">
        <v>110</v>
      </c>
      <c r="O1493" s="48" t="s">
        <v>110</v>
      </c>
      <c r="P1493" s="48">
        <v>0.86361600000000005</v>
      </c>
      <c r="Q1493" s="48">
        <v>0.8790504258573566</v>
      </c>
      <c r="R1493" s="48">
        <v>0.93669307673324886</v>
      </c>
      <c r="S1493" s="48">
        <v>2.6268320000000003</v>
      </c>
      <c r="T1493" s="48">
        <v>2.6268320000000003</v>
      </c>
      <c r="U1493" s="48">
        <v>2.6299459462125832</v>
      </c>
      <c r="V1493" s="62">
        <f t="shared" si="143"/>
        <v>0.32876712328767121</v>
      </c>
      <c r="W1493" s="62">
        <f t="shared" si="144"/>
        <v>0.33464280390118456</v>
      </c>
      <c r="X1493" s="62">
        <f t="shared" si="145"/>
        <v>0.35616438356164387</v>
      </c>
      <c r="Y1493" s="62">
        <f t="shared" si="146"/>
        <v>0.33985810358349994</v>
      </c>
      <c r="Z1493" s="62">
        <f t="shared" si="147"/>
        <v>0.33985810358349994</v>
      </c>
      <c r="AA1493" s="48" t="str">
        <f t="shared" si="148"/>
        <v>Y</v>
      </c>
      <c r="AB1493" s="48" t="s">
        <v>55</v>
      </c>
      <c r="AC1493" s="53" t="s">
        <v>55</v>
      </c>
      <c r="AD1493" s="52">
        <v>0</v>
      </c>
      <c r="AE1493" s="52"/>
      <c r="AF1493" s="52"/>
    </row>
    <row r="1494" spans="1:32" ht="15.5" x14ac:dyDescent="0.35">
      <c r="A1494" s="26"/>
      <c r="B1494" s="48">
        <v>7</v>
      </c>
      <c r="C1494" s="48" t="s">
        <v>45</v>
      </c>
      <c r="D1494" s="48" t="s">
        <v>46</v>
      </c>
      <c r="E1494" s="48" t="s">
        <v>47</v>
      </c>
      <c r="F1494" s="48" t="s">
        <v>86</v>
      </c>
      <c r="G1494" s="48">
        <v>13</v>
      </c>
      <c r="H1494" s="48" t="s">
        <v>139</v>
      </c>
      <c r="I1494" s="48" t="s">
        <v>86</v>
      </c>
      <c r="J1494" s="48" t="s">
        <v>50</v>
      </c>
      <c r="K1494" s="48" t="s">
        <v>2359</v>
      </c>
      <c r="L1494" s="48" t="s">
        <v>190</v>
      </c>
      <c r="M1494" s="48" t="s">
        <v>110</v>
      </c>
      <c r="N1494" s="48" t="s">
        <v>110</v>
      </c>
      <c r="O1494" s="48" t="s">
        <v>110</v>
      </c>
      <c r="P1494" s="48">
        <v>0.85641920000000005</v>
      </c>
      <c r="Q1494" s="48">
        <v>0.76376512410557207</v>
      </c>
      <c r="R1494" s="48">
        <v>0.36026656797432649</v>
      </c>
      <c r="S1494" s="48">
        <v>1.943136</v>
      </c>
      <c r="T1494" s="48">
        <v>1.943136</v>
      </c>
      <c r="U1494" s="48">
        <v>1.9454394670613631</v>
      </c>
      <c r="V1494" s="62">
        <f t="shared" si="143"/>
        <v>0.44074074074074077</v>
      </c>
      <c r="W1494" s="62">
        <f t="shared" si="144"/>
        <v>0.39305798673153708</v>
      </c>
      <c r="X1494" s="62">
        <f t="shared" si="145"/>
        <v>0.18518518518518517</v>
      </c>
      <c r="Y1494" s="62">
        <f t="shared" si="146"/>
        <v>0.3396613042191543</v>
      </c>
      <c r="Z1494" s="62">
        <f t="shared" si="147"/>
        <v>0.3396613042191543</v>
      </c>
      <c r="AA1494" s="48" t="str">
        <f t="shared" si="148"/>
        <v>Y</v>
      </c>
      <c r="AB1494" s="48" t="s">
        <v>55</v>
      </c>
      <c r="AC1494" s="53" t="s">
        <v>55</v>
      </c>
      <c r="AD1494" s="52">
        <v>0</v>
      </c>
      <c r="AE1494" s="52"/>
      <c r="AF1494" s="52"/>
    </row>
    <row r="1495" spans="1:32" ht="15.5" x14ac:dyDescent="0.35">
      <c r="A1495" s="26"/>
      <c r="B1495" s="48">
        <v>1013</v>
      </c>
      <c r="C1495" s="48" t="s">
        <v>45</v>
      </c>
      <c r="D1495" s="48" t="s">
        <v>98</v>
      </c>
      <c r="E1495" s="48" t="s">
        <v>415</v>
      </c>
      <c r="F1495" s="48" t="s">
        <v>494</v>
      </c>
      <c r="G1495" s="48">
        <v>624</v>
      </c>
      <c r="H1495" s="48">
        <v>1</v>
      </c>
      <c r="I1495" s="48" t="s">
        <v>490</v>
      </c>
      <c r="J1495" s="48" t="s">
        <v>50</v>
      </c>
      <c r="K1495" s="48" t="s">
        <v>2360</v>
      </c>
      <c r="L1495" s="48" t="s">
        <v>492</v>
      </c>
      <c r="M1495" s="48" t="s">
        <v>420</v>
      </c>
      <c r="N1495" s="48" t="s">
        <v>420</v>
      </c>
      <c r="O1495" s="48" t="s">
        <v>420</v>
      </c>
      <c r="P1495" s="48">
        <v>2.5804679999999998</v>
      </c>
      <c r="Q1495" s="48">
        <v>2.7664315498490106</v>
      </c>
      <c r="R1495" s="48">
        <v>0</v>
      </c>
      <c r="S1495" s="48">
        <v>5.2522799999999998</v>
      </c>
      <c r="T1495" s="48">
        <v>5.2522799999999998</v>
      </c>
      <c r="U1495" s="48">
        <v>5.2585062517791101</v>
      </c>
      <c r="V1495" s="62">
        <f t="shared" si="143"/>
        <v>0.49130434782608695</v>
      </c>
      <c r="W1495" s="62">
        <f t="shared" si="144"/>
        <v>0.5267105999392665</v>
      </c>
      <c r="X1495" s="62">
        <f t="shared" si="145"/>
        <v>0</v>
      </c>
      <c r="Y1495" s="62">
        <f t="shared" si="146"/>
        <v>0.33933831592178448</v>
      </c>
      <c r="Z1495" s="62">
        <f t="shared" si="147"/>
        <v>0.33933831592178448</v>
      </c>
      <c r="AA1495" s="48" t="str">
        <f t="shared" si="148"/>
        <v>Y</v>
      </c>
      <c r="AB1495" s="48" t="s">
        <v>55</v>
      </c>
      <c r="AC1495" s="53" t="s">
        <v>55</v>
      </c>
      <c r="AD1495" s="52">
        <v>0</v>
      </c>
      <c r="AE1495" s="52"/>
      <c r="AF1495" s="52"/>
    </row>
    <row r="1496" spans="1:32" ht="15.5" x14ac:dyDescent="0.35">
      <c r="A1496" s="26"/>
      <c r="B1496" s="48">
        <v>303</v>
      </c>
      <c r="C1496" s="48" t="s">
        <v>45</v>
      </c>
      <c r="D1496" s="48" t="s">
        <v>46</v>
      </c>
      <c r="E1496" s="48" t="s">
        <v>47</v>
      </c>
      <c r="F1496" s="48" t="s">
        <v>1618</v>
      </c>
      <c r="G1496" s="48" t="s">
        <v>1618</v>
      </c>
      <c r="H1496" s="48" t="s">
        <v>49</v>
      </c>
      <c r="I1496" s="48" t="s">
        <v>213</v>
      </c>
      <c r="J1496" s="48" t="s">
        <v>50</v>
      </c>
      <c r="K1496" s="48" t="s">
        <v>2361</v>
      </c>
      <c r="L1496" s="48" t="s">
        <v>141</v>
      </c>
      <c r="M1496" s="48" t="s">
        <v>110</v>
      </c>
      <c r="N1496" s="48" t="s">
        <v>110</v>
      </c>
      <c r="O1496" s="48" t="s">
        <v>110</v>
      </c>
      <c r="P1496" s="48">
        <v>1.6840512000000001</v>
      </c>
      <c r="Q1496" s="48">
        <v>0.46834653836662443</v>
      </c>
      <c r="R1496" s="48">
        <v>0.4827572010855975</v>
      </c>
      <c r="S1496" s="48">
        <v>2.5908480000000003</v>
      </c>
      <c r="T1496" s="48">
        <v>2.5908480000000003</v>
      </c>
      <c r="U1496" s="48">
        <v>2.5939192894151506</v>
      </c>
      <c r="V1496" s="62">
        <f t="shared" si="143"/>
        <v>0.64999999999999991</v>
      </c>
      <c r="W1496" s="62">
        <f t="shared" si="144"/>
        <v>0.18076959295436257</v>
      </c>
      <c r="X1496" s="62">
        <f t="shared" si="145"/>
        <v>0.18611111111111112</v>
      </c>
      <c r="Y1496" s="62">
        <f t="shared" si="146"/>
        <v>0.33896023468849118</v>
      </c>
      <c r="Z1496" s="62">
        <f t="shared" si="147"/>
        <v>0.33896023468849118</v>
      </c>
      <c r="AA1496" s="48" t="str">
        <f t="shared" si="148"/>
        <v>Y</v>
      </c>
      <c r="AB1496" s="48" t="s">
        <v>55</v>
      </c>
      <c r="AC1496" s="53" t="s">
        <v>55</v>
      </c>
      <c r="AD1496" s="52">
        <v>0</v>
      </c>
      <c r="AE1496" s="52"/>
      <c r="AF1496" s="52"/>
    </row>
    <row r="1497" spans="1:32" ht="15.5" x14ac:dyDescent="0.35">
      <c r="A1497" s="26"/>
      <c r="B1497" s="48">
        <v>1999</v>
      </c>
      <c r="C1497" s="48" t="s">
        <v>863</v>
      </c>
      <c r="D1497" s="48" t="s">
        <v>864</v>
      </c>
      <c r="E1497" s="48" t="s">
        <v>865</v>
      </c>
      <c r="F1497" s="48" t="s">
        <v>939</v>
      </c>
      <c r="G1497" s="48" t="s">
        <v>940</v>
      </c>
      <c r="H1497" s="48" t="s">
        <v>2074</v>
      </c>
      <c r="I1497" s="48" t="s">
        <v>865</v>
      </c>
      <c r="J1497" s="48" t="s">
        <v>50</v>
      </c>
      <c r="K1497" s="48" t="s">
        <v>2362</v>
      </c>
      <c r="L1497" s="48" t="s">
        <v>865</v>
      </c>
      <c r="M1497" s="48">
        <v>23</v>
      </c>
      <c r="N1497" s="48">
        <v>23</v>
      </c>
      <c r="O1497" s="48">
        <v>23</v>
      </c>
      <c r="P1497" s="48">
        <v>6.1</v>
      </c>
      <c r="Q1497" s="48">
        <v>5.0991575774827744</v>
      </c>
      <c r="R1497" s="48">
        <v>5.0593204089086905</v>
      </c>
      <c r="S1497" s="48">
        <v>15.1</v>
      </c>
      <c r="T1497" s="48">
        <v>15.2</v>
      </c>
      <c r="U1497" s="48">
        <v>18.325097544078719</v>
      </c>
      <c r="V1497" s="62">
        <f t="shared" si="143"/>
        <v>0.40397350993377484</v>
      </c>
      <c r="W1497" s="62">
        <f t="shared" si="144"/>
        <v>0.33547089325544571</v>
      </c>
      <c r="X1497" s="62">
        <f t="shared" si="145"/>
        <v>0.27608695652173915</v>
      </c>
      <c r="Y1497" s="62">
        <f t="shared" si="146"/>
        <v>0.33851045323698653</v>
      </c>
      <c r="Z1497" s="62">
        <f t="shared" si="147"/>
        <v>0.33851045323698653</v>
      </c>
      <c r="AA1497" s="48" t="str">
        <f t="shared" si="148"/>
        <v>Y</v>
      </c>
      <c r="AB1497" s="48" t="s">
        <v>55</v>
      </c>
      <c r="AC1497" s="53" t="s">
        <v>55</v>
      </c>
      <c r="AD1497" s="52">
        <v>0</v>
      </c>
      <c r="AE1497" s="52"/>
      <c r="AF1497" s="52"/>
    </row>
    <row r="1498" spans="1:32" ht="15.5" x14ac:dyDescent="0.35">
      <c r="A1498" s="26"/>
      <c r="B1498" s="48">
        <v>259</v>
      </c>
      <c r="C1498" s="48" t="s">
        <v>45</v>
      </c>
      <c r="D1498" s="48" t="s">
        <v>46</v>
      </c>
      <c r="E1498" s="48" t="s">
        <v>150</v>
      </c>
      <c r="F1498" s="48" t="s">
        <v>219</v>
      </c>
      <c r="G1498" s="48">
        <v>250</v>
      </c>
      <c r="H1498" s="48" t="s">
        <v>49</v>
      </c>
      <c r="I1498" s="48" t="s">
        <v>233</v>
      </c>
      <c r="J1498" s="48" t="s">
        <v>50</v>
      </c>
      <c r="K1498" s="48" t="s">
        <v>2363</v>
      </c>
      <c r="L1498" s="48" t="s">
        <v>184</v>
      </c>
      <c r="M1498" s="48" t="s">
        <v>53</v>
      </c>
      <c r="N1498" s="48" t="s">
        <v>53</v>
      </c>
      <c r="O1498" s="48" t="s">
        <v>53</v>
      </c>
      <c r="P1498" s="48">
        <v>1.4324400000000002</v>
      </c>
      <c r="Q1498" s="48">
        <v>1.5775518755337334</v>
      </c>
      <c r="R1498" s="48">
        <v>1.3624311652336789</v>
      </c>
      <c r="S1498" s="48">
        <v>3.5810999999999997</v>
      </c>
      <c r="T1498" s="48">
        <v>4.7747999999999999</v>
      </c>
      <c r="U1498" s="48">
        <v>4.7804602288901012</v>
      </c>
      <c r="V1498" s="62">
        <f t="shared" si="143"/>
        <v>0.40000000000000008</v>
      </c>
      <c r="W1498" s="62">
        <f t="shared" si="144"/>
        <v>0.3303911945073581</v>
      </c>
      <c r="X1498" s="62">
        <f t="shared" si="145"/>
        <v>0.28500000000000003</v>
      </c>
      <c r="Y1498" s="62">
        <f t="shared" si="146"/>
        <v>0.33846373150245279</v>
      </c>
      <c r="Z1498" s="62">
        <f t="shared" si="147"/>
        <v>0.33846373150245279</v>
      </c>
      <c r="AA1498" s="48" t="str">
        <f t="shared" si="148"/>
        <v>Y</v>
      </c>
      <c r="AB1498" s="48" t="s">
        <v>55</v>
      </c>
      <c r="AC1498" s="53" t="s">
        <v>55</v>
      </c>
      <c r="AD1498" s="52">
        <v>0</v>
      </c>
      <c r="AE1498" s="52"/>
      <c r="AF1498" s="52"/>
    </row>
    <row r="1499" spans="1:32" ht="15.5" x14ac:dyDescent="0.35">
      <c r="A1499" s="26"/>
      <c r="B1499" s="52">
        <v>459</v>
      </c>
      <c r="C1499" s="52" t="s">
        <v>45</v>
      </c>
      <c r="D1499" s="52" t="s">
        <v>46</v>
      </c>
      <c r="E1499" s="52" t="s">
        <v>47</v>
      </c>
      <c r="F1499" s="52" t="s">
        <v>48</v>
      </c>
      <c r="G1499" s="52">
        <v>350</v>
      </c>
      <c r="H1499" s="52" t="s">
        <v>94</v>
      </c>
      <c r="I1499" s="52" t="s">
        <v>47</v>
      </c>
      <c r="J1499" s="52" t="s">
        <v>50</v>
      </c>
      <c r="K1499" s="52" t="s">
        <v>2364</v>
      </c>
      <c r="L1499" s="52" t="s">
        <v>1910</v>
      </c>
      <c r="M1499" s="52" t="s">
        <v>53</v>
      </c>
      <c r="N1499" s="52" t="s">
        <v>53</v>
      </c>
      <c r="O1499" s="52" t="s">
        <v>53</v>
      </c>
      <c r="P1499" s="52">
        <v>3.5572260000000004</v>
      </c>
      <c r="Q1499" s="52">
        <v>3.8960750865454328</v>
      </c>
      <c r="R1499" s="52">
        <v>4.3024142060010915</v>
      </c>
      <c r="S1499" s="52">
        <v>11.578889999999999</v>
      </c>
      <c r="T1499" s="52">
        <v>11.578889999999999</v>
      </c>
      <c r="U1499" s="52">
        <v>11.592616055058498</v>
      </c>
      <c r="V1499" s="62">
        <f t="shared" si="143"/>
        <v>0.3072164948453609</v>
      </c>
      <c r="W1499" s="62">
        <f t="shared" si="144"/>
        <v>0.33648087912964308</v>
      </c>
      <c r="X1499" s="62">
        <f t="shared" si="145"/>
        <v>0.37113402061855666</v>
      </c>
      <c r="Y1499" s="62">
        <f t="shared" si="146"/>
        <v>0.33827713153118694</v>
      </c>
      <c r="Z1499" s="62">
        <f t="shared" si="147"/>
        <v>0.33827713153118694</v>
      </c>
      <c r="AA1499" s="48" t="str">
        <f t="shared" si="148"/>
        <v>Y</v>
      </c>
      <c r="AB1499" s="48" t="s">
        <v>55</v>
      </c>
      <c r="AC1499" s="53" t="s">
        <v>55</v>
      </c>
      <c r="AD1499" s="52">
        <v>0</v>
      </c>
      <c r="AE1499" s="26"/>
      <c r="AF1499" s="26"/>
    </row>
    <row r="1500" spans="1:32" ht="15.5" x14ac:dyDescent="0.35">
      <c r="A1500" s="26"/>
      <c r="B1500" s="48">
        <v>860</v>
      </c>
      <c r="C1500" s="48" t="s">
        <v>45</v>
      </c>
      <c r="D1500" s="48" t="s">
        <v>46</v>
      </c>
      <c r="E1500" s="48" t="s">
        <v>150</v>
      </c>
      <c r="F1500" s="48" t="s">
        <v>383</v>
      </c>
      <c r="G1500" s="48">
        <v>850</v>
      </c>
      <c r="H1500" s="48" t="s">
        <v>384</v>
      </c>
      <c r="I1500" s="48" t="s">
        <v>377</v>
      </c>
      <c r="J1500" s="48" t="s">
        <v>50</v>
      </c>
      <c r="K1500" s="48" t="s">
        <v>2365</v>
      </c>
      <c r="L1500" s="48" t="s">
        <v>379</v>
      </c>
      <c r="M1500" s="48" t="s">
        <v>53</v>
      </c>
      <c r="N1500" s="48" t="s">
        <v>53</v>
      </c>
      <c r="O1500" s="48" t="s">
        <v>53</v>
      </c>
      <c r="P1500" s="48">
        <v>4.1779500000000001</v>
      </c>
      <c r="Q1500" s="48">
        <v>3.8482704842565316</v>
      </c>
      <c r="R1500" s="48">
        <v>3.7048566773898286</v>
      </c>
      <c r="S1500" s="48">
        <v>11.578889999999999</v>
      </c>
      <c r="T1500" s="48">
        <v>11.578889999999999</v>
      </c>
      <c r="U1500" s="48">
        <v>11.592616055058498</v>
      </c>
      <c r="V1500" s="62">
        <f t="shared" si="143"/>
        <v>0.36082474226804123</v>
      </c>
      <c r="W1500" s="62">
        <f t="shared" si="144"/>
        <v>0.33235227938572104</v>
      </c>
      <c r="X1500" s="62">
        <f t="shared" si="145"/>
        <v>0.31958762886597936</v>
      </c>
      <c r="Y1500" s="62">
        <f t="shared" si="146"/>
        <v>0.33758821683991386</v>
      </c>
      <c r="Z1500" s="62">
        <f t="shared" si="147"/>
        <v>0.33758821683991386</v>
      </c>
      <c r="AA1500" s="48" t="str">
        <f t="shared" si="148"/>
        <v>Y</v>
      </c>
      <c r="AB1500" s="48" t="s">
        <v>55</v>
      </c>
      <c r="AC1500" s="53" t="s">
        <v>55</v>
      </c>
      <c r="AD1500" s="52">
        <v>0</v>
      </c>
      <c r="AE1500" s="52"/>
      <c r="AF1500" s="52"/>
    </row>
    <row r="1501" spans="1:32" ht="15.5" x14ac:dyDescent="0.35">
      <c r="A1501" s="52"/>
      <c r="B1501" s="48">
        <v>680</v>
      </c>
      <c r="C1501" s="48" t="s">
        <v>45</v>
      </c>
      <c r="D1501" s="48" t="s">
        <v>46</v>
      </c>
      <c r="E1501" s="48" t="s">
        <v>47</v>
      </c>
      <c r="F1501" s="48" t="s">
        <v>70</v>
      </c>
      <c r="G1501" s="48">
        <v>106</v>
      </c>
      <c r="H1501" s="48" t="s">
        <v>49</v>
      </c>
      <c r="I1501" s="48" t="s">
        <v>172</v>
      </c>
      <c r="J1501" s="48" t="s">
        <v>50</v>
      </c>
      <c r="K1501" s="48" t="s">
        <v>2366</v>
      </c>
      <c r="L1501" s="48" t="s">
        <v>2367</v>
      </c>
      <c r="M1501" s="48" t="s">
        <v>53</v>
      </c>
      <c r="N1501" s="48" t="s">
        <v>53</v>
      </c>
      <c r="O1501" s="48" t="s">
        <v>53</v>
      </c>
      <c r="P1501" s="48">
        <v>2.817132</v>
      </c>
      <c r="Q1501" s="48">
        <v>2.5575462224562044</v>
      </c>
      <c r="R1501" s="48">
        <v>1.6253564778226346</v>
      </c>
      <c r="S1501" s="48">
        <v>6.9234600000000004</v>
      </c>
      <c r="T1501" s="48">
        <v>6.9234600000000004</v>
      </c>
      <c r="U1501" s="48">
        <v>6.9316673318906465</v>
      </c>
      <c r="V1501" s="62">
        <f t="shared" si="143"/>
        <v>0.40689655172413791</v>
      </c>
      <c r="W1501" s="62">
        <f t="shared" si="144"/>
        <v>0.36940290294971073</v>
      </c>
      <c r="X1501" s="62">
        <f t="shared" si="145"/>
        <v>0.23448275862068968</v>
      </c>
      <c r="Y1501" s="62">
        <f t="shared" si="146"/>
        <v>0.33692740443151276</v>
      </c>
      <c r="Z1501" s="62">
        <f t="shared" si="147"/>
        <v>0.33692740443151276</v>
      </c>
      <c r="AA1501" s="48" t="str">
        <f t="shared" si="148"/>
        <v>Y</v>
      </c>
      <c r="AB1501" s="48" t="s">
        <v>55</v>
      </c>
      <c r="AC1501" s="53" t="s">
        <v>55</v>
      </c>
      <c r="AD1501" s="52">
        <v>0</v>
      </c>
      <c r="AE1501" s="52"/>
      <c r="AF1501" s="52"/>
    </row>
    <row r="1502" spans="1:32" ht="15.5" x14ac:dyDescent="0.35">
      <c r="A1502" s="26"/>
      <c r="B1502" s="48">
        <v>1347</v>
      </c>
      <c r="C1502" s="48" t="s">
        <v>45</v>
      </c>
      <c r="D1502" s="48" t="s">
        <v>98</v>
      </c>
      <c r="E1502" s="48" t="s">
        <v>673</v>
      </c>
      <c r="F1502" s="48" t="s">
        <v>706</v>
      </c>
      <c r="G1502" s="48">
        <v>920</v>
      </c>
      <c r="H1502" s="48">
        <v>1</v>
      </c>
      <c r="I1502" s="48" t="s">
        <v>707</v>
      </c>
      <c r="J1502" s="48" t="s">
        <v>50</v>
      </c>
      <c r="K1502" s="48" t="s">
        <v>2529</v>
      </c>
      <c r="L1502" s="48" t="s">
        <v>692</v>
      </c>
      <c r="M1502" s="48" t="s">
        <v>103</v>
      </c>
      <c r="N1502" s="48" t="s">
        <v>103</v>
      </c>
      <c r="O1502" s="48" t="s">
        <v>103</v>
      </c>
      <c r="P1502" s="48">
        <v>12.464304</v>
      </c>
      <c r="Q1502" s="48">
        <v>14.927506679951613</v>
      </c>
      <c r="R1502" s="48">
        <v>9.477782019016896</v>
      </c>
      <c r="S1502" s="48">
        <v>36.485699999999994</v>
      </c>
      <c r="T1502" s="48">
        <v>36.485699999999994</v>
      </c>
      <c r="U1502" s="48">
        <v>36.528951531627619</v>
      </c>
      <c r="V1502" s="62">
        <f t="shared" si="143"/>
        <v>0.34162162162162168</v>
      </c>
      <c r="W1502" s="62">
        <f t="shared" si="144"/>
        <v>0.40913307624498407</v>
      </c>
      <c r="X1502" s="62">
        <f t="shared" si="145"/>
        <v>0.25945945945945947</v>
      </c>
      <c r="Y1502" s="62">
        <f t="shared" si="146"/>
        <v>0.33673805244202176</v>
      </c>
      <c r="Z1502" s="62">
        <f t="shared" si="147"/>
        <v>0.33673805244202176</v>
      </c>
      <c r="AA1502" s="48" t="str">
        <f t="shared" si="148"/>
        <v>Y</v>
      </c>
      <c r="AB1502" s="48" t="s">
        <v>104</v>
      </c>
      <c r="AC1502" s="53" t="s">
        <v>55</v>
      </c>
      <c r="AD1502" s="52">
        <v>0</v>
      </c>
      <c r="AE1502" s="52"/>
      <c r="AF1502" s="52"/>
    </row>
    <row r="1503" spans="1:32" ht="15.5" x14ac:dyDescent="0.35">
      <c r="A1503" s="26"/>
      <c r="B1503" s="48">
        <v>1570</v>
      </c>
      <c r="C1503" s="48" t="s">
        <v>45</v>
      </c>
      <c r="D1503" s="48" t="s">
        <v>60</v>
      </c>
      <c r="E1503" s="48" t="s">
        <v>61</v>
      </c>
      <c r="F1503" s="48" t="s">
        <v>1221</v>
      </c>
      <c r="G1503" s="48">
        <v>124</v>
      </c>
      <c r="H1503" s="48" t="s">
        <v>131</v>
      </c>
      <c r="I1503" s="48" t="s">
        <v>818</v>
      </c>
      <c r="J1503" s="48" t="s">
        <v>50</v>
      </c>
      <c r="K1503" s="48" t="s">
        <v>2369</v>
      </c>
      <c r="L1503" s="48" t="s">
        <v>66</v>
      </c>
      <c r="M1503" s="48" t="s">
        <v>110</v>
      </c>
      <c r="N1503" s="48" t="s">
        <v>110</v>
      </c>
      <c r="O1503" s="48" t="s">
        <v>110</v>
      </c>
      <c r="P1503" s="48">
        <v>0.87800960000000006</v>
      </c>
      <c r="Q1503" s="48">
        <v>0.82861310634095098</v>
      </c>
      <c r="R1503" s="48">
        <v>0</v>
      </c>
      <c r="S1503" s="48">
        <v>1.6912480000000001</v>
      </c>
      <c r="T1503" s="48">
        <v>1.6912480000000001</v>
      </c>
      <c r="U1503" s="48">
        <v>1.6932528694793345</v>
      </c>
      <c r="V1503" s="62">
        <f t="shared" si="143"/>
        <v>0.51914893617021274</v>
      </c>
      <c r="W1503" s="62">
        <f t="shared" si="144"/>
        <v>0.48994181003670129</v>
      </c>
      <c r="X1503" s="62">
        <f t="shared" si="145"/>
        <v>0</v>
      </c>
      <c r="Y1503" s="62">
        <f t="shared" si="146"/>
        <v>0.33636358206897138</v>
      </c>
      <c r="Z1503" s="62">
        <f t="shared" si="147"/>
        <v>0.33636358206897138</v>
      </c>
      <c r="AA1503" s="48" t="str">
        <f t="shared" si="148"/>
        <v>Y</v>
      </c>
      <c r="AB1503" s="48" t="s">
        <v>55</v>
      </c>
      <c r="AC1503" s="53" t="s">
        <v>55</v>
      </c>
      <c r="AD1503" s="52">
        <v>0</v>
      </c>
      <c r="AE1503" s="52"/>
      <c r="AF1503" s="52"/>
    </row>
    <row r="1504" spans="1:32" ht="15.5" x14ac:dyDescent="0.35">
      <c r="A1504" s="26"/>
      <c r="B1504" s="48">
        <v>843</v>
      </c>
      <c r="C1504" s="48" t="s">
        <v>45</v>
      </c>
      <c r="D1504" s="48" t="s">
        <v>46</v>
      </c>
      <c r="E1504" s="48" t="s">
        <v>150</v>
      </c>
      <c r="F1504" s="48" t="s">
        <v>381</v>
      </c>
      <c r="G1504" s="48">
        <v>831</v>
      </c>
      <c r="H1504" s="48" t="s">
        <v>49</v>
      </c>
      <c r="I1504" s="48" t="s">
        <v>377</v>
      </c>
      <c r="J1504" s="48" t="s">
        <v>50</v>
      </c>
      <c r="K1504" s="48" t="s">
        <v>2370</v>
      </c>
      <c r="L1504" s="48" t="s">
        <v>379</v>
      </c>
      <c r="M1504" s="48" t="s">
        <v>53</v>
      </c>
      <c r="N1504" s="48" t="s">
        <v>53</v>
      </c>
      <c r="O1504" s="48" t="s">
        <v>53</v>
      </c>
      <c r="P1504" s="48">
        <v>1.9815420000000001</v>
      </c>
      <c r="Q1504" s="48">
        <v>1.9599886938449418</v>
      </c>
      <c r="R1504" s="48">
        <v>1.9599886938449418</v>
      </c>
      <c r="S1504" s="48">
        <v>5.8491299999999997</v>
      </c>
      <c r="T1504" s="48">
        <v>5.8491299999999997</v>
      </c>
      <c r="U1504" s="48">
        <v>5.8560637803903743</v>
      </c>
      <c r="V1504" s="62">
        <f t="shared" si="143"/>
        <v>0.3387755102040817</v>
      </c>
      <c r="W1504" s="62">
        <f t="shared" si="144"/>
        <v>0.3350906363587306</v>
      </c>
      <c r="X1504" s="62">
        <f t="shared" si="145"/>
        <v>0.33469387755102042</v>
      </c>
      <c r="Y1504" s="62">
        <f t="shared" si="146"/>
        <v>0.33618667470461094</v>
      </c>
      <c r="Z1504" s="62">
        <f t="shared" si="147"/>
        <v>0.33618667470461094</v>
      </c>
      <c r="AA1504" s="48" t="str">
        <f t="shared" si="148"/>
        <v>Y</v>
      </c>
      <c r="AB1504" s="48" t="s">
        <v>55</v>
      </c>
      <c r="AC1504" s="53" t="s">
        <v>55</v>
      </c>
      <c r="AD1504" s="52">
        <v>0</v>
      </c>
      <c r="AE1504" s="48"/>
      <c r="AF1504" s="48"/>
    </row>
    <row r="1505" spans="1:32" ht="15.5" x14ac:dyDescent="0.35">
      <c r="A1505" s="26"/>
      <c r="B1505" s="48">
        <v>1010</v>
      </c>
      <c r="C1505" s="48" t="s">
        <v>45</v>
      </c>
      <c r="D1505" s="48" t="s">
        <v>98</v>
      </c>
      <c r="E1505" s="48" t="s">
        <v>415</v>
      </c>
      <c r="F1505" s="48" t="s">
        <v>494</v>
      </c>
      <c r="G1505" s="48">
        <v>624</v>
      </c>
      <c r="H1505" s="48">
        <v>1</v>
      </c>
      <c r="I1505" s="48" t="s">
        <v>490</v>
      </c>
      <c r="J1505" s="48" t="s">
        <v>50</v>
      </c>
      <c r="K1505" s="48" t="s">
        <v>1753</v>
      </c>
      <c r="L1505" s="48" t="s">
        <v>487</v>
      </c>
      <c r="M1505" s="48" t="s">
        <v>420</v>
      </c>
      <c r="N1505" s="48" t="s">
        <v>420</v>
      </c>
      <c r="O1505" s="48" t="s">
        <v>420</v>
      </c>
      <c r="P1505" s="48">
        <v>1.7127000000000001</v>
      </c>
      <c r="Q1505" s="48">
        <v>2.0348132887319168</v>
      </c>
      <c r="R1505" s="48">
        <v>2.0119502180720077</v>
      </c>
      <c r="S1505" s="48">
        <v>5.7089999999999996</v>
      </c>
      <c r="T1505" s="48">
        <v>5.7089999999999996</v>
      </c>
      <c r="U1505" s="48">
        <v>5.7157676649772942</v>
      </c>
      <c r="V1505" s="62">
        <f t="shared" si="143"/>
        <v>0.30000000000000004</v>
      </c>
      <c r="W1505" s="62">
        <f t="shared" si="144"/>
        <v>0.35642201589278627</v>
      </c>
      <c r="X1505" s="62">
        <f t="shared" si="145"/>
        <v>0.35200000000000004</v>
      </c>
      <c r="Y1505" s="62">
        <f t="shared" si="146"/>
        <v>0.33614067196426212</v>
      </c>
      <c r="Z1505" s="62">
        <f t="shared" si="147"/>
        <v>0.33614067196426212</v>
      </c>
      <c r="AA1505" s="48" t="str">
        <f t="shared" si="148"/>
        <v>Y</v>
      </c>
      <c r="AB1505" s="48" t="s">
        <v>104</v>
      </c>
      <c r="AC1505" s="53" t="s">
        <v>55</v>
      </c>
      <c r="AD1505" s="52">
        <v>0</v>
      </c>
      <c r="AE1505" s="52"/>
      <c r="AF1505" s="52"/>
    </row>
    <row r="1506" spans="1:32" ht="15.5" x14ac:dyDescent="0.35">
      <c r="A1506" s="26"/>
      <c r="B1506" s="48">
        <v>945</v>
      </c>
      <c r="C1506" s="48" t="s">
        <v>45</v>
      </c>
      <c r="D1506" s="48" t="s">
        <v>98</v>
      </c>
      <c r="E1506" s="48" t="s">
        <v>99</v>
      </c>
      <c r="F1506" s="48" t="s">
        <v>100</v>
      </c>
      <c r="G1506" s="48">
        <v>737</v>
      </c>
      <c r="H1506" s="48">
        <v>1</v>
      </c>
      <c r="I1506" s="48" t="s">
        <v>99</v>
      </c>
      <c r="J1506" s="48" t="s">
        <v>50</v>
      </c>
      <c r="K1506" s="48" t="s">
        <v>101</v>
      </c>
      <c r="L1506" s="48" t="s">
        <v>102</v>
      </c>
      <c r="M1506" s="48" t="s">
        <v>103</v>
      </c>
      <c r="N1506" s="48" t="s">
        <v>103</v>
      </c>
      <c r="O1506" s="48" t="s">
        <v>103</v>
      </c>
      <c r="P1506" s="48">
        <v>9.9004440000000002</v>
      </c>
      <c r="Q1506" s="48">
        <v>13.426857860273936</v>
      </c>
      <c r="R1506" s="48">
        <v>13.426857860273936</v>
      </c>
      <c r="S1506" s="48">
        <v>36.485699999999994</v>
      </c>
      <c r="T1506" s="48">
        <v>36.485699999999994</v>
      </c>
      <c r="U1506" s="48">
        <v>36.528951531627619</v>
      </c>
      <c r="V1506" s="62">
        <f t="shared" si="143"/>
        <v>0.27135135135135141</v>
      </c>
      <c r="W1506" s="62">
        <f t="shared" si="144"/>
        <v>0.36800329609337185</v>
      </c>
      <c r="X1506" s="62">
        <f t="shared" si="145"/>
        <v>0.36756756756756759</v>
      </c>
      <c r="Y1506" s="62">
        <f t="shared" si="146"/>
        <v>0.3356407383374303</v>
      </c>
      <c r="Z1506" s="62">
        <f t="shared" si="147"/>
        <v>0.3356407383374303</v>
      </c>
      <c r="AA1506" s="48" t="str">
        <f t="shared" si="148"/>
        <v>Y</v>
      </c>
      <c r="AB1506" s="48" t="s">
        <v>104</v>
      </c>
      <c r="AC1506" s="53" t="s">
        <v>55</v>
      </c>
      <c r="AD1506" s="52">
        <v>0</v>
      </c>
      <c r="AE1506" s="52"/>
      <c r="AF1506" s="52"/>
    </row>
    <row r="1507" spans="1:32" ht="15.5" x14ac:dyDescent="0.35">
      <c r="A1507" s="26"/>
      <c r="B1507" s="48">
        <v>1397</v>
      </c>
      <c r="C1507" s="48" t="s">
        <v>45</v>
      </c>
      <c r="D1507" s="48" t="s">
        <v>98</v>
      </c>
      <c r="E1507" s="48" t="s">
        <v>673</v>
      </c>
      <c r="F1507" s="48" t="s">
        <v>739</v>
      </c>
      <c r="G1507" s="48">
        <v>982</v>
      </c>
      <c r="H1507" s="48">
        <v>1</v>
      </c>
      <c r="I1507" s="48" t="s">
        <v>740</v>
      </c>
      <c r="J1507" s="48" t="s">
        <v>50</v>
      </c>
      <c r="K1507" s="48" t="s">
        <v>2373</v>
      </c>
      <c r="L1507" s="48" t="s">
        <v>742</v>
      </c>
      <c r="M1507" s="48" t="s">
        <v>678</v>
      </c>
      <c r="N1507" s="48" t="s">
        <v>678</v>
      </c>
      <c r="O1507" s="48" t="s">
        <v>678</v>
      </c>
      <c r="P1507" s="48">
        <v>1.054608</v>
      </c>
      <c r="Q1507" s="48">
        <v>1.0891135477993101</v>
      </c>
      <c r="R1507" s="48">
        <v>1.1556242988099548</v>
      </c>
      <c r="S1507" s="48">
        <v>3.2800799999999999</v>
      </c>
      <c r="T1507" s="48">
        <v>3.2800799999999999</v>
      </c>
      <c r="U1507" s="48">
        <v>3.2839683311505912</v>
      </c>
      <c r="V1507" s="62">
        <f t="shared" si="143"/>
        <v>0.32151898734177214</v>
      </c>
      <c r="W1507" s="62">
        <f t="shared" si="144"/>
        <v>0.33203871484820802</v>
      </c>
      <c r="X1507" s="62">
        <f t="shared" si="145"/>
        <v>0.35189873417721518</v>
      </c>
      <c r="Y1507" s="62">
        <f t="shared" si="146"/>
        <v>0.3351521454557318</v>
      </c>
      <c r="Z1507" s="62">
        <f t="shared" si="147"/>
        <v>0.3351521454557318</v>
      </c>
      <c r="AA1507" s="48" t="str">
        <f t="shared" si="148"/>
        <v>Y</v>
      </c>
      <c r="AB1507" s="48" t="s">
        <v>104</v>
      </c>
      <c r="AC1507" s="53" t="s">
        <v>55</v>
      </c>
      <c r="AD1507" s="52">
        <v>0</v>
      </c>
      <c r="AE1507" s="52"/>
      <c r="AF1507" s="52"/>
    </row>
    <row r="1508" spans="1:32" ht="15.5" x14ac:dyDescent="0.35">
      <c r="A1508" s="26"/>
      <c r="B1508" s="48">
        <v>1615</v>
      </c>
      <c r="C1508" s="48" t="s">
        <v>45</v>
      </c>
      <c r="D1508" s="48" t="s">
        <v>60</v>
      </c>
      <c r="E1508" s="48" t="s">
        <v>133</v>
      </c>
      <c r="F1508" s="48" t="s">
        <v>836</v>
      </c>
      <c r="G1508" s="48">
        <v>20</v>
      </c>
      <c r="H1508" s="48" t="s">
        <v>242</v>
      </c>
      <c r="I1508" s="48" t="s">
        <v>836</v>
      </c>
      <c r="J1508" s="48" t="s">
        <v>50</v>
      </c>
      <c r="K1508" s="48" t="s">
        <v>2374</v>
      </c>
      <c r="L1508" s="48" t="s">
        <v>2375</v>
      </c>
      <c r="M1508" s="48" t="s">
        <v>53</v>
      </c>
      <c r="N1508" s="48" t="s">
        <v>53</v>
      </c>
      <c r="O1508" s="48" t="s">
        <v>53</v>
      </c>
      <c r="P1508" s="48">
        <v>4.29732</v>
      </c>
      <c r="Q1508" s="48">
        <v>4.6848510243122989</v>
      </c>
      <c r="R1508" s="48">
        <v>2.772666932756259</v>
      </c>
      <c r="S1508" s="48">
        <v>11.698259999999999</v>
      </c>
      <c r="T1508" s="48">
        <v>11.698259999999999</v>
      </c>
      <c r="U1508" s="48">
        <v>11.712127560780749</v>
      </c>
      <c r="V1508" s="62">
        <f t="shared" si="143"/>
        <v>0.36734693877551022</v>
      </c>
      <c r="W1508" s="62">
        <f t="shared" si="144"/>
        <v>0.40047417516043404</v>
      </c>
      <c r="X1508" s="62">
        <f t="shared" si="145"/>
        <v>0.23673469387755103</v>
      </c>
      <c r="Y1508" s="62">
        <f t="shared" si="146"/>
        <v>0.33485193593783175</v>
      </c>
      <c r="Z1508" s="62">
        <f t="shared" si="147"/>
        <v>0.33485193593783175</v>
      </c>
      <c r="AA1508" s="48" t="str">
        <f t="shared" si="148"/>
        <v>Y</v>
      </c>
      <c r="AB1508" s="48" t="s">
        <v>55</v>
      </c>
      <c r="AC1508" s="53" t="s">
        <v>55</v>
      </c>
      <c r="AD1508" s="52">
        <v>0</v>
      </c>
      <c r="AE1508" s="52"/>
      <c r="AF1508" s="52"/>
    </row>
    <row r="1509" spans="1:32" ht="15.5" x14ac:dyDescent="0.35">
      <c r="A1509" s="26"/>
      <c r="B1509" s="48">
        <v>405</v>
      </c>
      <c r="C1509" s="48" t="s">
        <v>45</v>
      </c>
      <c r="D1509" s="48" t="s">
        <v>46</v>
      </c>
      <c r="E1509" s="48" t="s">
        <v>47</v>
      </c>
      <c r="F1509" s="48" t="s">
        <v>303</v>
      </c>
      <c r="G1509" s="48">
        <v>318</v>
      </c>
      <c r="H1509" s="48" t="s">
        <v>131</v>
      </c>
      <c r="I1509" s="48" t="s">
        <v>47</v>
      </c>
      <c r="J1509" s="48" t="s">
        <v>50</v>
      </c>
      <c r="K1509" s="48" t="s">
        <v>2376</v>
      </c>
      <c r="L1509" s="48" t="s">
        <v>72</v>
      </c>
      <c r="M1509" s="48" t="s">
        <v>110</v>
      </c>
      <c r="N1509" s="48" t="s">
        <v>110</v>
      </c>
      <c r="O1509" s="48" t="s">
        <v>110</v>
      </c>
      <c r="P1509" s="48">
        <v>0.79164800000000002</v>
      </c>
      <c r="Q1509" s="48">
        <v>0.82861310634095098</v>
      </c>
      <c r="R1509" s="48">
        <v>0.97992506489016806</v>
      </c>
      <c r="S1509" s="48">
        <v>2.5908480000000003</v>
      </c>
      <c r="T1509" s="48">
        <v>2.5908480000000003</v>
      </c>
      <c r="U1509" s="48">
        <v>2.5939192894151506</v>
      </c>
      <c r="V1509" s="62">
        <f t="shared" si="143"/>
        <v>0.30555555555555552</v>
      </c>
      <c r="W1509" s="62">
        <f t="shared" si="144"/>
        <v>0.31982312599617996</v>
      </c>
      <c r="X1509" s="62">
        <f t="shared" si="145"/>
        <v>0.37777777777777782</v>
      </c>
      <c r="Y1509" s="62">
        <f t="shared" si="146"/>
        <v>0.33438548644317106</v>
      </c>
      <c r="Z1509" s="62">
        <f t="shared" si="147"/>
        <v>0.33438548644317106</v>
      </c>
      <c r="AA1509" s="48" t="str">
        <f t="shared" si="148"/>
        <v>Y</v>
      </c>
      <c r="AB1509" s="48" t="s">
        <v>55</v>
      </c>
      <c r="AC1509" s="53" t="s">
        <v>55</v>
      </c>
      <c r="AD1509" s="52">
        <v>0</v>
      </c>
      <c r="AE1509" s="52"/>
      <c r="AF1509" s="52"/>
    </row>
    <row r="1510" spans="1:32" ht="15.5" x14ac:dyDescent="0.35">
      <c r="A1510" s="26"/>
      <c r="B1510" s="48">
        <v>1899</v>
      </c>
      <c r="C1510" s="48" t="s">
        <v>863</v>
      </c>
      <c r="D1510" s="48" t="s">
        <v>864</v>
      </c>
      <c r="E1510" s="48" t="s">
        <v>865</v>
      </c>
      <c r="F1510" s="48" t="s">
        <v>866</v>
      </c>
      <c r="G1510" s="48" t="s">
        <v>867</v>
      </c>
      <c r="H1510" s="48" t="s">
        <v>868</v>
      </c>
      <c r="I1510" s="48" t="s">
        <v>869</v>
      </c>
      <c r="J1510" s="48" t="s">
        <v>50</v>
      </c>
      <c r="K1510" s="48" t="s">
        <v>2377</v>
      </c>
      <c r="L1510" s="48" t="s">
        <v>869</v>
      </c>
      <c r="M1510" s="48">
        <v>23</v>
      </c>
      <c r="N1510" s="48">
        <v>23</v>
      </c>
      <c r="O1510" s="48">
        <v>23</v>
      </c>
      <c r="P1510" s="48">
        <v>2.7</v>
      </c>
      <c r="Q1510" s="48">
        <v>4.5812743860196798</v>
      </c>
      <c r="R1510" s="48">
        <v>5.8162266118162895</v>
      </c>
      <c r="S1510" s="48">
        <v>10</v>
      </c>
      <c r="T1510" s="48">
        <v>10</v>
      </c>
      <c r="U1510" s="48">
        <v>21.312885187135034</v>
      </c>
      <c r="V1510" s="62">
        <f t="shared" si="143"/>
        <v>0.27</v>
      </c>
      <c r="W1510" s="62">
        <f t="shared" si="144"/>
        <v>0.45812743860196797</v>
      </c>
      <c r="X1510" s="62">
        <f t="shared" si="145"/>
        <v>0.27289719626168224</v>
      </c>
      <c r="Y1510" s="62">
        <f t="shared" si="146"/>
        <v>0.33367487828788339</v>
      </c>
      <c r="Z1510" s="62">
        <f t="shared" si="147"/>
        <v>0.33367487828788339</v>
      </c>
      <c r="AA1510" s="48" t="str">
        <f t="shared" si="148"/>
        <v>Y</v>
      </c>
      <c r="AB1510" s="48" t="s">
        <v>55</v>
      </c>
      <c r="AC1510" s="53" t="s">
        <v>55</v>
      </c>
      <c r="AD1510" s="52">
        <v>0</v>
      </c>
      <c r="AE1510" s="52"/>
      <c r="AF1510" s="52"/>
    </row>
    <row r="1511" spans="1:32" ht="15.5" x14ac:dyDescent="0.35">
      <c r="A1511" s="26"/>
      <c r="B1511" s="52">
        <v>1607</v>
      </c>
      <c r="C1511" s="52" t="s">
        <v>45</v>
      </c>
      <c r="D1511" s="52" t="s">
        <v>60</v>
      </c>
      <c r="E1511" s="52" t="s">
        <v>61</v>
      </c>
      <c r="F1511" s="52" t="s">
        <v>61</v>
      </c>
      <c r="G1511" s="52">
        <v>282</v>
      </c>
      <c r="H1511" s="52" t="s">
        <v>49</v>
      </c>
      <c r="I1511" s="52" t="s">
        <v>61</v>
      </c>
      <c r="J1511" s="52" t="s">
        <v>50</v>
      </c>
      <c r="K1511" s="52" t="s">
        <v>2378</v>
      </c>
      <c r="L1511" s="52" t="s">
        <v>1053</v>
      </c>
      <c r="M1511" s="52" t="s">
        <v>53</v>
      </c>
      <c r="N1511" s="52" t="s">
        <v>53</v>
      </c>
      <c r="O1511" s="52" t="s">
        <v>53</v>
      </c>
      <c r="P1511" s="52">
        <v>2.0054160000000003</v>
      </c>
      <c r="Q1511" s="52">
        <v>1.7687702846893376</v>
      </c>
      <c r="R1511" s="52">
        <v>4.5653395185900472</v>
      </c>
      <c r="S1511" s="52">
        <v>8.3559000000000001</v>
      </c>
      <c r="T1511" s="52">
        <v>8.3559000000000001</v>
      </c>
      <c r="U1511" s="52">
        <v>8.3658054005576776</v>
      </c>
      <c r="V1511" s="62">
        <f t="shared" si="143"/>
        <v>0.24000000000000005</v>
      </c>
      <c r="W1511" s="62">
        <f t="shared" si="144"/>
        <v>0.21167920687051517</v>
      </c>
      <c r="X1511" s="62">
        <f t="shared" si="145"/>
        <v>0.54571428571428571</v>
      </c>
      <c r="Y1511" s="62">
        <f t="shared" si="146"/>
        <v>0.33246449752826696</v>
      </c>
      <c r="Z1511" s="62">
        <f t="shared" si="147"/>
        <v>0.33246449752826696</v>
      </c>
      <c r="AA1511" s="48" t="str">
        <f t="shared" si="148"/>
        <v>Y</v>
      </c>
      <c r="AB1511" s="48" t="s">
        <v>55</v>
      </c>
      <c r="AC1511" s="53" t="s">
        <v>55</v>
      </c>
      <c r="AD1511" s="52">
        <v>0</v>
      </c>
      <c r="AE1511" s="26"/>
      <c r="AF1511" s="26"/>
    </row>
    <row r="1512" spans="1:32" ht="15.5" x14ac:dyDescent="0.35">
      <c r="A1512" s="26"/>
      <c r="B1512" s="48">
        <v>780</v>
      </c>
      <c r="C1512" s="48" t="s">
        <v>45</v>
      </c>
      <c r="D1512" s="48" t="s">
        <v>46</v>
      </c>
      <c r="E1512" s="48" t="s">
        <v>150</v>
      </c>
      <c r="F1512" s="48" t="s">
        <v>1569</v>
      </c>
      <c r="G1512" s="48">
        <v>820</v>
      </c>
      <c r="H1512" s="48" t="s">
        <v>131</v>
      </c>
      <c r="I1512" s="48" t="s">
        <v>377</v>
      </c>
      <c r="J1512" s="48" t="s">
        <v>50</v>
      </c>
      <c r="K1512" s="48" t="s">
        <v>2379</v>
      </c>
      <c r="L1512" s="48" t="s">
        <v>379</v>
      </c>
      <c r="M1512" s="48" t="s">
        <v>110</v>
      </c>
      <c r="N1512" s="48" t="s">
        <v>110</v>
      </c>
      <c r="O1512" s="48" t="s">
        <v>110</v>
      </c>
      <c r="P1512" s="48">
        <v>0.92838719999999997</v>
      </c>
      <c r="Q1512" s="48">
        <v>0.75655979274608554</v>
      </c>
      <c r="R1512" s="48">
        <v>0.81420244362197791</v>
      </c>
      <c r="S1512" s="48">
        <v>2.5188800000000002</v>
      </c>
      <c r="T1512" s="48">
        <v>2.5188800000000002</v>
      </c>
      <c r="U1512" s="48">
        <v>2.521865975820285</v>
      </c>
      <c r="V1512" s="62">
        <f t="shared" si="143"/>
        <v>0.36857142857142855</v>
      </c>
      <c r="W1512" s="62">
        <f t="shared" si="144"/>
        <v>0.3003556313703255</v>
      </c>
      <c r="X1512" s="62">
        <f t="shared" si="145"/>
        <v>0.3228571428571429</v>
      </c>
      <c r="Y1512" s="62">
        <f t="shared" si="146"/>
        <v>0.33059473426629898</v>
      </c>
      <c r="Z1512" s="62">
        <f t="shared" si="147"/>
        <v>0.33059473426629898</v>
      </c>
      <c r="AA1512" s="48" t="str">
        <f t="shared" si="148"/>
        <v>Y</v>
      </c>
      <c r="AB1512" s="48" t="s">
        <v>55</v>
      </c>
      <c r="AC1512" s="53" t="s">
        <v>55</v>
      </c>
      <c r="AD1512" s="52">
        <v>0</v>
      </c>
      <c r="AE1512" s="52"/>
      <c r="AF1512" s="52"/>
    </row>
    <row r="1513" spans="1:32" ht="15.5" x14ac:dyDescent="0.35">
      <c r="A1513" s="52"/>
      <c r="B1513" s="48">
        <v>666</v>
      </c>
      <c r="C1513" s="48" t="s">
        <v>45</v>
      </c>
      <c r="D1513" s="48" t="s">
        <v>46</v>
      </c>
      <c r="E1513" s="48" t="s">
        <v>47</v>
      </c>
      <c r="F1513" s="48" t="s">
        <v>1269</v>
      </c>
      <c r="G1513" s="48">
        <v>516</v>
      </c>
      <c r="H1513" s="48" t="s">
        <v>1270</v>
      </c>
      <c r="I1513" s="48" t="s">
        <v>1128</v>
      </c>
      <c r="J1513" s="48" t="s">
        <v>50</v>
      </c>
      <c r="K1513" s="48" t="s">
        <v>2380</v>
      </c>
      <c r="L1513" s="48" t="s">
        <v>190</v>
      </c>
      <c r="M1513" s="48" t="s">
        <v>110</v>
      </c>
      <c r="N1513" s="48" t="s">
        <v>110</v>
      </c>
      <c r="O1513" s="48" t="s">
        <v>110</v>
      </c>
      <c r="P1513" s="48">
        <v>0.69808959999999998</v>
      </c>
      <c r="Q1513" s="48">
        <v>0.7277384673081394</v>
      </c>
      <c r="R1513" s="48">
        <v>0.79979178090300485</v>
      </c>
      <c r="S1513" s="48">
        <v>2.087072</v>
      </c>
      <c r="T1513" s="48">
        <v>2.087072</v>
      </c>
      <c r="U1513" s="48">
        <v>2.5939192894151506</v>
      </c>
      <c r="V1513" s="62">
        <f t="shared" si="143"/>
        <v>0.33448275862068966</v>
      </c>
      <c r="W1513" s="62">
        <f t="shared" si="144"/>
        <v>0.34868872147589514</v>
      </c>
      <c r="X1513" s="62">
        <f t="shared" si="145"/>
        <v>0.30833333333333335</v>
      </c>
      <c r="Y1513" s="62">
        <f t="shared" si="146"/>
        <v>0.3305016044766394</v>
      </c>
      <c r="Z1513" s="62">
        <f t="shared" si="147"/>
        <v>0.3305016044766394</v>
      </c>
      <c r="AA1513" s="48" t="str">
        <f t="shared" si="148"/>
        <v>Y</v>
      </c>
      <c r="AB1513" s="48" t="s">
        <v>55</v>
      </c>
      <c r="AC1513" s="53" t="s">
        <v>55</v>
      </c>
      <c r="AD1513" s="52">
        <v>0</v>
      </c>
      <c r="AE1513" s="52"/>
      <c r="AF1513" s="52"/>
    </row>
    <row r="1514" spans="1:32" ht="15.5" x14ac:dyDescent="0.35">
      <c r="A1514" s="26"/>
      <c r="B1514" s="48">
        <v>1982</v>
      </c>
      <c r="C1514" s="48" t="s">
        <v>863</v>
      </c>
      <c r="D1514" s="48" t="s">
        <v>864</v>
      </c>
      <c r="E1514" s="48" t="s">
        <v>877</v>
      </c>
      <c r="F1514" s="48" t="s">
        <v>1713</v>
      </c>
      <c r="G1514" s="48" t="s">
        <v>1714</v>
      </c>
      <c r="H1514" s="48" t="s">
        <v>1726</v>
      </c>
      <c r="I1514" s="48" t="s">
        <v>920</v>
      </c>
      <c r="J1514" s="48" t="s">
        <v>50</v>
      </c>
      <c r="K1514" s="48" t="s">
        <v>2381</v>
      </c>
      <c r="L1514" s="48" t="s">
        <v>920</v>
      </c>
      <c r="M1514" s="48">
        <v>13.8</v>
      </c>
      <c r="N1514" s="48">
        <v>13.8</v>
      </c>
      <c r="O1514" s="48" t="s">
        <v>53</v>
      </c>
      <c r="P1514" s="48">
        <v>1.8</v>
      </c>
      <c r="Q1514" s="48">
        <v>4.8760694334679036</v>
      </c>
      <c r="R1514" s="48">
        <v>5.1628970472013096</v>
      </c>
      <c r="S1514" s="48">
        <v>12.8</v>
      </c>
      <c r="T1514" s="48">
        <v>12.8</v>
      </c>
      <c r="U1514" s="48">
        <v>10.995058526447234</v>
      </c>
      <c r="V1514" s="62">
        <f t="shared" si="143"/>
        <v>0.140625</v>
      </c>
      <c r="W1514" s="62">
        <f t="shared" si="144"/>
        <v>0.38094292448967992</v>
      </c>
      <c r="X1514" s="62">
        <f t="shared" si="145"/>
        <v>0.4695652173913043</v>
      </c>
      <c r="Y1514" s="62">
        <f t="shared" si="146"/>
        <v>0.33037771396032806</v>
      </c>
      <c r="Z1514" s="62">
        <f t="shared" si="147"/>
        <v>0.33037771396032806</v>
      </c>
      <c r="AA1514" s="48" t="str">
        <f t="shared" si="148"/>
        <v>Y</v>
      </c>
      <c r="AB1514" s="48" t="s">
        <v>55</v>
      </c>
      <c r="AC1514" s="53" t="s">
        <v>55</v>
      </c>
      <c r="AD1514" s="52">
        <v>0</v>
      </c>
      <c r="AE1514" s="52"/>
      <c r="AF1514" s="52"/>
    </row>
    <row r="1515" spans="1:32" ht="15.5" x14ac:dyDescent="0.35">
      <c r="A1515" s="26"/>
      <c r="B1515" s="48">
        <v>471</v>
      </c>
      <c r="C1515" s="48" t="s">
        <v>45</v>
      </c>
      <c r="D1515" s="48" t="s">
        <v>46</v>
      </c>
      <c r="E1515" s="48" t="s">
        <v>47</v>
      </c>
      <c r="F1515" s="48" t="s">
        <v>48</v>
      </c>
      <c r="G1515" s="48">
        <v>350</v>
      </c>
      <c r="H1515" s="48" t="s">
        <v>63</v>
      </c>
      <c r="I1515" s="48" t="s">
        <v>47</v>
      </c>
      <c r="J1515" s="48" t="s">
        <v>50</v>
      </c>
      <c r="K1515" s="48" t="s">
        <v>2382</v>
      </c>
      <c r="L1515" s="48" t="s">
        <v>1190</v>
      </c>
      <c r="M1515" s="48" t="s">
        <v>53</v>
      </c>
      <c r="N1515" s="48" t="s">
        <v>53</v>
      </c>
      <c r="O1515" s="48" t="s">
        <v>53</v>
      </c>
      <c r="P1515" s="48">
        <v>3.1036199999999998</v>
      </c>
      <c r="Q1515" s="48">
        <v>3.5853451716675764</v>
      </c>
      <c r="R1515" s="48">
        <v>4.7804602288901012</v>
      </c>
      <c r="S1515" s="48">
        <v>11.578889999999999</v>
      </c>
      <c r="T1515" s="48">
        <v>11.578889999999999</v>
      </c>
      <c r="U1515" s="48">
        <v>11.592616055058498</v>
      </c>
      <c r="V1515" s="62">
        <f t="shared" si="143"/>
        <v>0.26804123711340205</v>
      </c>
      <c r="W1515" s="62">
        <f t="shared" si="144"/>
        <v>0.30964498079415009</v>
      </c>
      <c r="X1515" s="62">
        <f t="shared" si="145"/>
        <v>0.41237113402061848</v>
      </c>
      <c r="Y1515" s="62">
        <f t="shared" si="146"/>
        <v>0.33001911730939021</v>
      </c>
      <c r="Z1515" s="62">
        <f t="shared" si="147"/>
        <v>0.33001911730939021</v>
      </c>
      <c r="AA1515" s="48" t="str">
        <f t="shared" si="148"/>
        <v>Y</v>
      </c>
      <c r="AB1515" s="48" t="s">
        <v>55</v>
      </c>
      <c r="AC1515" s="53" t="s">
        <v>55</v>
      </c>
      <c r="AD1515" s="52">
        <v>0</v>
      </c>
      <c r="AE1515" s="52"/>
      <c r="AF1515" s="52"/>
    </row>
    <row r="1516" spans="1:32" ht="15.5" x14ac:dyDescent="0.35">
      <c r="A1516" s="26"/>
      <c r="B1516" s="48">
        <v>1298</v>
      </c>
      <c r="C1516" s="48" t="s">
        <v>45</v>
      </c>
      <c r="D1516" s="48" t="s">
        <v>98</v>
      </c>
      <c r="E1516" s="48" t="s">
        <v>673</v>
      </c>
      <c r="F1516" s="48" t="s">
        <v>688</v>
      </c>
      <c r="G1516" s="48">
        <v>946</v>
      </c>
      <c r="H1516" s="48">
        <v>2</v>
      </c>
      <c r="I1516" s="48" t="s">
        <v>689</v>
      </c>
      <c r="J1516" s="48" t="s">
        <v>50</v>
      </c>
      <c r="K1516" s="48" t="s">
        <v>2383</v>
      </c>
      <c r="L1516" s="48" t="s">
        <v>2384</v>
      </c>
      <c r="M1516" s="48" t="s">
        <v>103</v>
      </c>
      <c r="N1516" s="48" t="s">
        <v>103</v>
      </c>
      <c r="O1516" s="48" t="s">
        <v>103</v>
      </c>
      <c r="P1516" s="48">
        <v>5.4432720000000003</v>
      </c>
      <c r="Q1516" s="48">
        <v>5.4892154193472864</v>
      </c>
      <c r="R1516" s="48">
        <v>0</v>
      </c>
      <c r="S1516" s="48">
        <v>11.044319999999999</v>
      </c>
      <c r="T1516" s="48">
        <v>11.044319999999999</v>
      </c>
      <c r="U1516" s="48">
        <v>11.057412355519713</v>
      </c>
      <c r="V1516" s="62">
        <f t="shared" si="143"/>
        <v>0.49285714285714294</v>
      </c>
      <c r="W1516" s="62">
        <f t="shared" si="144"/>
        <v>0.49701705667232449</v>
      </c>
      <c r="X1516" s="62">
        <f t="shared" si="145"/>
        <v>0</v>
      </c>
      <c r="Y1516" s="62">
        <f t="shared" si="146"/>
        <v>0.32995806650982246</v>
      </c>
      <c r="Z1516" s="62">
        <f t="shared" si="147"/>
        <v>0.32995806650982246</v>
      </c>
      <c r="AA1516" s="48" t="str">
        <f t="shared" si="148"/>
        <v>Y</v>
      </c>
      <c r="AB1516" s="48" t="s">
        <v>55</v>
      </c>
      <c r="AC1516" s="53" t="s">
        <v>55</v>
      </c>
      <c r="AD1516" s="52">
        <v>0</v>
      </c>
      <c r="AE1516" s="52"/>
      <c r="AF1516" s="52"/>
    </row>
    <row r="1517" spans="1:32" ht="15.5" x14ac:dyDescent="0.35">
      <c r="A1517" s="26"/>
      <c r="B1517" s="48">
        <v>1325</v>
      </c>
      <c r="C1517" s="48" t="s">
        <v>45</v>
      </c>
      <c r="D1517" s="48" t="s">
        <v>98</v>
      </c>
      <c r="E1517" s="48" t="s">
        <v>673</v>
      </c>
      <c r="F1517" s="48" t="s">
        <v>688</v>
      </c>
      <c r="G1517" s="48">
        <v>946</v>
      </c>
      <c r="H1517" s="48">
        <v>1</v>
      </c>
      <c r="I1517" s="48" t="s">
        <v>689</v>
      </c>
      <c r="J1517" s="48" t="s">
        <v>50</v>
      </c>
      <c r="K1517" s="48" t="s">
        <v>2385</v>
      </c>
      <c r="L1517" s="48" t="s">
        <v>692</v>
      </c>
      <c r="M1517" s="48" t="s">
        <v>103</v>
      </c>
      <c r="N1517" s="48" t="s">
        <v>103</v>
      </c>
      <c r="O1517" s="48" t="s">
        <v>103</v>
      </c>
      <c r="P1517" s="48">
        <v>3.6288480000000001</v>
      </c>
      <c r="Q1517" s="48">
        <v>4.1465296333198918</v>
      </c>
      <c r="R1517" s="48">
        <v>0</v>
      </c>
      <c r="S1517" s="48">
        <v>7.8887999999999998</v>
      </c>
      <c r="T1517" s="48">
        <v>7.8887999999999998</v>
      </c>
      <c r="U1517" s="48">
        <v>7.8981516825140794</v>
      </c>
      <c r="V1517" s="62">
        <f t="shared" si="143"/>
        <v>0.46</v>
      </c>
      <c r="W1517" s="62">
        <f t="shared" si="144"/>
        <v>0.52562235489806963</v>
      </c>
      <c r="X1517" s="62">
        <f t="shared" si="145"/>
        <v>0</v>
      </c>
      <c r="Y1517" s="62">
        <f t="shared" si="146"/>
        <v>0.32854078496602318</v>
      </c>
      <c r="Z1517" s="62">
        <f t="shared" si="147"/>
        <v>0.32854078496602318</v>
      </c>
      <c r="AA1517" s="48" t="str">
        <f t="shared" si="148"/>
        <v>Y</v>
      </c>
      <c r="AB1517" s="48" t="s">
        <v>55</v>
      </c>
      <c r="AC1517" s="53" t="s">
        <v>55</v>
      </c>
      <c r="AD1517" s="52">
        <v>0</v>
      </c>
      <c r="AE1517" s="52"/>
      <c r="AF1517" s="52"/>
    </row>
    <row r="1518" spans="1:32" ht="15.5" x14ac:dyDescent="0.35">
      <c r="A1518" s="26"/>
      <c r="B1518" s="48">
        <v>381</v>
      </c>
      <c r="C1518" s="48" t="s">
        <v>45</v>
      </c>
      <c r="D1518" s="48" t="s">
        <v>46</v>
      </c>
      <c r="E1518" s="48" t="s">
        <v>47</v>
      </c>
      <c r="F1518" s="48" t="s">
        <v>128</v>
      </c>
      <c r="G1518" s="48">
        <v>496</v>
      </c>
      <c r="H1518" s="48" t="s">
        <v>49</v>
      </c>
      <c r="I1518" s="48" t="s">
        <v>128</v>
      </c>
      <c r="J1518" s="48" t="s">
        <v>50</v>
      </c>
      <c r="K1518" s="48" t="s">
        <v>2386</v>
      </c>
      <c r="L1518" s="48" t="s">
        <v>78</v>
      </c>
      <c r="M1518" s="48" t="s">
        <v>53</v>
      </c>
      <c r="N1518" s="48" t="s">
        <v>53</v>
      </c>
      <c r="O1518" s="48" t="s">
        <v>53</v>
      </c>
      <c r="P1518" s="48">
        <v>1.4324400000000002</v>
      </c>
      <c r="Q1518" s="48">
        <v>0.78877593776686672</v>
      </c>
      <c r="R1518" s="48">
        <v>0.71706903433351521</v>
      </c>
      <c r="S1518" s="48">
        <v>2.9842499999999998</v>
      </c>
      <c r="T1518" s="48">
        <v>2.9842499999999998</v>
      </c>
      <c r="U1518" s="48">
        <v>2.9877876430563135</v>
      </c>
      <c r="V1518" s="62">
        <f t="shared" si="143"/>
        <v>0.48000000000000009</v>
      </c>
      <c r="W1518" s="62">
        <f t="shared" si="144"/>
        <v>0.26431295560588647</v>
      </c>
      <c r="X1518" s="62">
        <f t="shared" si="145"/>
        <v>0.24</v>
      </c>
      <c r="Y1518" s="62">
        <f t="shared" si="146"/>
        <v>0.32810431853529548</v>
      </c>
      <c r="Z1518" s="62">
        <f t="shared" si="147"/>
        <v>0.32810431853529548</v>
      </c>
      <c r="AA1518" s="48" t="str">
        <f t="shared" si="148"/>
        <v>Y</v>
      </c>
      <c r="AB1518" s="48" t="s">
        <v>55</v>
      </c>
      <c r="AC1518" s="53" t="s">
        <v>55</v>
      </c>
      <c r="AD1518" s="52">
        <v>0</v>
      </c>
      <c r="AE1518" s="52"/>
      <c r="AF1518" s="52"/>
    </row>
    <row r="1519" spans="1:32" ht="15.5" x14ac:dyDescent="0.35">
      <c r="A1519" s="26"/>
      <c r="B1519" s="48">
        <v>1655</v>
      </c>
      <c r="C1519" s="48" t="s">
        <v>45</v>
      </c>
      <c r="D1519" s="48" t="s">
        <v>60</v>
      </c>
      <c r="E1519" s="48" t="s">
        <v>803</v>
      </c>
      <c r="F1519" s="48" t="s">
        <v>1674</v>
      </c>
      <c r="G1519" s="48">
        <v>278</v>
      </c>
      <c r="H1519" s="48" t="s">
        <v>1645</v>
      </c>
      <c r="I1519" s="48" t="s">
        <v>808</v>
      </c>
      <c r="J1519" s="48" t="s">
        <v>50</v>
      </c>
      <c r="K1519" s="48" t="s">
        <v>2387</v>
      </c>
      <c r="L1519" s="48" t="s">
        <v>810</v>
      </c>
      <c r="M1519" s="48" t="s">
        <v>53</v>
      </c>
      <c r="N1519" s="48" t="s">
        <v>53</v>
      </c>
      <c r="O1519" s="48" t="s">
        <v>53</v>
      </c>
      <c r="P1519" s="48">
        <v>4.7270519999999996</v>
      </c>
      <c r="Q1519" s="48">
        <v>4.6848510243122989</v>
      </c>
      <c r="R1519" s="48">
        <v>4.6609487231678495</v>
      </c>
      <c r="S1519" s="48">
        <v>14.324399999999999</v>
      </c>
      <c r="T1519" s="48">
        <v>14.324399999999999</v>
      </c>
      <c r="U1519" s="48">
        <v>14.341380686670306</v>
      </c>
      <c r="V1519" s="62">
        <f t="shared" si="143"/>
        <v>0.33</v>
      </c>
      <c r="W1519" s="62">
        <f t="shared" si="144"/>
        <v>0.3270539097143545</v>
      </c>
      <c r="X1519" s="62">
        <f t="shared" si="145"/>
        <v>0.32500000000000001</v>
      </c>
      <c r="Y1519" s="62">
        <f t="shared" si="146"/>
        <v>0.32735130323811817</v>
      </c>
      <c r="Z1519" s="62">
        <f t="shared" si="147"/>
        <v>0.32735130323811817</v>
      </c>
      <c r="AA1519" s="48" t="str">
        <f t="shared" si="148"/>
        <v>Y</v>
      </c>
      <c r="AB1519" s="48" t="s">
        <v>55</v>
      </c>
      <c r="AC1519" s="53" t="s">
        <v>55</v>
      </c>
      <c r="AD1519" s="52">
        <v>0</v>
      </c>
      <c r="AE1519" s="52"/>
      <c r="AF1519" s="52"/>
    </row>
    <row r="1520" spans="1:32" ht="15.5" x14ac:dyDescent="0.35">
      <c r="A1520" s="26"/>
      <c r="B1520" s="48">
        <v>1309</v>
      </c>
      <c r="C1520" s="48" t="s">
        <v>45</v>
      </c>
      <c r="D1520" s="48" t="s">
        <v>98</v>
      </c>
      <c r="E1520" s="48" t="s">
        <v>673</v>
      </c>
      <c r="F1520" s="48" t="s">
        <v>674</v>
      </c>
      <c r="G1520" s="48">
        <v>933</v>
      </c>
      <c r="H1520" s="48">
        <v>1</v>
      </c>
      <c r="I1520" s="48" t="s">
        <v>675</v>
      </c>
      <c r="J1520" s="48" t="s">
        <v>50</v>
      </c>
      <c r="K1520" s="48" t="s">
        <v>2388</v>
      </c>
      <c r="L1520" s="48" t="s">
        <v>677</v>
      </c>
      <c r="M1520" s="48" t="s">
        <v>103</v>
      </c>
      <c r="N1520" s="48" t="s">
        <v>103</v>
      </c>
      <c r="O1520" s="48" t="s">
        <v>103</v>
      </c>
      <c r="P1520" s="48">
        <v>7.09992</v>
      </c>
      <c r="Q1520" s="48">
        <v>8.0166239577517917</v>
      </c>
      <c r="R1520" s="48">
        <v>6.5554658964866865</v>
      </c>
      <c r="S1520" s="48">
        <v>22.088639999999998</v>
      </c>
      <c r="T1520" s="48">
        <v>22.088639999999998</v>
      </c>
      <c r="U1520" s="48">
        <v>22.114824711039425</v>
      </c>
      <c r="V1520" s="62">
        <f t="shared" si="143"/>
        <v>0.32142857142857145</v>
      </c>
      <c r="W1520" s="62">
        <f t="shared" si="144"/>
        <v>0.36292972123914341</v>
      </c>
      <c r="X1520" s="62">
        <f t="shared" si="145"/>
        <v>0.29642857142857143</v>
      </c>
      <c r="Y1520" s="62">
        <f t="shared" si="146"/>
        <v>0.3269289546987621</v>
      </c>
      <c r="Z1520" s="62">
        <f t="shared" si="147"/>
        <v>0.3269289546987621</v>
      </c>
      <c r="AA1520" s="48" t="str">
        <f t="shared" si="148"/>
        <v>Y</v>
      </c>
      <c r="AB1520" s="48" t="s">
        <v>104</v>
      </c>
      <c r="AC1520" s="53" t="s">
        <v>55</v>
      </c>
      <c r="AD1520" s="52">
        <v>0</v>
      </c>
      <c r="AE1520" s="52"/>
      <c r="AF1520" s="52"/>
    </row>
    <row r="1521" spans="1:32" ht="15.5" x14ac:dyDescent="0.35">
      <c r="A1521" s="26"/>
      <c r="B1521" s="48">
        <v>1050</v>
      </c>
      <c r="C1521" s="48" t="s">
        <v>45</v>
      </c>
      <c r="D1521" s="48" t="s">
        <v>98</v>
      </c>
      <c r="E1521" s="48" t="s">
        <v>415</v>
      </c>
      <c r="F1521" s="48" t="s">
        <v>520</v>
      </c>
      <c r="G1521" s="48">
        <v>651</v>
      </c>
      <c r="H1521" s="48">
        <v>111</v>
      </c>
      <c r="I1521" s="48" t="s">
        <v>498</v>
      </c>
      <c r="J1521" s="48" t="s">
        <v>50</v>
      </c>
      <c r="K1521" s="48" t="s">
        <v>2184</v>
      </c>
      <c r="L1521" s="48" t="s">
        <v>500</v>
      </c>
      <c r="M1521" s="48" t="s">
        <v>420</v>
      </c>
      <c r="N1521" s="48" t="s">
        <v>420</v>
      </c>
      <c r="O1521" s="48" t="s">
        <v>420</v>
      </c>
      <c r="P1521" s="48">
        <v>4.2246600000000001</v>
      </c>
      <c r="Q1521" s="48">
        <v>3.9553112241642876</v>
      </c>
      <c r="R1521" s="48">
        <v>4.366846496042653</v>
      </c>
      <c r="S1521" s="48">
        <v>12.78816</v>
      </c>
      <c r="T1521" s="48">
        <v>12.78816</v>
      </c>
      <c r="U1521" s="48">
        <v>12.803319569549139</v>
      </c>
      <c r="V1521" s="62">
        <f t="shared" si="143"/>
        <v>0.33035714285714285</v>
      </c>
      <c r="W1521" s="62">
        <f t="shared" si="144"/>
        <v>0.30929478706587094</v>
      </c>
      <c r="X1521" s="62">
        <f t="shared" si="145"/>
        <v>0.34107142857142858</v>
      </c>
      <c r="Y1521" s="62">
        <f t="shared" si="146"/>
        <v>0.32690778616481414</v>
      </c>
      <c r="Z1521" s="62">
        <f t="shared" si="147"/>
        <v>0.32690778616481414</v>
      </c>
      <c r="AA1521" s="48" t="str">
        <f t="shared" si="148"/>
        <v>Y</v>
      </c>
      <c r="AB1521" s="48" t="s">
        <v>104</v>
      </c>
      <c r="AC1521" s="53" t="s">
        <v>55</v>
      </c>
      <c r="AD1521" s="52">
        <v>0</v>
      </c>
      <c r="AE1521" s="52"/>
      <c r="AF1521" s="52"/>
    </row>
    <row r="1522" spans="1:32" ht="15.5" x14ac:dyDescent="0.35">
      <c r="A1522" s="26"/>
      <c r="B1522" s="48">
        <v>1834</v>
      </c>
      <c r="C1522" s="48" t="s">
        <v>45</v>
      </c>
      <c r="D1522" s="48" t="s">
        <v>60</v>
      </c>
      <c r="E1522" s="48" t="s">
        <v>133</v>
      </c>
      <c r="F1522" s="48" t="s">
        <v>2023</v>
      </c>
      <c r="G1522" s="48">
        <v>469</v>
      </c>
      <c r="H1522" s="48" t="s">
        <v>2046</v>
      </c>
      <c r="I1522" s="48" t="s">
        <v>2025</v>
      </c>
      <c r="J1522" s="48" t="s">
        <v>50</v>
      </c>
      <c r="K1522" s="48" t="s">
        <v>2390</v>
      </c>
      <c r="L1522" s="48" t="s">
        <v>2391</v>
      </c>
      <c r="M1522" s="48" t="s">
        <v>53</v>
      </c>
      <c r="N1522" s="48" t="s">
        <v>53</v>
      </c>
      <c r="O1522" s="48" t="s">
        <v>53</v>
      </c>
      <c r="P1522" s="48">
        <v>4.1540759999999999</v>
      </c>
      <c r="Q1522" s="48">
        <v>3.131201449923017</v>
      </c>
      <c r="R1522" s="48">
        <v>2.2946209098672488</v>
      </c>
      <c r="S1522" s="48">
        <v>9.7883399999999998</v>
      </c>
      <c r="T1522" s="48">
        <v>9.7883399999999998</v>
      </c>
      <c r="U1522" s="48">
        <v>9.7999434692247078</v>
      </c>
      <c r="V1522" s="62">
        <f t="shared" si="143"/>
        <v>0.42439024390243901</v>
      </c>
      <c r="W1522" s="62">
        <f t="shared" si="144"/>
        <v>0.31989095698790776</v>
      </c>
      <c r="X1522" s="62">
        <f t="shared" si="145"/>
        <v>0.23414634146341465</v>
      </c>
      <c r="Y1522" s="62">
        <f t="shared" si="146"/>
        <v>0.32614251411792045</v>
      </c>
      <c r="Z1522" s="62">
        <f t="shared" si="147"/>
        <v>0.32614251411792045</v>
      </c>
      <c r="AA1522" s="48" t="str">
        <f t="shared" si="148"/>
        <v>Y</v>
      </c>
      <c r="AB1522" s="48" t="s">
        <v>55</v>
      </c>
      <c r="AC1522" s="53" t="s">
        <v>55</v>
      </c>
      <c r="AD1522" s="52">
        <v>0</v>
      </c>
      <c r="AE1522" s="52"/>
      <c r="AF1522" s="52"/>
    </row>
    <row r="1523" spans="1:32" ht="15.5" x14ac:dyDescent="0.35">
      <c r="A1523" s="26"/>
      <c r="B1523" s="48">
        <v>400</v>
      </c>
      <c r="C1523" s="48" t="s">
        <v>45</v>
      </c>
      <c r="D1523" s="48" t="s">
        <v>46</v>
      </c>
      <c r="E1523" s="48" t="s">
        <v>47</v>
      </c>
      <c r="F1523" s="48" t="s">
        <v>303</v>
      </c>
      <c r="G1523" s="48">
        <v>318</v>
      </c>
      <c r="H1523" s="48" t="s">
        <v>1402</v>
      </c>
      <c r="I1523" s="48" t="s">
        <v>47</v>
      </c>
      <c r="J1523" s="48" t="s">
        <v>50</v>
      </c>
      <c r="K1523" s="48" t="s">
        <v>2392</v>
      </c>
      <c r="L1523" s="48" t="s">
        <v>72</v>
      </c>
      <c r="M1523" s="48" t="s">
        <v>110</v>
      </c>
      <c r="N1523" s="48" t="s">
        <v>110</v>
      </c>
      <c r="O1523" s="48" t="s">
        <v>110</v>
      </c>
      <c r="P1523" s="48">
        <v>1.5185248</v>
      </c>
      <c r="Q1523" s="48">
        <v>1.0087463903281142</v>
      </c>
      <c r="R1523" s="48">
        <v>0</v>
      </c>
      <c r="S1523" s="48">
        <v>2.5908480000000003</v>
      </c>
      <c r="T1523" s="48">
        <v>2.5908480000000003</v>
      </c>
      <c r="U1523" s="48">
        <v>2.5939192894151506</v>
      </c>
      <c r="V1523" s="62">
        <f t="shared" si="143"/>
        <v>0.58611111111111103</v>
      </c>
      <c r="W1523" s="62">
        <f t="shared" si="144"/>
        <v>0.38934989251708862</v>
      </c>
      <c r="X1523" s="62">
        <f t="shared" si="145"/>
        <v>0</v>
      </c>
      <c r="Y1523" s="62">
        <f t="shared" si="146"/>
        <v>0.32515366787606653</v>
      </c>
      <c r="Z1523" s="62">
        <f t="shared" si="147"/>
        <v>0.32515366787606653</v>
      </c>
      <c r="AA1523" s="48" t="str">
        <f t="shared" si="148"/>
        <v>Y</v>
      </c>
      <c r="AB1523" s="48" t="s">
        <v>55</v>
      </c>
      <c r="AC1523" s="53" t="s">
        <v>55</v>
      </c>
      <c r="AD1523" s="52">
        <v>0</v>
      </c>
      <c r="AE1523" s="52"/>
      <c r="AF1523" s="52"/>
    </row>
    <row r="1524" spans="1:32" ht="15.5" x14ac:dyDescent="0.35">
      <c r="A1524" s="26"/>
      <c r="B1524" s="48">
        <v>903</v>
      </c>
      <c r="C1524" s="48" t="s">
        <v>45</v>
      </c>
      <c r="D1524" s="48" t="s">
        <v>46</v>
      </c>
      <c r="E1524" s="48" t="s">
        <v>47</v>
      </c>
      <c r="F1524" s="48" t="s">
        <v>1917</v>
      </c>
      <c r="G1524" s="48">
        <v>99</v>
      </c>
      <c r="H1524" s="48" t="s">
        <v>49</v>
      </c>
      <c r="I1524" s="48" t="s">
        <v>57</v>
      </c>
      <c r="J1524" s="48" t="s">
        <v>50</v>
      </c>
      <c r="K1524" s="48" t="s">
        <v>2393</v>
      </c>
      <c r="L1524" s="48" t="s">
        <v>59</v>
      </c>
      <c r="M1524" s="48" t="s">
        <v>53</v>
      </c>
      <c r="N1524" s="48" t="s">
        <v>53</v>
      </c>
      <c r="O1524" s="48" t="s">
        <v>53</v>
      </c>
      <c r="P1524" s="48">
        <v>4.7986740000000001</v>
      </c>
      <c r="Q1524" s="48">
        <v>4.8282648311790028</v>
      </c>
      <c r="R1524" s="48">
        <v>4.8043625300345516</v>
      </c>
      <c r="S1524" s="48">
        <v>14.801879999999999</v>
      </c>
      <c r="T1524" s="48">
        <v>14.801879999999999</v>
      </c>
      <c r="U1524" s="48">
        <v>14.819426709559314</v>
      </c>
      <c r="V1524" s="62">
        <f t="shared" si="143"/>
        <v>0.3241935483870968</v>
      </c>
      <c r="W1524" s="62">
        <f t="shared" si="144"/>
        <v>0.32619267492906329</v>
      </c>
      <c r="X1524" s="62">
        <f t="shared" si="145"/>
        <v>0.32419354838709674</v>
      </c>
      <c r="Y1524" s="62">
        <f t="shared" si="146"/>
        <v>0.32485992390108565</v>
      </c>
      <c r="Z1524" s="62">
        <f t="shared" si="147"/>
        <v>0.32485992390108565</v>
      </c>
      <c r="AA1524" s="48" t="str">
        <f t="shared" si="148"/>
        <v>Y</v>
      </c>
      <c r="AB1524" s="48" t="s">
        <v>55</v>
      </c>
      <c r="AC1524" s="53" t="s">
        <v>55</v>
      </c>
      <c r="AD1524" s="52">
        <v>0</v>
      </c>
      <c r="AE1524" s="52"/>
      <c r="AF1524" s="52"/>
    </row>
    <row r="1525" spans="1:32" ht="15.5" x14ac:dyDescent="0.35">
      <c r="A1525" s="26"/>
      <c r="B1525" s="48">
        <v>1979</v>
      </c>
      <c r="C1525" s="48" t="s">
        <v>863</v>
      </c>
      <c r="D1525" s="48" t="s">
        <v>864</v>
      </c>
      <c r="E1525" s="48" t="s">
        <v>877</v>
      </c>
      <c r="F1525" s="48" t="s">
        <v>1713</v>
      </c>
      <c r="G1525" s="48" t="s">
        <v>1714</v>
      </c>
      <c r="H1525" s="48" t="s">
        <v>1726</v>
      </c>
      <c r="I1525" s="48" t="s">
        <v>920</v>
      </c>
      <c r="J1525" s="48" t="s">
        <v>50</v>
      </c>
      <c r="K1525" s="48" t="s">
        <v>2394</v>
      </c>
      <c r="L1525" s="48" t="s">
        <v>920</v>
      </c>
      <c r="M1525" s="48">
        <v>13.8</v>
      </c>
      <c r="N1525" s="48">
        <v>13.8</v>
      </c>
      <c r="O1525" s="48" t="s">
        <v>53</v>
      </c>
      <c r="P1525" s="48">
        <v>2.1</v>
      </c>
      <c r="Q1525" s="48">
        <v>2.7487646316118086</v>
      </c>
      <c r="R1525" s="48">
        <v>2.7009600293229075</v>
      </c>
      <c r="S1525" s="48">
        <v>7.8</v>
      </c>
      <c r="T1525" s="48">
        <v>7.8</v>
      </c>
      <c r="U1525" s="48">
        <v>7.7682478719464152</v>
      </c>
      <c r="V1525" s="62">
        <f t="shared" si="143"/>
        <v>0.26923076923076927</v>
      </c>
      <c r="W1525" s="62">
        <f t="shared" si="144"/>
        <v>0.35240572200151393</v>
      </c>
      <c r="X1525" s="62">
        <f t="shared" si="145"/>
        <v>0.34769230769230769</v>
      </c>
      <c r="Y1525" s="62">
        <f t="shared" si="146"/>
        <v>0.3231095996415303</v>
      </c>
      <c r="Z1525" s="62">
        <f t="shared" si="147"/>
        <v>0.3231095996415303</v>
      </c>
      <c r="AA1525" s="48" t="str">
        <f t="shared" si="148"/>
        <v>Y</v>
      </c>
      <c r="AB1525" s="48" t="s">
        <v>55</v>
      </c>
      <c r="AC1525" s="53" t="s">
        <v>55</v>
      </c>
      <c r="AD1525" s="52">
        <v>0</v>
      </c>
      <c r="AE1525" s="52"/>
      <c r="AF1525" s="52"/>
    </row>
    <row r="1526" spans="1:32" ht="15.5" x14ac:dyDescent="0.35">
      <c r="A1526" s="26"/>
      <c r="B1526" s="48">
        <v>1772</v>
      </c>
      <c r="C1526" s="48" t="s">
        <v>45</v>
      </c>
      <c r="D1526" s="48" t="s">
        <v>60</v>
      </c>
      <c r="E1526" s="48" t="s">
        <v>803</v>
      </c>
      <c r="F1526" s="48" t="s">
        <v>1093</v>
      </c>
      <c r="G1526" s="48">
        <v>416</v>
      </c>
      <c r="H1526" s="48" t="s">
        <v>49</v>
      </c>
      <c r="I1526" s="48" t="s">
        <v>1034</v>
      </c>
      <c r="J1526" s="48" t="s">
        <v>50</v>
      </c>
      <c r="K1526" s="48" t="s">
        <v>2395</v>
      </c>
      <c r="L1526" s="48" t="s">
        <v>2396</v>
      </c>
      <c r="M1526" s="48" t="s">
        <v>53</v>
      </c>
      <c r="N1526" s="48" t="s">
        <v>53</v>
      </c>
      <c r="O1526" s="48" t="s">
        <v>53</v>
      </c>
      <c r="P1526" s="48">
        <v>6.995082</v>
      </c>
      <c r="Q1526" s="48">
        <v>0.6453621309001637</v>
      </c>
      <c r="R1526" s="48">
        <v>0.66926443204461417</v>
      </c>
      <c r="S1526" s="48">
        <v>8.5946400000000001</v>
      </c>
      <c r="T1526" s="48">
        <v>8.5946400000000001</v>
      </c>
      <c r="U1526" s="48">
        <v>8.604828412002183</v>
      </c>
      <c r="V1526" s="62">
        <f t="shared" si="143"/>
        <v>0.81388888888888888</v>
      </c>
      <c r="W1526" s="62">
        <f t="shared" si="144"/>
        <v>7.508890784258139E-2</v>
      </c>
      <c r="X1526" s="62">
        <f t="shared" si="145"/>
        <v>7.7777777777777765E-2</v>
      </c>
      <c r="Y1526" s="62">
        <f t="shared" si="146"/>
        <v>0.32225185816974933</v>
      </c>
      <c r="Z1526" s="62">
        <f t="shared" si="147"/>
        <v>0.32225185816974933</v>
      </c>
      <c r="AA1526" s="48" t="str">
        <f t="shared" si="148"/>
        <v>Y</v>
      </c>
      <c r="AB1526" s="48" t="s">
        <v>55</v>
      </c>
      <c r="AC1526" s="53" t="s">
        <v>55</v>
      </c>
      <c r="AD1526" s="52">
        <v>0</v>
      </c>
      <c r="AE1526" s="52"/>
      <c r="AF1526" s="52"/>
    </row>
    <row r="1527" spans="1:32" ht="15.5" x14ac:dyDescent="0.35">
      <c r="A1527" s="26"/>
      <c r="B1527" s="48">
        <v>2029</v>
      </c>
      <c r="C1527" s="48" t="s">
        <v>863</v>
      </c>
      <c r="D1527" s="48" t="s">
        <v>969</v>
      </c>
      <c r="E1527" s="48" t="s">
        <v>970</v>
      </c>
      <c r="F1527" s="48" t="s">
        <v>1198</v>
      </c>
      <c r="G1527" s="48" t="s">
        <v>1199</v>
      </c>
      <c r="H1527" s="48" t="s">
        <v>1828</v>
      </c>
      <c r="I1527" s="48" t="s">
        <v>970</v>
      </c>
      <c r="J1527" s="48" t="s">
        <v>50</v>
      </c>
      <c r="K1527" s="48" t="s">
        <v>2397</v>
      </c>
      <c r="L1527" s="48" t="s">
        <v>970</v>
      </c>
      <c r="M1527" s="48">
        <v>13.8</v>
      </c>
      <c r="N1527" s="48">
        <v>13.8</v>
      </c>
      <c r="O1527" s="48">
        <v>13.8</v>
      </c>
      <c r="P1527" s="48">
        <v>3.1</v>
      </c>
      <c r="Q1527" s="48">
        <v>3.7526612796787298</v>
      </c>
      <c r="R1527" s="48">
        <v>4.1829027002788388</v>
      </c>
      <c r="S1527" s="48">
        <v>11.7</v>
      </c>
      <c r="T1527" s="48">
        <v>11.7</v>
      </c>
      <c r="U1527" s="48">
        <v>10.995058526447234</v>
      </c>
      <c r="V1527" s="62">
        <f t="shared" si="143"/>
        <v>0.26495726495726496</v>
      </c>
      <c r="W1527" s="62">
        <f t="shared" si="144"/>
        <v>0.32074028031442137</v>
      </c>
      <c r="X1527" s="62">
        <f t="shared" si="145"/>
        <v>0.38043478260869562</v>
      </c>
      <c r="Y1527" s="62">
        <f t="shared" si="146"/>
        <v>0.32204410929346067</v>
      </c>
      <c r="Z1527" s="62">
        <f t="shared" si="147"/>
        <v>0.32204410929346067</v>
      </c>
      <c r="AA1527" s="48" t="str">
        <f t="shared" si="148"/>
        <v>Y</v>
      </c>
      <c r="AB1527" s="48" t="s">
        <v>55</v>
      </c>
      <c r="AC1527" s="53" t="s">
        <v>55</v>
      </c>
      <c r="AD1527" s="52">
        <v>0</v>
      </c>
      <c r="AE1527" s="52"/>
      <c r="AF1527" s="52"/>
    </row>
    <row r="1528" spans="1:32" ht="15.5" x14ac:dyDescent="0.35">
      <c r="A1528" s="26"/>
      <c r="B1528" s="48">
        <v>1356</v>
      </c>
      <c r="C1528" s="48" t="s">
        <v>45</v>
      </c>
      <c r="D1528" s="48" t="s">
        <v>98</v>
      </c>
      <c r="E1528" s="48" t="s">
        <v>673</v>
      </c>
      <c r="F1528" s="48" t="s">
        <v>734</v>
      </c>
      <c r="G1528" s="48">
        <v>961</v>
      </c>
      <c r="H1528" s="48">
        <v>1</v>
      </c>
      <c r="I1528" s="48" t="s">
        <v>707</v>
      </c>
      <c r="J1528" s="48" t="s">
        <v>50</v>
      </c>
      <c r="K1528" s="48" t="s">
        <v>2398</v>
      </c>
      <c r="L1528" s="48" t="s">
        <v>759</v>
      </c>
      <c r="M1528" s="48" t="s">
        <v>103</v>
      </c>
      <c r="N1528" s="48" t="s">
        <v>103</v>
      </c>
      <c r="O1528" s="48" t="s">
        <v>103</v>
      </c>
      <c r="P1528" s="48">
        <v>7.09992</v>
      </c>
      <c r="Q1528" s="48">
        <v>7.3057903063255241</v>
      </c>
      <c r="R1528" s="48">
        <v>6.8319012053746793</v>
      </c>
      <c r="S1528" s="48">
        <v>22.088639999999998</v>
      </c>
      <c r="T1528" s="48">
        <v>22.088639999999998</v>
      </c>
      <c r="U1528" s="48">
        <v>22.114824711039425</v>
      </c>
      <c r="V1528" s="62">
        <f t="shared" si="143"/>
        <v>0.32142857142857145</v>
      </c>
      <c r="W1528" s="62">
        <f t="shared" si="144"/>
        <v>0.33074876073517995</v>
      </c>
      <c r="X1528" s="62">
        <f t="shared" si="145"/>
        <v>0.30892857142857144</v>
      </c>
      <c r="Y1528" s="62">
        <f t="shared" si="146"/>
        <v>0.3203686345307743</v>
      </c>
      <c r="Z1528" s="62">
        <f t="shared" si="147"/>
        <v>0.3203686345307743</v>
      </c>
      <c r="AA1528" s="48" t="str">
        <f t="shared" si="148"/>
        <v>Y</v>
      </c>
      <c r="AB1528" s="48" t="s">
        <v>104</v>
      </c>
      <c r="AC1528" s="53" t="s">
        <v>55</v>
      </c>
      <c r="AD1528" s="52">
        <v>0</v>
      </c>
      <c r="AE1528" s="52"/>
      <c r="AF1528" s="52"/>
    </row>
    <row r="1529" spans="1:32" ht="15.5" x14ac:dyDescent="0.35">
      <c r="A1529" s="26"/>
      <c r="B1529" s="48">
        <v>1884</v>
      </c>
      <c r="C1529" s="48" t="s">
        <v>45</v>
      </c>
      <c r="D1529" s="48" t="s">
        <v>60</v>
      </c>
      <c r="E1529" s="48" t="s">
        <v>803</v>
      </c>
      <c r="F1529" s="48" t="s">
        <v>859</v>
      </c>
      <c r="G1529" s="48">
        <v>65</v>
      </c>
      <c r="H1529" s="48" t="s">
        <v>63</v>
      </c>
      <c r="I1529" s="48" t="s">
        <v>859</v>
      </c>
      <c r="J1529" s="48" t="s">
        <v>50</v>
      </c>
      <c r="K1529" s="48" t="s">
        <v>2399</v>
      </c>
      <c r="L1529" s="48" t="s">
        <v>1313</v>
      </c>
      <c r="M1529" s="48" t="s">
        <v>53</v>
      </c>
      <c r="N1529" s="48" t="s">
        <v>53</v>
      </c>
      <c r="O1529" s="48" t="s">
        <v>53</v>
      </c>
      <c r="P1529" s="48">
        <v>10.838796</v>
      </c>
      <c r="Q1529" s="48">
        <v>0.19121840915560406</v>
      </c>
      <c r="R1529" s="48">
        <v>0.19121840915560406</v>
      </c>
      <c r="S1529" s="48">
        <v>11.698259999999999</v>
      </c>
      <c r="T1529" s="48">
        <v>11.698259999999999</v>
      </c>
      <c r="U1529" s="48">
        <v>11.712127560780749</v>
      </c>
      <c r="V1529" s="62">
        <f t="shared" si="143"/>
        <v>0.92653061224489808</v>
      </c>
      <c r="W1529" s="62">
        <f t="shared" si="144"/>
        <v>1.6345884700425882E-2</v>
      </c>
      <c r="X1529" s="62">
        <f t="shared" si="145"/>
        <v>1.6326530612244899E-2</v>
      </c>
      <c r="Y1529" s="62">
        <f t="shared" si="146"/>
        <v>0.31973434251918958</v>
      </c>
      <c r="Z1529" s="62">
        <f t="shared" si="147"/>
        <v>0.31973434251918958</v>
      </c>
      <c r="AA1529" s="48" t="str">
        <f t="shared" si="148"/>
        <v>Y</v>
      </c>
      <c r="AB1529" s="48" t="s">
        <v>55</v>
      </c>
      <c r="AC1529" s="53" t="s">
        <v>55</v>
      </c>
      <c r="AD1529" s="52">
        <v>0</v>
      </c>
      <c r="AE1529" s="52"/>
      <c r="AF1529" s="52"/>
    </row>
    <row r="1530" spans="1:32" ht="15.5" x14ac:dyDescent="0.35">
      <c r="A1530" s="26"/>
      <c r="B1530" s="48">
        <v>823</v>
      </c>
      <c r="C1530" s="48" t="s">
        <v>45</v>
      </c>
      <c r="D1530" s="48" t="s">
        <v>46</v>
      </c>
      <c r="E1530" s="48" t="s">
        <v>150</v>
      </c>
      <c r="F1530" s="48" t="s">
        <v>371</v>
      </c>
      <c r="G1530" s="48">
        <v>828</v>
      </c>
      <c r="H1530" s="48" t="s">
        <v>63</v>
      </c>
      <c r="I1530" s="48" t="s">
        <v>377</v>
      </c>
      <c r="J1530" s="48" t="s">
        <v>50</v>
      </c>
      <c r="K1530" s="48" t="s">
        <v>2400</v>
      </c>
      <c r="L1530" s="48" t="s">
        <v>379</v>
      </c>
      <c r="M1530" s="48" t="s">
        <v>53</v>
      </c>
      <c r="N1530" s="48" t="s">
        <v>53</v>
      </c>
      <c r="O1530" s="48" t="s">
        <v>53</v>
      </c>
      <c r="P1530" s="48">
        <v>2.2202820000000001</v>
      </c>
      <c r="Q1530" s="48">
        <v>2.8682761373340608</v>
      </c>
      <c r="R1530" s="48">
        <v>2.916080739622962</v>
      </c>
      <c r="S1530" s="48">
        <v>8.3559000000000001</v>
      </c>
      <c r="T1530" s="48">
        <v>8.3559000000000001</v>
      </c>
      <c r="U1530" s="48">
        <v>8.3658054005576776</v>
      </c>
      <c r="V1530" s="62">
        <f t="shared" si="143"/>
        <v>0.26571428571428574</v>
      </c>
      <c r="W1530" s="62">
        <f t="shared" si="144"/>
        <v>0.34326357870894347</v>
      </c>
      <c r="X1530" s="62">
        <f t="shared" si="145"/>
        <v>0.34857142857142859</v>
      </c>
      <c r="Y1530" s="62">
        <f t="shared" si="146"/>
        <v>0.31918309766488595</v>
      </c>
      <c r="Z1530" s="62">
        <f t="shared" si="147"/>
        <v>0.31918309766488595</v>
      </c>
      <c r="AA1530" s="48" t="str">
        <f t="shared" si="148"/>
        <v>Y</v>
      </c>
      <c r="AB1530" s="48" t="s">
        <v>55</v>
      </c>
      <c r="AC1530" s="53" t="s">
        <v>55</v>
      </c>
      <c r="AD1530" s="52">
        <v>0</v>
      </c>
      <c r="AE1530" s="52"/>
      <c r="AF1530" s="52"/>
    </row>
    <row r="1531" spans="1:32" ht="15.5" x14ac:dyDescent="0.35">
      <c r="A1531" s="26"/>
      <c r="B1531" s="48">
        <v>646</v>
      </c>
      <c r="C1531" s="48" t="s">
        <v>45</v>
      </c>
      <c r="D1531" s="48" t="s">
        <v>46</v>
      </c>
      <c r="E1531" s="48" t="s">
        <v>47</v>
      </c>
      <c r="F1531" s="48" t="s">
        <v>70</v>
      </c>
      <c r="G1531" s="48">
        <v>106</v>
      </c>
      <c r="H1531" s="48" t="s">
        <v>49</v>
      </c>
      <c r="I1531" s="48" t="s">
        <v>57</v>
      </c>
      <c r="J1531" s="48" t="s">
        <v>50</v>
      </c>
      <c r="K1531" s="48" t="s">
        <v>2401</v>
      </c>
      <c r="L1531" s="48" t="s">
        <v>2402</v>
      </c>
      <c r="M1531" s="48" t="s">
        <v>53</v>
      </c>
      <c r="N1531" s="48" t="s">
        <v>53</v>
      </c>
      <c r="O1531" s="48" t="s">
        <v>97</v>
      </c>
      <c r="P1531" s="48">
        <v>1.07433</v>
      </c>
      <c r="Q1531" s="48">
        <v>1.0517012503558223</v>
      </c>
      <c r="R1531" s="48">
        <v>1.0756035515002729</v>
      </c>
      <c r="S1531" s="48">
        <v>3.3423600000000002</v>
      </c>
      <c r="T1531" s="48">
        <v>3.3423600000000002</v>
      </c>
      <c r="U1531" s="48">
        <v>3.3463221602230711</v>
      </c>
      <c r="V1531" s="62">
        <f t="shared" si="143"/>
        <v>0.3214285714285714</v>
      </c>
      <c r="W1531" s="62">
        <f t="shared" si="144"/>
        <v>0.31465828048319816</v>
      </c>
      <c r="X1531" s="62">
        <f t="shared" si="145"/>
        <v>0.32142857142857145</v>
      </c>
      <c r="Y1531" s="62">
        <f t="shared" si="146"/>
        <v>0.31917180778011361</v>
      </c>
      <c r="Z1531" s="62">
        <f t="shared" si="147"/>
        <v>0.31917180778011361</v>
      </c>
      <c r="AA1531" s="48" t="str">
        <f t="shared" si="148"/>
        <v>Y</v>
      </c>
      <c r="AB1531" s="48" t="s">
        <v>55</v>
      </c>
      <c r="AC1531" s="53" t="s">
        <v>55</v>
      </c>
      <c r="AD1531" s="52">
        <v>0</v>
      </c>
      <c r="AE1531" s="52"/>
      <c r="AF1531" s="52"/>
    </row>
    <row r="1532" spans="1:32" ht="15.5" x14ac:dyDescent="0.35">
      <c r="A1532" s="26"/>
      <c r="B1532" s="48">
        <v>77</v>
      </c>
      <c r="C1532" s="48" t="s">
        <v>45</v>
      </c>
      <c r="D1532" s="48" t="s">
        <v>46</v>
      </c>
      <c r="E1532" s="48" t="s">
        <v>47</v>
      </c>
      <c r="F1532" s="48" t="s">
        <v>1257</v>
      </c>
      <c r="G1532" s="48">
        <v>60</v>
      </c>
      <c r="H1532" s="48" t="s">
        <v>186</v>
      </c>
      <c r="I1532" s="48" t="s">
        <v>128</v>
      </c>
      <c r="J1532" s="48" t="s">
        <v>50</v>
      </c>
      <c r="K1532" s="48" t="s">
        <v>2403</v>
      </c>
      <c r="L1532" s="48" t="s">
        <v>88</v>
      </c>
      <c r="M1532" s="48" t="s">
        <v>110</v>
      </c>
      <c r="N1532" s="48" t="s">
        <v>110</v>
      </c>
      <c r="O1532" s="48" t="s">
        <v>110</v>
      </c>
      <c r="P1532" s="48">
        <v>0.61892480000000005</v>
      </c>
      <c r="Q1532" s="48">
        <v>0.62686382827532805</v>
      </c>
      <c r="R1532" s="48">
        <v>0.61245316555635498</v>
      </c>
      <c r="S1532" s="48">
        <v>1.943136</v>
      </c>
      <c r="T1532" s="48">
        <v>1.943136</v>
      </c>
      <c r="U1532" s="48">
        <v>1.9454394670613631</v>
      </c>
      <c r="V1532" s="62">
        <f t="shared" si="143"/>
        <v>0.31851851851851853</v>
      </c>
      <c r="W1532" s="62">
        <f t="shared" si="144"/>
        <v>0.32260419665701634</v>
      </c>
      <c r="X1532" s="62">
        <f t="shared" si="145"/>
        <v>0.31481481481481477</v>
      </c>
      <c r="Y1532" s="62">
        <f t="shared" si="146"/>
        <v>0.31864584333011653</v>
      </c>
      <c r="Z1532" s="62">
        <f t="shared" si="147"/>
        <v>0.31864584333011653</v>
      </c>
      <c r="AA1532" s="48" t="str">
        <f t="shared" si="148"/>
        <v>Y</v>
      </c>
      <c r="AB1532" s="48" t="s">
        <v>55</v>
      </c>
      <c r="AC1532" s="53" t="s">
        <v>55</v>
      </c>
      <c r="AD1532" s="52">
        <v>0</v>
      </c>
      <c r="AE1532" s="52"/>
      <c r="AF1532" s="52"/>
    </row>
    <row r="1533" spans="1:32" ht="15.5" x14ac:dyDescent="0.35">
      <c r="A1533" s="26"/>
      <c r="B1533" s="48">
        <v>293</v>
      </c>
      <c r="C1533" s="48" t="s">
        <v>45</v>
      </c>
      <c r="D1533" s="48" t="s">
        <v>46</v>
      </c>
      <c r="E1533" s="48" t="s">
        <v>150</v>
      </c>
      <c r="F1533" s="48" t="s">
        <v>219</v>
      </c>
      <c r="G1533" s="48">
        <v>250</v>
      </c>
      <c r="H1533" s="48" t="s">
        <v>49</v>
      </c>
      <c r="I1533" s="48" t="s">
        <v>220</v>
      </c>
      <c r="J1533" s="48" t="s">
        <v>50</v>
      </c>
      <c r="K1533" s="48" t="s">
        <v>2404</v>
      </c>
      <c r="L1533" s="48" t="s">
        <v>222</v>
      </c>
      <c r="M1533" s="48" t="s">
        <v>53</v>
      </c>
      <c r="N1533" s="48" t="s">
        <v>53</v>
      </c>
      <c r="O1533" s="48" t="s">
        <v>53</v>
      </c>
      <c r="P1533" s="48">
        <v>2.4112740000000001</v>
      </c>
      <c r="Q1533" s="48">
        <v>2.5814485236006548</v>
      </c>
      <c r="R1533" s="48">
        <v>2.5814485236006548</v>
      </c>
      <c r="S1533" s="48">
        <v>11.578889999999999</v>
      </c>
      <c r="T1533" s="48">
        <v>6.9234600000000004</v>
      </c>
      <c r="U1533" s="48">
        <v>6.9316673318906465</v>
      </c>
      <c r="V1533" s="62">
        <f t="shared" si="143"/>
        <v>0.20824742268041238</v>
      </c>
      <c r="W1533" s="62">
        <f t="shared" si="144"/>
        <v>0.37285526652867995</v>
      </c>
      <c r="X1533" s="62">
        <f t="shared" si="145"/>
        <v>0.3724137931034483</v>
      </c>
      <c r="Y1533" s="62">
        <f t="shared" si="146"/>
        <v>0.31783882743751352</v>
      </c>
      <c r="Z1533" s="62">
        <f t="shared" si="147"/>
        <v>0.31783882743751352</v>
      </c>
      <c r="AA1533" s="48" t="str">
        <f t="shared" si="148"/>
        <v>Y</v>
      </c>
      <c r="AB1533" s="48" t="s">
        <v>55</v>
      </c>
      <c r="AC1533" s="53" t="s">
        <v>55</v>
      </c>
      <c r="AD1533" s="52">
        <v>0</v>
      </c>
      <c r="AE1533" s="52"/>
      <c r="AF1533" s="52"/>
    </row>
    <row r="1534" spans="1:32" ht="15.5" x14ac:dyDescent="0.35">
      <c r="A1534" s="26"/>
      <c r="B1534" s="48">
        <v>1714</v>
      </c>
      <c r="C1534" s="48" t="s">
        <v>45</v>
      </c>
      <c r="D1534" s="48" t="s">
        <v>60</v>
      </c>
      <c r="E1534" s="48" t="s">
        <v>61</v>
      </c>
      <c r="F1534" s="48" t="s">
        <v>833</v>
      </c>
      <c r="G1534" s="48">
        <v>320</v>
      </c>
      <c r="H1534" s="48" t="s">
        <v>63</v>
      </c>
      <c r="I1534" s="48" t="s">
        <v>123</v>
      </c>
      <c r="J1534" s="48" t="s">
        <v>50</v>
      </c>
      <c r="K1534" s="48" t="s">
        <v>2405</v>
      </c>
      <c r="L1534" s="48" t="s">
        <v>125</v>
      </c>
      <c r="M1534" s="48" t="s">
        <v>53</v>
      </c>
      <c r="N1534" s="48" t="s">
        <v>53</v>
      </c>
      <c r="O1534" s="48" t="s">
        <v>53</v>
      </c>
      <c r="P1534" s="48">
        <v>1.5518099999999999</v>
      </c>
      <c r="Q1534" s="48">
        <v>1.6253564778226346</v>
      </c>
      <c r="R1534" s="48">
        <v>0</v>
      </c>
      <c r="S1534" s="48">
        <v>3.3423600000000002</v>
      </c>
      <c r="T1534" s="48">
        <v>3.3423600000000002</v>
      </c>
      <c r="U1534" s="48">
        <v>3.3463221602230711</v>
      </c>
      <c r="V1534" s="62">
        <f t="shared" si="143"/>
        <v>0.46428571428571425</v>
      </c>
      <c r="W1534" s="62">
        <f t="shared" si="144"/>
        <v>0.48629006983766992</v>
      </c>
      <c r="X1534" s="62">
        <f t="shared" si="145"/>
        <v>0</v>
      </c>
      <c r="Y1534" s="62">
        <f t="shared" si="146"/>
        <v>0.31685859470779471</v>
      </c>
      <c r="Z1534" s="62">
        <f t="shared" si="147"/>
        <v>0.31685859470779471</v>
      </c>
      <c r="AA1534" s="48" t="str">
        <f t="shared" si="148"/>
        <v>Y</v>
      </c>
      <c r="AB1534" s="48" t="s">
        <v>55</v>
      </c>
      <c r="AC1534" s="53" t="s">
        <v>55</v>
      </c>
      <c r="AD1534" s="52">
        <v>0</v>
      </c>
      <c r="AE1534" s="52"/>
      <c r="AF1534" s="52"/>
    </row>
    <row r="1535" spans="1:32" ht="15.5" x14ac:dyDescent="0.35">
      <c r="A1535" s="26"/>
      <c r="B1535" s="48">
        <v>173</v>
      </c>
      <c r="C1535" s="48" t="s">
        <v>45</v>
      </c>
      <c r="D1535" s="48" t="s">
        <v>46</v>
      </c>
      <c r="E1535" s="48" t="s">
        <v>47</v>
      </c>
      <c r="F1535" s="48" t="s">
        <v>70</v>
      </c>
      <c r="G1535" s="48">
        <v>106</v>
      </c>
      <c r="H1535" s="48" t="s">
        <v>63</v>
      </c>
      <c r="I1535" s="48" t="s">
        <v>57</v>
      </c>
      <c r="J1535" s="48" t="s">
        <v>50</v>
      </c>
      <c r="K1535" s="48" t="s">
        <v>2406</v>
      </c>
      <c r="L1535" s="48" t="s">
        <v>78</v>
      </c>
      <c r="M1535" s="48" t="s">
        <v>53</v>
      </c>
      <c r="N1535" s="48" t="s">
        <v>53</v>
      </c>
      <c r="O1535" s="48" t="s">
        <v>53</v>
      </c>
      <c r="P1535" s="48">
        <v>1.0504560000000001</v>
      </c>
      <c r="Q1535" s="48">
        <v>1.0756035515002729</v>
      </c>
      <c r="R1535" s="48">
        <v>1.0517012503558223</v>
      </c>
      <c r="S1535" s="48">
        <v>3.3423600000000002</v>
      </c>
      <c r="T1535" s="48">
        <v>3.3423600000000002</v>
      </c>
      <c r="U1535" s="48">
        <v>3.3463221602230711</v>
      </c>
      <c r="V1535" s="62">
        <f t="shared" si="143"/>
        <v>0.31428571428571428</v>
      </c>
      <c r="W1535" s="62">
        <f t="shared" si="144"/>
        <v>0.32180960503963452</v>
      </c>
      <c r="X1535" s="62">
        <f t="shared" si="145"/>
        <v>0.31428571428571428</v>
      </c>
      <c r="Y1535" s="62">
        <f t="shared" si="146"/>
        <v>0.31679367787035434</v>
      </c>
      <c r="Z1535" s="62">
        <f t="shared" si="147"/>
        <v>0.31679367787035434</v>
      </c>
      <c r="AA1535" s="48" t="str">
        <f t="shared" si="148"/>
        <v>Y</v>
      </c>
      <c r="AB1535" s="48" t="s">
        <v>55</v>
      </c>
      <c r="AC1535" s="53" t="s">
        <v>55</v>
      </c>
      <c r="AD1535" s="52">
        <v>0</v>
      </c>
      <c r="AE1535" s="52"/>
      <c r="AF1535" s="52"/>
    </row>
    <row r="1536" spans="1:32" ht="15.5" x14ac:dyDescent="0.35">
      <c r="A1536" s="26"/>
      <c r="B1536" s="48">
        <v>746</v>
      </c>
      <c r="C1536" s="48" t="s">
        <v>45</v>
      </c>
      <c r="D1536" s="48" t="s">
        <v>46</v>
      </c>
      <c r="E1536" s="48" t="s">
        <v>150</v>
      </c>
      <c r="F1536" s="48" t="s">
        <v>2092</v>
      </c>
      <c r="G1536" s="48">
        <v>814</v>
      </c>
      <c r="H1536" s="48" t="s">
        <v>131</v>
      </c>
      <c r="I1536" s="48" t="s">
        <v>377</v>
      </c>
      <c r="J1536" s="48" t="s">
        <v>50</v>
      </c>
      <c r="K1536" s="48" t="s">
        <v>2407</v>
      </c>
      <c r="L1536" s="48" t="s">
        <v>379</v>
      </c>
      <c r="M1536" s="48" t="s">
        <v>110</v>
      </c>
      <c r="N1536" s="48" t="s">
        <v>110</v>
      </c>
      <c r="O1536" s="48" t="s">
        <v>110</v>
      </c>
      <c r="P1536" s="48">
        <v>0.57574400000000003</v>
      </c>
      <c r="Q1536" s="48">
        <v>0.67009581643224725</v>
      </c>
      <c r="R1536" s="48">
        <v>0.73494379866762594</v>
      </c>
      <c r="S1536" s="48">
        <v>2.087072</v>
      </c>
      <c r="T1536" s="48">
        <v>2.087072</v>
      </c>
      <c r="U1536" s="48">
        <v>2.0895460942510935</v>
      </c>
      <c r="V1536" s="62">
        <f t="shared" si="143"/>
        <v>0.27586206896551724</v>
      </c>
      <c r="W1536" s="62">
        <f t="shared" si="144"/>
        <v>0.3210698128441411</v>
      </c>
      <c r="X1536" s="62">
        <f t="shared" si="145"/>
        <v>0.35172413793103446</v>
      </c>
      <c r="Y1536" s="62">
        <f t="shared" si="146"/>
        <v>0.31621867324689762</v>
      </c>
      <c r="Z1536" s="62">
        <f t="shared" si="147"/>
        <v>0.31621867324689762</v>
      </c>
      <c r="AA1536" s="48" t="str">
        <f t="shared" si="148"/>
        <v>Y</v>
      </c>
      <c r="AB1536" s="48" t="s">
        <v>55</v>
      </c>
      <c r="AC1536" s="53" t="s">
        <v>55</v>
      </c>
      <c r="AD1536" s="52">
        <v>0</v>
      </c>
      <c r="AE1536" s="52"/>
      <c r="AF1536" s="52"/>
    </row>
    <row r="1537" spans="1:32" ht="15.5" x14ac:dyDescent="0.35">
      <c r="A1537" s="26"/>
      <c r="B1537" s="48">
        <v>159</v>
      </c>
      <c r="C1537" s="48" t="s">
        <v>45</v>
      </c>
      <c r="D1537" s="48" t="s">
        <v>46</v>
      </c>
      <c r="E1537" s="48" t="s">
        <v>47</v>
      </c>
      <c r="F1537" s="48" t="s">
        <v>185</v>
      </c>
      <c r="G1537" s="48">
        <v>143</v>
      </c>
      <c r="H1537" s="48" t="s">
        <v>186</v>
      </c>
      <c r="I1537" s="48" t="s">
        <v>187</v>
      </c>
      <c r="J1537" s="48" t="s">
        <v>50</v>
      </c>
      <c r="K1537" s="48" t="s">
        <v>2408</v>
      </c>
      <c r="L1537" s="48" t="s">
        <v>52</v>
      </c>
      <c r="M1537" s="48" t="s">
        <v>110</v>
      </c>
      <c r="N1537" s="48" t="s">
        <v>110</v>
      </c>
      <c r="O1537" s="48" t="s">
        <v>110</v>
      </c>
      <c r="P1537" s="48">
        <v>0.71248319999999998</v>
      </c>
      <c r="Q1537" s="48">
        <v>0.86463976313838353</v>
      </c>
      <c r="R1537" s="48">
        <v>0.8790504258573566</v>
      </c>
      <c r="S1537" s="48">
        <v>2.5908480000000003</v>
      </c>
      <c r="T1537" s="48">
        <v>2.5908480000000003</v>
      </c>
      <c r="U1537" s="48">
        <v>2.5939192894151506</v>
      </c>
      <c r="V1537" s="62">
        <f t="shared" si="143"/>
        <v>0.27499999999999997</v>
      </c>
      <c r="W1537" s="62">
        <f t="shared" si="144"/>
        <v>0.3337284793003617</v>
      </c>
      <c r="X1537" s="62">
        <f t="shared" si="145"/>
        <v>0.33888888888888891</v>
      </c>
      <c r="Y1537" s="62">
        <f t="shared" si="146"/>
        <v>0.31587245606308351</v>
      </c>
      <c r="Z1537" s="62">
        <f t="shared" si="147"/>
        <v>0.31587245606308351</v>
      </c>
      <c r="AA1537" s="48" t="str">
        <f t="shared" si="148"/>
        <v>Y</v>
      </c>
      <c r="AB1537" s="48" t="s">
        <v>55</v>
      </c>
      <c r="AC1537" s="53" t="s">
        <v>55</v>
      </c>
      <c r="AD1537" s="52">
        <v>0</v>
      </c>
      <c r="AE1537" s="52"/>
      <c r="AF1537" s="52"/>
    </row>
    <row r="1538" spans="1:32" ht="15.5" x14ac:dyDescent="0.35">
      <c r="A1538" s="26"/>
      <c r="B1538" s="48">
        <v>1385</v>
      </c>
      <c r="C1538" s="48" t="s">
        <v>45</v>
      </c>
      <c r="D1538" s="48" t="s">
        <v>98</v>
      </c>
      <c r="E1538" s="48" t="s">
        <v>673</v>
      </c>
      <c r="F1538" s="48" t="s">
        <v>725</v>
      </c>
      <c r="G1538" s="48">
        <v>975</v>
      </c>
      <c r="H1538" s="48">
        <v>2</v>
      </c>
      <c r="I1538" s="48" t="s">
        <v>726</v>
      </c>
      <c r="J1538" s="48" t="s">
        <v>50</v>
      </c>
      <c r="K1538" s="48" t="s">
        <v>2409</v>
      </c>
      <c r="L1538" s="48" t="s">
        <v>728</v>
      </c>
      <c r="M1538" s="48" t="s">
        <v>103</v>
      </c>
      <c r="N1538" s="48" t="s">
        <v>103</v>
      </c>
      <c r="O1538" s="48" t="s">
        <v>103</v>
      </c>
      <c r="P1538" s="48">
        <v>3.8655120000000003</v>
      </c>
      <c r="Q1538" s="48">
        <v>3.7121312907816177</v>
      </c>
      <c r="R1538" s="48">
        <v>5.0943078352215814</v>
      </c>
      <c r="S1538" s="48">
        <v>13.410959999999999</v>
      </c>
      <c r="T1538" s="48">
        <v>13.410959999999999</v>
      </c>
      <c r="U1538" s="48">
        <v>13.426857860273936</v>
      </c>
      <c r="V1538" s="62">
        <f t="shared" si="143"/>
        <v>0.28823529411764709</v>
      </c>
      <c r="W1538" s="62">
        <f t="shared" si="144"/>
        <v>0.27679832694912354</v>
      </c>
      <c r="X1538" s="62">
        <f t="shared" si="145"/>
        <v>0.37941176470588234</v>
      </c>
      <c r="Y1538" s="62">
        <f t="shared" si="146"/>
        <v>0.31481512859088429</v>
      </c>
      <c r="Z1538" s="62">
        <f t="shared" si="147"/>
        <v>0.31481512859088429</v>
      </c>
      <c r="AA1538" s="48" t="str">
        <f t="shared" si="148"/>
        <v>Y</v>
      </c>
      <c r="AB1538" s="48" t="s">
        <v>55</v>
      </c>
      <c r="AC1538" s="53" t="s">
        <v>55</v>
      </c>
      <c r="AD1538" s="52">
        <v>0</v>
      </c>
      <c r="AE1538" s="48"/>
      <c r="AF1538" s="48"/>
    </row>
    <row r="1539" spans="1:32" ht="15.5" x14ac:dyDescent="0.35">
      <c r="A1539" s="26"/>
      <c r="B1539" s="48">
        <v>1609</v>
      </c>
      <c r="C1539" s="48" t="s">
        <v>45</v>
      </c>
      <c r="D1539" s="48" t="s">
        <v>60</v>
      </c>
      <c r="E1539" s="48" t="s">
        <v>61</v>
      </c>
      <c r="F1539" s="48" t="s">
        <v>1096</v>
      </c>
      <c r="G1539" s="48">
        <v>17</v>
      </c>
      <c r="H1539" s="48" t="s">
        <v>2410</v>
      </c>
      <c r="I1539" s="48" t="s">
        <v>821</v>
      </c>
      <c r="J1539" s="48" t="s">
        <v>50</v>
      </c>
      <c r="K1539" s="48" t="s">
        <v>2411</v>
      </c>
      <c r="L1539" s="48" t="s">
        <v>827</v>
      </c>
      <c r="M1539" s="48" t="s">
        <v>53</v>
      </c>
      <c r="N1539" s="48" t="s">
        <v>53</v>
      </c>
      <c r="O1539" s="48" t="s">
        <v>53</v>
      </c>
      <c r="P1539" s="48">
        <v>2.6261399999999999</v>
      </c>
      <c r="Q1539" s="48">
        <v>2.0555978984227434</v>
      </c>
      <c r="R1539" s="48">
        <v>1.8404771881226891</v>
      </c>
      <c r="S1539" s="48">
        <v>6.9234600000000004</v>
      </c>
      <c r="T1539" s="48">
        <v>6.9234600000000004</v>
      </c>
      <c r="U1539" s="48">
        <v>6.9316673318906465</v>
      </c>
      <c r="V1539" s="62">
        <f t="shared" ref="V1539:V1602" si="149">IF(OR(P1539="",S1539=""),"",P1539/S1539)</f>
        <v>0.37931034482758619</v>
      </c>
      <c r="W1539" s="62">
        <f t="shared" ref="W1539:W1602" si="150">IF(OR(Q1539="",T1539=""),"",Q1539/T1539)</f>
        <v>0.29690326779135623</v>
      </c>
      <c r="X1539" s="62">
        <f t="shared" ref="X1539:X1602" si="151">IF(OR(R1539="",U1539=""),"",R1539/U1539)</f>
        <v>0.26551724137931038</v>
      </c>
      <c r="Y1539" s="62">
        <f t="shared" ref="Y1539:Y1602" si="152">IF(OR(V1539="",W1539="",X1539=""),"",AVERAGE(V1539,W1539,X1539))</f>
        <v>0.31391028466608423</v>
      </c>
      <c r="Z1539" s="62">
        <f t="shared" ref="Z1539:Z1602" si="153">IFERROR(Y1539,"0")</f>
        <v>0.31391028466608423</v>
      </c>
      <c r="AA1539" s="48" t="str">
        <f t="shared" ref="AA1539:AA1602" si="154">IF(OR(Z1539="0",Z1539=""),"N","Y")</f>
        <v>Y</v>
      </c>
      <c r="AB1539" s="48" t="s">
        <v>55</v>
      </c>
      <c r="AC1539" s="53" t="s">
        <v>55</v>
      </c>
      <c r="AD1539" s="52">
        <v>0</v>
      </c>
      <c r="AE1539" s="52"/>
      <c r="AF1539" s="52"/>
    </row>
    <row r="1540" spans="1:32" ht="15.5" x14ac:dyDescent="0.35">
      <c r="A1540" s="26"/>
      <c r="B1540" s="48">
        <v>1571</v>
      </c>
      <c r="C1540" s="48" t="s">
        <v>45</v>
      </c>
      <c r="D1540" s="48" t="s">
        <v>60</v>
      </c>
      <c r="E1540" s="48" t="s">
        <v>61</v>
      </c>
      <c r="F1540" s="48" t="s">
        <v>1221</v>
      </c>
      <c r="G1540" s="48">
        <v>124</v>
      </c>
      <c r="H1540" s="48" t="s">
        <v>131</v>
      </c>
      <c r="I1540" s="48" t="s">
        <v>818</v>
      </c>
      <c r="J1540" s="48" t="s">
        <v>50</v>
      </c>
      <c r="K1540" s="48" t="s">
        <v>2412</v>
      </c>
      <c r="L1540" s="48" t="s">
        <v>66</v>
      </c>
      <c r="M1540" s="48" t="s">
        <v>110</v>
      </c>
      <c r="N1540" s="48" t="s">
        <v>110</v>
      </c>
      <c r="O1540" s="48" t="s">
        <v>110</v>
      </c>
      <c r="P1540" s="48">
        <v>0.87081280000000005</v>
      </c>
      <c r="Q1540" s="48">
        <v>0.72053313594865298</v>
      </c>
      <c r="R1540" s="48">
        <v>0</v>
      </c>
      <c r="S1540" s="48">
        <v>1.6912480000000001</v>
      </c>
      <c r="T1540" s="48">
        <v>1.6912480000000001</v>
      </c>
      <c r="U1540" s="48">
        <v>1.6932528694793345</v>
      </c>
      <c r="V1540" s="62">
        <f t="shared" si="149"/>
        <v>0.51489361702127656</v>
      </c>
      <c r="W1540" s="62">
        <f t="shared" si="150"/>
        <v>0.42603635655365324</v>
      </c>
      <c r="X1540" s="62">
        <f t="shared" si="151"/>
        <v>0</v>
      </c>
      <c r="Y1540" s="62">
        <f t="shared" si="152"/>
        <v>0.31364332452497662</v>
      </c>
      <c r="Z1540" s="62">
        <f t="shared" si="153"/>
        <v>0.31364332452497662</v>
      </c>
      <c r="AA1540" s="48" t="str">
        <f t="shared" si="154"/>
        <v>Y</v>
      </c>
      <c r="AB1540" s="48" t="s">
        <v>55</v>
      </c>
      <c r="AC1540" s="53" t="s">
        <v>55</v>
      </c>
      <c r="AD1540" s="52">
        <v>0</v>
      </c>
      <c r="AE1540" s="52"/>
      <c r="AF1540" s="52"/>
    </row>
    <row r="1541" spans="1:32" ht="15.5" x14ac:dyDescent="0.35">
      <c r="A1541" s="26"/>
      <c r="B1541" s="48">
        <v>2103</v>
      </c>
      <c r="C1541" s="48" t="s">
        <v>863</v>
      </c>
      <c r="D1541" s="48" t="s">
        <v>969</v>
      </c>
      <c r="E1541" s="48" t="s">
        <v>970</v>
      </c>
      <c r="F1541" s="48" t="s">
        <v>999</v>
      </c>
      <c r="G1541" s="48" t="s">
        <v>1000</v>
      </c>
      <c r="H1541" s="48" t="s">
        <v>1400</v>
      </c>
      <c r="I1541" s="48" t="s">
        <v>970</v>
      </c>
      <c r="J1541" s="48" t="s">
        <v>50</v>
      </c>
      <c r="K1541" s="48" t="s">
        <v>2413</v>
      </c>
      <c r="L1541" s="48" t="s">
        <v>970</v>
      </c>
      <c r="M1541" s="48">
        <v>13.8</v>
      </c>
      <c r="N1541" s="48">
        <v>13.8</v>
      </c>
      <c r="O1541" s="48">
        <v>13.8</v>
      </c>
      <c r="P1541" s="48">
        <v>4</v>
      </c>
      <c r="Q1541" s="48">
        <v>0</v>
      </c>
      <c r="R1541" s="48">
        <v>4.7087533254567493</v>
      </c>
      <c r="S1541" s="48">
        <v>10.5</v>
      </c>
      <c r="T1541" s="48">
        <v>10.5</v>
      </c>
      <c r="U1541" s="48">
        <v>8.4614146051354808</v>
      </c>
      <c r="V1541" s="62">
        <f t="shared" si="149"/>
        <v>0.38095238095238093</v>
      </c>
      <c r="W1541" s="62">
        <f t="shared" si="150"/>
        <v>0</v>
      </c>
      <c r="X1541" s="62">
        <f t="shared" si="151"/>
        <v>0.55649717514124275</v>
      </c>
      <c r="Y1541" s="62">
        <f t="shared" si="152"/>
        <v>0.31248318536454123</v>
      </c>
      <c r="Z1541" s="62">
        <f t="shared" si="153"/>
        <v>0.31248318536454123</v>
      </c>
      <c r="AA1541" s="48" t="str">
        <f t="shared" si="154"/>
        <v>Y</v>
      </c>
      <c r="AB1541" s="48" t="s">
        <v>55</v>
      </c>
      <c r="AC1541" s="53" t="s">
        <v>55</v>
      </c>
      <c r="AD1541" s="52">
        <v>0</v>
      </c>
      <c r="AE1541" s="48"/>
      <c r="AF1541" s="48"/>
    </row>
    <row r="1542" spans="1:32" ht="15.5" x14ac:dyDescent="0.35">
      <c r="A1542" s="26"/>
      <c r="B1542" s="48">
        <v>1234</v>
      </c>
      <c r="C1542" s="48" t="s">
        <v>45</v>
      </c>
      <c r="D1542" s="48" t="s">
        <v>98</v>
      </c>
      <c r="E1542" s="48" t="s">
        <v>99</v>
      </c>
      <c r="F1542" s="48" t="s">
        <v>595</v>
      </c>
      <c r="G1542" s="48">
        <v>741</v>
      </c>
      <c r="H1542" s="48">
        <v>1</v>
      </c>
      <c r="I1542" s="48" t="s">
        <v>99</v>
      </c>
      <c r="J1542" s="48" t="s">
        <v>50</v>
      </c>
      <c r="K1542" s="48" t="s">
        <v>2414</v>
      </c>
      <c r="L1542" s="48" t="s">
        <v>593</v>
      </c>
      <c r="M1542" s="48" t="s">
        <v>103</v>
      </c>
      <c r="N1542" s="48" t="s">
        <v>103</v>
      </c>
      <c r="O1542" s="48" t="s">
        <v>103</v>
      </c>
      <c r="P1542" s="48">
        <v>3.7866240000000002</v>
      </c>
      <c r="Q1542" s="48">
        <v>4.1465296333198918</v>
      </c>
      <c r="R1542" s="48">
        <v>4.5414372174455959</v>
      </c>
      <c r="S1542" s="48">
        <v>13.410959999999999</v>
      </c>
      <c r="T1542" s="48">
        <v>13.410959999999999</v>
      </c>
      <c r="U1542" s="48">
        <v>13.426857860273936</v>
      </c>
      <c r="V1542" s="62">
        <f t="shared" si="149"/>
        <v>0.28235294117647064</v>
      </c>
      <c r="W1542" s="62">
        <f t="shared" si="150"/>
        <v>0.30918962052827625</v>
      </c>
      <c r="X1542" s="62">
        <f t="shared" si="151"/>
        <v>0.33823529411764708</v>
      </c>
      <c r="Y1542" s="62">
        <f t="shared" si="152"/>
        <v>0.30992595194079803</v>
      </c>
      <c r="Z1542" s="62">
        <f t="shared" si="153"/>
        <v>0.30992595194079803</v>
      </c>
      <c r="AA1542" s="48" t="str">
        <f t="shared" si="154"/>
        <v>Y</v>
      </c>
      <c r="AB1542" s="48" t="s">
        <v>55</v>
      </c>
      <c r="AC1542" s="53" t="s">
        <v>55</v>
      </c>
      <c r="AD1542" s="52">
        <v>0</v>
      </c>
      <c r="AE1542" s="52"/>
      <c r="AF1542" s="52"/>
    </row>
    <row r="1543" spans="1:32" ht="15.5" x14ac:dyDescent="0.35">
      <c r="A1543" s="26"/>
      <c r="B1543" s="48">
        <v>179</v>
      </c>
      <c r="C1543" s="48" t="s">
        <v>45</v>
      </c>
      <c r="D1543" s="48" t="s">
        <v>46</v>
      </c>
      <c r="E1543" s="48" t="s">
        <v>150</v>
      </c>
      <c r="F1543" s="48" t="s">
        <v>163</v>
      </c>
      <c r="G1543" s="48">
        <v>489</v>
      </c>
      <c r="H1543" s="48" t="s">
        <v>94</v>
      </c>
      <c r="I1543" s="48" t="s">
        <v>165</v>
      </c>
      <c r="J1543" s="48" t="s">
        <v>50</v>
      </c>
      <c r="K1543" s="48" t="s">
        <v>2415</v>
      </c>
      <c r="L1543" s="48" t="s">
        <v>195</v>
      </c>
      <c r="M1543" s="48" t="s">
        <v>53</v>
      </c>
      <c r="N1543" s="48" t="s">
        <v>53</v>
      </c>
      <c r="O1543" s="48" t="s">
        <v>53</v>
      </c>
      <c r="P1543" s="48">
        <v>0</v>
      </c>
      <c r="Q1543" s="48">
        <v>1.4341380686670304</v>
      </c>
      <c r="R1543" s="48">
        <v>1.6731610801115355</v>
      </c>
      <c r="S1543" s="48">
        <v>3.3423600000000002</v>
      </c>
      <c r="T1543" s="48">
        <v>3.3423600000000002</v>
      </c>
      <c r="U1543" s="48">
        <v>3.3463221602230711</v>
      </c>
      <c r="V1543" s="62">
        <f t="shared" si="149"/>
        <v>0</v>
      </c>
      <c r="W1543" s="62">
        <f t="shared" si="150"/>
        <v>0.4290794733861793</v>
      </c>
      <c r="X1543" s="62">
        <f t="shared" si="151"/>
        <v>0.5</v>
      </c>
      <c r="Y1543" s="62">
        <f t="shared" si="152"/>
        <v>0.30969315779539314</v>
      </c>
      <c r="Z1543" s="62">
        <f t="shared" si="153"/>
        <v>0.30969315779539314</v>
      </c>
      <c r="AA1543" s="48" t="str">
        <f t="shared" si="154"/>
        <v>Y</v>
      </c>
      <c r="AB1543" s="48" t="s">
        <v>55</v>
      </c>
      <c r="AC1543" s="53" t="s">
        <v>55</v>
      </c>
      <c r="AD1543" s="52">
        <v>0</v>
      </c>
      <c r="AE1543" s="52"/>
      <c r="AF1543" s="52"/>
    </row>
    <row r="1544" spans="1:32" ht="15.5" x14ac:dyDescent="0.35">
      <c r="A1544" s="26"/>
      <c r="B1544" s="48">
        <v>1364</v>
      </c>
      <c r="C1544" s="48" t="s">
        <v>45</v>
      </c>
      <c r="D1544" s="48" t="s">
        <v>98</v>
      </c>
      <c r="E1544" s="48" t="s">
        <v>673</v>
      </c>
      <c r="F1544" s="48" t="s">
        <v>693</v>
      </c>
      <c r="G1544" s="48">
        <v>915</v>
      </c>
      <c r="H1544" s="48">
        <v>1</v>
      </c>
      <c r="I1544" s="48" t="s">
        <v>694</v>
      </c>
      <c r="J1544" s="48" t="s">
        <v>50</v>
      </c>
      <c r="K1544" s="48" t="s">
        <v>2626</v>
      </c>
      <c r="L1544" s="48" t="s">
        <v>654</v>
      </c>
      <c r="M1544" s="48" t="s">
        <v>103</v>
      </c>
      <c r="N1544" s="48" t="s">
        <v>103</v>
      </c>
      <c r="O1544" s="48" t="s">
        <v>103</v>
      </c>
      <c r="P1544" s="48">
        <v>10.847100000000001</v>
      </c>
      <c r="Q1544" s="48">
        <v>12.597551933609957</v>
      </c>
      <c r="R1544" s="48">
        <v>10.465050979331156</v>
      </c>
      <c r="S1544" s="48">
        <v>36.485699999999994</v>
      </c>
      <c r="T1544" s="48">
        <v>36.485699999999994</v>
      </c>
      <c r="U1544" s="48">
        <v>36.528951531627619</v>
      </c>
      <c r="V1544" s="62">
        <f t="shared" si="149"/>
        <v>0.29729729729729737</v>
      </c>
      <c r="W1544" s="62">
        <f t="shared" si="150"/>
        <v>0.34527368074642828</v>
      </c>
      <c r="X1544" s="62">
        <f t="shared" si="151"/>
        <v>0.2864864864864865</v>
      </c>
      <c r="Y1544" s="62">
        <f t="shared" si="152"/>
        <v>0.30968582151007068</v>
      </c>
      <c r="Z1544" s="62">
        <f t="shared" si="153"/>
        <v>0.30968582151007068</v>
      </c>
      <c r="AA1544" s="48" t="str">
        <f t="shared" si="154"/>
        <v>Y</v>
      </c>
      <c r="AB1544" s="48" t="s">
        <v>104</v>
      </c>
      <c r="AC1544" s="53" t="s">
        <v>55</v>
      </c>
      <c r="AD1544" s="52">
        <v>0</v>
      </c>
      <c r="AE1544" s="52"/>
      <c r="AF1544" s="52"/>
    </row>
    <row r="1545" spans="1:32" ht="15.5" x14ac:dyDescent="0.35">
      <c r="A1545" s="26"/>
      <c r="B1545" s="48">
        <v>1380</v>
      </c>
      <c r="C1545" s="48" t="s">
        <v>45</v>
      </c>
      <c r="D1545" s="48" t="s">
        <v>98</v>
      </c>
      <c r="E1545" s="48" t="s">
        <v>673</v>
      </c>
      <c r="F1545" s="48" t="s">
        <v>721</v>
      </c>
      <c r="G1545" s="48">
        <v>968</v>
      </c>
      <c r="H1545" s="48">
        <v>1</v>
      </c>
      <c r="I1545" s="48" t="s">
        <v>722</v>
      </c>
      <c r="J1545" s="48" t="s">
        <v>50</v>
      </c>
      <c r="K1545" s="48" t="s">
        <v>2417</v>
      </c>
      <c r="L1545" s="48" t="s">
        <v>736</v>
      </c>
      <c r="M1545" s="48" t="s">
        <v>103</v>
      </c>
      <c r="N1545" s="48" t="s">
        <v>103</v>
      </c>
      <c r="O1545" s="48" t="s">
        <v>103</v>
      </c>
      <c r="P1545" s="48">
        <v>5.8377120000000007</v>
      </c>
      <c r="Q1545" s="48">
        <v>6.5949566548992573</v>
      </c>
      <c r="R1545" s="48">
        <v>0</v>
      </c>
      <c r="S1545" s="48">
        <v>13.410959999999999</v>
      </c>
      <c r="T1545" s="48">
        <v>13.410959999999999</v>
      </c>
      <c r="U1545" s="48">
        <v>13.426857860273936</v>
      </c>
      <c r="V1545" s="62">
        <f t="shared" si="149"/>
        <v>0.43529411764705889</v>
      </c>
      <c r="W1545" s="62">
        <f t="shared" si="150"/>
        <v>0.49175872979259183</v>
      </c>
      <c r="X1545" s="62">
        <f t="shared" si="151"/>
        <v>0</v>
      </c>
      <c r="Y1545" s="62">
        <f t="shared" si="152"/>
        <v>0.30901761581321691</v>
      </c>
      <c r="Z1545" s="62">
        <f t="shared" si="153"/>
        <v>0.30901761581321691</v>
      </c>
      <c r="AA1545" s="48" t="str">
        <f t="shared" si="154"/>
        <v>Y</v>
      </c>
      <c r="AB1545" s="48" t="s">
        <v>55</v>
      </c>
      <c r="AC1545" s="53" t="s">
        <v>55</v>
      </c>
      <c r="AD1545" s="52">
        <v>0</v>
      </c>
      <c r="AE1545" s="52"/>
      <c r="AF1545" s="52"/>
    </row>
    <row r="1546" spans="1:32" ht="15.5" x14ac:dyDescent="0.35">
      <c r="A1546" s="26"/>
      <c r="B1546" s="48">
        <v>438</v>
      </c>
      <c r="C1546" s="48" t="s">
        <v>45</v>
      </c>
      <c r="D1546" s="48" t="s">
        <v>46</v>
      </c>
      <c r="E1546" s="48" t="s">
        <v>47</v>
      </c>
      <c r="F1546" s="48" t="s">
        <v>300</v>
      </c>
      <c r="G1546" s="48">
        <v>329</v>
      </c>
      <c r="H1546" s="48" t="s">
        <v>94</v>
      </c>
      <c r="I1546" s="48" t="s">
        <v>300</v>
      </c>
      <c r="J1546" s="48" t="s">
        <v>50</v>
      </c>
      <c r="K1546" s="48" t="s">
        <v>2418</v>
      </c>
      <c r="L1546" s="48" t="s">
        <v>69</v>
      </c>
      <c r="M1546" s="48" t="s">
        <v>53</v>
      </c>
      <c r="N1546" s="48" t="s">
        <v>53</v>
      </c>
      <c r="O1546" s="48" t="s">
        <v>53</v>
      </c>
      <c r="P1546" s="48">
        <v>3.5810999999999997</v>
      </c>
      <c r="Q1546" s="48">
        <v>3.8243681831120813</v>
      </c>
      <c r="R1546" s="48">
        <v>3.8243681831120813</v>
      </c>
      <c r="S1546" s="48">
        <v>12.175739999999999</v>
      </c>
      <c r="T1546" s="48">
        <v>12.175739999999999</v>
      </c>
      <c r="U1546" s="48">
        <v>12.190173583669759</v>
      </c>
      <c r="V1546" s="62">
        <f t="shared" si="149"/>
        <v>0.29411764705882354</v>
      </c>
      <c r="W1546" s="62">
        <f t="shared" si="150"/>
        <v>0.3140973922826934</v>
      </c>
      <c r="X1546" s="62">
        <f t="shared" si="151"/>
        <v>0.31372549019607843</v>
      </c>
      <c r="Y1546" s="62">
        <f t="shared" si="152"/>
        <v>0.30731350984586508</v>
      </c>
      <c r="Z1546" s="62">
        <f t="shared" si="153"/>
        <v>0.30731350984586508</v>
      </c>
      <c r="AA1546" s="48" t="str">
        <f t="shared" si="154"/>
        <v>Y</v>
      </c>
      <c r="AB1546" s="48" t="s">
        <v>55</v>
      </c>
      <c r="AC1546" s="53" t="s">
        <v>55</v>
      </c>
      <c r="AD1546" s="52">
        <v>0</v>
      </c>
      <c r="AE1546" s="52"/>
      <c r="AF1546" s="52"/>
    </row>
    <row r="1547" spans="1:32" ht="15.5" x14ac:dyDescent="0.35">
      <c r="A1547" s="26"/>
      <c r="B1547" s="48">
        <v>301</v>
      </c>
      <c r="C1547" s="48" t="s">
        <v>45</v>
      </c>
      <c r="D1547" s="48" t="s">
        <v>46</v>
      </c>
      <c r="E1547" s="48" t="s">
        <v>150</v>
      </c>
      <c r="F1547" s="48" t="s">
        <v>1055</v>
      </c>
      <c r="G1547" s="48">
        <v>375</v>
      </c>
      <c r="H1547" s="48" t="s">
        <v>49</v>
      </c>
      <c r="I1547" s="48" t="s">
        <v>216</v>
      </c>
      <c r="J1547" s="48" t="s">
        <v>50</v>
      </c>
      <c r="K1547" s="48" t="s">
        <v>2419</v>
      </c>
      <c r="L1547" s="48" t="s">
        <v>184</v>
      </c>
      <c r="M1547" s="48" t="s">
        <v>53</v>
      </c>
      <c r="N1547" s="48" t="s">
        <v>53</v>
      </c>
      <c r="O1547" s="48" t="s">
        <v>53</v>
      </c>
      <c r="P1547" s="48">
        <v>0.83559000000000005</v>
      </c>
      <c r="Q1547" s="48">
        <v>0.88438514234466881</v>
      </c>
      <c r="R1547" s="48">
        <v>1.3624311652336789</v>
      </c>
      <c r="S1547" s="48">
        <v>3.3423600000000002</v>
      </c>
      <c r="T1547" s="48">
        <v>3.3423600000000002</v>
      </c>
      <c r="U1547" s="48">
        <v>3.3463221602230711</v>
      </c>
      <c r="V1547" s="62">
        <f t="shared" si="149"/>
        <v>0.25</v>
      </c>
      <c r="W1547" s="62">
        <f t="shared" si="150"/>
        <v>0.26459900858814395</v>
      </c>
      <c r="X1547" s="62">
        <f t="shared" si="151"/>
        <v>0.40714285714285714</v>
      </c>
      <c r="Y1547" s="62">
        <f t="shared" si="152"/>
        <v>0.3072472885770004</v>
      </c>
      <c r="Z1547" s="62">
        <f t="shared" si="153"/>
        <v>0.3072472885770004</v>
      </c>
      <c r="AA1547" s="48" t="str">
        <f t="shared" si="154"/>
        <v>Y</v>
      </c>
      <c r="AB1547" s="48" t="s">
        <v>55</v>
      </c>
      <c r="AC1547" s="53" t="s">
        <v>55</v>
      </c>
      <c r="AD1547" s="52">
        <v>0</v>
      </c>
      <c r="AE1547" s="52"/>
      <c r="AF1547" s="52"/>
    </row>
    <row r="1548" spans="1:32" ht="15.5" x14ac:dyDescent="0.35">
      <c r="A1548" s="26"/>
      <c r="B1548" s="48">
        <v>1448</v>
      </c>
      <c r="C1548" s="48" t="s">
        <v>45</v>
      </c>
      <c r="D1548" s="48" t="s">
        <v>98</v>
      </c>
      <c r="E1548" s="48" t="s">
        <v>673</v>
      </c>
      <c r="F1548" s="48" t="s">
        <v>773</v>
      </c>
      <c r="G1548" s="48">
        <v>975</v>
      </c>
      <c r="H1548" s="48">
        <v>2</v>
      </c>
      <c r="I1548" s="48" t="s">
        <v>726</v>
      </c>
      <c r="J1548" s="48" t="s">
        <v>50</v>
      </c>
      <c r="K1548" s="48" t="s">
        <v>2420</v>
      </c>
      <c r="L1548" s="48" t="s">
        <v>730</v>
      </c>
      <c r="M1548" s="48" t="s">
        <v>103</v>
      </c>
      <c r="N1548" s="48" t="s">
        <v>103</v>
      </c>
      <c r="O1548" s="48" t="s">
        <v>103</v>
      </c>
      <c r="P1548" s="48">
        <v>3.3527399999999998</v>
      </c>
      <c r="Q1548" s="48">
        <v>3.9490758412570397</v>
      </c>
      <c r="R1548" s="48">
        <v>2.8433346057050688</v>
      </c>
      <c r="S1548" s="48">
        <v>11.044319999999999</v>
      </c>
      <c r="T1548" s="48">
        <v>11.044319999999999</v>
      </c>
      <c r="U1548" s="48">
        <v>11.057412355519713</v>
      </c>
      <c r="V1548" s="62">
        <f t="shared" si="149"/>
        <v>0.3035714285714286</v>
      </c>
      <c r="W1548" s="62">
        <f t="shared" si="150"/>
        <v>0.35756622782181613</v>
      </c>
      <c r="X1548" s="62">
        <f t="shared" si="151"/>
        <v>0.25714285714285712</v>
      </c>
      <c r="Y1548" s="62">
        <f t="shared" si="152"/>
        <v>0.30609350451203393</v>
      </c>
      <c r="Z1548" s="62">
        <f t="shared" si="153"/>
        <v>0.30609350451203393</v>
      </c>
      <c r="AA1548" s="48" t="str">
        <f t="shared" si="154"/>
        <v>Y</v>
      </c>
      <c r="AB1548" s="48" t="s">
        <v>104</v>
      </c>
      <c r="AC1548" s="53" t="s">
        <v>55</v>
      </c>
      <c r="AD1548" s="52">
        <v>0</v>
      </c>
      <c r="AE1548" s="52"/>
      <c r="AF1548" s="52"/>
    </row>
    <row r="1549" spans="1:32" ht="15.5" x14ac:dyDescent="0.35">
      <c r="A1549" s="26"/>
      <c r="B1549" s="48">
        <v>802</v>
      </c>
      <c r="C1549" s="48" t="s">
        <v>45</v>
      </c>
      <c r="D1549" s="48" t="s">
        <v>46</v>
      </c>
      <c r="E1549" s="48" t="s">
        <v>150</v>
      </c>
      <c r="F1549" s="48" t="s">
        <v>1775</v>
      </c>
      <c r="G1549" s="48">
        <v>826</v>
      </c>
      <c r="H1549" s="48" t="s">
        <v>131</v>
      </c>
      <c r="I1549" s="48" t="s">
        <v>377</v>
      </c>
      <c r="J1549" s="48" t="s">
        <v>50</v>
      </c>
      <c r="K1549" s="48" t="s">
        <v>2421</v>
      </c>
      <c r="L1549" s="48" t="s">
        <v>379</v>
      </c>
      <c r="M1549" s="48" t="s">
        <v>110</v>
      </c>
      <c r="N1549" s="48" t="s">
        <v>110</v>
      </c>
      <c r="O1549" s="48" t="s">
        <v>110</v>
      </c>
      <c r="P1549" s="48">
        <v>0.91399360000000018</v>
      </c>
      <c r="Q1549" s="48">
        <v>0.69891714187019338</v>
      </c>
      <c r="R1549" s="48">
        <v>0.69891714187019338</v>
      </c>
      <c r="S1549" s="48">
        <v>2.5188800000000002</v>
      </c>
      <c r="T1549" s="48">
        <v>2.5188800000000002</v>
      </c>
      <c r="U1549" s="48">
        <v>2.521865975820285</v>
      </c>
      <c r="V1549" s="62">
        <f t="shared" si="149"/>
        <v>0.36285714285714288</v>
      </c>
      <c r="W1549" s="62">
        <f t="shared" si="150"/>
        <v>0.27747139278972927</v>
      </c>
      <c r="X1549" s="62">
        <f t="shared" si="151"/>
        <v>0.27714285714285719</v>
      </c>
      <c r="Y1549" s="62">
        <f t="shared" si="152"/>
        <v>0.30582379759657646</v>
      </c>
      <c r="Z1549" s="62">
        <f t="shared" si="153"/>
        <v>0.30582379759657646</v>
      </c>
      <c r="AA1549" s="48" t="str">
        <f t="shared" si="154"/>
        <v>Y</v>
      </c>
      <c r="AB1549" s="48" t="s">
        <v>55</v>
      </c>
      <c r="AC1549" s="53" t="s">
        <v>55</v>
      </c>
      <c r="AD1549" s="52">
        <v>0</v>
      </c>
      <c r="AE1549" s="52"/>
      <c r="AF1549" s="52"/>
    </row>
    <row r="1550" spans="1:32" ht="15.5" x14ac:dyDescent="0.35">
      <c r="A1550" s="26"/>
      <c r="B1550" s="48">
        <v>861</v>
      </c>
      <c r="C1550" s="48" t="s">
        <v>45</v>
      </c>
      <c r="D1550" s="48" t="s">
        <v>46</v>
      </c>
      <c r="E1550" s="48" t="s">
        <v>150</v>
      </c>
      <c r="F1550" s="48" t="s">
        <v>383</v>
      </c>
      <c r="G1550" s="48">
        <v>850</v>
      </c>
      <c r="H1550" s="48" t="s">
        <v>384</v>
      </c>
      <c r="I1550" s="48" t="s">
        <v>377</v>
      </c>
      <c r="J1550" s="48" t="s">
        <v>50</v>
      </c>
      <c r="K1550" s="48" t="s">
        <v>2422</v>
      </c>
      <c r="L1550" s="48" t="s">
        <v>379</v>
      </c>
      <c r="M1550" s="48" t="s">
        <v>53</v>
      </c>
      <c r="N1550" s="48" t="s">
        <v>53</v>
      </c>
      <c r="O1550" s="48" t="s">
        <v>53</v>
      </c>
      <c r="P1550" s="48">
        <v>4.65543</v>
      </c>
      <c r="Q1550" s="48">
        <v>3.5375405693786752</v>
      </c>
      <c r="R1550" s="48">
        <v>2.3902301144450506</v>
      </c>
      <c r="S1550" s="48">
        <v>11.578889999999999</v>
      </c>
      <c r="T1550" s="48">
        <v>11.578889999999999</v>
      </c>
      <c r="U1550" s="48">
        <v>11.592616055058498</v>
      </c>
      <c r="V1550" s="62">
        <f t="shared" si="149"/>
        <v>0.40206185567010311</v>
      </c>
      <c r="W1550" s="62">
        <f t="shared" si="150"/>
        <v>0.3055163810502281</v>
      </c>
      <c r="X1550" s="62">
        <f t="shared" si="151"/>
        <v>0.20618556701030924</v>
      </c>
      <c r="Y1550" s="62">
        <f t="shared" si="152"/>
        <v>0.3045879345768801</v>
      </c>
      <c r="Z1550" s="62">
        <f t="shared" si="153"/>
        <v>0.3045879345768801</v>
      </c>
      <c r="AA1550" s="48" t="str">
        <f t="shared" si="154"/>
        <v>Y</v>
      </c>
      <c r="AB1550" s="48" t="s">
        <v>55</v>
      </c>
      <c r="AC1550" s="53" t="s">
        <v>55</v>
      </c>
      <c r="AD1550" s="52">
        <v>0</v>
      </c>
      <c r="AE1550" s="52"/>
      <c r="AF1550" s="52"/>
    </row>
    <row r="1551" spans="1:32" ht="15.5" x14ac:dyDescent="0.35">
      <c r="A1551" s="26"/>
      <c r="B1551" s="48">
        <v>1360</v>
      </c>
      <c r="C1551" s="48" t="s">
        <v>45</v>
      </c>
      <c r="D1551" s="48" t="s">
        <v>98</v>
      </c>
      <c r="E1551" s="48" t="s">
        <v>673</v>
      </c>
      <c r="F1551" s="48" t="s">
        <v>721</v>
      </c>
      <c r="G1551" s="48">
        <v>968</v>
      </c>
      <c r="H1551" s="48">
        <v>2</v>
      </c>
      <c r="I1551" s="48" t="s">
        <v>722</v>
      </c>
      <c r="J1551" s="48" t="s">
        <v>50</v>
      </c>
      <c r="K1551" s="48" t="s">
        <v>2614</v>
      </c>
      <c r="L1551" s="48" t="s">
        <v>768</v>
      </c>
      <c r="M1551" s="48" t="s">
        <v>103</v>
      </c>
      <c r="N1551" s="48" t="s">
        <v>103</v>
      </c>
      <c r="O1551" s="48" t="s">
        <v>103</v>
      </c>
      <c r="P1551" s="48">
        <v>10.807656</v>
      </c>
      <c r="Q1551" s="48">
        <v>12.242135107896823</v>
      </c>
      <c r="R1551" s="48">
        <v>10.267597187268304</v>
      </c>
      <c r="S1551" s="48">
        <v>36.485699999999994</v>
      </c>
      <c r="T1551" s="48">
        <v>36.485699999999994</v>
      </c>
      <c r="U1551" s="48">
        <v>36.528951531627619</v>
      </c>
      <c r="V1551" s="62">
        <f t="shared" si="149"/>
        <v>0.29621621621621624</v>
      </c>
      <c r="W1551" s="62">
        <f t="shared" si="150"/>
        <v>0.33553241702630965</v>
      </c>
      <c r="X1551" s="62">
        <f t="shared" si="151"/>
        <v>0.2810810810810811</v>
      </c>
      <c r="Y1551" s="62">
        <f t="shared" si="152"/>
        <v>0.30427657144120235</v>
      </c>
      <c r="Z1551" s="62">
        <f t="shared" si="153"/>
        <v>0.30427657144120235</v>
      </c>
      <c r="AA1551" s="48" t="str">
        <f t="shared" si="154"/>
        <v>Y</v>
      </c>
      <c r="AB1551" s="48" t="s">
        <v>104</v>
      </c>
      <c r="AC1551" s="53" t="s">
        <v>55</v>
      </c>
      <c r="AD1551" s="52">
        <v>0</v>
      </c>
      <c r="AE1551" s="52"/>
      <c r="AF1551" s="52"/>
    </row>
    <row r="1552" spans="1:32" ht="15.5" x14ac:dyDescent="0.35">
      <c r="A1552" s="26"/>
      <c r="B1552" s="48">
        <v>787</v>
      </c>
      <c r="C1552" s="48" t="s">
        <v>45</v>
      </c>
      <c r="D1552" s="48" t="s">
        <v>46</v>
      </c>
      <c r="E1552" s="48" t="s">
        <v>150</v>
      </c>
      <c r="F1552" s="48" t="s">
        <v>1161</v>
      </c>
      <c r="G1552" s="48">
        <v>822</v>
      </c>
      <c r="H1552" s="48" t="s">
        <v>131</v>
      </c>
      <c r="I1552" s="48" t="s">
        <v>377</v>
      </c>
      <c r="J1552" s="48" t="s">
        <v>50</v>
      </c>
      <c r="K1552" s="48" t="s">
        <v>2424</v>
      </c>
      <c r="L1552" s="48" t="s">
        <v>379</v>
      </c>
      <c r="M1552" s="48" t="s">
        <v>110</v>
      </c>
      <c r="N1552" s="48" t="s">
        <v>110</v>
      </c>
      <c r="O1552" s="48" t="s">
        <v>110</v>
      </c>
      <c r="P1552" s="48">
        <v>0.73407359999999999</v>
      </c>
      <c r="Q1552" s="48">
        <v>0.78538111818403167</v>
      </c>
      <c r="R1552" s="48">
        <v>0.77817578682454513</v>
      </c>
      <c r="S1552" s="48">
        <v>2.5188800000000002</v>
      </c>
      <c r="T1552" s="48">
        <v>2.5188800000000002</v>
      </c>
      <c r="U1552" s="48">
        <v>2.521865975820285</v>
      </c>
      <c r="V1552" s="62">
        <f t="shared" si="149"/>
        <v>0.29142857142857143</v>
      </c>
      <c r="W1552" s="62">
        <f t="shared" si="150"/>
        <v>0.3117977506606236</v>
      </c>
      <c r="X1552" s="62">
        <f t="shared" si="151"/>
        <v>0.30857142857142861</v>
      </c>
      <c r="Y1552" s="62">
        <f t="shared" si="152"/>
        <v>0.30393258355354119</v>
      </c>
      <c r="Z1552" s="62">
        <f t="shared" si="153"/>
        <v>0.30393258355354119</v>
      </c>
      <c r="AA1552" s="48" t="str">
        <f t="shared" si="154"/>
        <v>Y</v>
      </c>
      <c r="AB1552" s="48" t="s">
        <v>55</v>
      </c>
      <c r="AC1552" s="53" t="s">
        <v>55</v>
      </c>
      <c r="AD1552" s="52">
        <v>0</v>
      </c>
      <c r="AE1552" s="52"/>
      <c r="AF1552" s="52"/>
    </row>
    <row r="1553" spans="1:32" ht="15.5" x14ac:dyDescent="0.35">
      <c r="A1553" s="26"/>
      <c r="B1553" s="48">
        <v>775</v>
      </c>
      <c r="C1553" s="48" t="s">
        <v>45</v>
      </c>
      <c r="D1553" s="48" t="s">
        <v>46</v>
      </c>
      <c r="E1553" s="48" t="s">
        <v>150</v>
      </c>
      <c r="F1553" s="48" t="s">
        <v>1739</v>
      </c>
      <c r="G1553" s="48">
        <v>819</v>
      </c>
      <c r="H1553" s="48" t="s">
        <v>131</v>
      </c>
      <c r="I1553" s="48" t="s">
        <v>377</v>
      </c>
      <c r="J1553" s="48" t="s">
        <v>50</v>
      </c>
      <c r="K1553" s="48" t="s">
        <v>2425</v>
      </c>
      <c r="L1553" s="48" t="s">
        <v>379</v>
      </c>
      <c r="M1553" s="48" t="s">
        <v>53</v>
      </c>
      <c r="N1553" s="48" t="s">
        <v>53</v>
      </c>
      <c r="O1553" s="48" t="s">
        <v>53</v>
      </c>
      <c r="P1553" s="48">
        <v>1.8621719999999999</v>
      </c>
      <c r="Q1553" s="48">
        <v>2.0555978984227434</v>
      </c>
      <c r="R1553" s="48">
        <v>1.9838909949893921</v>
      </c>
      <c r="S1553" s="48">
        <v>5.8491299999999997</v>
      </c>
      <c r="T1553" s="48">
        <v>6.8040900000000004</v>
      </c>
      <c r="U1553" s="48">
        <v>6.8121558261683948</v>
      </c>
      <c r="V1553" s="62">
        <f t="shared" si="149"/>
        <v>0.3183673469387755</v>
      </c>
      <c r="W1553" s="62">
        <f t="shared" si="150"/>
        <v>0.30211209705085373</v>
      </c>
      <c r="X1553" s="62">
        <f t="shared" si="151"/>
        <v>0.29122807017543861</v>
      </c>
      <c r="Y1553" s="62">
        <f t="shared" si="152"/>
        <v>0.30390250472168928</v>
      </c>
      <c r="Z1553" s="62">
        <f t="shared" si="153"/>
        <v>0.30390250472168928</v>
      </c>
      <c r="AA1553" s="48" t="str">
        <f t="shared" si="154"/>
        <v>Y</v>
      </c>
      <c r="AB1553" s="48" t="s">
        <v>55</v>
      </c>
      <c r="AC1553" s="53" t="s">
        <v>55</v>
      </c>
      <c r="AD1553" s="52">
        <v>0</v>
      </c>
      <c r="AE1553" s="52"/>
      <c r="AF1553" s="52"/>
    </row>
    <row r="1554" spans="1:32" ht="15.5" x14ac:dyDescent="0.35">
      <c r="A1554" s="26"/>
      <c r="B1554" s="48">
        <v>659</v>
      </c>
      <c r="C1554" s="48" t="s">
        <v>45</v>
      </c>
      <c r="D1554" s="48" t="s">
        <v>46</v>
      </c>
      <c r="E1554" s="48" t="s">
        <v>47</v>
      </c>
      <c r="F1554" s="48" t="s">
        <v>75</v>
      </c>
      <c r="G1554" s="48">
        <v>483</v>
      </c>
      <c r="H1554" s="48" t="s">
        <v>49</v>
      </c>
      <c r="I1554" s="48" t="s">
        <v>76</v>
      </c>
      <c r="J1554" s="48" t="s">
        <v>50</v>
      </c>
      <c r="K1554" s="48" t="s">
        <v>2426</v>
      </c>
      <c r="L1554" s="48" t="s">
        <v>78</v>
      </c>
      <c r="M1554" s="48" t="s">
        <v>53</v>
      </c>
      <c r="N1554" s="48" t="s">
        <v>53</v>
      </c>
      <c r="O1554" s="48" t="s">
        <v>53</v>
      </c>
      <c r="P1554" s="48">
        <v>2.7455099999999999</v>
      </c>
      <c r="Q1554" s="48">
        <v>2.4619370178784026</v>
      </c>
      <c r="R1554" s="48">
        <v>2.5814485236006548</v>
      </c>
      <c r="S1554" s="48">
        <v>8.5946400000000001</v>
      </c>
      <c r="T1554" s="48">
        <v>8.5946400000000001</v>
      </c>
      <c r="U1554" s="48">
        <v>8.604828412002183</v>
      </c>
      <c r="V1554" s="62">
        <f t="shared" si="149"/>
        <v>0.31944444444444442</v>
      </c>
      <c r="W1554" s="62">
        <f t="shared" si="150"/>
        <v>0.28645027806614387</v>
      </c>
      <c r="X1554" s="62">
        <f t="shared" si="151"/>
        <v>0.3</v>
      </c>
      <c r="Y1554" s="62">
        <f t="shared" si="152"/>
        <v>0.30196490750352939</v>
      </c>
      <c r="Z1554" s="62">
        <f t="shared" si="153"/>
        <v>0.30196490750352939</v>
      </c>
      <c r="AA1554" s="48" t="str">
        <f t="shared" si="154"/>
        <v>Y</v>
      </c>
      <c r="AB1554" s="48" t="s">
        <v>55</v>
      </c>
      <c r="AC1554" s="53" t="s">
        <v>55</v>
      </c>
      <c r="AD1554" s="52">
        <v>0</v>
      </c>
      <c r="AE1554" s="52"/>
      <c r="AF1554" s="52"/>
    </row>
    <row r="1555" spans="1:32" ht="15.5" x14ac:dyDescent="0.35">
      <c r="A1555" s="26"/>
      <c r="B1555" s="48">
        <v>249</v>
      </c>
      <c r="C1555" s="48" t="s">
        <v>45</v>
      </c>
      <c r="D1555" s="48" t="s">
        <v>46</v>
      </c>
      <c r="E1555" s="48" t="s">
        <v>150</v>
      </c>
      <c r="F1555" s="48" t="s">
        <v>219</v>
      </c>
      <c r="G1555" s="48">
        <v>250</v>
      </c>
      <c r="H1555" s="48" t="s">
        <v>63</v>
      </c>
      <c r="I1555" s="48" t="s">
        <v>233</v>
      </c>
      <c r="J1555" s="48" t="s">
        <v>50</v>
      </c>
      <c r="K1555" s="48" t="s">
        <v>2427</v>
      </c>
      <c r="L1555" s="48" t="s">
        <v>184</v>
      </c>
      <c r="M1555" s="48" t="s">
        <v>53</v>
      </c>
      <c r="N1555" s="48" t="s">
        <v>53</v>
      </c>
      <c r="O1555" s="48" t="s">
        <v>53</v>
      </c>
      <c r="P1555" s="48">
        <v>1.9099200000000001</v>
      </c>
      <c r="Q1555" s="48">
        <v>1.6253564778226346</v>
      </c>
      <c r="R1555" s="48">
        <v>0.23902301144450508</v>
      </c>
      <c r="S1555" s="48">
        <v>4.1779500000000001</v>
      </c>
      <c r="T1555" s="48">
        <v>4.1779500000000001</v>
      </c>
      <c r="U1555" s="48">
        <v>4.1829027002788388</v>
      </c>
      <c r="V1555" s="62">
        <f t="shared" si="149"/>
        <v>0.45714285714285713</v>
      </c>
      <c r="W1555" s="62">
        <f t="shared" si="150"/>
        <v>0.38903205587013595</v>
      </c>
      <c r="X1555" s="62">
        <f t="shared" si="151"/>
        <v>5.7142857142857141E-2</v>
      </c>
      <c r="Y1555" s="62">
        <f t="shared" si="152"/>
        <v>0.30110592338528341</v>
      </c>
      <c r="Z1555" s="62">
        <f t="shared" si="153"/>
        <v>0.30110592338528341</v>
      </c>
      <c r="AA1555" s="48" t="str">
        <f t="shared" si="154"/>
        <v>Y</v>
      </c>
      <c r="AB1555" s="48" t="s">
        <v>55</v>
      </c>
      <c r="AC1555" s="53" t="s">
        <v>55</v>
      </c>
      <c r="AD1555" s="52">
        <v>0</v>
      </c>
      <c r="AE1555" s="52"/>
      <c r="AF1555" s="52"/>
    </row>
    <row r="1556" spans="1:32" ht="15.5" x14ac:dyDescent="0.35">
      <c r="A1556" s="26"/>
      <c r="B1556" s="48">
        <v>134</v>
      </c>
      <c r="C1556" s="48" t="s">
        <v>45</v>
      </c>
      <c r="D1556" s="48" t="s">
        <v>46</v>
      </c>
      <c r="E1556" s="48" t="s">
        <v>47</v>
      </c>
      <c r="F1556" s="48" t="s">
        <v>170</v>
      </c>
      <c r="G1556" s="48">
        <v>139</v>
      </c>
      <c r="H1556" s="48" t="s">
        <v>1097</v>
      </c>
      <c r="I1556" s="48" t="s">
        <v>57</v>
      </c>
      <c r="J1556" s="48" t="s">
        <v>50</v>
      </c>
      <c r="K1556" s="48" t="s">
        <v>2428</v>
      </c>
      <c r="L1556" s="48" t="s">
        <v>59</v>
      </c>
      <c r="M1556" s="48" t="s">
        <v>110</v>
      </c>
      <c r="N1556" s="48" t="s">
        <v>110</v>
      </c>
      <c r="O1556" s="48" t="s">
        <v>110</v>
      </c>
      <c r="P1556" s="48">
        <v>0.77005760000000001</v>
      </c>
      <c r="Q1556" s="48">
        <v>0.7925864495435182</v>
      </c>
      <c r="R1556" s="48">
        <v>0.77817578682454513</v>
      </c>
      <c r="S1556" s="48">
        <v>2.5908480000000003</v>
      </c>
      <c r="T1556" s="48">
        <v>2.5908480000000003</v>
      </c>
      <c r="U1556" s="48">
        <v>2.5939192894151506</v>
      </c>
      <c r="V1556" s="62">
        <f t="shared" si="149"/>
        <v>0.29722222222222222</v>
      </c>
      <c r="W1556" s="62">
        <f t="shared" si="150"/>
        <v>0.30591777269199821</v>
      </c>
      <c r="X1556" s="62">
        <f t="shared" si="151"/>
        <v>0.3</v>
      </c>
      <c r="Y1556" s="62">
        <f t="shared" si="152"/>
        <v>0.30104666497140681</v>
      </c>
      <c r="Z1556" s="62">
        <f t="shared" si="153"/>
        <v>0.30104666497140681</v>
      </c>
      <c r="AA1556" s="48" t="str">
        <f t="shared" si="154"/>
        <v>Y</v>
      </c>
      <c r="AB1556" s="48" t="s">
        <v>55</v>
      </c>
      <c r="AC1556" s="53" t="s">
        <v>55</v>
      </c>
      <c r="AD1556" s="52">
        <v>0</v>
      </c>
      <c r="AE1556" s="52"/>
      <c r="AF1556" s="52"/>
    </row>
    <row r="1557" spans="1:32" ht="15.5" x14ac:dyDescent="0.35">
      <c r="A1557" s="26"/>
      <c r="B1557" s="48">
        <v>72</v>
      </c>
      <c r="C1557" s="48" t="s">
        <v>45</v>
      </c>
      <c r="D1557" s="48" t="s">
        <v>46</v>
      </c>
      <c r="E1557" s="48" t="s">
        <v>150</v>
      </c>
      <c r="F1557" s="48" t="s">
        <v>151</v>
      </c>
      <c r="G1557" s="48">
        <v>59</v>
      </c>
      <c r="H1557" s="48" t="s">
        <v>131</v>
      </c>
      <c r="I1557" s="48" t="s">
        <v>152</v>
      </c>
      <c r="J1557" s="48" t="s">
        <v>50</v>
      </c>
      <c r="K1557" s="48" t="s">
        <v>2429</v>
      </c>
      <c r="L1557" s="48" t="s">
        <v>154</v>
      </c>
      <c r="M1557" s="48" t="s">
        <v>110</v>
      </c>
      <c r="N1557" s="48" t="s">
        <v>110</v>
      </c>
      <c r="O1557" s="48" t="s">
        <v>110</v>
      </c>
      <c r="P1557" s="48">
        <v>0.46779200000000004</v>
      </c>
      <c r="Q1557" s="48">
        <v>0.53319452060200323</v>
      </c>
      <c r="R1557" s="48">
        <v>0.4611412070071379</v>
      </c>
      <c r="S1557" s="48">
        <v>1.6192800000000001</v>
      </c>
      <c r="T1557" s="48">
        <v>1.6192800000000001</v>
      </c>
      <c r="U1557" s="48">
        <v>1.6211995558844692</v>
      </c>
      <c r="V1557" s="62">
        <f t="shared" si="149"/>
        <v>0.28888888888888892</v>
      </c>
      <c r="W1557" s="62">
        <f t="shared" si="150"/>
        <v>0.32927876624302355</v>
      </c>
      <c r="X1557" s="62">
        <f t="shared" si="151"/>
        <v>0.28444444444444444</v>
      </c>
      <c r="Y1557" s="62">
        <f t="shared" si="152"/>
        <v>0.30087069985878562</v>
      </c>
      <c r="Z1557" s="62">
        <f t="shared" si="153"/>
        <v>0.30087069985878562</v>
      </c>
      <c r="AA1557" s="48" t="str">
        <f t="shared" si="154"/>
        <v>Y</v>
      </c>
      <c r="AB1557" s="48" t="s">
        <v>55</v>
      </c>
      <c r="AC1557" s="53" t="s">
        <v>55</v>
      </c>
      <c r="AD1557" s="52">
        <v>0</v>
      </c>
      <c r="AE1557" s="48"/>
      <c r="AF1557" s="48"/>
    </row>
    <row r="1558" spans="1:32" ht="15.5" x14ac:dyDescent="0.35">
      <c r="A1558" s="26"/>
      <c r="B1558" s="48">
        <v>914</v>
      </c>
      <c r="C1558" s="48" t="s">
        <v>45</v>
      </c>
      <c r="D1558" s="48" t="s">
        <v>46</v>
      </c>
      <c r="E1558" s="48" t="s">
        <v>150</v>
      </c>
      <c r="F1558" s="48" t="s">
        <v>163</v>
      </c>
      <c r="G1558" s="48">
        <v>488</v>
      </c>
      <c r="H1558" s="48" t="s">
        <v>164</v>
      </c>
      <c r="I1558" s="48" t="s">
        <v>165</v>
      </c>
      <c r="J1558" s="48" t="s">
        <v>50</v>
      </c>
      <c r="K1558" s="48" t="s">
        <v>2430</v>
      </c>
      <c r="L1558" s="48" t="s">
        <v>295</v>
      </c>
      <c r="M1558" s="48" t="s">
        <v>53</v>
      </c>
      <c r="N1558" s="48" t="s">
        <v>53</v>
      </c>
      <c r="O1558" s="48" t="s">
        <v>53</v>
      </c>
      <c r="P1558" s="48">
        <v>1.7905499999999999</v>
      </c>
      <c r="Q1558" s="48">
        <v>1.5536495743892831</v>
      </c>
      <c r="R1558" s="48">
        <v>1.5058449721003819</v>
      </c>
      <c r="S1558" s="48">
        <v>5.3716499999999998</v>
      </c>
      <c r="T1558" s="48">
        <v>5.3716499999999998</v>
      </c>
      <c r="U1558" s="48">
        <v>5.3780177575013637</v>
      </c>
      <c r="V1558" s="62">
        <f t="shared" si="149"/>
        <v>0.33333333333333331</v>
      </c>
      <c r="W1558" s="62">
        <f t="shared" si="150"/>
        <v>0.2892313487269802</v>
      </c>
      <c r="X1558" s="62">
        <f t="shared" si="151"/>
        <v>0.28000000000000003</v>
      </c>
      <c r="Y1558" s="62">
        <f t="shared" si="152"/>
        <v>0.30085489402010451</v>
      </c>
      <c r="Z1558" s="62">
        <f t="shared" si="153"/>
        <v>0.30085489402010451</v>
      </c>
      <c r="AA1558" s="48" t="str">
        <f t="shared" si="154"/>
        <v>Y</v>
      </c>
      <c r="AB1558" s="48" t="s">
        <v>55</v>
      </c>
      <c r="AC1558" s="53" t="s">
        <v>55</v>
      </c>
      <c r="AD1558" s="52">
        <v>0</v>
      </c>
      <c r="AE1558" s="48"/>
      <c r="AF1558" s="48"/>
    </row>
    <row r="1559" spans="1:32" ht="15.5" x14ac:dyDescent="0.35">
      <c r="A1559" s="26"/>
      <c r="B1559" s="48">
        <v>1855</v>
      </c>
      <c r="C1559" s="48" t="s">
        <v>45</v>
      </c>
      <c r="D1559" s="48" t="s">
        <v>60</v>
      </c>
      <c r="E1559" s="48" t="s">
        <v>61</v>
      </c>
      <c r="F1559" s="48" t="s">
        <v>840</v>
      </c>
      <c r="G1559" s="48">
        <v>450</v>
      </c>
      <c r="H1559" s="48" t="s">
        <v>63</v>
      </c>
      <c r="I1559" s="48" t="s">
        <v>61</v>
      </c>
      <c r="J1559" s="48" t="s">
        <v>50</v>
      </c>
      <c r="K1559" s="48" t="s">
        <v>2431</v>
      </c>
      <c r="L1559" s="48" t="s">
        <v>121</v>
      </c>
      <c r="M1559" s="48" t="s">
        <v>53</v>
      </c>
      <c r="N1559" s="48" t="s">
        <v>53</v>
      </c>
      <c r="O1559" s="48" t="s">
        <v>53</v>
      </c>
      <c r="P1559" s="48">
        <v>0.71622000000000008</v>
      </c>
      <c r="Q1559" s="48">
        <v>1.2907242618003274</v>
      </c>
      <c r="R1559" s="48">
        <v>1.0038966480669214</v>
      </c>
      <c r="S1559" s="48">
        <v>3.3423600000000002</v>
      </c>
      <c r="T1559" s="48">
        <v>3.3423600000000002</v>
      </c>
      <c r="U1559" s="48">
        <v>3.3463221602230711</v>
      </c>
      <c r="V1559" s="62">
        <f t="shared" si="149"/>
        <v>0.2142857142857143</v>
      </c>
      <c r="W1559" s="62">
        <f t="shared" si="150"/>
        <v>0.38617152604756139</v>
      </c>
      <c r="X1559" s="62">
        <f t="shared" si="151"/>
        <v>0.3</v>
      </c>
      <c r="Y1559" s="62">
        <f t="shared" si="152"/>
        <v>0.30015241344442528</v>
      </c>
      <c r="Z1559" s="62">
        <f t="shared" si="153"/>
        <v>0.30015241344442528</v>
      </c>
      <c r="AA1559" s="48" t="str">
        <f t="shared" si="154"/>
        <v>Y</v>
      </c>
      <c r="AB1559" s="48" t="s">
        <v>55</v>
      </c>
      <c r="AC1559" s="53" t="s">
        <v>55</v>
      </c>
      <c r="AD1559" s="52">
        <v>0</v>
      </c>
      <c r="AE1559" s="52"/>
      <c r="AF1559" s="52"/>
    </row>
    <row r="1560" spans="1:32" ht="15.5" x14ac:dyDescent="0.35">
      <c r="A1560" s="26"/>
      <c r="B1560" s="48">
        <v>1154</v>
      </c>
      <c r="C1560" s="48" t="s">
        <v>45</v>
      </c>
      <c r="D1560" s="48" t="s">
        <v>98</v>
      </c>
      <c r="E1560" s="48" t="s">
        <v>99</v>
      </c>
      <c r="F1560" s="48" t="s">
        <v>2432</v>
      </c>
      <c r="G1560" s="48">
        <v>742</v>
      </c>
      <c r="H1560" s="48">
        <v>1</v>
      </c>
      <c r="I1560" s="48" t="s">
        <v>99</v>
      </c>
      <c r="J1560" s="48" t="s">
        <v>50</v>
      </c>
      <c r="K1560" s="48" t="s">
        <v>2433</v>
      </c>
      <c r="L1560" s="48" t="s">
        <v>593</v>
      </c>
      <c r="M1560" s="48" t="s">
        <v>110</v>
      </c>
      <c r="N1560" s="48" t="s">
        <v>110</v>
      </c>
      <c r="O1560" s="48" t="s">
        <v>110</v>
      </c>
      <c r="P1560" s="48">
        <v>0.9931584</v>
      </c>
      <c r="Q1560" s="48">
        <v>0.9006664199358162</v>
      </c>
      <c r="R1560" s="48">
        <v>1.0807997039229795</v>
      </c>
      <c r="S1560" s="48">
        <v>3.3105280000000001</v>
      </c>
      <c r="T1560" s="48">
        <v>3.3105280000000001</v>
      </c>
      <c r="U1560" s="48">
        <v>3.3144524253638039</v>
      </c>
      <c r="V1560" s="62">
        <f t="shared" si="149"/>
        <v>0.3</v>
      </c>
      <c r="W1560" s="62">
        <f t="shared" si="150"/>
        <v>0.27206126029920791</v>
      </c>
      <c r="X1560" s="62">
        <f t="shared" si="151"/>
        <v>0.32608695652173914</v>
      </c>
      <c r="Y1560" s="62">
        <f t="shared" si="152"/>
        <v>0.2993827389403157</v>
      </c>
      <c r="Z1560" s="62">
        <f t="shared" si="153"/>
        <v>0.2993827389403157</v>
      </c>
      <c r="AA1560" s="48" t="str">
        <f t="shared" si="154"/>
        <v>Y</v>
      </c>
      <c r="AB1560" s="48" t="s">
        <v>55</v>
      </c>
      <c r="AC1560" s="53" t="s">
        <v>55</v>
      </c>
      <c r="AD1560" s="52">
        <v>0</v>
      </c>
      <c r="AE1560" s="52"/>
      <c r="AF1560" s="52"/>
    </row>
    <row r="1561" spans="1:32" ht="15.5" x14ac:dyDescent="0.35">
      <c r="A1561" s="26"/>
      <c r="B1561" s="48">
        <v>2120</v>
      </c>
      <c r="C1561" s="48" t="s">
        <v>863</v>
      </c>
      <c r="D1561" s="48" t="s">
        <v>969</v>
      </c>
      <c r="E1561" s="48" t="s">
        <v>970</v>
      </c>
      <c r="F1561" s="48" t="s">
        <v>1020</v>
      </c>
      <c r="G1561" s="48" t="s">
        <v>1021</v>
      </c>
      <c r="H1561" s="48" t="s">
        <v>1022</v>
      </c>
      <c r="I1561" s="48" t="s">
        <v>1023</v>
      </c>
      <c r="J1561" s="48" t="s">
        <v>50</v>
      </c>
      <c r="K1561" s="48" t="s">
        <v>2434</v>
      </c>
      <c r="L1561" s="48" t="s">
        <v>1023</v>
      </c>
      <c r="M1561" s="48">
        <v>13.8</v>
      </c>
      <c r="N1561" s="48">
        <v>13.8</v>
      </c>
      <c r="O1561" s="48">
        <v>13.8</v>
      </c>
      <c r="P1561" s="48">
        <v>1.5</v>
      </c>
      <c r="Q1561" s="48">
        <v>3.7048566773898286</v>
      </c>
      <c r="R1561" s="48">
        <v>3.8482704842565316</v>
      </c>
      <c r="S1561" s="48">
        <v>9</v>
      </c>
      <c r="T1561" s="48">
        <v>9</v>
      </c>
      <c r="U1561" s="48">
        <v>12.046759776803055</v>
      </c>
      <c r="V1561" s="62">
        <f t="shared" si="149"/>
        <v>0.16666666666666666</v>
      </c>
      <c r="W1561" s="62">
        <f t="shared" si="150"/>
        <v>0.41165074193220319</v>
      </c>
      <c r="X1561" s="62">
        <f t="shared" si="151"/>
        <v>0.31944444444444442</v>
      </c>
      <c r="Y1561" s="62">
        <f t="shared" si="152"/>
        <v>0.29925395101443808</v>
      </c>
      <c r="Z1561" s="62">
        <f t="shared" si="153"/>
        <v>0.29925395101443808</v>
      </c>
      <c r="AA1561" s="48" t="str">
        <f t="shared" si="154"/>
        <v>Y</v>
      </c>
      <c r="AB1561" s="48" t="s">
        <v>55</v>
      </c>
      <c r="AC1561" s="53" t="s">
        <v>55</v>
      </c>
      <c r="AD1561" s="52">
        <v>0</v>
      </c>
      <c r="AE1561" s="48"/>
      <c r="AF1561" s="48"/>
    </row>
    <row r="1562" spans="1:32" ht="15.5" x14ac:dyDescent="0.35">
      <c r="A1562" s="26"/>
      <c r="B1562" s="48">
        <v>482</v>
      </c>
      <c r="C1562" s="48" t="s">
        <v>45</v>
      </c>
      <c r="D1562" s="48" t="s">
        <v>46</v>
      </c>
      <c r="E1562" s="48" t="s">
        <v>47</v>
      </c>
      <c r="F1562" s="48" t="s">
        <v>1407</v>
      </c>
      <c r="G1562" s="48">
        <v>374</v>
      </c>
      <c r="H1562" s="48" t="s">
        <v>242</v>
      </c>
      <c r="I1562" s="48" t="s">
        <v>1128</v>
      </c>
      <c r="J1562" s="48" t="s">
        <v>50</v>
      </c>
      <c r="K1562" s="48" t="s">
        <v>2435</v>
      </c>
      <c r="L1562" s="48" t="s">
        <v>190</v>
      </c>
      <c r="M1562" s="48" t="s">
        <v>110</v>
      </c>
      <c r="N1562" s="48" t="s">
        <v>110</v>
      </c>
      <c r="O1562" s="48" t="s">
        <v>110</v>
      </c>
      <c r="P1562" s="48">
        <v>0.71248319999999998</v>
      </c>
      <c r="Q1562" s="48">
        <v>0.80699711226249138</v>
      </c>
      <c r="R1562" s="48">
        <v>0.80699711226249138</v>
      </c>
      <c r="S1562" s="48">
        <v>2.5908480000000003</v>
      </c>
      <c r="T1562" s="48">
        <v>2.5908480000000003</v>
      </c>
      <c r="U1562" s="48">
        <v>2.5939192894151506</v>
      </c>
      <c r="V1562" s="62">
        <f t="shared" si="149"/>
        <v>0.27499999999999997</v>
      </c>
      <c r="W1562" s="62">
        <f t="shared" si="150"/>
        <v>0.31147991401367092</v>
      </c>
      <c r="X1562" s="62">
        <f t="shared" si="151"/>
        <v>0.31111111111111112</v>
      </c>
      <c r="Y1562" s="62">
        <f t="shared" si="152"/>
        <v>0.29919700837492735</v>
      </c>
      <c r="Z1562" s="62">
        <f t="shared" si="153"/>
        <v>0.29919700837492735</v>
      </c>
      <c r="AA1562" s="48" t="str">
        <f t="shared" si="154"/>
        <v>Y</v>
      </c>
      <c r="AB1562" s="48" t="s">
        <v>55</v>
      </c>
      <c r="AC1562" s="53" t="s">
        <v>55</v>
      </c>
      <c r="AD1562" s="52">
        <v>0</v>
      </c>
      <c r="AE1562" s="52"/>
      <c r="AF1562" s="52"/>
    </row>
    <row r="1563" spans="1:32" ht="15.5" x14ac:dyDescent="0.35">
      <c r="A1563" s="26"/>
      <c r="B1563" s="48">
        <v>737</v>
      </c>
      <c r="C1563" s="48" t="s">
        <v>45</v>
      </c>
      <c r="D1563" s="48" t="s">
        <v>46</v>
      </c>
      <c r="E1563" s="48" t="s">
        <v>150</v>
      </c>
      <c r="F1563" s="48" t="s">
        <v>2129</v>
      </c>
      <c r="G1563" s="48">
        <v>812</v>
      </c>
      <c r="H1563" s="48" t="s">
        <v>131</v>
      </c>
      <c r="I1563" s="48" t="s">
        <v>377</v>
      </c>
      <c r="J1563" s="48" t="s">
        <v>50</v>
      </c>
      <c r="K1563" s="48" t="s">
        <v>2436</v>
      </c>
      <c r="L1563" s="48" t="s">
        <v>379</v>
      </c>
      <c r="M1563" s="48" t="s">
        <v>110</v>
      </c>
      <c r="N1563" s="48" t="s">
        <v>110</v>
      </c>
      <c r="O1563" s="48" t="s">
        <v>110</v>
      </c>
      <c r="P1563" s="48">
        <v>0.41021760000000002</v>
      </c>
      <c r="Q1563" s="48">
        <v>0.88625575721684313</v>
      </c>
      <c r="R1563" s="48">
        <v>0.965514402171195</v>
      </c>
      <c r="S1563" s="48">
        <v>2.5188800000000002</v>
      </c>
      <c r="T1563" s="48">
        <v>2.5188800000000002</v>
      </c>
      <c r="U1563" s="48">
        <v>2.521865975820285</v>
      </c>
      <c r="V1563" s="62">
        <f t="shared" si="149"/>
        <v>0.16285714285714284</v>
      </c>
      <c r="W1563" s="62">
        <f t="shared" si="150"/>
        <v>0.35184516817666706</v>
      </c>
      <c r="X1563" s="62">
        <f t="shared" si="151"/>
        <v>0.3828571428571429</v>
      </c>
      <c r="Y1563" s="62">
        <f t="shared" si="152"/>
        <v>0.29918648463031761</v>
      </c>
      <c r="Z1563" s="62">
        <f t="shared" si="153"/>
        <v>0.29918648463031761</v>
      </c>
      <c r="AA1563" s="48" t="str">
        <f t="shared" si="154"/>
        <v>Y</v>
      </c>
      <c r="AB1563" s="48" t="s">
        <v>55</v>
      </c>
      <c r="AC1563" s="53" t="s">
        <v>55</v>
      </c>
      <c r="AD1563" s="52">
        <v>0</v>
      </c>
      <c r="AE1563" s="52"/>
      <c r="AF1563" s="52"/>
    </row>
    <row r="1564" spans="1:32" ht="15.5" x14ac:dyDescent="0.35">
      <c r="A1564" s="26"/>
      <c r="B1564" s="48">
        <v>347</v>
      </c>
      <c r="C1564" s="48" t="s">
        <v>45</v>
      </c>
      <c r="D1564" s="48" t="s">
        <v>46</v>
      </c>
      <c r="E1564" s="48" t="s">
        <v>47</v>
      </c>
      <c r="F1564" s="48" t="s">
        <v>48</v>
      </c>
      <c r="G1564" s="48">
        <v>350</v>
      </c>
      <c r="H1564" s="48" t="s">
        <v>49</v>
      </c>
      <c r="I1564" s="48" t="s">
        <v>47</v>
      </c>
      <c r="J1564" s="48" t="s">
        <v>50</v>
      </c>
      <c r="K1564" s="48" t="s">
        <v>2437</v>
      </c>
      <c r="L1564" s="48" t="s">
        <v>72</v>
      </c>
      <c r="M1564" s="48" t="s">
        <v>53</v>
      </c>
      <c r="N1564" s="48" t="s">
        <v>53</v>
      </c>
      <c r="O1564" s="48" t="s">
        <v>53</v>
      </c>
      <c r="P1564" s="48">
        <v>3.4617300000000002</v>
      </c>
      <c r="Q1564" s="48">
        <v>3.5853451716675764</v>
      </c>
      <c r="R1564" s="48">
        <v>3.3463221602230711</v>
      </c>
      <c r="S1564" s="48">
        <v>11.578889999999999</v>
      </c>
      <c r="T1564" s="48">
        <v>11.578889999999999</v>
      </c>
      <c r="U1564" s="48">
        <v>11.592616055058498</v>
      </c>
      <c r="V1564" s="62">
        <f t="shared" si="149"/>
        <v>0.2989690721649485</v>
      </c>
      <c r="W1564" s="62">
        <f t="shared" si="150"/>
        <v>0.30964498079415009</v>
      </c>
      <c r="X1564" s="62">
        <f t="shared" si="151"/>
        <v>0.28865979381443296</v>
      </c>
      <c r="Y1564" s="62">
        <f t="shared" si="152"/>
        <v>0.29909128225784387</v>
      </c>
      <c r="Z1564" s="62">
        <f t="shared" si="153"/>
        <v>0.29909128225784387</v>
      </c>
      <c r="AA1564" s="48" t="str">
        <f t="shared" si="154"/>
        <v>Y</v>
      </c>
      <c r="AB1564" s="48" t="s">
        <v>55</v>
      </c>
      <c r="AC1564" s="53" t="s">
        <v>55</v>
      </c>
      <c r="AD1564" s="52">
        <v>0</v>
      </c>
      <c r="AE1564" s="52"/>
      <c r="AF1564" s="52"/>
    </row>
    <row r="1565" spans="1:32" ht="15.5" x14ac:dyDescent="0.35">
      <c r="A1565" s="26"/>
      <c r="B1565" s="48">
        <v>1521</v>
      </c>
      <c r="C1565" s="48" t="s">
        <v>45</v>
      </c>
      <c r="D1565" s="48" t="s">
        <v>60</v>
      </c>
      <c r="E1565" s="48" t="s">
        <v>803</v>
      </c>
      <c r="F1565" s="48" t="s">
        <v>1099</v>
      </c>
      <c r="G1565" s="48">
        <v>23</v>
      </c>
      <c r="H1565" s="48" t="s">
        <v>131</v>
      </c>
      <c r="I1565" s="48" t="s">
        <v>1100</v>
      </c>
      <c r="J1565" s="48" t="s">
        <v>50</v>
      </c>
      <c r="K1565" s="48" t="s">
        <v>2438</v>
      </c>
      <c r="L1565" s="48" t="s">
        <v>852</v>
      </c>
      <c r="M1565" s="48" t="s">
        <v>110</v>
      </c>
      <c r="N1565" s="48" t="s">
        <v>110</v>
      </c>
      <c r="O1565" s="48" t="s">
        <v>110</v>
      </c>
      <c r="P1565" s="48">
        <v>0.73407359999999999</v>
      </c>
      <c r="Q1565" s="48">
        <v>0.59804250283738192</v>
      </c>
      <c r="R1565" s="48">
        <v>0.67009581643224725</v>
      </c>
      <c r="S1565" s="48">
        <v>2.2310080000000001</v>
      </c>
      <c r="T1565" s="48">
        <v>2.2310080000000001</v>
      </c>
      <c r="U1565" s="48">
        <v>2.2336527214408242</v>
      </c>
      <c r="V1565" s="62">
        <f t="shared" si="149"/>
        <v>0.32903225806451614</v>
      </c>
      <c r="W1565" s="62">
        <f t="shared" si="150"/>
        <v>0.26805932692190343</v>
      </c>
      <c r="X1565" s="62">
        <f t="shared" si="151"/>
        <v>0.3</v>
      </c>
      <c r="Y1565" s="62">
        <f t="shared" si="152"/>
        <v>0.29903052832880656</v>
      </c>
      <c r="Z1565" s="62">
        <f t="shared" si="153"/>
        <v>0.29903052832880656</v>
      </c>
      <c r="AA1565" s="48" t="str">
        <f t="shared" si="154"/>
        <v>Y</v>
      </c>
      <c r="AB1565" s="48" t="s">
        <v>55</v>
      </c>
      <c r="AC1565" s="53" t="s">
        <v>55</v>
      </c>
      <c r="AD1565" s="52">
        <v>0</v>
      </c>
      <c r="AE1565" s="52"/>
      <c r="AF1565" s="52"/>
    </row>
    <row r="1566" spans="1:32" ht="15.5" x14ac:dyDescent="0.35">
      <c r="A1566" s="26"/>
      <c r="B1566" s="48">
        <v>563</v>
      </c>
      <c r="C1566" s="48" t="s">
        <v>45</v>
      </c>
      <c r="D1566" s="48" t="s">
        <v>46</v>
      </c>
      <c r="E1566" s="48" t="s">
        <v>47</v>
      </c>
      <c r="F1566" s="48" t="s">
        <v>75</v>
      </c>
      <c r="G1566" s="48">
        <v>483</v>
      </c>
      <c r="H1566" s="48" t="s">
        <v>49</v>
      </c>
      <c r="I1566" s="48" t="s">
        <v>76</v>
      </c>
      <c r="J1566" s="48" t="s">
        <v>50</v>
      </c>
      <c r="K1566" s="48" t="s">
        <v>2439</v>
      </c>
      <c r="L1566" s="48" t="s">
        <v>78</v>
      </c>
      <c r="M1566" s="48" t="s">
        <v>53</v>
      </c>
      <c r="N1566" s="48" t="s">
        <v>53</v>
      </c>
      <c r="O1566" s="48" t="s">
        <v>53</v>
      </c>
      <c r="P1566" s="48">
        <v>3.3423600000000002</v>
      </c>
      <c r="Q1566" s="48">
        <v>2.0077932961338427</v>
      </c>
      <c r="R1566" s="48">
        <v>2.1273048018560954</v>
      </c>
      <c r="S1566" s="48">
        <v>8.3559000000000001</v>
      </c>
      <c r="T1566" s="48">
        <v>8.3559000000000001</v>
      </c>
      <c r="U1566" s="48">
        <v>8.3658054005576776</v>
      </c>
      <c r="V1566" s="62">
        <f t="shared" si="149"/>
        <v>0.4</v>
      </c>
      <c r="W1566" s="62">
        <f t="shared" si="150"/>
        <v>0.24028450509626045</v>
      </c>
      <c r="X1566" s="62">
        <f t="shared" si="151"/>
        <v>0.25428571428571434</v>
      </c>
      <c r="Y1566" s="62">
        <f t="shared" si="152"/>
        <v>0.29819007312732493</v>
      </c>
      <c r="Z1566" s="62">
        <f t="shared" si="153"/>
        <v>0.29819007312732493</v>
      </c>
      <c r="AA1566" s="48" t="str">
        <f t="shared" si="154"/>
        <v>Y</v>
      </c>
      <c r="AB1566" s="48" t="s">
        <v>55</v>
      </c>
      <c r="AC1566" s="53" t="s">
        <v>55</v>
      </c>
      <c r="AD1566" s="52">
        <v>0</v>
      </c>
      <c r="AE1566" s="52"/>
      <c r="AF1566" s="52"/>
    </row>
    <row r="1567" spans="1:32" ht="15.5" x14ac:dyDescent="0.35">
      <c r="A1567" s="26"/>
      <c r="B1567" s="48">
        <v>1266</v>
      </c>
      <c r="C1567" s="48" t="s">
        <v>45</v>
      </c>
      <c r="D1567" s="48" t="s">
        <v>98</v>
      </c>
      <c r="E1567" s="48" t="s">
        <v>99</v>
      </c>
      <c r="F1567" s="48" t="s">
        <v>648</v>
      </c>
      <c r="G1567" s="48">
        <v>750</v>
      </c>
      <c r="H1567" s="48">
        <v>1</v>
      </c>
      <c r="I1567" s="48" t="s">
        <v>106</v>
      </c>
      <c r="J1567" s="48" t="s">
        <v>50</v>
      </c>
      <c r="K1567" s="48" t="s">
        <v>2440</v>
      </c>
      <c r="L1567" s="48" t="s">
        <v>108</v>
      </c>
      <c r="M1567" s="48" t="s">
        <v>110</v>
      </c>
      <c r="N1567" s="48" t="s">
        <v>110</v>
      </c>
      <c r="O1567" s="48" t="s">
        <v>110</v>
      </c>
      <c r="P1567" s="48">
        <v>2.9243677803683901</v>
      </c>
      <c r="Q1567" s="48">
        <v>2.1615994078459591</v>
      </c>
      <c r="R1567" s="48">
        <v>1.2969596447075753</v>
      </c>
      <c r="S1567" s="48">
        <v>13.410959999999999</v>
      </c>
      <c r="T1567" s="48">
        <v>13.410959999999999</v>
      </c>
      <c r="U1567" s="48">
        <v>2.521865975820285</v>
      </c>
      <c r="V1567" s="62">
        <f t="shared" si="149"/>
        <v>0.21805804956307306</v>
      </c>
      <c r="W1567" s="62">
        <f t="shared" si="150"/>
        <v>0.16118155656611899</v>
      </c>
      <c r="X1567" s="62">
        <f t="shared" si="151"/>
        <v>0.51428571428571435</v>
      </c>
      <c r="Y1567" s="62">
        <f t="shared" si="152"/>
        <v>0.29784177347163548</v>
      </c>
      <c r="Z1567" s="62">
        <f t="shared" si="153"/>
        <v>0.29784177347163548</v>
      </c>
      <c r="AA1567" s="48" t="str">
        <f t="shared" si="154"/>
        <v>Y</v>
      </c>
      <c r="AB1567" s="48" t="s">
        <v>55</v>
      </c>
      <c r="AC1567" s="53" t="s">
        <v>55</v>
      </c>
      <c r="AD1567" s="52">
        <v>0</v>
      </c>
      <c r="AE1567" s="52"/>
      <c r="AF1567" s="52"/>
    </row>
    <row r="1568" spans="1:32" ht="15.5" x14ac:dyDescent="0.35">
      <c r="A1568" s="26"/>
      <c r="B1568" s="52">
        <v>865</v>
      </c>
      <c r="C1568" s="52" t="s">
        <v>45</v>
      </c>
      <c r="D1568" s="52" t="s">
        <v>46</v>
      </c>
      <c r="E1568" s="52" t="s">
        <v>150</v>
      </c>
      <c r="F1568" s="52" t="s">
        <v>383</v>
      </c>
      <c r="G1568" s="52">
        <v>850</v>
      </c>
      <c r="H1568" s="52" t="s">
        <v>384</v>
      </c>
      <c r="I1568" s="52" t="s">
        <v>377</v>
      </c>
      <c r="J1568" s="52" t="s">
        <v>50</v>
      </c>
      <c r="K1568" s="52" t="s">
        <v>2441</v>
      </c>
      <c r="L1568" s="52" t="s">
        <v>379</v>
      </c>
      <c r="M1568" s="52" t="s">
        <v>53</v>
      </c>
      <c r="N1568" s="52" t="s">
        <v>53</v>
      </c>
      <c r="O1568" s="52" t="s">
        <v>53</v>
      </c>
      <c r="P1568" s="52">
        <v>5.0374140000000009</v>
      </c>
      <c r="Q1568" s="52">
        <v>2.4619370178784026</v>
      </c>
      <c r="R1568" s="52">
        <v>2.8204715350451597</v>
      </c>
      <c r="S1568" s="52">
        <v>11.578889999999999</v>
      </c>
      <c r="T1568" s="52">
        <v>11.578889999999999</v>
      </c>
      <c r="U1568" s="52">
        <v>11.592616055058498</v>
      </c>
      <c r="V1568" s="62">
        <f t="shared" si="149"/>
        <v>0.4350515463917527</v>
      </c>
      <c r="W1568" s="62">
        <f t="shared" si="150"/>
        <v>0.21262288681198308</v>
      </c>
      <c r="X1568" s="62">
        <f t="shared" si="151"/>
        <v>0.24329896907216489</v>
      </c>
      <c r="Y1568" s="62">
        <f t="shared" si="152"/>
        <v>0.29699113409196687</v>
      </c>
      <c r="Z1568" s="62">
        <f t="shared" si="153"/>
        <v>0.29699113409196687</v>
      </c>
      <c r="AA1568" s="48" t="str">
        <f t="shared" si="154"/>
        <v>Y</v>
      </c>
      <c r="AB1568" s="48" t="s">
        <v>55</v>
      </c>
      <c r="AC1568" s="53" t="s">
        <v>55</v>
      </c>
      <c r="AD1568" s="52">
        <v>0</v>
      </c>
      <c r="AE1568" s="26"/>
      <c r="AF1568" s="26"/>
    </row>
    <row r="1569" spans="1:32" ht="15.5" x14ac:dyDescent="0.35">
      <c r="A1569" s="26"/>
      <c r="B1569" s="48">
        <v>887</v>
      </c>
      <c r="C1569" s="48" t="s">
        <v>45</v>
      </c>
      <c r="D1569" s="48" t="s">
        <v>46</v>
      </c>
      <c r="E1569" s="48" t="s">
        <v>150</v>
      </c>
      <c r="F1569" s="48" t="s">
        <v>386</v>
      </c>
      <c r="G1569" s="48">
        <v>875</v>
      </c>
      <c r="H1569" s="48" t="s">
        <v>94</v>
      </c>
      <c r="I1569" s="48" t="s">
        <v>377</v>
      </c>
      <c r="J1569" s="48" t="s">
        <v>50</v>
      </c>
      <c r="K1569" s="48" t="s">
        <v>2442</v>
      </c>
      <c r="L1569" s="48" t="s">
        <v>379</v>
      </c>
      <c r="M1569" s="48" t="s">
        <v>53</v>
      </c>
      <c r="N1569" s="48" t="s">
        <v>53</v>
      </c>
      <c r="O1569" s="48" t="s">
        <v>53</v>
      </c>
      <c r="P1569" s="48">
        <v>3.748218</v>
      </c>
      <c r="Q1569" s="48">
        <v>4.5653395185900472</v>
      </c>
      <c r="R1569" s="48">
        <v>1.9599886938449418</v>
      </c>
      <c r="S1569" s="48">
        <v>11.578889999999999</v>
      </c>
      <c r="T1569" s="48">
        <v>11.578889999999999</v>
      </c>
      <c r="U1569" s="48">
        <v>11.592616055058498</v>
      </c>
      <c r="V1569" s="62">
        <f t="shared" si="149"/>
        <v>0.32371134020618558</v>
      </c>
      <c r="W1569" s="62">
        <f t="shared" si="150"/>
        <v>0.39428127554455111</v>
      </c>
      <c r="X1569" s="62">
        <f t="shared" si="151"/>
        <v>0.16907216494845359</v>
      </c>
      <c r="Y1569" s="62">
        <f t="shared" si="152"/>
        <v>0.29568826023306344</v>
      </c>
      <c r="Z1569" s="62">
        <f t="shared" si="153"/>
        <v>0.29568826023306344</v>
      </c>
      <c r="AA1569" s="48" t="str">
        <f t="shared" si="154"/>
        <v>Y</v>
      </c>
      <c r="AB1569" s="48" t="s">
        <v>55</v>
      </c>
      <c r="AC1569" s="53" t="s">
        <v>55</v>
      </c>
      <c r="AD1569" s="52">
        <v>0</v>
      </c>
      <c r="AE1569" s="52"/>
      <c r="AF1569" s="52"/>
    </row>
    <row r="1570" spans="1:32" ht="15.5" x14ac:dyDescent="0.35">
      <c r="A1570" s="26"/>
      <c r="B1570" s="48">
        <v>1977</v>
      </c>
      <c r="C1570" s="48" t="s">
        <v>863</v>
      </c>
      <c r="D1570" s="48" t="s">
        <v>864</v>
      </c>
      <c r="E1570" s="48" t="s">
        <v>877</v>
      </c>
      <c r="F1570" s="48" t="s">
        <v>1713</v>
      </c>
      <c r="G1570" s="48" t="s">
        <v>1714</v>
      </c>
      <c r="H1570" s="48" t="s">
        <v>1715</v>
      </c>
      <c r="I1570" s="48" t="s">
        <v>920</v>
      </c>
      <c r="J1570" s="48" t="s">
        <v>50</v>
      </c>
      <c r="K1570" s="48" t="s">
        <v>2443</v>
      </c>
      <c r="L1570" s="48" t="s">
        <v>920</v>
      </c>
      <c r="M1570" s="48">
        <v>13.8</v>
      </c>
      <c r="N1570" s="48">
        <v>13.8</v>
      </c>
      <c r="O1570" s="48" t="s">
        <v>53</v>
      </c>
      <c r="P1570" s="48">
        <v>2.8</v>
      </c>
      <c r="Q1570" s="48">
        <v>3.4897359670897741</v>
      </c>
      <c r="R1570" s="48">
        <v>3.4419313648008734</v>
      </c>
      <c r="S1570" s="48">
        <v>11</v>
      </c>
      <c r="T1570" s="48">
        <v>11</v>
      </c>
      <c r="U1570" s="48">
        <v>10.995058526447234</v>
      </c>
      <c r="V1570" s="62">
        <f t="shared" si="149"/>
        <v>0.25454545454545452</v>
      </c>
      <c r="W1570" s="62">
        <f t="shared" si="150"/>
        <v>0.31724872428088857</v>
      </c>
      <c r="X1570" s="62">
        <f t="shared" si="151"/>
        <v>0.31304347826086953</v>
      </c>
      <c r="Y1570" s="62">
        <f t="shared" si="152"/>
        <v>0.29494588569573754</v>
      </c>
      <c r="Z1570" s="62">
        <f t="shared" si="153"/>
        <v>0.29494588569573754</v>
      </c>
      <c r="AA1570" s="48" t="str">
        <f t="shared" si="154"/>
        <v>Y</v>
      </c>
      <c r="AB1570" s="48" t="s">
        <v>55</v>
      </c>
      <c r="AC1570" s="53" t="s">
        <v>55</v>
      </c>
      <c r="AD1570" s="52">
        <v>0</v>
      </c>
      <c r="AE1570" s="52"/>
      <c r="AF1570" s="52"/>
    </row>
    <row r="1571" spans="1:32" ht="15.5" x14ac:dyDescent="0.35">
      <c r="A1571" s="26"/>
      <c r="B1571" s="48">
        <v>1727</v>
      </c>
      <c r="C1571" s="48" t="s">
        <v>45</v>
      </c>
      <c r="D1571" s="48" t="s">
        <v>60</v>
      </c>
      <c r="E1571" s="48" t="s">
        <v>61</v>
      </c>
      <c r="F1571" s="48" t="s">
        <v>1119</v>
      </c>
      <c r="G1571" s="48">
        <v>533</v>
      </c>
      <c r="H1571" s="48" t="s">
        <v>49</v>
      </c>
      <c r="I1571" s="48" t="s">
        <v>123</v>
      </c>
      <c r="J1571" s="48" t="s">
        <v>50</v>
      </c>
      <c r="K1571" s="48" t="s">
        <v>2444</v>
      </c>
      <c r="L1571" s="48" t="s">
        <v>1121</v>
      </c>
      <c r="M1571" s="48" t="s">
        <v>53</v>
      </c>
      <c r="N1571" s="48" t="s">
        <v>53</v>
      </c>
      <c r="O1571" s="48" t="s">
        <v>53</v>
      </c>
      <c r="P1571" s="48">
        <v>3.8198400000000001</v>
      </c>
      <c r="Q1571" s="48">
        <v>2.5575462224562044</v>
      </c>
      <c r="R1571" s="48">
        <v>3.8721727854009824</v>
      </c>
      <c r="S1571" s="48">
        <v>11.578889999999999</v>
      </c>
      <c r="T1571" s="48">
        <v>11.578889999999999</v>
      </c>
      <c r="U1571" s="48">
        <v>11.592616055058498</v>
      </c>
      <c r="V1571" s="62">
        <f t="shared" si="149"/>
        <v>0.32989690721649489</v>
      </c>
      <c r="W1571" s="62">
        <f t="shared" si="150"/>
        <v>0.22088008629982706</v>
      </c>
      <c r="X1571" s="62">
        <f t="shared" si="151"/>
        <v>0.33402061855670101</v>
      </c>
      <c r="Y1571" s="62">
        <f t="shared" si="152"/>
        <v>0.29493253735767433</v>
      </c>
      <c r="Z1571" s="62">
        <f t="shared" si="153"/>
        <v>0.29493253735767433</v>
      </c>
      <c r="AA1571" s="48" t="str">
        <f t="shared" si="154"/>
        <v>Y</v>
      </c>
      <c r="AB1571" s="48" t="s">
        <v>55</v>
      </c>
      <c r="AC1571" s="53" t="s">
        <v>55</v>
      </c>
      <c r="AD1571" s="52">
        <v>0</v>
      </c>
      <c r="AE1571" s="48"/>
      <c r="AF1571" s="48"/>
    </row>
    <row r="1572" spans="1:32" ht="15.5" x14ac:dyDescent="0.35">
      <c r="A1572" s="26"/>
      <c r="B1572" s="48">
        <v>769</v>
      </c>
      <c r="C1572" s="48" t="s">
        <v>45</v>
      </c>
      <c r="D1572" s="48" t="s">
        <v>46</v>
      </c>
      <c r="E1572" s="48" t="s">
        <v>150</v>
      </c>
      <c r="F1572" s="48" t="s">
        <v>1739</v>
      </c>
      <c r="G1572" s="48">
        <v>819</v>
      </c>
      <c r="H1572" s="48" t="s">
        <v>131</v>
      </c>
      <c r="I1572" s="48" t="s">
        <v>377</v>
      </c>
      <c r="J1572" s="48" t="s">
        <v>50</v>
      </c>
      <c r="K1572" s="48" t="s">
        <v>2445</v>
      </c>
      <c r="L1572" s="48" t="s">
        <v>379</v>
      </c>
      <c r="M1572" s="48" t="s">
        <v>53</v>
      </c>
      <c r="N1572" s="48" t="s">
        <v>53</v>
      </c>
      <c r="O1572" s="48" t="s">
        <v>53</v>
      </c>
      <c r="P1572" s="48">
        <v>2.14866</v>
      </c>
      <c r="Q1572" s="48">
        <v>1.5058449721003819</v>
      </c>
      <c r="R1572" s="48">
        <v>1.5058449721003819</v>
      </c>
      <c r="S1572" s="48">
        <v>5.8491299999999997</v>
      </c>
      <c r="T1572" s="48">
        <v>5.8491299999999997</v>
      </c>
      <c r="U1572" s="48">
        <v>5.8560637803903743</v>
      </c>
      <c r="V1572" s="62">
        <f t="shared" si="149"/>
        <v>0.36734693877551022</v>
      </c>
      <c r="W1572" s="62">
        <f t="shared" si="150"/>
        <v>0.25744768403170765</v>
      </c>
      <c r="X1572" s="62">
        <f t="shared" si="151"/>
        <v>0.25714285714285712</v>
      </c>
      <c r="Y1572" s="62">
        <f t="shared" si="152"/>
        <v>0.29397915998335833</v>
      </c>
      <c r="Z1572" s="62">
        <f t="shared" si="153"/>
        <v>0.29397915998335833</v>
      </c>
      <c r="AA1572" s="48" t="str">
        <f t="shared" si="154"/>
        <v>Y</v>
      </c>
      <c r="AB1572" s="48" t="s">
        <v>55</v>
      </c>
      <c r="AC1572" s="53" t="s">
        <v>55</v>
      </c>
      <c r="AD1572" s="52">
        <v>0</v>
      </c>
      <c r="AE1572" s="52"/>
      <c r="AF1572" s="52"/>
    </row>
    <row r="1573" spans="1:32" ht="15.5" x14ac:dyDescent="0.35">
      <c r="A1573" s="26"/>
      <c r="B1573" s="48">
        <v>532</v>
      </c>
      <c r="C1573" s="48" t="s">
        <v>45</v>
      </c>
      <c r="D1573" s="48" t="s">
        <v>46</v>
      </c>
      <c r="E1573" s="48" t="s">
        <v>47</v>
      </c>
      <c r="F1573" s="48" t="s">
        <v>1168</v>
      </c>
      <c r="G1573" s="48">
        <v>396</v>
      </c>
      <c r="H1573" s="48" t="s">
        <v>131</v>
      </c>
      <c r="I1573" s="48" t="s">
        <v>187</v>
      </c>
      <c r="J1573" s="48" t="s">
        <v>50</v>
      </c>
      <c r="K1573" s="48" t="s">
        <v>2446</v>
      </c>
      <c r="L1573" s="48" t="s">
        <v>1170</v>
      </c>
      <c r="M1573" s="48" t="s">
        <v>110</v>
      </c>
      <c r="N1573" s="48" t="s">
        <v>110</v>
      </c>
      <c r="O1573" s="48" t="s">
        <v>110</v>
      </c>
      <c r="P1573" s="48">
        <v>0.59013760000000004</v>
      </c>
      <c r="Q1573" s="48">
        <v>0.8790504258573566</v>
      </c>
      <c r="R1573" s="48">
        <v>0.80699711226249138</v>
      </c>
      <c r="S1573" s="48">
        <v>2.5908480000000003</v>
      </c>
      <c r="T1573" s="48">
        <v>2.5908480000000003</v>
      </c>
      <c r="U1573" s="48">
        <v>2.5939192894151506</v>
      </c>
      <c r="V1573" s="62">
        <f t="shared" si="149"/>
        <v>0.22777777777777777</v>
      </c>
      <c r="W1573" s="62">
        <f t="shared" si="150"/>
        <v>0.33929062062203436</v>
      </c>
      <c r="X1573" s="62">
        <f t="shared" si="151"/>
        <v>0.31111111111111112</v>
      </c>
      <c r="Y1573" s="62">
        <f t="shared" si="152"/>
        <v>0.29272650317030774</v>
      </c>
      <c r="Z1573" s="62">
        <f t="shared" si="153"/>
        <v>0.29272650317030774</v>
      </c>
      <c r="AA1573" s="48" t="str">
        <f t="shared" si="154"/>
        <v>Y</v>
      </c>
      <c r="AB1573" s="48" t="s">
        <v>55</v>
      </c>
      <c r="AC1573" s="53" t="s">
        <v>55</v>
      </c>
      <c r="AD1573" s="52">
        <v>0</v>
      </c>
      <c r="AE1573" s="52"/>
      <c r="AF1573" s="52"/>
    </row>
    <row r="1574" spans="1:32" ht="15.5" x14ac:dyDescent="0.35">
      <c r="A1574" s="26"/>
      <c r="B1574" s="48">
        <v>1446</v>
      </c>
      <c r="C1574" s="48" t="s">
        <v>45</v>
      </c>
      <c r="D1574" s="48" t="s">
        <v>98</v>
      </c>
      <c r="E1574" s="48" t="s">
        <v>673</v>
      </c>
      <c r="F1574" s="48" t="s">
        <v>721</v>
      </c>
      <c r="G1574" s="48">
        <v>968</v>
      </c>
      <c r="H1574" s="48">
        <v>2</v>
      </c>
      <c r="I1574" s="48" t="s">
        <v>722</v>
      </c>
      <c r="J1574" s="48" t="s">
        <v>50</v>
      </c>
      <c r="K1574" s="63" t="s">
        <v>2447</v>
      </c>
      <c r="L1574" s="48" t="s">
        <v>768</v>
      </c>
      <c r="M1574" s="48" t="s">
        <v>103</v>
      </c>
      <c r="N1574" s="48" t="s">
        <v>103</v>
      </c>
      <c r="O1574" s="48" t="s">
        <v>97</v>
      </c>
      <c r="P1574" s="48">
        <v>5.8771560000000012</v>
      </c>
      <c r="Q1574" s="48">
        <v>0</v>
      </c>
      <c r="R1574" s="48">
        <v>0</v>
      </c>
      <c r="S1574" s="48">
        <v>6.7054799999999997</v>
      </c>
      <c r="T1574" s="48">
        <v>6.7054799999999997</v>
      </c>
      <c r="U1574" s="48">
        <v>6.7134289301369678</v>
      </c>
      <c r="V1574" s="62">
        <f t="shared" si="149"/>
        <v>0.87647058823529433</v>
      </c>
      <c r="W1574" s="62">
        <f t="shared" si="150"/>
        <v>0</v>
      </c>
      <c r="X1574" s="62">
        <f t="shared" si="151"/>
        <v>0</v>
      </c>
      <c r="Y1574" s="62">
        <f t="shared" si="152"/>
        <v>0.29215686274509811</v>
      </c>
      <c r="Z1574" s="62">
        <f t="shared" si="153"/>
        <v>0.29215686274509811</v>
      </c>
      <c r="AA1574" s="48" t="str">
        <f t="shared" si="154"/>
        <v>Y</v>
      </c>
      <c r="AB1574" s="48" t="s">
        <v>55</v>
      </c>
      <c r="AC1574" s="53" t="s">
        <v>55</v>
      </c>
      <c r="AD1574" s="52">
        <v>0</v>
      </c>
      <c r="AE1574" s="52"/>
      <c r="AF1574" s="52"/>
    </row>
    <row r="1575" spans="1:32" ht="15.5" x14ac:dyDescent="0.35">
      <c r="A1575" s="26"/>
      <c r="B1575" s="48">
        <v>476</v>
      </c>
      <c r="C1575" s="48" t="s">
        <v>45</v>
      </c>
      <c r="D1575" s="48" t="s">
        <v>46</v>
      </c>
      <c r="E1575" s="48" t="s">
        <v>47</v>
      </c>
      <c r="F1575" s="48" t="s">
        <v>1029</v>
      </c>
      <c r="G1575" s="48">
        <v>362</v>
      </c>
      <c r="H1575" s="48" t="s">
        <v>139</v>
      </c>
      <c r="I1575" s="48" t="s">
        <v>1030</v>
      </c>
      <c r="J1575" s="48" t="s">
        <v>50</v>
      </c>
      <c r="K1575" s="48" t="s">
        <v>2448</v>
      </c>
      <c r="L1575" s="48" t="s">
        <v>318</v>
      </c>
      <c r="M1575" s="48" t="s">
        <v>110</v>
      </c>
      <c r="N1575" s="48" t="s">
        <v>110</v>
      </c>
      <c r="O1575" s="48" t="s">
        <v>97</v>
      </c>
      <c r="P1575" s="48">
        <v>3.05864</v>
      </c>
      <c r="Q1575" s="48">
        <v>0</v>
      </c>
      <c r="R1575" s="48">
        <v>0</v>
      </c>
      <c r="S1575" s="48">
        <v>3.4904480000000002</v>
      </c>
      <c r="T1575" s="48">
        <v>3.4904480000000002</v>
      </c>
      <c r="U1575" s="48">
        <v>3.4945857093509667</v>
      </c>
      <c r="V1575" s="62">
        <f t="shared" si="149"/>
        <v>0.87628865979381443</v>
      </c>
      <c r="W1575" s="62">
        <f t="shared" si="150"/>
        <v>0</v>
      </c>
      <c r="X1575" s="62">
        <f t="shared" si="151"/>
        <v>0</v>
      </c>
      <c r="Y1575" s="62">
        <f t="shared" si="152"/>
        <v>0.29209621993127149</v>
      </c>
      <c r="Z1575" s="62">
        <f t="shared" si="153"/>
        <v>0.29209621993127149</v>
      </c>
      <c r="AA1575" s="48" t="str">
        <f t="shared" si="154"/>
        <v>Y</v>
      </c>
      <c r="AB1575" s="48" t="s">
        <v>55</v>
      </c>
      <c r="AC1575" s="53" t="s">
        <v>55</v>
      </c>
      <c r="AD1575" s="52">
        <v>0</v>
      </c>
      <c r="AE1575" s="52"/>
      <c r="AF1575" s="52"/>
    </row>
    <row r="1576" spans="1:32" ht="15.5" x14ac:dyDescent="0.35">
      <c r="A1576" s="26"/>
      <c r="B1576" s="48">
        <v>359</v>
      </c>
      <c r="C1576" s="48" t="s">
        <v>45</v>
      </c>
      <c r="D1576" s="48" t="s">
        <v>46</v>
      </c>
      <c r="E1576" s="48" t="s">
        <v>150</v>
      </c>
      <c r="F1576" s="48" t="s">
        <v>163</v>
      </c>
      <c r="G1576" s="48">
        <v>488</v>
      </c>
      <c r="H1576" s="48" t="s">
        <v>94</v>
      </c>
      <c r="I1576" s="48" t="s">
        <v>165</v>
      </c>
      <c r="J1576" s="48" t="s">
        <v>50</v>
      </c>
      <c r="K1576" s="48" t="s">
        <v>2449</v>
      </c>
      <c r="L1576" s="48" t="s">
        <v>167</v>
      </c>
      <c r="M1576" s="48" t="s">
        <v>53</v>
      </c>
      <c r="N1576" s="48" t="s">
        <v>53</v>
      </c>
      <c r="O1576" s="48" t="s">
        <v>53</v>
      </c>
      <c r="P1576" s="48">
        <v>1.07433</v>
      </c>
      <c r="Q1576" s="48">
        <v>0.95609204577802032</v>
      </c>
      <c r="R1576" s="48">
        <v>1.0038966480669214</v>
      </c>
      <c r="S1576" s="48">
        <v>3.4617300000000002</v>
      </c>
      <c r="T1576" s="48">
        <v>3.4617300000000002</v>
      </c>
      <c r="U1576" s="48">
        <v>3.4658336659453233</v>
      </c>
      <c r="V1576" s="62">
        <f t="shared" si="149"/>
        <v>0.31034482758620691</v>
      </c>
      <c r="W1576" s="62">
        <f t="shared" si="150"/>
        <v>0.27618908631754074</v>
      </c>
      <c r="X1576" s="62">
        <f t="shared" si="151"/>
        <v>0.28965517241379313</v>
      </c>
      <c r="Y1576" s="62">
        <f t="shared" si="152"/>
        <v>0.29206302877251361</v>
      </c>
      <c r="Z1576" s="62">
        <f t="shared" si="153"/>
        <v>0.29206302877251361</v>
      </c>
      <c r="AA1576" s="48" t="str">
        <f t="shared" si="154"/>
        <v>Y</v>
      </c>
      <c r="AB1576" s="48" t="s">
        <v>55</v>
      </c>
      <c r="AC1576" s="53" t="s">
        <v>55</v>
      </c>
      <c r="AD1576" s="52">
        <v>0</v>
      </c>
      <c r="AE1576" s="52"/>
      <c r="AF1576" s="52"/>
    </row>
    <row r="1577" spans="1:32" ht="15.5" x14ac:dyDescent="0.35">
      <c r="A1577" s="26"/>
      <c r="B1577" s="48">
        <v>1752</v>
      </c>
      <c r="C1577" s="48" t="s">
        <v>45</v>
      </c>
      <c r="D1577" s="48" t="s">
        <v>60</v>
      </c>
      <c r="E1577" s="48" t="s">
        <v>61</v>
      </c>
      <c r="F1577" s="48" t="s">
        <v>1137</v>
      </c>
      <c r="G1577" s="48">
        <v>391</v>
      </c>
      <c r="H1577" s="48" t="s">
        <v>63</v>
      </c>
      <c r="I1577" s="48" t="s">
        <v>1137</v>
      </c>
      <c r="J1577" s="48" t="s">
        <v>50</v>
      </c>
      <c r="K1577" s="48" t="s">
        <v>2450</v>
      </c>
      <c r="L1577" s="48" t="s">
        <v>1160</v>
      </c>
      <c r="M1577" s="48" t="s">
        <v>53</v>
      </c>
      <c r="N1577" s="48" t="s">
        <v>53</v>
      </c>
      <c r="O1577" s="48" t="s">
        <v>53</v>
      </c>
      <c r="P1577" s="48">
        <v>3.9869579999999996</v>
      </c>
      <c r="Q1577" s="48">
        <v>1.744867983544887</v>
      </c>
      <c r="R1577" s="48">
        <v>1.7926725858337882</v>
      </c>
      <c r="S1577" s="48">
        <v>8.5946400000000001</v>
      </c>
      <c r="T1577" s="48">
        <v>8.5946400000000001</v>
      </c>
      <c r="U1577" s="48">
        <v>8.604828412002183</v>
      </c>
      <c r="V1577" s="62">
        <f t="shared" si="149"/>
        <v>0.46388888888888885</v>
      </c>
      <c r="W1577" s="62">
        <f t="shared" si="150"/>
        <v>0.20301815824105338</v>
      </c>
      <c r="X1577" s="62">
        <f t="shared" si="151"/>
        <v>0.20833333333333334</v>
      </c>
      <c r="Y1577" s="62">
        <f t="shared" si="152"/>
        <v>0.2917467934877585</v>
      </c>
      <c r="Z1577" s="62">
        <f t="shared" si="153"/>
        <v>0.2917467934877585</v>
      </c>
      <c r="AA1577" s="48" t="str">
        <f t="shared" si="154"/>
        <v>Y</v>
      </c>
      <c r="AB1577" s="48" t="s">
        <v>55</v>
      </c>
      <c r="AC1577" s="53" t="s">
        <v>55</v>
      </c>
      <c r="AD1577" s="52">
        <v>0</v>
      </c>
      <c r="AE1577" s="52"/>
      <c r="AF1577" s="52"/>
    </row>
    <row r="1578" spans="1:32" ht="15.5" x14ac:dyDescent="0.35">
      <c r="A1578" s="26"/>
      <c r="B1578" s="48">
        <v>2102</v>
      </c>
      <c r="C1578" s="48" t="s">
        <v>863</v>
      </c>
      <c r="D1578" s="48" t="s">
        <v>969</v>
      </c>
      <c r="E1578" s="48" t="s">
        <v>970</v>
      </c>
      <c r="F1578" s="48" t="s">
        <v>999</v>
      </c>
      <c r="G1578" s="48" t="s">
        <v>1000</v>
      </c>
      <c r="H1578" s="48" t="s">
        <v>1400</v>
      </c>
      <c r="I1578" s="48" t="s">
        <v>970</v>
      </c>
      <c r="J1578" s="48" t="s">
        <v>50</v>
      </c>
      <c r="K1578" s="48" t="s">
        <v>2451</v>
      </c>
      <c r="L1578" s="48" t="s">
        <v>970</v>
      </c>
      <c r="M1578" s="48">
        <v>13.8</v>
      </c>
      <c r="N1578" s="48">
        <v>13.8</v>
      </c>
      <c r="O1578" s="48">
        <v>13.8</v>
      </c>
      <c r="P1578" s="48">
        <v>7</v>
      </c>
      <c r="Q1578" s="48">
        <v>0</v>
      </c>
      <c r="R1578" s="48">
        <v>7.1467880421907015</v>
      </c>
      <c r="S1578" s="48">
        <v>15.5</v>
      </c>
      <c r="T1578" s="48">
        <v>8</v>
      </c>
      <c r="U1578" s="48">
        <v>16.922829210270962</v>
      </c>
      <c r="V1578" s="62">
        <f t="shared" si="149"/>
        <v>0.45161290322580644</v>
      </c>
      <c r="W1578" s="62">
        <f t="shared" si="150"/>
        <v>0</v>
      </c>
      <c r="X1578" s="62">
        <f t="shared" si="151"/>
        <v>0.42231638418079087</v>
      </c>
      <c r="Y1578" s="62">
        <f t="shared" si="152"/>
        <v>0.29130976246886581</v>
      </c>
      <c r="Z1578" s="62">
        <f t="shared" si="153"/>
        <v>0.29130976246886581</v>
      </c>
      <c r="AA1578" s="48" t="str">
        <f t="shared" si="154"/>
        <v>Y</v>
      </c>
      <c r="AB1578" s="48" t="s">
        <v>55</v>
      </c>
      <c r="AC1578" s="53" t="s">
        <v>55</v>
      </c>
      <c r="AD1578" s="52">
        <v>0</v>
      </c>
      <c r="AE1578" s="48"/>
      <c r="AF1578" s="48"/>
    </row>
    <row r="1579" spans="1:32" ht="15.5" x14ac:dyDescent="0.35">
      <c r="A1579" s="26"/>
      <c r="B1579" s="48">
        <v>148</v>
      </c>
      <c r="C1579" s="48" t="s">
        <v>45</v>
      </c>
      <c r="D1579" s="48" t="s">
        <v>46</v>
      </c>
      <c r="E1579" s="48" t="s">
        <v>150</v>
      </c>
      <c r="F1579" s="48" t="s">
        <v>2452</v>
      </c>
      <c r="G1579" s="48" t="s">
        <v>2452</v>
      </c>
      <c r="H1579" s="48" t="s">
        <v>2453</v>
      </c>
      <c r="I1579" s="48" t="s">
        <v>150</v>
      </c>
      <c r="J1579" s="48" t="s">
        <v>50</v>
      </c>
      <c r="K1579" s="48" t="s">
        <v>2454</v>
      </c>
      <c r="L1579" s="48" t="s">
        <v>184</v>
      </c>
      <c r="M1579" s="48" t="s">
        <v>110</v>
      </c>
      <c r="N1579" s="48" t="s">
        <v>110</v>
      </c>
      <c r="O1579" s="48" t="s">
        <v>110</v>
      </c>
      <c r="P1579" s="48">
        <v>1.0651264</v>
      </c>
      <c r="Q1579" s="48">
        <v>1.1744690115963043</v>
      </c>
      <c r="R1579" s="48">
        <v>1.8013328398716326E-2</v>
      </c>
      <c r="S1579" s="48">
        <v>2.5908480000000003</v>
      </c>
      <c r="T1579" s="48">
        <v>2.5908480000000003</v>
      </c>
      <c r="U1579" s="48">
        <v>2.5939192894151506</v>
      </c>
      <c r="V1579" s="62">
        <f t="shared" si="149"/>
        <v>0.41111111111111109</v>
      </c>
      <c r="W1579" s="62">
        <f t="shared" si="150"/>
        <v>0.45331451771632464</v>
      </c>
      <c r="X1579" s="62">
        <f t="shared" si="151"/>
        <v>6.9444444444444449E-3</v>
      </c>
      <c r="Y1579" s="62">
        <f t="shared" si="152"/>
        <v>0.29045669109062672</v>
      </c>
      <c r="Z1579" s="62">
        <f t="shared" si="153"/>
        <v>0.29045669109062672</v>
      </c>
      <c r="AA1579" s="48" t="str">
        <f t="shared" si="154"/>
        <v>Y</v>
      </c>
      <c r="AB1579" s="48" t="s">
        <v>55</v>
      </c>
      <c r="AC1579" s="53" t="s">
        <v>55</v>
      </c>
      <c r="AD1579" s="52">
        <v>0</v>
      </c>
      <c r="AE1579" s="52"/>
      <c r="AF1579" s="52"/>
    </row>
    <row r="1580" spans="1:32" ht="15.5" x14ac:dyDescent="0.35">
      <c r="A1580" s="26"/>
      <c r="B1580" s="48">
        <v>26</v>
      </c>
      <c r="C1580" s="48" t="s">
        <v>45</v>
      </c>
      <c r="D1580" s="48" t="s">
        <v>46</v>
      </c>
      <c r="E1580" s="48" t="s">
        <v>47</v>
      </c>
      <c r="F1580" s="48" t="s">
        <v>138</v>
      </c>
      <c r="G1580" s="48">
        <v>36</v>
      </c>
      <c r="H1580" s="48" t="s">
        <v>131</v>
      </c>
      <c r="I1580" s="48" t="s">
        <v>138</v>
      </c>
      <c r="J1580" s="48" t="s">
        <v>50</v>
      </c>
      <c r="K1580" s="48" t="s">
        <v>2455</v>
      </c>
      <c r="L1580" s="48" t="s">
        <v>144</v>
      </c>
      <c r="M1580" s="48" t="s">
        <v>110</v>
      </c>
      <c r="N1580" s="48" t="s">
        <v>110</v>
      </c>
      <c r="O1580" s="48" t="s">
        <v>110</v>
      </c>
      <c r="P1580" s="48">
        <v>0.64771200000000007</v>
      </c>
      <c r="Q1580" s="48">
        <v>0.57642650875892243</v>
      </c>
      <c r="R1580" s="48">
        <v>0.72053313594865298</v>
      </c>
      <c r="S1580" s="48">
        <v>2.2310080000000001</v>
      </c>
      <c r="T1580" s="48">
        <v>2.2310080000000001</v>
      </c>
      <c r="U1580" s="48">
        <v>2.2336527214408242</v>
      </c>
      <c r="V1580" s="62">
        <f t="shared" si="149"/>
        <v>0.29032258064516131</v>
      </c>
      <c r="W1580" s="62">
        <f t="shared" si="150"/>
        <v>0.25837043558737682</v>
      </c>
      <c r="X1580" s="62">
        <f t="shared" si="151"/>
        <v>0.32258064516129031</v>
      </c>
      <c r="Y1580" s="62">
        <f t="shared" si="152"/>
        <v>0.2904245537979428</v>
      </c>
      <c r="Z1580" s="62">
        <f t="shared" si="153"/>
        <v>0.2904245537979428</v>
      </c>
      <c r="AA1580" s="48" t="str">
        <f t="shared" si="154"/>
        <v>Y</v>
      </c>
      <c r="AB1580" s="48" t="s">
        <v>55</v>
      </c>
      <c r="AC1580" s="53" t="s">
        <v>55</v>
      </c>
      <c r="AD1580" s="52">
        <v>0</v>
      </c>
      <c r="AE1580" s="52"/>
      <c r="AF1580" s="52"/>
    </row>
    <row r="1581" spans="1:32" ht="15.5" x14ac:dyDescent="0.35">
      <c r="A1581" s="26"/>
      <c r="B1581" s="48">
        <v>1216</v>
      </c>
      <c r="C1581" s="48" t="s">
        <v>45</v>
      </c>
      <c r="D1581" s="48" t="s">
        <v>98</v>
      </c>
      <c r="E1581" s="48" t="s">
        <v>99</v>
      </c>
      <c r="F1581" s="48" t="s">
        <v>639</v>
      </c>
      <c r="G1581" s="48">
        <v>727</v>
      </c>
      <c r="H1581" s="48">
        <v>1</v>
      </c>
      <c r="I1581" s="48" t="s">
        <v>115</v>
      </c>
      <c r="J1581" s="48" t="s">
        <v>50</v>
      </c>
      <c r="K1581" s="48" t="s">
        <v>2204</v>
      </c>
      <c r="L1581" s="48" t="s">
        <v>637</v>
      </c>
      <c r="M1581" s="48" t="s">
        <v>103</v>
      </c>
      <c r="N1581" s="48" t="s">
        <v>103</v>
      </c>
      <c r="O1581" s="48" t="s">
        <v>103</v>
      </c>
      <c r="P1581" s="48">
        <v>4.7332799999999997</v>
      </c>
      <c r="Q1581" s="48">
        <v>4.738891009508448</v>
      </c>
      <c r="R1581" s="48">
        <v>9.0828744348911918</v>
      </c>
      <c r="S1581" s="48">
        <v>21.299759999999999</v>
      </c>
      <c r="T1581" s="48">
        <v>21.299759999999999</v>
      </c>
      <c r="U1581" s="48">
        <v>21.325009542788017</v>
      </c>
      <c r="V1581" s="62">
        <f t="shared" si="149"/>
        <v>0.22222222222222221</v>
      </c>
      <c r="W1581" s="62">
        <f t="shared" si="150"/>
        <v>0.2224856528669078</v>
      </c>
      <c r="X1581" s="62">
        <f t="shared" si="151"/>
        <v>0.42592592592592587</v>
      </c>
      <c r="Y1581" s="62">
        <f t="shared" si="152"/>
        <v>0.29021126700501859</v>
      </c>
      <c r="Z1581" s="62">
        <f t="shared" si="153"/>
        <v>0.29021126700501859</v>
      </c>
      <c r="AA1581" s="48" t="str">
        <f t="shared" si="154"/>
        <v>Y</v>
      </c>
      <c r="AB1581" s="48" t="s">
        <v>104</v>
      </c>
      <c r="AC1581" s="53" t="s">
        <v>55</v>
      </c>
      <c r="AD1581" s="52">
        <v>0</v>
      </c>
      <c r="AE1581" s="52"/>
      <c r="AF1581" s="52"/>
    </row>
    <row r="1582" spans="1:32" ht="15.5" x14ac:dyDescent="0.35">
      <c r="A1582" s="26"/>
      <c r="B1582" s="48">
        <v>639</v>
      </c>
      <c r="C1582" s="48" t="s">
        <v>45</v>
      </c>
      <c r="D1582" s="48" t="s">
        <v>46</v>
      </c>
      <c r="E1582" s="48" t="s">
        <v>47</v>
      </c>
      <c r="F1582" s="48" t="s">
        <v>1530</v>
      </c>
      <c r="G1582" s="48">
        <v>506</v>
      </c>
      <c r="H1582" s="48" t="s">
        <v>139</v>
      </c>
      <c r="I1582" s="48" t="s">
        <v>213</v>
      </c>
      <c r="J1582" s="48" t="s">
        <v>50</v>
      </c>
      <c r="K1582" s="48" t="s">
        <v>2457</v>
      </c>
      <c r="L1582" s="48" t="s">
        <v>141</v>
      </c>
      <c r="M1582" s="48" t="s">
        <v>110</v>
      </c>
      <c r="N1582" s="48" t="s">
        <v>110</v>
      </c>
      <c r="O1582" s="48" t="s">
        <v>110</v>
      </c>
      <c r="P1582" s="48">
        <v>0.78445120000000002</v>
      </c>
      <c r="Q1582" s="48">
        <v>0.58363184011840896</v>
      </c>
      <c r="R1582" s="48">
        <v>0.69171181051070685</v>
      </c>
      <c r="S1582" s="48">
        <v>2.3749440000000002</v>
      </c>
      <c r="T1582" s="48">
        <v>2.3749440000000002</v>
      </c>
      <c r="U1582" s="48">
        <v>2.3777593486305544</v>
      </c>
      <c r="V1582" s="62">
        <f t="shared" si="149"/>
        <v>0.33030303030303027</v>
      </c>
      <c r="W1582" s="62">
        <f t="shared" si="150"/>
        <v>0.24574551657572091</v>
      </c>
      <c r="X1582" s="62">
        <f t="shared" si="151"/>
        <v>0.29090909090909095</v>
      </c>
      <c r="Y1582" s="62">
        <f t="shared" si="152"/>
        <v>0.28898587926261404</v>
      </c>
      <c r="Z1582" s="62">
        <f t="shared" si="153"/>
        <v>0.28898587926261404</v>
      </c>
      <c r="AA1582" s="48" t="str">
        <f t="shared" si="154"/>
        <v>Y</v>
      </c>
      <c r="AB1582" s="48" t="s">
        <v>55</v>
      </c>
      <c r="AC1582" s="53" t="s">
        <v>55</v>
      </c>
      <c r="AD1582" s="52">
        <v>0</v>
      </c>
      <c r="AE1582" s="52"/>
      <c r="AF1582" s="52"/>
    </row>
    <row r="1583" spans="1:32" ht="15.5" x14ac:dyDescent="0.35">
      <c r="A1583" s="26"/>
      <c r="B1583" s="48">
        <v>1278</v>
      </c>
      <c r="C1583" s="48" t="s">
        <v>45</v>
      </c>
      <c r="D1583" s="48" t="s">
        <v>98</v>
      </c>
      <c r="E1583" s="48" t="s">
        <v>99</v>
      </c>
      <c r="F1583" s="48" t="s">
        <v>669</v>
      </c>
      <c r="G1583" s="48">
        <v>715</v>
      </c>
      <c r="H1583" s="48">
        <v>1</v>
      </c>
      <c r="I1583" s="48" t="s">
        <v>99</v>
      </c>
      <c r="J1583" s="48" t="s">
        <v>50</v>
      </c>
      <c r="K1583" s="48" t="s">
        <v>2371</v>
      </c>
      <c r="L1583" s="48" t="s">
        <v>593</v>
      </c>
      <c r="M1583" s="48" t="s">
        <v>103</v>
      </c>
      <c r="N1583" s="48" t="s">
        <v>103</v>
      </c>
      <c r="O1583" s="48" t="s">
        <v>103</v>
      </c>
      <c r="P1583" s="48">
        <v>9.4665599999999994</v>
      </c>
      <c r="Q1583" s="48">
        <v>10.662504771394008</v>
      </c>
      <c r="R1583" s="48">
        <v>11.452319939645417</v>
      </c>
      <c r="S1583" s="48">
        <v>36.485699999999994</v>
      </c>
      <c r="T1583" s="48">
        <v>36.485699999999994</v>
      </c>
      <c r="U1583" s="48">
        <v>36.528951531627619</v>
      </c>
      <c r="V1583" s="62">
        <f t="shared" si="149"/>
        <v>0.25945945945945947</v>
      </c>
      <c r="W1583" s="62">
        <f t="shared" si="150"/>
        <v>0.29223791160356005</v>
      </c>
      <c r="X1583" s="62">
        <f t="shared" si="151"/>
        <v>0.31351351351351353</v>
      </c>
      <c r="Y1583" s="62">
        <f t="shared" si="152"/>
        <v>0.28840362819217769</v>
      </c>
      <c r="Z1583" s="62">
        <f t="shared" si="153"/>
        <v>0.28840362819217769</v>
      </c>
      <c r="AA1583" s="48" t="str">
        <f t="shared" si="154"/>
        <v>Y</v>
      </c>
      <c r="AB1583" s="48" t="s">
        <v>104</v>
      </c>
      <c r="AC1583" s="53" t="s">
        <v>55</v>
      </c>
      <c r="AD1583" s="52">
        <v>0</v>
      </c>
      <c r="AE1583" s="52"/>
      <c r="AF1583" s="52"/>
    </row>
    <row r="1584" spans="1:32" ht="15.5" x14ac:dyDescent="0.35">
      <c r="A1584" s="26"/>
      <c r="B1584" s="48">
        <v>1394</v>
      </c>
      <c r="C1584" s="48" t="s">
        <v>45</v>
      </c>
      <c r="D1584" s="48" t="s">
        <v>98</v>
      </c>
      <c r="E1584" s="48" t="s">
        <v>673</v>
      </c>
      <c r="F1584" s="48" t="s">
        <v>734</v>
      </c>
      <c r="G1584" s="48">
        <v>961</v>
      </c>
      <c r="H1584" s="48">
        <v>1</v>
      </c>
      <c r="I1584" s="48" t="s">
        <v>737</v>
      </c>
      <c r="J1584" s="48" t="s">
        <v>50</v>
      </c>
      <c r="K1584" s="48" t="s">
        <v>2459</v>
      </c>
      <c r="L1584" s="48" t="s">
        <v>724</v>
      </c>
      <c r="M1584" s="48" t="s">
        <v>103</v>
      </c>
      <c r="N1584" s="48" t="s">
        <v>103</v>
      </c>
      <c r="O1584" s="48" t="s">
        <v>103</v>
      </c>
      <c r="P1584" s="48">
        <v>3.1555200000000001</v>
      </c>
      <c r="Q1584" s="48">
        <v>2.6458808136422167</v>
      </c>
      <c r="R1584" s="48">
        <v>0</v>
      </c>
      <c r="S1584" s="48">
        <v>6.7054799999999997</v>
      </c>
      <c r="T1584" s="48">
        <v>6.7054799999999997</v>
      </c>
      <c r="U1584" s="48">
        <v>6.7134289301369678</v>
      </c>
      <c r="V1584" s="62">
        <f t="shared" si="149"/>
        <v>0.4705882352941177</v>
      </c>
      <c r="W1584" s="62">
        <f t="shared" si="150"/>
        <v>0.39458484905513352</v>
      </c>
      <c r="X1584" s="62">
        <f t="shared" si="151"/>
        <v>0</v>
      </c>
      <c r="Y1584" s="62">
        <f t="shared" si="152"/>
        <v>0.28839102811641709</v>
      </c>
      <c r="Z1584" s="62">
        <f t="shared" si="153"/>
        <v>0.28839102811641709</v>
      </c>
      <c r="AA1584" s="48" t="str">
        <f t="shared" si="154"/>
        <v>Y</v>
      </c>
      <c r="AB1584" s="48" t="s">
        <v>55</v>
      </c>
      <c r="AC1584" s="53" t="s">
        <v>55</v>
      </c>
      <c r="AD1584" s="52">
        <v>0</v>
      </c>
      <c r="AE1584" s="52"/>
      <c r="AF1584" s="52"/>
    </row>
    <row r="1585" spans="1:32" ht="15.5" x14ac:dyDescent="0.35">
      <c r="A1585" s="26"/>
      <c r="B1585" s="48">
        <v>2058</v>
      </c>
      <c r="C1585" s="48" t="s">
        <v>863</v>
      </c>
      <c r="D1585" s="48" t="s">
        <v>969</v>
      </c>
      <c r="E1585" s="48" t="s">
        <v>970</v>
      </c>
      <c r="F1585" s="48" t="s">
        <v>1547</v>
      </c>
      <c r="G1585" s="48" t="s">
        <v>1548</v>
      </c>
      <c r="H1585" s="48" t="s">
        <v>1963</v>
      </c>
      <c r="I1585" s="48" t="s">
        <v>970</v>
      </c>
      <c r="J1585" s="48" t="s">
        <v>50</v>
      </c>
      <c r="K1585" s="48" t="s">
        <v>2460</v>
      </c>
      <c r="L1585" s="48" t="s">
        <v>970</v>
      </c>
      <c r="M1585" s="48">
        <v>13.8</v>
      </c>
      <c r="N1585" s="48">
        <v>13.8</v>
      </c>
      <c r="O1585" s="48">
        <v>13.8</v>
      </c>
      <c r="P1585" s="48">
        <v>0.1</v>
      </c>
      <c r="Q1585" s="48">
        <v>3.9677819899787843</v>
      </c>
      <c r="R1585" s="48">
        <v>4.3502188082899922</v>
      </c>
      <c r="S1585" s="48">
        <v>11.2</v>
      </c>
      <c r="T1585" s="48">
        <v>11.2</v>
      </c>
      <c r="U1585" s="48">
        <v>8.6765353154355349</v>
      </c>
      <c r="V1585" s="62">
        <f t="shared" si="149"/>
        <v>8.9285714285714298E-3</v>
      </c>
      <c r="W1585" s="62">
        <f t="shared" si="150"/>
        <v>0.35426624910524862</v>
      </c>
      <c r="X1585" s="62">
        <f t="shared" si="151"/>
        <v>0.50137741046831952</v>
      </c>
      <c r="Y1585" s="62">
        <f t="shared" si="152"/>
        <v>0.28819074366737985</v>
      </c>
      <c r="Z1585" s="62">
        <f t="shared" si="153"/>
        <v>0.28819074366737985</v>
      </c>
      <c r="AA1585" s="48" t="str">
        <f t="shared" si="154"/>
        <v>Y</v>
      </c>
      <c r="AB1585" s="48" t="s">
        <v>55</v>
      </c>
      <c r="AC1585" s="53" t="s">
        <v>55</v>
      </c>
      <c r="AD1585" s="52">
        <v>0</v>
      </c>
      <c r="AE1585" s="52"/>
      <c r="AF1585" s="52"/>
    </row>
    <row r="1586" spans="1:32" ht="15.5" x14ac:dyDescent="0.35">
      <c r="A1586" s="26"/>
      <c r="B1586" s="48">
        <v>1228</v>
      </c>
      <c r="C1586" s="48" t="s">
        <v>45</v>
      </c>
      <c r="D1586" s="48" t="s">
        <v>98</v>
      </c>
      <c r="E1586" s="48" t="s">
        <v>99</v>
      </c>
      <c r="F1586" s="48" t="s">
        <v>595</v>
      </c>
      <c r="G1586" s="48">
        <v>741</v>
      </c>
      <c r="H1586" s="48">
        <v>1</v>
      </c>
      <c r="I1586" s="48" t="s">
        <v>99</v>
      </c>
      <c r="J1586" s="48" t="s">
        <v>50</v>
      </c>
      <c r="K1586" s="48" t="s">
        <v>2461</v>
      </c>
      <c r="L1586" s="48" t="s">
        <v>593</v>
      </c>
      <c r="M1586" s="48" t="s">
        <v>103</v>
      </c>
      <c r="N1586" s="48" t="s">
        <v>103</v>
      </c>
      <c r="O1586" s="48" t="s">
        <v>103</v>
      </c>
      <c r="P1586" s="48">
        <v>3.6288480000000001</v>
      </c>
      <c r="Q1586" s="48">
        <v>3.554168257131336</v>
      </c>
      <c r="R1586" s="48">
        <v>3.554168257131336</v>
      </c>
      <c r="S1586" s="48">
        <v>12.424860000000001</v>
      </c>
      <c r="T1586" s="48">
        <v>12.424860000000001</v>
      </c>
      <c r="U1586" s="48">
        <v>12.439588899959675</v>
      </c>
      <c r="V1586" s="62">
        <f t="shared" si="149"/>
        <v>0.29206349206349208</v>
      </c>
      <c r="W1586" s="62">
        <f t="shared" si="150"/>
        <v>0.28605298225745285</v>
      </c>
      <c r="X1586" s="62">
        <f t="shared" si="151"/>
        <v>0.28571428571428575</v>
      </c>
      <c r="Y1586" s="62">
        <f t="shared" si="152"/>
        <v>0.28794358667841019</v>
      </c>
      <c r="Z1586" s="62">
        <f t="shared" si="153"/>
        <v>0.28794358667841019</v>
      </c>
      <c r="AA1586" s="48" t="str">
        <f t="shared" si="154"/>
        <v>Y</v>
      </c>
      <c r="AB1586" s="48" t="s">
        <v>55</v>
      </c>
      <c r="AC1586" s="53" t="s">
        <v>55</v>
      </c>
      <c r="AD1586" s="52">
        <v>0</v>
      </c>
      <c r="AE1586" s="52"/>
      <c r="AF1586" s="52"/>
    </row>
    <row r="1587" spans="1:32" ht="15.5" x14ac:dyDescent="0.35">
      <c r="A1587" s="26"/>
      <c r="B1587" s="52">
        <v>467</v>
      </c>
      <c r="C1587" s="52" t="s">
        <v>45</v>
      </c>
      <c r="D1587" s="52" t="s">
        <v>46</v>
      </c>
      <c r="E1587" s="52" t="s">
        <v>47</v>
      </c>
      <c r="F1587" s="52" t="s">
        <v>48</v>
      </c>
      <c r="G1587" s="52">
        <v>350</v>
      </c>
      <c r="H1587" s="52" t="s">
        <v>94</v>
      </c>
      <c r="I1587" s="52" t="s">
        <v>47</v>
      </c>
      <c r="J1587" s="52" t="s">
        <v>50</v>
      </c>
      <c r="K1587" s="52" t="s">
        <v>2462</v>
      </c>
      <c r="L1587" s="52" t="s">
        <v>1889</v>
      </c>
      <c r="M1587" s="52" t="s">
        <v>53</v>
      </c>
      <c r="N1587" s="52" t="s">
        <v>53</v>
      </c>
      <c r="O1587" s="52" t="s">
        <v>53</v>
      </c>
      <c r="P1587" s="52">
        <v>3.2946119999999999</v>
      </c>
      <c r="Q1587" s="52">
        <v>3.3463221602230711</v>
      </c>
      <c r="R1587" s="52">
        <v>3.3463221602230711</v>
      </c>
      <c r="S1587" s="52">
        <v>11.578889999999999</v>
      </c>
      <c r="T1587" s="52">
        <v>11.578889999999999</v>
      </c>
      <c r="U1587" s="52">
        <v>11.592616055058498</v>
      </c>
      <c r="V1587" s="62">
        <f t="shared" si="149"/>
        <v>0.28453608247422679</v>
      </c>
      <c r="W1587" s="62">
        <f t="shared" si="150"/>
        <v>0.28900198207454009</v>
      </c>
      <c r="X1587" s="62">
        <f t="shared" si="151"/>
        <v>0.28865979381443296</v>
      </c>
      <c r="Y1587" s="62">
        <f t="shared" si="152"/>
        <v>0.28739928612106663</v>
      </c>
      <c r="Z1587" s="62">
        <f t="shared" si="153"/>
        <v>0.28739928612106663</v>
      </c>
      <c r="AA1587" s="48" t="str">
        <f t="shared" si="154"/>
        <v>Y</v>
      </c>
      <c r="AB1587" s="48" t="s">
        <v>55</v>
      </c>
      <c r="AC1587" s="53" t="s">
        <v>55</v>
      </c>
      <c r="AD1587" s="52">
        <v>0</v>
      </c>
      <c r="AE1587" s="26"/>
      <c r="AF1587" s="26"/>
    </row>
    <row r="1588" spans="1:32" ht="15.5" x14ac:dyDescent="0.35">
      <c r="A1588" s="26"/>
      <c r="B1588" s="48">
        <v>396</v>
      </c>
      <c r="C1588" s="48" t="s">
        <v>45</v>
      </c>
      <c r="D1588" s="48" t="s">
        <v>46</v>
      </c>
      <c r="E1588" s="48" t="s">
        <v>47</v>
      </c>
      <c r="F1588" s="48" t="s">
        <v>299</v>
      </c>
      <c r="G1588" s="48">
        <v>315</v>
      </c>
      <c r="H1588" s="48" t="s">
        <v>63</v>
      </c>
      <c r="I1588" s="48" t="s">
        <v>300</v>
      </c>
      <c r="J1588" s="48" t="s">
        <v>50</v>
      </c>
      <c r="K1588" s="48" t="s">
        <v>2463</v>
      </c>
      <c r="L1588" s="48" t="s">
        <v>69</v>
      </c>
      <c r="M1588" s="48" t="s">
        <v>53</v>
      </c>
      <c r="N1588" s="48" t="s">
        <v>53</v>
      </c>
      <c r="O1588" s="48" t="s">
        <v>53</v>
      </c>
      <c r="P1588" s="48">
        <v>3.1513680000000006</v>
      </c>
      <c r="Q1588" s="48">
        <v>3.2268106545008184</v>
      </c>
      <c r="R1588" s="48">
        <v>3.5853451716675764</v>
      </c>
      <c r="S1588" s="48">
        <v>11.578889999999999</v>
      </c>
      <c r="T1588" s="48">
        <v>11.578889999999999</v>
      </c>
      <c r="U1588" s="48">
        <v>11.592616055058498</v>
      </c>
      <c r="V1588" s="62">
        <f t="shared" si="149"/>
        <v>0.27216494845360834</v>
      </c>
      <c r="W1588" s="62">
        <f t="shared" si="150"/>
        <v>0.27868048271473506</v>
      </c>
      <c r="X1588" s="62">
        <f t="shared" si="151"/>
        <v>0.30927835051546387</v>
      </c>
      <c r="Y1588" s="62">
        <f t="shared" si="152"/>
        <v>0.28670792722793575</v>
      </c>
      <c r="Z1588" s="62">
        <f t="shared" si="153"/>
        <v>0.28670792722793575</v>
      </c>
      <c r="AA1588" s="48" t="str">
        <f t="shared" si="154"/>
        <v>Y</v>
      </c>
      <c r="AB1588" s="48" t="s">
        <v>55</v>
      </c>
      <c r="AC1588" s="53" t="s">
        <v>55</v>
      </c>
      <c r="AD1588" s="52">
        <v>0</v>
      </c>
      <c r="AE1588" s="52"/>
      <c r="AF1588" s="52"/>
    </row>
    <row r="1589" spans="1:32" ht="15.5" x14ac:dyDescent="0.35">
      <c r="A1589" s="26"/>
      <c r="B1589" s="48">
        <v>1308</v>
      </c>
      <c r="C1589" s="48" t="s">
        <v>45</v>
      </c>
      <c r="D1589" s="48" t="s">
        <v>98</v>
      </c>
      <c r="E1589" s="48" t="s">
        <v>673</v>
      </c>
      <c r="F1589" s="48" t="s">
        <v>674</v>
      </c>
      <c r="G1589" s="48">
        <v>933</v>
      </c>
      <c r="H1589" s="48">
        <v>1</v>
      </c>
      <c r="I1589" s="48" t="s">
        <v>675</v>
      </c>
      <c r="J1589" s="48" t="s">
        <v>50</v>
      </c>
      <c r="K1589" s="48" t="s">
        <v>2464</v>
      </c>
      <c r="L1589" s="48" t="s">
        <v>677</v>
      </c>
      <c r="M1589" s="48" t="s">
        <v>103</v>
      </c>
      <c r="N1589" s="48" t="s">
        <v>103</v>
      </c>
      <c r="O1589" s="48" t="s">
        <v>103</v>
      </c>
      <c r="P1589" s="48">
        <v>6.3504840000000007</v>
      </c>
      <c r="Q1589" s="48">
        <v>6.673938171724398</v>
      </c>
      <c r="R1589" s="48">
        <v>5.9236137618855604</v>
      </c>
      <c r="S1589" s="48">
        <v>22.088639999999998</v>
      </c>
      <c r="T1589" s="48">
        <v>22.088639999999998</v>
      </c>
      <c r="U1589" s="48">
        <v>22.114824711039425</v>
      </c>
      <c r="V1589" s="62">
        <f t="shared" si="149"/>
        <v>0.28750000000000003</v>
      </c>
      <c r="W1589" s="62">
        <f t="shared" si="150"/>
        <v>0.30214346250943463</v>
      </c>
      <c r="X1589" s="62">
        <f t="shared" si="151"/>
        <v>0.26785714285714285</v>
      </c>
      <c r="Y1589" s="62">
        <f t="shared" si="152"/>
        <v>0.28583353512219251</v>
      </c>
      <c r="Z1589" s="62">
        <f t="shared" si="153"/>
        <v>0.28583353512219251</v>
      </c>
      <c r="AA1589" s="48" t="str">
        <f t="shared" si="154"/>
        <v>Y</v>
      </c>
      <c r="AB1589" s="48" t="s">
        <v>104</v>
      </c>
      <c r="AC1589" s="53" t="s">
        <v>55</v>
      </c>
      <c r="AD1589" s="52">
        <v>0</v>
      </c>
      <c r="AE1589" s="52"/>
      <c r="AF1589" s="52"/>
    </row>
    <row r="1590" spans="1:32" ht="15.5" x14ac:dyDescent="0.35">
      <c r="A1590" s="26"/>
      <c r="B1590" s="48">
        <v>1022</v>
      </c>
      <c r="C1590" s="48" t="s">
        <v>45</v>
      </c>
      <c r="D1590" s="48" t="s">
        <v>98</v>
      </c>
      <c r="E1590" s="48" t="s">
        <v>415</v>
      </c>
      <c r="F1590" s="48" t="s">
        <v>1895</v>
      </c>
      <c r="G1590" s="48">
        <v>646</v>
      </c>
      <c r="H1590" s="48">
        <v>1</v>
      </c>
      <c r="I1590" s="48" t="s">
        <v>1896</v>
      </c>
      <c r="J1590" s="48" t="s">
        <v>50</v>
      </c>
      <c r="K1590" s="48" t="s">
        <v>1957</v>
      </c>
      <c r="L1590" s="48" t="s">
        <v>1898</v>
      </c>
      <c r="M1590" s="48" t="s">
        <v>420</v>
      </c>
      <c r="N1590" s="48" t="s">
        <v>420</v>
      </c>
      <c r="O1590" s="48" t="s">
        <v>420</v>
      </c>
      <c r="P1590" s="48">
        <v>0</v>
      </c>
      <c r="Q1590" s="48">
        <v>4.5040249200021076</v>
      </c>
      <c r="R1590" s="48">
        <v>5.5557261703579295</v>
      </c>
      <c r="S1590" s="48">
        <v>11.760539999999999</v>
      </c>
      <c r="T1590" s="48">
        <v>11.760539999999999</v>
      </c>
      <c r="U1590" s="48">
        <v>11.774481389853227</v>
      </c>
      <c r="V1590" s="62">
        <f t="shared" si="149"/>
        <v>0</v>
      </c>
      <c r="W1590" s="62">
        <f t="shared" si="150"/>
        <v>0.38297773061458978</v>
      </c>
      <c r="X1590" s="62">
        <f t="shared" si="151"/>
        <v>0.4718446601941747</v>
      </c>
      <c r="Y1590" s="62">
        <f t="shared" si="152"/>
        <v>0.28494079693625479</v>
      </c>
      <c r="Z1590" s="62">
        <f t="shared" si="153"/>
        <v>0.28494079693625479</v>
      </c>
      <c r="AA1590" s="48" t="str">
        <f t="shared" si="154"/>
        <v>Y</v>
      </c>
      <c r="AB1590" s="48" t="s">
        <v>104</v>
      </c>
      <c r="AC1590" s="53" t="s">
        <v>55</v>
      </c>
      <c r="AD1590" s="52">
        <v>0</v>
      </c>
      <c r="AE1590" s="48"/>
      <c r="AF1590" s="48"/>
    </row>
    <row r="1591" spans="1:32" ht="15.5" x14ac:dyDescent="0.35">
      <c r="A1591" s="26"/>
      <c r="B1591" s="48">
        <v>1436</v>
      </c>
      <c r="C1591" s="48" t="s">
        <v>45</v>
      </c>
      <c r="D1591" s="48" t="s">
        <v>98</v>
      </c>
      <c r="E1591" s="48" t="s">
        <v>673</v>
      </c>
      <c r="F1591" s="48" t="s">
        <v>725</v>
      </c>
      <c r="G1591" s="48">
        <v>975</v>
      </c>
      <c r="H1591" s="48">
        <v>1</v>
      </c>
      <c r="I1591" s="48" t="s">
        <v>726</v>
      </c>
      <c r="J1591" s="48" t="s">
        <v>50</v>
      </c>
      <c r="K1591" s="48" t="s">
        <v>2466</v>
      </c>
      <c r="L1591" s="48" t="s">
        <v>766</v>
      </c>
      <c r="M1591" s="48" t="s">
        <v>103</v>
      </c>
      <c r="N1591" s="48" t="s">
        <v>103</v>
      </c>
      <c r="O1591" s="48" t="s">
        <v>103</v>
      </c>
      <c r="P1591" s="48">
        <v>5.5221599999999995</v>
      </c>
      <c r="Q1591" s="48">
        <v>5.9236137618855604</v>
      </c>
      <c r="R1591" s="48">
        <v>0</v>
      </c>
      <c r="S1591" s="48">
        <v>13.410959999999999</v>
      </c>
      <c r="T1591" s="48">
        <v>13.410959999999999</v>
      </c>
      <c r="U1591" s="48">
        <v>13.426857860273936</v>
      </c>
      <c r="V1591" s="62">
        <f t="shared" si="149"/>
        <v>0.41176470588235292</v>
      </c>
      <c r="W1591" s="62">
        <f t="shared" si="150"/>
        <v>0.44169945789753762</v>
      </c>
      <c r="X1591" s="62">
        <f t="shared" si="151"/>
        <v>0</v>
      </c>
      <c r="Y1591" s="62">
        <f t="shared" si="152"/>
        <v>0.28448805459329685</v>
      </c>
      <c r="Z1591" s="62">
        <f t="shared" si="153"/>
        <v>0.28448805459329685</v>
      </c>
      <c r="AA1591" s="48" t="str">
        <f t="shared" si="154"/>
        <v>Y</v>
      </c>
      <c r="AB1591" s="48" t="s">
        <v>55</v>
      </c>
      <c r="AC1591" s="53" t="s">
        <v>55</v>
      </c>
      <c r="AD1591" s="52">
        <v>0</v>
      </c>
      <c r="AE1591" s="52"/>
      <c r="AF1591" s="52"/>
    </row>
    <row r="1592" spans="1:32" ht="15.5" x14ac:dyDescent="0.35">
      <c r="A1592" s="26"/>
      <c r="B1592" s="48">
        <v>2100</v>
      </c>
      <c r="C1592" s="48" t="s">
        <v>863</v>
      </c>
      <c r="D1592" s="48" t="s">
        <v>969</v>
      </c>
      <c r="E1592" s="48" t="s">
        <v>970</v>
      </c>
      <c r="F1592" s="48" t="s">
        <v>999</v>
      </c>
      <c r="G1592" s="48" t="s">
        <v>1000</v>
      </c>
      <c r="H1592" s="48" t="s">
        <v>1664</v>
      </c>
      <c r="I1592" s="48" t="s">
        <v>970</v>
      </c>
      <c r="J1592" s="48" t="s">
        <v>50</v>
      </c>
      <c r="K1592" s="48" t="s">
        <v>2467</v>
      </c>
      <c r="L1592" s="48" t="s">
        <v>970</v>
      </c>
      <c r="M1592" s="48">
        <v>13.8</v>
      </c>
      <c r="N1592" s="48">
        <v>13.8</v>
      </c>
      <c r="O1592" s="48">
        <v>13.8</v>
      </c>
      <c r="P1592" s="48">
        <v>5</v>
      </c>
      <c r="Q1592" s="48">
        <v>0</v>
      </c>
      <c r="R1592" s="48">
        <v>7.4097133547796581</v>
      </c>
      <c r="S1592" s="48">
        <v>11.7</v>
      </c>
      <c r="T1592" s="48">
        <v>12.8</v>
      </c>
      <c r="U1592" s="48">
        <v>17.520386738882223</v>
      </c>
      <c r="V1592" s="62">
        <f t="shared" si="149"/>
        <v>0.42735042735042739</v>
      </c>
      <c r="W1592" s="62">
        <f t="shared" si="150"/>
        <v>0</v>
      </c>
      <c r="X1592" s="62">
        <f t="shared" si="151"/>
        <v>0.42291950886766716</v>
      </c>
      <c r="Y1592" s="62">
        <f t="shared" si="152"/>
        <v>0.28342331207269816</v>
      </c>
      <c r="Z1592" s="62">
        <f t="shared" si="153"/>
        <v>0.28342331207269816</v>
      </c>
      <c r="AA1592" s="48" t="str">
        <f t="shared" si="154"/>
        <v>Y</v>
      </c>
      <c r="AB1592" s="48" t="s">
        <v>55</v>
      </c>
      <c r="AC1592" s="53" t="s">
        <v>55</v>
      </c>
      <c r="AD1592" s="52">
        <v>0</v>
      </c>
      <c r="AE1592" s="48"/>
      <c r="AF1592" s="48"/>
    </row>
    <row r="1593" spans="1:32" ht="15.5" x14ac:dyDescent="0.35">
      <c r="A1593" s="26"/>
      <c r="B1593" s="48">
        <v>902</v>
      </c>
      <c r="C1593" s="48" t="s">
        <v>45</v>
      </c>
      <c r="D1593" s="48" t="s">
        <v>46</v>
      </c>
      <c r="E1593" s="48" t="s">
        <v>47</v>
      </c>
      <c r="F1593" s="48" t="s">
        <v>1917</v>
      </c>
      <c r="G1593" s="48">
        <v>99</v>
      </c>
      <c r="H1593" s="48" t="s">
        <v>94</v>
      </c>
      <c r="I1593" s="48" t="s">
        <v>57</v>
      </c>
      <c r="J1593" s="48" t="s">
        <v>50</v>
      </c>
      <c r="K1593" s="48" t="s">
        <v>2468</v>
      </c>
      <c r="L1593" s="48" t="s">
        <v>59</v>
      </c>
      <c r="M1593" s="48" t="s">
        <v>53</v>
      </c>
      <c r="N1593" s="48" t="s">
        <v>53</v>
      </c>
      <c r="O1593" s="48" t="s">
        <v>53</v>
      </c>
      <c r="P1593" s="48">
        <v>6.3266099999999996</v>
      </c>
      <c r="Q1593" s="48">
        <v>3.2507129556452692</v>
      </c>
      <c r="R1593" s="48">
        <v>2.9877876430563135</v>
      </c>
      <c r="S1593" s="48">
        <v>14.801879999999999</v>
      </c>
      <c r="T1593" s="48">
        <v>14.801879999999999</v>
      </c>
      <c r="U1593" s="48">
        <v>14.819426709559314</v>
      </c>
      <c r="V1593" s="62">
        <f t="shared" si="149"/>
        <v>0.42741935483870969</v>
      </c>
      <c r="W1593" s="62">
        <f t="shared" si="150"/>
        <v>0.21961487024927032</v>
      </c>
      <c r="X1593" s="62">
        <f t="shared" si="151"/>
        <v>0.20161290322580647</v>
      </c>
      <c r="Y1593" s="62">
        <f t="shared" si="152"/>
        <v>0.28288237610459549</v>
      </c>
      <c r="Z1593" s="62">
        <f t="shared" si="153"/>
        <v>0.28288237610459549</v>
      </c>
      <c r="AA1593" s="48" t="str">
        <f t="shared" si="154"/>
        <v>Y</v>
      </c>
      <c r="AB1593" s="48" t="s">
        <v>55</v>
      </c>
      <c r="AC1593" s="53" t="s">
        <v>55</v>
      </c>
      <c r="AD1593" s="52">
        <v>0</v>
      </c>
      <c r="AE1593" s="52"/>
      <c r="AF1593" s="52"/>
    </row>
    <row r="1594" spans="1:32" ht="15.5" x14ac:dyDescent="0.35">
      <c r="A1594" s="26"/>
      <c r="B1594" s="48">
        <v>1528</v>
      </c>
      <c r="C1594" s="48" t="s">
        <v>45</v>
      </c>
      <c r="D1594" s="48" t="s">
        <v>60</v>
      </c>
      <c r="E1594" s="48" t="s">
        <v>803</v>
      </c>
      <c r="F1594" s="48" t="s">
        <v>1240</v>
      </c>
      <c r="G1594" s="48">
        <v>24</v>
      </c>
      <c r="H1594" s="48" t="s">
        <v>1464</v>
      </c>
      <c r="I1594" s="48" t="s">
        <v>808</v>
      </c>
      <c r="J1594" s="48" t="s">
        <v>50</v>
      </c>
      <c r="K1594" s="48" t="s">
        <v>2469</v>
      </c>
      <c r="L1594" s="48" t="s">
        <v>810</v>
      </c>
      <c r="M1594" s="48" t="s">
        <v>110</v>
      </c>
      <c r="N1594" s="48" t="s">
        <v>110</v>
      </c>
      <c r="O1594" s="48" t="s">
        <v>110</v>
      </c>
      <c r="P1594" s="48">
        <v>0.55415360000000002</v>
      </c>
      <c r="Q1594" s="48">
        <v>0.51878385788303016</v>
      </c>
      <c r="R1594" s="48">
        <v>0.57642650875892243</v>
      </c>
      <c r="S1594" s="48">
        <v>1.943136</v>
      </c>
      <c r="T1594" s="48">
        <v>1.943136</v>
      </c>
      <c r="U1594" s="48">
        <v>1.9454394670613631</v>
      </c>
      <c r="V1594" s="62">
        <f t="shared" si="149"/>
        <v>0.28518518518518521</v>
      </c>
      <c r="W1594" s="62">
        <f t="shared" si="150"/>
        <v>0.26698278344028942</v>
      </c>
      <c r="X1594" s="62">
        <f t="shared" si="151"/>
        <v>0.29629629629629634</v>
      </c>
      <c r="Y1594" s="62">
        <f t="shared" si="152"/>
        <v>0.28282142164059026</v>
      </c>
      <c r="Z1594" s="62">
        <f t="shared" si="153"/>
        <v>0.28282142164059026</v>
      </c>
      <c r="AA1594" s="48" t="str">
        <f t="shared" si="154"/>
        <v>Y</v>
      </c>
      <c r="AB1594" s="48" t="s">
        <v>55</v>
      </c>
      <c r="AC1594" s="53" t="s">
        <v>55</v>
      </c>
      <c r="AD1594" s="52">
        <v>0</v>
      </c>
      <c r="AE1594" s="52"/>
      <c r="AF1594" s="52"/>
    </row>
    <row r="1595" spans="1:32" ht="15.5" x14ac:dyDescent="0.35">
      <c r="A1595" s="26"/>
      <c r="B1595" s="48">
        <v>556</v>
      </c>
      <c r="C1595" s="48" t="s">
        <v>45</v>
      </c>
      <c r="D1595" s="48" t="s">
        <v>46</v>
      </c>
      <c r="E1595" s="48" t="s">
        <v>47</v>
      </c>
      <c r="F1595" s="48" t="s">
        <v>75</v>
      </c>
      <c r="G1595" s="48">
        <v>483</v>
      </c>
      <c r="H1595" s="48" t="s">
        <v>49</v>
      </c>
      <c r="I1595" s="48" t="s">
        <v>76</v>
      </c>
      <c r="J1595" s="48" t="s">
        <v>50</v>
      </c>
      <c r="K1595" s="48" t="s">
        <v>2470</v>
      </c>
      <c r="L1595" s="48" t="s">
        <v>78</v>
      </c>
      <c r="M1595" s="48" t="s">
        <v>53</v>
      </c>
      <c r="N1595" s="48" t="s">
        <v>53</v>
      </c>
      <c r="O1595" s="48" t="s">
        <v>53</v>
      </c>
      <c r="P1595" s="48">
        <v>1.1937</v>
      </c>
      <c r="Q1595" s="48">
        <v>0.66926443204461417</v>
      </c>
      <c r="R1595" s="48">
        <v>0.66926443204461417</v>
      </c>
      <c r="S1595" s="48">
        <v>2.9842499999999998</v>
      </c>
      <c r="T1595" s="48">
        <v>2.9842499999999998</v>
      </c>
      <c r="U1595" s="48">
        <v>2.9877876430563135</v>
      </c>
      <c r="V1595" s="62">
        <f t="shared" si="149"/>
        <v>0.4</v>
      </c>
      <c r="W1595" s="62">
        <f t="shared" si="150"/>
        <v>0.22426553808984306</v>
      </c>
      <c r="X1595" s="62">
        <f t="shared" si="151"/>
        <v>0.22399999999999998</v>
      </c>
      <c r="Y1595" s="62">
        <f t="shared" si="152"/>
        <v>0.28275517936328104</v>
      </c>
      <c r="Z1595" s="62">
        <f t="shared" si="153"/>
        <v>0.28275517936328104</v>
      </c>
      <c r="AA1595" s="48" t="str">
        <f t="shared" si="154"/>
        <v>Y</v>
      </c>
      <c r="AB1595" s="48" t="s">
        <v>55</v>
      </c>
      <c r="AC1595" s="53" t="s">
        <v>55</v>
      </c>
      <c r="AD1595" s="52">
        <v>0</v>
      </c>
      <c r="AE1595" s="52"/>
      <c r="AF1595" s="52"/>
    </row>
    <row r="1596" spans="1:32" ht="15.5" x14ac:dyDescent="0.35">
      <c r="A1596" s="26"/>
      <c r="B1596" s="48">
        <v>244</v>
      </c>
      <c r="C1596" s="48" t="s">
        <v>45</v>
      </c>
      <c r="D1596" s="48" t="s">
        <v>46</v>
      </c>
      <c r="E1596" s="48" t="s">
        <v>150</v>
      </c>
      <c r="F1596" s="48" t="s">
        <v>219</v>
      </c>
      <c r="G1596" s="48">
        <v>250</v>
      </c>
      <c r="H1596" s="48" t="s">
        <v>63</v>
      </c>
      <c r="I1596" s="48" t="s">
        <v>233</v>
      </c>
      <c r="J1596" s="48" t="s">
        <v>50</v>
      </c>
      <c r="K1596" s="48" t="s">
        <v>2471</v>
      </c>
      <c r="L1596" s="48" t="s">
        <v>184</v>
      </c>
      <c r="M1596" s="48" t="s">
        <v>53</v>
      </c>
      <c r="N1596" s="48" t="s">
        <v>53</v>
      </c>
      <c r="O1596" s="48" t="s">
        <v>53</v>
      </c>
      <c r="P1596" s="48">
        <v>0.83559000000000005</v>
      </c>
      <c r="Q1596" s="48">
        <v>1.1951150572225253</v>
      </c>
      <c r="R1596" s="48">
        <v>1.5058449721003819</v>
      </c>
      <c r="S1596" s="48">
        <v>4.1779500000000001</v>
      </c>
      <c r="T1596" s="48">
        <v>4.1779500000000001</v>
      </c>
      <c r="U1596" s="48">
        <v>4.1829027002788388</v>
      </c>
      <c r="V1596" s="62">
        <f t="shared" si="149"/>
        <v>0.2</v>
      </c>
      <c r="W1596" s="62">
        <f t="shared" si="150"/>
        <v>0.2860529822574529</v>
      </c>
      <c r="X1596" s="62">
        <f t="shared" si="151"/>
        <v>0.36</v>
      </c>
      <c r="Y1596" s="62">
        <f t="shared" si="152"/>
        <v>0.2820176607524843</v>
      </c>
      <c r="Z1596" s="62">
        <f t="shared" si="153"/>
        <v>0.2820176607524843</v>
      </c>
      <c r="AA1596" s="48" t="str">
        <f t="shared" si="154"/>
        <v>Y</v>
      </c>
      <c r="AB1596" s="48" t="s">
        <v>55</v>
      </c>
      <c r="AC1596" s="53" t="s">
        <v>55</v>
      </c>
      <c r="AD1596" s="52">
        <v>0</v>
      </c>
      <c r="AE1596" s="52"/>
      <c r="AF1596" s="52"/>
    </row>
    <row r="1597" spans="1:32" ht="15.5" x14ac:dyDescent="0.35">
      <c r="A1597" s="26"/>
      <c r="B1597" s="48">
        <v>644</v>
      </c>
      <c r="C1597" s="48" t="s">
        <v>45</v>
      </c>
      <c r="D1597" s="48" t="s">
        <v>46</v>
      </c>
      <c r="E1597" s="48" t="s">
        <v>47</v>
      </c>
      <c r="F1597" s="48" t="s">
        <v>1530</v>
      </c>
      <c r="G1597" s="48">
        <v>506</v>
      </c>
      <c r="H1597" s="48" t="s">
        <v>1097</v>
      </c>
      <c r="I1597" s="48" t="s">
        <v>213</v>
      </c>
      <c r="J1597" s="48" t="s">
        <v>50</v>
      </c>
      <c r="K1597" s="48" t="s">
        <v>2472</v>
      </c>
      <c r="L1597" s="48" t="s">
        <v>141</v>
      </c>
      <c r="M1597" s="48" t="s">
        <v>110</v>
      </c>
      <c r="N1597" s="48" t="s">
        <v>110</v>
      </c>
      <c r="O1597" s="48" t="s">
        <v>110</v>
      </c>
      <c r="P1597" s="48">
        <v>1.3458015999999999</v>
      </c>
      <c r="Q1597" s="48">
        <v>0.33144524253638036</v>
      </c>
      <c r="R1597" s="48">
        <v>0.33144524253638036</v>
      </c>
      <c r="S1597" s="48">
        <v>2.3749440000000002</v>
      </c>
      <c r="T1597" s="48">
        <v>2.3749440000000002</v>
      </c>
      <c r="U1597" s="48">
        <v>2.3777593486305544</v>
      </c>
      <c r="V1597" s="62">
        <f t="shared" si="149"/>
        <v>0.56666666666666665</v>
      </c>
      <c r="W1597" s="62">
        <f t="shared" si="150"/>
        <v>0.13955918225287853</v>
      </c>
      <c r="X1597" s="62">
        <f t="shared" si="151"/>
        <v>0.1393939393939394</v>
      </c>
      <c r="Y1597" s="62">
        <f t="shared" si="152"/>
        <v>0.28187326277116154</v>
      </c>
      <c r="Z1597" s="62">
        <f t="shared" si="153"/>
        <v>0.28187326277116154</v>
      </c>
      <c r="AA1597" s="48" t="str">
        <f t="shared" si="154"/>
        <v>Y</v>
      </c>
      <c r="AB1597" s="48" t="s">
        <v>55</v>
      </c>
      <c r="AC1597" s="53" t="s">
        <v>55</v>
      </c>
      <c r="AD1597" s="52">
        <v>0</v>
      </c>
      <c r="AE1597" s="52"/>
      <c r="AF1597" s="52"/>
    </row>
    <row r="1598" spans="1:32" ht="15.5" x14ac:dyDescent="0.35">
      <c r="A1598" s="26"/>
      <c r="B1598" s="48">
        <v>1290</v>
      </c>
      <c r="C1598" s="48" t="s">
        <v>45</v>
      </c>
      <c r="D1598" s="48" t="s">
        <v>98</v>
      </c>
      <c r="E1598" s="48" t="s">
        <v>673</v>
      </c>
      <c r="F1598" s="48" t="s">
        <v>734</v>
      </c>
      <c r="G1598" s="48">
        <v>961</v>
      </c>
      <c r="H1598" s="48">
        <v>2</v>
      </c>
      <c r="I1598" s="48" t="s">
        <v>707</v>
      </c>
      <c r="J1598" s="48" t="s">
        <v>50</v>
      </c>
      <c r="K1598" s="48" t="s">
        <v>2473</v>
      </c>
      <c r="L1598" s="48" t="s">
        <v>1597</v>
      </c>
      <c r="M1598" s="48" t="s">
        <v>103</v>
      </c>
      <c r="N1598" s="48" t="s">
        <v>103</v>
      </c>
      <c r="O1598" s="48" t="s">
        <v>103</v>
      </c>
      <c r="P1598" s="48">
        <v>5.995487999999999</v>
      </c>
      <c r="Q1598" s="48">
        <v>6.8713919637872491</v>
      </c>
      <c r="R1598" s="48">
        <v>5.805141486647849</v>
      </c>
      <c r="S1598" s="48">
        <v>22.088639999999998</v>
      </c>
      <c r="T1598" s="48">
        <v>22.088639999999998</v>
      </c>
      <c r="U1598" s="48">
        <v>22.114824711039425</v>
      </c>
      <c r="V1598" s="62">
        <f t="shared" si="149"/>
        <v>0.27142857142857141</v>
      </c>
      <c r="W1598" s="62">
        <f t="shared" si="150"/>
        <v>0.31108261820498001</v>
      </c>
      <c r="X1598" s="62">
        <f t="shared" si="151"/>
        <v>0.26250000000000001</v>
      </c>
      <c r="Y1598" s="62">
        <f t="shared" si="152"/>
        <v>0.28167039654451714</v>
      </c>
      <c r="Z1598" s="62">
        <f t="shared" si="153"/>
        <v>0.28167039654451714</v>
      </c>
      <c r="AA1598" s="48" t="str">
        <f t="shared" si="154"/>
        <v>Y</v>
      </c>
      <c r="AB1598" s="48" t="s">
        <v>104</v>
      </c>
      <c r="AC1598" s="53" t="s">
        <v>55</v>
      </c>
      <c r="AD1598" s="52">
        <v>0</v>
      </c>
      <c r="AE1598" s="52"/>
      <c r="AF1598" s="52"/>
    </row>
    <row r="1599" spans="1:32" ht="15.5" x14ac:dyDescent="0.35">
      <c r="A1599" s="26"/>
      <c r="B1599" s="48">
        <v>654</v>
      </c>
      <c r="C1599" s="48" t="s">
        <v>45</v>
      </c>
      <c r="D1599" s="48" t="s">
        <v>46</v>
      </c>
      <c r="E1599" s="48" t="s">
        <v>47</v>
      </c>
      <c r="F1599" s="48" t="s">
        <v>75</v>
      </c>
      <c r="G1599" s="48">
        <v>483</v>
      </c>
      <c r="H1599" s="48" t="s">
        <v>63</v>
      </c>
      <c r="I1599" s="48" t="s">
        <v>76</v>
      </c>
      <c r="J1599" s="48" t="s">
        <v>50</v>
      </c>
      <c r="K1599" s="48" t="s">
        <v>2474</v>
      </c>
      <c r="L1599" s="48" t="s">
        <v>78</v>
      </c>
      <c r="M1599" s="48" t="s">
        <v>53</v>
      </c>
      <c r="N1599" s="48" t="s">
        <v>53</v>
      </c>
      <c r="O1599" s="48" t="s">
        <v>53</v>
      </c>
      <c r="P1599" s="48">
        <v>0.83559000000000005</v>
      </c>
      <c r="Q1599" s="48">
        <v>0.90828744348911927</v>
      </c>
      <c r="R1599" s="48">
        <v>1.0756035515002729</v>
      </c>
      <c r="S1599" s="48">
        <v>3.3423600000000002</v>
      </c>
      <c r="T1599" s="48">
        <v>3.3423600000000002</v>
      </c>
      <c r="U1599" s="48">
        <v>3.3463221602230711</v>
      </c>
      <c r="V1599" s="62">
        <f t="shared" si="149"/>
        <v>0.25</v>
      </c>
      <c r="W1599" s="62">
        <f t="shared" si="150"/>
        <v>0.27175033314458025</v>
      </c>
      <c r="X1599" s="62">
        <f t="shared" si="151"/>
        <v>0.32142857142857145</v>
      </c>
      <c r="Y1599" s="62">
        <f t="shared" si="152"/>
        <v>0.28105963485771723</v>
      </c>
      <c r="Z1599" s="62">
        <f t="shared" si="153"/>
        <v>0.28105963485771723</v>
      </c>
      <c r="AA1599" s="48" t="str">
        <f t="shared" si="154"/>
        <v>Y</v>
      </c>
      <c r="AB1599" s="48" t="s">
        <v>55</v>
      </c>
      <c r="AC1599" s="53" t="s">
        <v>55</v>
      </c>
      <c r="AD1599" s="52">
        <v>0</v>
      </c>
      <c r="AE1599" s="52"/>
      <c r="AF1599" s="52"/>
    </row>
    <row r="1600" spans="1:32" ht="15.5" x14ac:dyDescent="0.35">
      <c r="A1600" s="26"/>
      <c r="B1600" s="48">
        <v>1955</v>
      </c>
      <c r="C1600" s="48" t="s">
        <v>863</v>
      </c>
      <c r="D1600" s="48" t="s">
        <v>864</v>
      </c>
      <c r="E1600" s="48" t="s">
        <v>865</v>
      </c>
      <c r="F1600" s="48" t="s">
        <v>1430</v>
      </c>
      <c r="G1600" s="48" t="s">
        <v>1431</v>
      </c>
      <c r="H1600" s="48" t="s">
        <v>1432</v>
      </c>
      <c r="I1600" s="48" t="s">
        <v>1433</v>
      </c>
      <c r="J1600" s="48" t="s">
        <v>50</v>
      </c>
      <c r="K1600" s="48" t="s">
        <v>1599</v>
      </c>
      <c r="L1600" s="48" t="s">
        <v>1433</v>
      </c>
      <c r="M1600" s="48">
        <v>23</v>
      </c>
      <c r="N1600" s="48">
        <v>23</v>
      </c>
      <c r="O1600" s="48">
        <v>23</v>
      </c>
      <c r="P1600" s="48">
        <v>4</v>
      </c>
      <c r="Q1600" s="48">
        <v>4.6609487231678486</v>
      </c>
      <c r="R1600" s="48">
        <v>5.2983434203531949</v>
      </c>
      <c r="S1600" s="48">
        <v>15.8</v>
      </c>
      <c r="T1600" s="48">
        <v>15.8</v>
      </c>
      <c r="U1600" s="48">
        <v>18.325097544078719</v>
      </c>
      <c r="V1600" s="62">
        <f t="shared" si="149"/>
        <v>0.25316455696202528</v>
      </c>
      <c r="W1600" s="62">
        <f t="shared" si="150"/>
        <v>0.29499675463087649</v>
      </c>
      <c r="X1600" s="62">
        <f t="shared" si="151"/>
        <v>0.28913043478260869</v>
      </c>
      <c r="Y1600" s="62">
        <f t="shared" si="152"/>
        <v>0.27909724879183684</v>
      </c>
      <c r="Z1600" s="62">
        <f t="shared" si="153"/>
        <v>0.27909724879183684</v>
      </c>
      <c r="AA1600" s="48" t="str">
        <f t="shared" si="154"/>
        <v>Y</v>
      </c>
      <c r="AB1600" s="48" t="s">
        <v>104</v>
      </c>
      <c r="AC1600" s="53" t="s">
        <v>55</v>
      </c>
      <c r="AD1600" s="52">
        <v>0</v>
      </c>
      <c r="AE1600" s="52"/>
      <c r="AF1600" s="52"/>
    </row>
    <row r="1601" spans="1:32" ht="15.5" x14ac:dyDescent="0.35">
      <c r="A1601" s="26"/>
      <c r="B1601" s="48">
        <v>879</v>
      </c>
      <c r="C1601" s="48" t="s">
        <v>45</v>
      </c>
      <c r="D1601" s="48" t="s">
        <v>46</v>
      </c>
      <c r="E1601" s="48" t="s">
        <v>150</v>
      </c>
      <c r="F1601" s="48" t="s">
        <v>386</v>
      </c>
      <c r="G1601" s="48">
        <v>875</v>
      </c>
      <c r="H1601" s="48" t="s">
        <v>94</v>
      </c>
      <c r="I1601" s="48" t="s">
        <v>377</v>
      </c>
      <c r="J1601" s="48" t="s">
        <v>50</v>
      </c>
      <c r="K1601" s="48" t="s">
        <v>2476</v>
      </c>
      <c r="L1601" s="48" t="s">
        <v>379</v>
      </c>
      <c r="M1601" s="48" t="s">
        <v>53</v>
      </c>
      <c r="N1601" s="48" t="s">
        <v>53</v>
      </c>
      <c r="O1601" s="48" t="s">
        <v>53</v>
      </c>
      <c r="P1601" s="48">
        <v>3.1752420000000003</v>
      </c>
      <c r="Q1601" s="48">
        <v>3.4180290636564226</v>
      </c>
      <c r="R1601" s="48">
        <v>3.0833968476341158</v>
      </c>
      <c r="S1601" s="48">
        <v>11.578889999999999</v>
      </c>
      <c r="T1601" s="48">
        <v>11.578889999999999</v>
      </c>
      <c r="U1601" s="48">
        <v>11.592616055058498</v>
      </c>
      <c r="V1601" s="62">
        <f t="shared" si="149"/>
        <v>0.27422680412371137</v>
      </c>
      <c r="W1601" s="62">
        <f t="shared" si="150"/>
        <v>0.29519488169042307</v>
      </c>
      <c r="X1601" s="62">
        <f t="shared" si="151"/>
        <v>0.26597938144329897</v>
      </c>
      <c r="Y1601" s="62">
        <f t="shared" si="152"/>
        <v>0.27846702241914451</v>
      </c>
      <c r="Z1601" s="62">
        <f t="shared" si="153"/>
        <v>0.27846702241914451</v>
      </c>
      <c r="AA1601" s="48" t="str">
        <f t="shared" si="154"/>
        <v>Y</v>
      </c>
      <c r="AB1601" s="48" t="s">
        <v>55</v>
      </c>
      <c r="AC1601" s="53" t="s">
        <v>55</v>
      </c>
      <c r="AD1601" s="52">
        <v>0</v>
      </c>
      <c r="AE1601" s="52"/>
      <c r="AF1601" s="52"/>
    </row>
    <row r="1602" spans="1:32" ht="15.5" x14ac:dyDescent="0.35">
      <c r="A1602" s="26"/>
      <c r="B1602" s="48">
        <v>1268</v>
      </c>
      <c r="C1602" s="48" t="s">
        <v>45</v>
      </c>
      <c r="D1602" s="48" t="s">
        <v>98</v>
      </c>
      <c r="E1602" s="48" t="s">
        <v>99</v>
      </c>
      <c r="F1602" s="48" t="s">
        <v>1937</v>
      </c>
      <c r="G1602" s="48">
        <v>712</v>
      </c>
      <c r="H1602" s="48">
        <v>1</v>
      </c>
      <c r="I1602" s="48" t="s">
        <v>1938</v>
      </c>
      <c r="J1602" s="48" t="s">
        <v>50</v>
      </c>
      <c r="K1602" s="48" t="s">
        <v>2477</v>
      </c>
      <c r="L1602" s="48" t="s">
        <v>654</v>
      </c>
      <c r="M1602" s="48" t="s">
        <v>110</v>
      </c>
      <c r="N1602" s="48" t="s">
        <v>110</v>
      </c>
      <c r="O1602" s="48" t="s">
        <v>110</v>
      </c>
      <c r="P1602" s="48">
        <v>0.57574400000000003</v>
      </c>
      <c r="Q1602" s="48">
        <v>0.46834653836662443</v>
      </c>
      <c r="R1602" s="48">
        <v>0.57642650875892243</v>
      </c>
      <c r="S1602" s="48">
        <v>1.943136</v>
      </c>
      <c r="T1602" s="48">
        <v>1.943136</v>
      </c>
      <c r="U1602" s="48">
        <v>1.9454394670613631</v>
      </c>
      <c r="V1602" s="62">
        <f t="shared" si="149"/>
        <v>0.29629629629629634</v>
      </c>
      <c r="W1602" s="62">
        <f t="shared" si="150"/>
        <v>0.24102612393915013</v>
      </c>
      <c r="X1602" s="62">
        <f t="shared" si="151"/>
        <v>0.29629629629629634</v>
      </c>
      <c r="Y1602" s="62">
        <f t="shared" si="152"/>
        <v>0.27787290551058091</v>
      </c>
      <c r="Z1602" s="62">
        <f t="shared" si="153"/>
        <v>0.27787290551058091</v>
      </c>
      <c r="AA1602" s="48" t="str">
        <f t="shared" si="154"/>
        <v>Y</v>
      </c>
      <c r="AB1602" s="48" t="s">
        <v>55</v>
      </c>
      <c r="AC1602" s="53" t="s">
        <v>55</v>
      </c>
      <c r="AD1602" s="52">
        <v>0</v>
      </c>
      <c r="AE1602" s="52"/>
      <c r="AF1602" s="52"/>
    </row>
    <row r="1603" spans="1:32" ht="15.5" x14ac:dyDescent="0.35">
      <c r="A1603" s="26"/>
      <c r="B1603" s="48">
        <v>2004</v>
      </c>
      <c r="C1603" s="48" t="s">
        <v>863</v>
      </c>
      <c r="D1603" s="48" t="s">
        <v>864</v>
      </c>
      <c r="E1603" s="48" t="s">
        <v>877</v>
      </c>
      <c r="F1603" s="48" t="s">
        <v>2478</v>
      </c>
      <c r="G1603" s="48" t="s">
        <v>2479</v>
      </c>
      <c r="H1603" s="48" t="s">
        <v>2480</v>
      </c>
      <c r="I1603" s="48" t="s">
        <v>910</v>
      </c>
      <c r="J1603" s="48" t="s">
        <v>50</v>
      </c>
      <c r="K1603" s="48" t="s">
        <v>2481</v>
      </c>
      <c r="L1603" s="48" t="s">
        <v>910</v>
      </c>
      <c r="M1603" s="48">
        <v>23</v>
      </c>
      <c r="N1603" s="48">
        <v>23</v>
      </c>
      <c r="O1603" s="48">
        <v>23</v>
      </c>
      <c r="P1603" s="48">
        <v>1.9</v>
      </c>
      <c r="Q1603" s="48">
        <v>4.8202973974641852</v>
      </c>
      <c r="R1603" s="48">
        <v>4.9796460717605218</v>
      </c>
      <c r="S1603" s="48">
        <v>12</v>
      </c>
      <c r="T1603" s="48">
        <v>12</v>
      </c>
      <c r="U1603" s="48">
        <v>18.325097544078719</v>
      </c>
      <c r="V1603" s="62">
        <f t="shared" ref="V1603:V1666" si="155">IF(OR(P1603="",S1603=""),"",P1603/S1603)</f>
        <v>0.15833333333333333</v>
      </c>
      <c r="W1603" s="62">
        <f t="shared" ref="W1603:W1666" si="156">IF(OR(Q1603="",T1603=""),"",Q1603/T1603)</f>
        <v>0.4016914497886821</v>
      </c>
      <c r="X1603" s="62">
        <f t="shared" ref="X1603:X1666" si="157">IF(OR(R1603="",U1603=""),"",R1603/U1603)</f>
        <v>0.27173913043478259</v>
      </c>
      <c r="Y1603" s="62">
        <f t="shared" ref="Y1603:Y1666" si="158">IF(OR(V1603="",W1603="",X1603=""),"",AVERAGE(V1603,W1603,X1603))</f>
        <v>0.27725463785226601</v>
      </c>
      <c r="Z1603" s="62">
        <f t="shared" ref="Z1603:Z1666" si="159">IFERROR(Y1603,"0")</f>
        <v>0.27725463785226601</v>
      </c>
      <c r="AA1603" s="48" t="str">
        <f t="shared" ref="AA1603:AA1666" si="160">IF(OR(Z1603="0",Z1603=""),"N","Y")</f>
        <v>Y</v>
      </c>
      <c r="AB1603" s="48" t="s">
        <v>55</v>
      </c>
      <c r="AC1603" s="53" t="s">
        <v>55</v>
      </c>
      <c r="AD1603" s="52">
        <v>0</v>
      </c>
      <c r="AE1603" s="52"/>
      <c r="AF1603" s="52"/>
    </row>
    <row r="1604" spans="1:32" ht="15.5" x14ac:dyDescent="0.35">
      <c r="A1604" s="26"/>
      <c r="B1604" s="48">
        <v>1566</v>
      </c>
      <c r="C1604" s="48" t="s">
        <v>45</v>
      </c>
      <c r="D1604" s="48" t="s">
        <v>60</v>
      </c>
      <c r="E1604" s="48" t="s">
        <v>61</v>
      </c>
      <c r="F1604" s="48" t="s">
        <v>1221</v>
      </c>
      <c r="G1604" s="48">
        <v>124</v>
      </c>
      <c r="H1604" s="48" t="s">
        <v>139</v>
      </c>
      <c r="I1604" s="48" t="s">
        <v>818</v>
      </c>
      <c r="J1604" s="48" t="s">
        <v>50</v>
      </c>
      <c r="K1604" s="48" t="s">
        <v>2482</v>
      </c>
      <c r="L1604" s="48" t="s">
        <v>66</v>
      </c>
      <c r="M1604" s="48" t="s">
        <v>110</v>
      </c>
      <c r="N1604" s="48" t="s">
        <v>110</v>
      </c>
      <c r="O1604" s="48" t="s">
        <v>110</v>
      </c>
      <c r="P1604" s="48">
        <v>0.5109728</v>
      </c>
      <c r="Q1604" s="48">
        <v>0.64847982235378765</v>
      </c>
      <c r="R1604" s="48">
        <v>0.32423991117689382</v>
      </c>
      <c r="S1604" s="48">
        <v>1.7992000000000001</v>
      </c>
      <c r="T1604" s="48">
        <v>1.7992000000000001</v>
      </c>
      <c r="U1604" s="48">
        <v>1.8013328398716324</v>
      </c>
      <c r="V1604" s="62">
        <f t="shared" si="155"/>
        <v>0.28399999999999997</v>
      </c>
      <c r="W1604" s="62">
        <f t="shared" si="156"/>
        <v>0.36042675764439064</v>
      </c>
      <c r="X1604" s="62">
        <f t="shared" si="157"/>
        <v>0.18</v>
      </c>
      <c r="Y1604" s="62">
        <f t="shared" si="158"/>
        <v>0.27480891921479689</v>
      </c>
      <c r="Z1604" s="62">
        <f t="shared" si="159"/>
        <v>0.27480891921479689</v>
      </c>
      <c r="AA1604" s="48" t="str">
        <f t="shared" si="160"/>
        <v>Y</v>
      </c>
      <c r="AB1604" s="48" t="s">
        <v>55</v>
      </c>
      <c r="AC1604" s="53" t="s">
        <v>55</v>
      </c>
      <c r="AD1604" s="52">
        <v>0</v>
      </c>
      <c r="AE1604" s="52"/>
      <c r="AF1604" s="52"/>
    </row>
    <row r="1605" spans="1:32" ht="15.5" x14ac:dyDescent="0.35">
      <c r="A1605" s="26"/>
      <c r="B1605" s="48">
        <v>1937</v>
      </c>
      <c r="C1605" s="48" t="s">
        <v>863</v>
      </c>
      <c r="D1605" s="48" t="s">
        <v>864</v>
      </c>
      <c r="E1605" s="48" t="s">
        <v>865</v>
      </c>
      <c r="F1605" s="48" t="s">
        <v>2153</v>
      </c>
      <c r="G1605" s="48" t="s">
        <v>2154</v>
      </c>
      <c r="H1605" s="48" t="s">
        <v>2155</v>
      </c>
      <c r="I1605" s="48" t="s">
        <v>865</v>
      </c>
      <c r="J1605" s="48" t="s">
        <v>50</v>
      </c>
      <c r="K1605" s="48" t="s">
        <v>2483</v>
      </c>
      <c r="L1605" s="48" t="s">
        <v>865</v>
      </c>
      <c r="M1605" s="48">
        <v>23</v>
      </c>
      <c r="N1605" s="48">
        <v>23</v>
      </c>
      <c r="O1605" s="48">
        <v>23</v>
      </c>
      <c r="P1605" s="48">
        <v>3.1</v>
      </c>
      <c r="Q1605" s="48">
        <v>5.7763894432422047</v>
      </c>
      <c r="R1605" s="48">
        <v>5.9357381175385413</v>
      </c>
      <c r="S1605" s="48">
        <v>19.399999999999999</v>
      </c>
      <c r="T1605" s="48">
        <v>13.9</v>
      </c>
      <c r="U1605" s="48">
        <v>23.902301144450504</v>
      </c>
      <c r="V1605" s="62">
        <f t="shared" si="155"/>
        <v>0.15979381443298971</v>
      </c>
      <c r="W1605" s="62">
        <f t="shared" si="156"/>
        <v>0.41556758584476294</v>
      </c>
      <c r="X1605" s="62">
        <f t="shared" si="157"/>
        <v>0.24833333333333329</v>
      </c>
      <c r="Y1605" s="62">
        <f t="shared" si="158"/>
        <v>0.27456491120369531</v>
      </c>
      <c r="Z1605" s="62">
        <f t="shared" si="159"/>
        <v>0.27456491120369531</v>
      </c>
      <c r="AA1605" s="48" t="str">
        <f t="shared" si="160"/>
        <v>Y</v>
      </c>
      <c r="AB1605" s="48" t="s">
        <v>55</v>
      </c>
      <c r="AC1605" s="53" t="s">
        <v>55</v>
      </c>
      <c r="AD1605" s="52">
        <v>0</v>
      </c>
      <c r="AE1605" s="52"/>
      <c r="AF1605" s="52"/>
    </row>
    <row r="1606" spans="1:32" ht="15.5" x14ac:dyDescent="0.35">
      <c r="A1606" s="26"/>
      <c r="B1606" s="48">
        <v>59</v>
      </c>
      <c r="C1606" s="48" t="s">
        <v>45</v>
      </c>
      <c r="D1606" s="48" t="s">
        <v>46</v>
      </c>
      <c r="E1606" s="48" t="s">
        <v>47</v>
      </c>
      <c r="F1606" s="48" t="s">
        <v>1144</v>
      </c>
      <c r="G1606" s="48">
        <v>52</v>
      </c>
      <c r="H1606" s="48" t="s">
        <v>131</v>
      </c>
      <c r="I1606" s="48" t="s">
        <v>187</v>
      </c>
      <c r="J1606" s="48" t="s">
        <v>50</v>
      </c>
      <c r="K1606" s="48" t="s">
        <v>2484</v>
      </c>
      <c r="L1606" s="48" t="s">
        <v>52</v>
      </c>
      <c r="M1606" s="48" t="s">
        <v>110</v>
      </c>
      <c r="N1606" s="48" t="s">
        <v>110</v>
      </c>
      <c r="O1606" s="48" t="s">
        <v>110</v>
      </c>
      <c r="P1606" s="48">
        <v>0.77005760000000001</v>
      </c>
      <c r="Q1606" s="48">
        <v>0.3962932247717591</v>
      </c>
      <c r="R1606" s="48">
        <v>0.43231988156919177</v>
      </c>
      <c r="S1606" s="48">
        <v>1.943136</v>
      </c>
      <c r="T1606" s="48">
        <v>1.943136</v>
      </c>
      <c r="U1606" s="48">
        <v>1.9454394670613631</v>
      </c>
      <c r="V1606" s="62">
        <f t="shared" si="155"/>
        <v>0.39629629629629631</v>
      </c>
      <c r="W1606" s="62">
        <f t="shared" si="156"/>
        <v>0.20394518179466548</v>
      </c>
      <c r="X1606" s="62">
        <f t="shared" si="157"/>
        <v>0.22222222222222221</v>
      </c>
      <c r="Y1606" s="62">
        <f t="shared" si="158"/>
        <v>0.27415456677106131</v>
      </c>
      <c r="Z1606" s="62">
        <f t="shared" si="159"/>
        <v>0.27415456677106131</v>
      </c>
      <c r="AA1606" s="48" t="str">
        <f t="shared" si="160"/>
        <v>Y</v>
      </c>
      <c r="AB1606" s="48" t="s">
        <v>55</v>
      </c>
      <c r="AC1606" s="53" t="s">
        <v>55</v>
      </c>
      <c r="AD1606" s="52">
        <v>0</v>
      </c>
      <c r="AE1606" s="48"/>
      <c r="AF1606" s="48"/>
    </row>
    <row r="1607" spans="1:32" ht="15.5" x14ac:dyDescent="0.35">
      <c r="A1607" s="26"/>
      <c r="B1607" s="48">
        <v>897</v>
      </c>
      <c r="C1607" s="48" t="s">
        <v>45</v>
      </c>
      <c r="D1607" s="48" t="s">
        <v>46</v>
      </c>
      <c r="E1607" s="48" t="s">
        <v>47</v>
      </c>
      <c r="F1607" s="48" t="s">
        <v>1917</v>
      </c>
      <c r="G1607" s="48">
        <v>99</v>
      </c>
      <c r="H1607" s="48" t="s">
        <v>94</v>
      </c>
      <c r="I1607" s="48" t="s">
        <v>57</v>
      </c>
      <c r="J1607" s="48" t="s">
        <v>50</v>
      </c>
      <c r="K1607" s="48" t="s">
        <v>2485</v>
      </c>
      <c r="L1607" s="48" t="s">
        <v>59</v>
      </c>
      <c r="M1607" s="48" t="s">
        <v>53</v>
      </c>
      <c r="N1607" s="48" t="s">
        <v>53</v>
      </c>
      <c r="O1607" s="48" t="s">
        <v>53</v>
      </c>
      <c r="P1607" s="48">
        <v>3.8675879999999996</v>
      </c>
      <c r="Q1607" s="48">
        <v>4.2546096037121908</v>
      </c>
      <c r="R1607" s="48">
        <v>4.0394888934121358</v>
      </c>
      <c r="S1607" s="48">
        <v>14.801879999999999</v>
      </c>
      <c r="T1607" s="48">
        <v>14.801879999999999</v>
      </c>
      <c r="U1607" s="48">
        <v>14.819426709559314</v>
      </c>
      <c r="V1607" s="62">
        <f t="shared" si="155"/>
        <v>0.26129032258064516</v>
      </c>
      <c r="W1607" s="62">
        <f t="shared" si="156"/>
        <v>0.28743710959095675</v>
      </c>
      <c r="X1607" s="62">
        <f t="shared" si="157"/>
        <v>0.27258064516129032</v>
      </c>
      <c r="Y1607" s="62">
        <f t="shared" si="158"/>
        <v>0.27376935911096406</v>
      </c>
      <c r="Z1607" s="62">
        <f t="shared" si="159"/>
        <v>0.27376935911096406</v>
      </c>
      <c r="AA1607" s="48" t="str">
        <f t="shared" si="160"/>
        <v>Y</v>
      </c>
      <c r="AB1607" s="48" t="s">
        <v>55</v>
      </c>
      <c r="AC1607" s="53" t="s">
        <v>55</v>
      </c>
      <c r="AD1607" s="52">
        <v>0</v>
      </c>
      <c r="AE1607" s="52"/>
      <c r="AF1607" s="52"/>
    </row>
    <row r="1608" spans="1:32" ht="15.5" x14ac:dyDescent="0.35">
      <c r="A1608" s="26"/>
      <c r="B1608" s="48">
        <v>555</v>
      </c>
      <c r="C1608" s="48" t="s">
        <v>45</v>
      </c>
      <c r="D1608" s="48" t="s">
        <v>46</v>
      </c>
      <c r="E1608" s="48" t="s">
        <v>47</v>
      </c>
      <c r="F1608" s="48" t="s">
        <v>75</v>
      </c>
      <c r="G1608" s="48">
        <v>483</v>
      </c>
      <c r="H1608" s="48" t="s">
        <v>49</v>
      </c>
      <c r="I1608" s="48" t="s">
        <v>76</v>
      </c>
      <c r="J1608" s="48" t="s">
        <v>50</v>
      </c>
      <c r="K1608" s="48" t="s">
        <v>2486</v>
      </c>
      <c r="L1608" s="48" t="s">
        <v>78</v>
      </c>
      <c r="M1608" s="48" t="s">
        <v>53</v>
      </c>
      <c r="N1608" s="48" t="s">
        <v>53</v>
      </c>
      <c r="O1608" s="48" t="s">
        <v>53</v>
      </c>
      <c r="P1608" s="48">
        <v>1.1937</v>
      </c>
      <c r="Q1608" s="48">
        <v>0.83658054005576776</v>
      </c>
      <c r="R1608" s="48">
        <v>0.40633911945565865</v>
      </c>
      <c r="S1608" s="48">
        <v>2.9842499999999998</v>
      </c>
      <c r="T1608" s="48">
        <v>2.9842499999999998</v>
      </c>
      <c r="U1608" s="48">
        <v>2.9877876430563135</v>
      </c>
      <c r="V1608" s="62">
        <f t="shared" si="155"/>
        <v>0.4</v>
      </c>
      <c r="W1608" s="62">
        <f t="shared" si="156"/>
        <v>0.28033192261230389</v>
      </c>
      <c r="X1608" s="62">
        <f t="shared" si="157"/>
        <v>0.13600000000000001</v>
      </c>
      <c r="Y1608" s="62">
        <f t="shared" si="158"/>
        <v>0.27211064087076797</v>
      </c>
      <c r="Z1608" s="62">
        <f t="shared" si="159"/>
        <v>0.27211064087076797</v>
      </c>
      <c r="AA1608" s="48" t="str">
        <f t="shared" si="160"/>
        <v>Y</v>
      </c>
      <c r="AB1608" s="48" t="s">
        <v>55</v>
      </c>
      <c r="AC1608" s="53" t="s">
        <v>55</v>
      </c>
      <c r="AD1608" s="52">
        <v>0</v>
      </c>
      <c r="AE1608" s="52"/>
      <c r="AF1608" s="52"/>
    </row>
    <row r="1609" spans="1:32" ht="15.5" x14ac:dyDescent="0.35">
      <c r="A1609" s="26"/>
      <c r="B1609" s="48">
        <v>1943</v>
      </c>
      <c r="C1609" s="48" t="s">
        <v>863</v>
      </c>
      <c r="D1609" s="48" t="s">
        <v>864</v>
      </c>
      <c r="E1609" s="48" t="s">
        <v>877</v>
      </c>
      <c r="F1609" s="48" t="s">
        <v>892</v>
      </c>
      <c r="G1609" s="48" t="s">
        <v>893</v>
      </c>
      <c r="H1609" s="48" t="s">
        <v>894</v>
      </c>
      <c r="I1609" s="48" t="s">
        <v>895</v>
      </c>
      <c r="J1609" s="48" t="s">
        <v>50</v>
      </c>
      <c r="K1609" s="48" t="s">
        <v>2487</v>
      </c>
      <c r="L1609" s="48" t="s">
        <v>895</v>
      </c>
      <c r="M1609" s="48">
        <v>13.8</v>
      </c>
      <c r="N1609" s="48">
        <v>13.8</v>
      </c>
      <c r="O1609" s="48">
        <v>13.8</v>
      </c>
      <c r="P1609" s="48">
        <v>1.9</v>
      </c>
      <c r="Q1609" s="48">
        <v>2.2229140064338972</v>
      </c>
      <c r="R1609" s="48">
        <v>2.2229140064338972</v>
      </c>
      <c r="S1609" s="48">
        <v>7.8</v>
      </c>
      <c r="T1609" s="48">
        <v>7.8</v>
      </c>
      <c r="U1609" s="48">
        <v>7.7682478719464152</v>
      </c>
      <c r="V1609" s="62">
        <f t="shared" si="155"/>
        <v>0.24358974358974358</v>
      </c>
      <c r="W1609" s="62">
        <f t="shared" si="156"/>
        <v>0.28498897518383298</v>
      </c>
      <c r="X1609" s="62">
        <f t="shared" si="157"/>
        <v>0.28615384615384615</v>
      </c>
      <c r="Y1609" s="62">
        <f t="shared" si="158"/>
        <v>0.27157752164247423</v>
      </c>
      <c r="Z1609" s="62">
        <f t="shared" si="159"/>
        <v>0.27157752164247423</v>
      </c>
      <c r="AA1609" s="48" t="str">
        <f t="shared" si="160"/>
        <v>Y</v>
      </c>
      <c r="AB1609" s="48" t="s">
        <v>55</v>
      </c>
      <c r="AC1609" s="53" t="s">
        <v>55</v>
      </c>
      <c r="AD1609" s="52">
        <v>0</v>
      </c>
      <c r="AE1609" s="48"/>
      <c r="AF1609" s="48"/>
    </row>
    <row r="1610" spans="1:32" ht="15.5" x14ac:dyDescent="0.35">
      <c r="A1610" s="26"/>
      <c r="B1610" s="48">
        <v>1608</v>
      </c>
      <c r="C1610" s="48" t="s">
        <v>45</v>
      </c>
      <c r="D1610" s="48" t="s">
        <v>60</v>
      </c>
      <c r="E1610" s="48" t="s">
        <v>61</v>
      </c>
      <c r="F1610" s="48" t="s">
        <v>61</v>
      </c>
      <c r="G1610" s="48">
        <v>282</v>
      </c>
      <c r="H1610" s="48" t="s">
        <v>49</v>
      </c>
      <c r="I1610" s="48" t="s">
        <v>61</v>
      </c>
      <c r="J1610" s="48" t="s">
        <v>50</v>
      </c>
      <c r="K1610" s="48" t="s">
        <v>2488</v>
      </c>
      <c r="L1610" s="48" t="s">
        <v>827</v>
      </c>
      <c r="M1610" s="48" t="s">
        <v>53</v>
      </c>
      <c r="N1610" s="48" t="s">
        <v>53</v>
      </c>
      <c r="O1610" s="48" t="s">
        <v>53</v>
      </c>
      <c r="P1610" s="48">
        <v>0.47748000000000002</v>
      </c>
      <c r="Q1610" s="48">
        <v>1.7687702846893376</v>
      </c>
      <c r="R1610" s="48">
        <v>4.5653395185900472</v>
      </c>
      <c r="S1610" s="48">
        <v>8.3559000000000001</v>
      </c>
      <c r="T1610" s="48">
        <v>8.3559000000000001</v>
      </c>
      <c r="U1610" s="48">
        <v>8.3658054005576776</v>
      </c>
      <c r="V1610" s="62">
        <f t="shared" si="155"/>
        <v>5.7142857142857141E-2</v>
      </c>
      <c r="W1610" s="62">
        <f t="shared" si="156"/>
        <v>0.21167920687051517</v>
      </c>
      <c r="X1610" s="62">
        <f t="shared" si="157"/>
        <v>0.54571428571428571</v>
      </c>
      <c r="Y1610" s="62">
        <f t="shared" si="158"/>
        <v>0.27151211657588603</v>
      </c>
      <c r="Z1610" s="62">
        <f t="shared" si="159"/>
        <v>0.27151211657588603</v>
      </c>
      <c r="AA1610" s="48" t="str">
        <f t="shared" si="160"/>
        <v>Y</v>
      </c>
      <c r="AB1610" s="48" t="s">
        <v>55</v>
      </c>
      <c r="AC1610" s="53" t="s">
        <v>55</v>
      </c>
      <c r="AD1610" s="52">
        <v>0</v>
      </c>
      <c r="AE1610" s="48"/>
      <c r="AF1610" s="48"/>
    </row>
    <row r="1611" spans="1:32" ht="15.5" x14ac:dyDescent="0.35">
      <c r="A1611" s="26"/>
      <c r="B1611" s="48">
        <v>16</v>
      </c>
      <c r="C1611" s="48" t="s">
        <v>45</v>
      </c>
      <c r="D1611" s="48" t="s">
        <v>46</v>
      </c>
      <c r="E1611" s="48" t="s">
        <v>150</v>
      </c>
      <c r="F1611" s="48" t="s">
        <v>1269</v>
      </c>
      <c r="G1611" s="48">
        <v>16</v>
      </c>
      <c r="H1611" s="48" t="s">
        <v>139</v>
      </c>
      <c r="I1611" s="48" t="s">
        <v>150</v>
      </c>
      <c r="J1611" s="48" t="s">
        <v>50</v>
      </c>
      <c r="K1611" s="48" t="s">
        <v>2489</v>
      </c>
      <c r="L1611" s="48" t="s">
        <v>184</v>
      </c>
      <c r="M1611" s="48" t="s">
        <v>110</v>
      </c>
      <c r="N1611" s="48" t="s">
        <v>110</v>
      </c>
      <c r="O1611" s="48" t="s">
        <v>110</v>
      </c>
      <c r="P1611" s="48">
        <v>1.0651264</v>
      </c>
      <c r="Q1611" s="48">
        <v>1.2753436506291158</v>
      </c>
      <c r="R1611" s="48">
        <v>1.2969596447075753E-2</v>
      </c>
      <c r="S1611" s="48">
        <v>2.9147039999999995</v>
      </c>
      <c r="T1611" s="48">
        <v>2.9147039999999995</v>
      </c>
      <c r="U1611" s="48">
        <v>2.9181592005920445</v>
      </c>
      <c r="V1611" s="62">
        <f t="shared" si="155"/>
        <v>0.36543209876543215</v>
      </c>
      <c r="W1611" s="62">
        <f t="shared" si="156"/>
        <v>0.43755511730491881</v>
      </c>
      <c r="X1611" s="62">
        <f t="shared" si="157"/>
        <v>4.4444444444444444E-3</v>
      </c>
      <c r="Y1611" s="62">
        <f t="shared" si="158"/>
        <v>0.26914388683826512</v>
      </c>
      <c r="Z1611" s="62">
        <f t="shared" si="159"/>
        <v>0.26914388683826512</v>
      </c>
      <c r="AA1611" s="48" t="str">
        <f t="shared" si="160"/>
        <v>Y</v>
      </c>
      <c r="AB1611" s="48" t="s">
        <v>55</v>
      </c>
      <c r="AC1611" s="53" t="s">
        <v>55</v>
      </c>
      <c r="AD1611" s="52">
        <v>0</v>
      </c>
      <c r="AE1611" s="52"/>
      <c r="AF1611" s="52"/>
    </row>
    <row r="1612" spans="1:32" ht="15.5" x14ac:dyDescent="0.35">
      <c r="A1612" s="26"/>
      <c r="B1612" s="48">
        <v>660</v>
      </c>
      <c r="C1612" s="48" t="s">
        <v>45</v>
      </c>
      <c r="D1612" s="48" t="s">
        <v>46</v>
      </c>
      <c r="E1612" s="48" t="s">
        <v>47</v>
      </c>
      <c r="F1612" s="48" t="s">
        <v>75</v>
      </c>
      <c r="G1612" s="48">
        <v>483</v>
      </c>
      <c r="H1612" s="48" t="s">
        <v>49</v>
      </c>
      <c r="I1612" s="48" t="s">
        <v>76</v>
      </c>
      <c r="J1612" s="48" t="s">
        <v>50</v>
      </c>
      <c r="K1612" s="48" t="s">
        <v>2490</v>
      </c>
      <c r="L1612" s="48" t="s">
        <v>78</v>
      </c>
      <c r="M1612" s="48" t="s">
        <v>53</v>
      </c>
      <c r="N1612" s="48" t="s">
        <v>53</v>
      </c>
      <c r="O1612" s="48" t="s">
        <v>53</v>
      </c>
      <c r="P1612" s="48">
        <v>2.5067699999999999</v>
      </c>
      <c r="Q1612" s="48">
        <v>1.6253564778226346</v>
      </c>
      <c r="R1612" s="48">
        <v>2.7965692339007098</v>
      </c>
      <c r="S1612" s="48">
        <v>8.5946400000000001</v>
      </c>
      <c r="T1612" s="48">
        <v>8.5946400000000001</v>
      </c>
      <c r="U1612" s="48">
        <v>8.604828412002183</v>
      </c>
      <c r="V1612" s="62">
        <f t="shared" si="155"/>
        <v>0.29166666666666669</v>
      </c>
      <c r="W1612" s="62">
        <f t="shared" si="156"/>
        <v>0.18911280493687166</v>
      </c>
      <c r="X1612" s="62">
        <f t="shared" si="157"/>
        <v>0.32500000000000001</v>
      </c>
      <c r="Y1612" s="62">
        <f t="shared" si="158"/>
        <v>0.26859315720117943</v>
      </c>
      <c r="Z1612" s="62">
        <f t="shared" si="159"/>
        <v>0.26859315720117943</v>
      </c>
      <c r="AA1612" s="48" t="str">
        <f t="shared" si="160"/>
        <v>Y</v>
      </c>
      <c r="AB1612" s="48" t="s">
        <v>55</v>
      </c>
      <c r="AC1612" s="53" t="s">
        <v>55</v>
      </c>
      <c r="AD1612" s="52">
        <v>0</v>
      </c>
      <c r="AE1612" s="52"/>
      <c r="AF1612" s="52"/>
    </row>
    <row r="1613" spans="1:32" ht="15.5" x14ac:dyDescent="0.35">
      <c r="A1613" s="26"/>
      <c r="B1613" s="48">
        <v>1911</v>
      </c>
      <c r="C1613" s="48" t="s">
        <v>863</v>
      </c>
      <c r="D1613" s="48" t="s">
        <v>864</v>
      </c>
      <c r="E1613" s="48" t="s">
        <v>877</v>
      </c>
      <c r="F1613" s="48" t="s">
        <v>1510</v>
      </c>
      <c r="G1613" s="48" t="s">
        <v>1511</v>
      </c>
      <c r="H1613" s="48" t="s">
        <v>1863</v>
      </c>
      <c r="I1613" s="48" t="s">
        <v>881</v>
      </c>
      <c r="J1613" s="48" t="s">
        <v>50</v>
      </c>
      <c r="K1613" s="48" t="s">
        <v>2491</v>
      </c>
      <c r="L1613" s="48" t="s">
        <v>881</v>
      </c>
      <c r="M1613" s="48">
        <v>13.8</v>
      </c>
      <c r="N1613" s="48">
        <v>13.8</v>
      </c>
      <c r="O1613" s="48">
        <v>13.8</v>
      </c>
      <c r="P1613" s="48">
        <v>2.6</v>
      </c>
      <c r="Q1613" s="48">
        <v>3.5614428705231256</v>
      </c>
      <c r="R1613" s="48">
        <v>3.5614428705231256</v>
      </c>
      <c r="S1613" s="48">
        <v>12.8</v>
      </c>
      <c r="T1613" s="48">
        <v>12.8</v>
      </c>
      <c r="U1613" s="48">
        <v>10.995058526447234</v>
      </c>
      <c r="V1613" s="62">
        <f t="shared" si="155"/>
        <v>0.203125</v>
      </c>
      <c r="W1613" s="62">
        <f t="shared" si="156"/>
        <v>0.27823772425961918</v>
      </c>
      <c r="X1613" s="62">
        <f t="shared" si="157"/>
        <v>0.32391304347826083</v>
      </c>
      <c r="Y1613" s="62">
        <f t="shared" si="158"/>
        <v>0.26842525591262667</v>
      </c>
      <c r="Z1613" s="62">
        <f t="shared" si="159"/>
        <v>0.26842525591262667</v>
      </c>
      <c r="AA1613" s="48" t="str">
        <f t="shared" si="160"/>
        <v>Y</v>
      </c>
      <c r="AB1613" s="48" t="s">
        <v>55</v>
      </c>
      <c r="AC1613" s="53" t="s">
        <v>55</v>
      </c>
      <c r="AD1613" s="52">
        <v>0</v>
      </c>
      <c r="AE1613" s="52"/>
      <c r="AF1613" s="52"/>
    </row>
    <row r="1614" spans="1:32" ht="15.5" x14ac:dyDescent="0.35">
      <c r="A1614" s="26"/>
      <c r="B1614" s="48">
        <v>2097</v>
      </c>
      <c r="C1614" s="48" t="s">
        <v>863</v>
      </c>
      <c r="D1614" s="48" t="s">
        <v>969</v>
      </c>
      <c r="E1614" s="48" t="s">
        <v>970</v>
      </c>
      <c r="F1614" s="48" t="s">
        <v>999</v>
      </c>
      <c r="G1614" s="48" t="s">
        <v>1000</v>
      </c>
      <c r="H1614" s="48" t="s">
        <v>1664</v>
      </c>
      <c r="I1614" s="48" t="s">
        <v>970</v>
      </c>
      <c r="J1614" s="48" t="s">
        <v>50</v>
      </c>
      <c r="K1614" s="48" t="s">
        <v>2492</v>
      </c>
      <c r="L1614" s="48" t="s">
        <v>970</v>
      </c>
      <c r="M1614" s="48">
        <v>13.8</v>
      </c>
      <c r="N1614" s="48">
        <v>13.8</v>
      </c>
      <c r="O1614" s="48">
        <v>13.8</v>
      </c>
      <c r="P1614" s="48">
        <v>2.2000000000000002</v>
      </c>
      <c r="Q1614" s="48">
        <v>2.5575462224562044</v>
      </c>
      <c r="R1614" s="48">
        <v>2.6770577281784567</v>
      </c>
      <c r="S1614" s="48">
        <v>9.6</v>
      </c>
      <c r="T1614" s="48">
        <v>9.6</v>
      </c>
      <c r="U1614" s="48">
        <v>8.6765353154355349</v>
      </c>
      <c r="V1614" s="62">
        <f t="shared" si="155"/>
        <v>0.22916666666666669</v>
      </c>
      <c r="W1614" s="62">
        <f t="shared" si="156"/>
        <v>0.26641106483918797</v>
      </c>
      <c r="X1614" s="62">
        <f t="shared" si="157"/>
        <v>0.30853994490358122</v>
      </c>
      <c r="Y1614" s="62">
        <f t="shared" si="158"/>
        <v>0.26803922546981196</v>
      </c>
      <c r="Z1614" s="62">
        <f t="shared" si="159"/>
        <v>0.26803922546981196</v>
      </c>
      <c r="AA1614" s="48" t="str">
        <f t="shared" si="160"/>
        <v>Y</v>
      </c>
      <c r="AB1614" s="48" t="s">
        <v>55</v>
      </c>
      <c r="AC1614" s="53" t="s">
        <v>55</v>
      </c>
      <c r="AD1614" s="52">
        <v>0</v>
      </c>
      <c r="AE1614" s="48"/>
      <c r="AF1614" s="48"/>
    </row>
    <row r="1615" spans="1:32" ht="15.5" x14ac:dyDescent="0.35">
      <c r="A1615" s="26"/>
      <c r="B1615" s="48">
        <v>1223</v>
      </c>
      <c r="C1615" s="48" t="s">
        <v>45</v>
      </c>
      <c r="D1615" s="48" t="s">
        <v>98</v>
      </c>
      <c r="E1615" s="48" t="s">
        <v>99</v>
      </c>
      <c r="F1615" s="48" t="s">
        <v>2233</v>
      </c>
      <c r="G1615" s="48">
        <v>745</v>
      </c>
      <c r="H1615" s="48">
        <v>1</v>
      </c>
      <c r="I1615" s="48" t="s">
        <v>659</v>
      </c>
      <c r="J1615" s="48" t="s">
        <v>50</v>
      </c>
      <c r="K1615" s="48" t="s">
        <v>2234</v>
      </c>
      <c r="L1615" s="48" t="s">
        <v>661</v>
      </c>
      <c r="M1615" s="48" t="s">
        <v>420</v>
      </c>
      <c r="N1615" s="48" t="s">
        <v>420</v>
      </c>
      <c r="O1615" s="48" t="s">
        <v>420</v>
      </c>
      <c r="P1615" s="48">
        <v>4.1104799999999999</v>
      </c>
      <c r="Q1615" s="48">
        <v>3.6580913055854682</v>
      </c>
      <c r="R1615" s="48">
        <v>3.4294605989863767</v>
      </c>
      <c r="S1615" s="48">
        <v>13.929959999999999</v>
      </c>
      <c r="T1615" s="48">
        <v>13.929959999999999</v>
      </c>
      <c r="U1615" s="48">
        <v>13.946473102544598</v>
      </c>
      <c r="V1615" s="62">
        <f t="shared" si="155"/>
        <v>0.29508196721311475</v>
      </c>
      <c r="W1615" s="62">
        <f t="shared" si="156"/>
        <v>0.26260601649864523</v>
      </c>
      <c r="X1615" s="62">
        <f t="shared" si="157"/>
        <v>0.24590163934426232</v>
      </c>
      <c r="Y1615" s="62">
        <f t="shared" si="158"/>
        <v>0.26786320768534078</v>
      </c>
      <c r="Z1615" s="62">
        <f t="shared" si="159"/>
        <v>0.26786320768534078</v>
      </c>
      <c r="AA1615" s="48" t="str">
        <f t="shared" si="160"/>
        <v>Y</v>
      </c>
      <c r="AB1615" s="48" t="s">
        <v>104</v>
      </c>
      <c r="AC1615" s="53" t="s">
        <v>55</v>
      </c>
      <c r="AD1615" s="52">
        <v>0</v>
      </c>
      <c r="AE1615" s="52"/>
      <c r="AF1615" s="52"/>
    </row>
    <row r="1616" spans="1:32" ht="15.5" x14ac:dyDescent="0.35">
      <c r="A1616" s="26"/>
      <c r="B1616" s="48">
        <v>1202</v>
      </c>
      <c r="C1616" s="48" t="s">
        <v>45</v>
      </c>
      <c r="D1616" s="48" t="s">
        <v>98</v>
      </c>
      <c r="E1616" s="48" t="s">
        <v>99</v>
      </c>
      <c r="F1616" s="48" t="s">
        <v>457</v>
      </c>
      <c r="G1616" s="48">
        <v>738</v>
      </c>
      <c r="H1616" s="48">
        <v>1</v>
      </c>
      <c r="I1616" s="48" t="s">
        <v>458</v>
      </c>
      <c r="J1616" s="48" t="s">
        <v>50</v>
      </c>
      <c r="K1616" s="48" t="s">
        <v>2494</v>
      </c>
      <c r="L1616" s="48" t="s">
        <v>460</v>
      </c>
      <c r="M1616" s="48" t="s">
        <v>103</v>
      </c>
      <c r="N1616" s="48" t="s">
        <v>103</v>
      </c>
      <c r="O1616" s="48" t="s">
        <v>103</v>
      </c>
      <c r="P1616" s="48">
        <v>5.2854960000000002</v>
      </c>
      <c r="Q1616" s="48">
        <v>5.5287061777598563</v>
      </c>
      <c r="R1616" s="48">
        <v>5.9236137618855604</v>
      </c>
      <c r="S1616" s="48">
        <v>20.90532</v>
      </c>
      <c r="T1616" s="48">
        <v>20.90532</v>
      </c>
      <c r="U1616" s="48">
        <v>20.930101958662313</v>
      </c>
      <c r="V1616" s="62">
        <f t="shared" si="155"/>
        <v>0.25283018867924528</v>
      </c>
      <c r="W1616" s="62">
        <f t="shared" si="156"/>
        <v>0.26446407793613569</v>
      </c>
      <c r="X1616" s="62">
        <f t="shared" si="157"/>
        <v>0.28301886792452829</v>
      </c>
      <c r="Y1616" s="62">
        <f t="shared" si="158"/>
        <v>0.26677104484663644</v>
      </c>
      <c r="Z1616" s="62">
        <f t="shared" si="159"/>
        <v>0.26677104484663644</v>
      </c>
      <c r="AA1616" s="48" t="str">
        <f t="shared" si="160"/>
        <v>Y</v>
      </c>
      <c r="AB1616" s="48" t="s">
        <v>55</v>
      </c>
      <c r="AC1616" s="53" t="s">
        <v>55</v>
      </c>
      <c r="AD1616" s="52">
        <v>0</v>
      </c>
      <c r="AE1616" s="52"/>
      <c r="AF1616" s="52"/>
    </row>
    <row r="1617" spans="1:32" ht="15.5" x14ac:dyDescent="0.35">
      <c r="A1617" s="26"/>
      <c r="B1617" s="48">
        <v>1270</v>
      </c>
      <c r="C1617" s="48" t="s">
        <v>45</v>
      </c>
      <c r="D1617" s="48" t="s">
        <v>98</v>
      </c>
      <c r="E1617" s="48" t="s">
        <v>99</v>
      </c>
      <c r="F1617" s="48" t="s">
        <v>669</v>
      </c>
      <c r="G1617" s="48">
        <v>715</v>
      </c>
      <c r="H1617" s="48">
        <v>1</v>
      </c>
      <c r="I1617" s="48" t="s">
        <v>99</v>
      </c>
      <c r="J1617" s="48" t="s">
        <v>50</v>
      </c>
      <c r="K1617" s="48" t="s">
        <v>2351</v>
      </c>
      <c r="L1617" s="48" t="s">
        <v>2352</v>
      </c>
      <c r="M1617" s="48" t="s">
        <v>103</v>
      </c>
      <c r="N1617" s="48" t="s">
        <v>103</v>
      </c>
      <c r="O1617" s="48" t="s">
        <v>103</v>
      </c>
      <c r="P1617" s="48">
        <v>9.07212</v>
      </c>
      <c r="Q1617" s="48">
        <v>9.477782019016896</v>
      </c>
      <c r="R1617" s="48">
        <v>10.662504771394008</v>
      </c>
      <c r="S1617" s="48">
        <v>36.485699999999994</v>
      </c>
      <c r="T1617" s="48">
        <v>36.485699999999994</v>
      </c>
      <c r="U1617" s="48">
        <v>36.528951531627619</v>
      </c>
      <c r="V1617" s="62">
        <f t="shared" si="155"/>
        <v>0.24864864864864869</v>
      </c>
      <c r="W1617" s="62">
        <f t="shared" si="156"/>
        <v>0.2597670325364978</v>
      </c>
      <c r="X1617" s="62">
        <f t="shared" si="157"/>
        <v>0.29189189189189191</v>
      </c>
      <c r="Y1617" s="62">
        <f t="shared" si="158"/>
        <v>0.26676919102567948</v>
      </c>
      <c r="Z1617" s="62">
        <f t="shared" si="159"/>
        <v>0.26676919102567948</v>
      </c>
      <c r="AA1617" s="48" t="str">
        <f t="shared" si="160"/>
        <v>Y</v>
      </c>
      <c r="AB1617" s="48" t="s">
        <v>104</v>
      </c>
      <c r="AC1617" s="53" t="s">
        <v>55</v>
      </c>
      <c r="AD1617" s="52">
        <v>0</v>
      </c>
      <c r="AE1617" s="52"/>
      <c r="AF1617" s="52"/>
    </row>
    <row r="1618" spans="1:32" ht="15.5" x14ac:dyDescent="0.35">
      <c r="A1618" s="26"/>
      <c r="B1618" s="48">
        <v>1743</v>
      </c>
      <c r="C1618" s="48" t="s">
        <v>45</v>
      </c>
      <c r="D1618" s="48" t="s">
        <v>60</v>
      </c>
      <c r="E1618" s="48" t="s">
        <v>61</v>
      </c>
      <c r="F1618" s="48" t="s">
        <v>840</v>
      </c>
      <c r="G1618" s="48">
        <v>450</v>
      </c>
      <c r="H1618" s="48" t="s">
        <v>63</v>
      </c>
      <c r="I1618" s="48" t="s">
        <v>61</v>
      </c>
      <c r="J1618" s="48" t="s">
        <v>50</v>
      </c>
      <c r="K1618" s="48" t="s">
        <v>2496</v>
      </c>
      <c r="L1618" s="48" t="s">
        <v>827</v>
      </c>
      <c r="M1618" s="48" t="s">
        <v>53</v>
      </c>
      <c r="N1618" s="48" t="s">
        <v>53</v>
      </c>
      <c r="O1618" s="48" t="s">
        <v>53</v>
      </c>
      <c r="P1618" s="48">
        <v>0.83559000000000005</v>
      </c>
      <c r="Q1618" s="48">
        <v>0.88438514234466881</v>
      </c>
      <c r="R1618" s="48">
        <v>0.93218974463356985</v>
      </c>
      <c r="S1618" s="48">
        <v>3.3423600000000002</v>
      </c>
      <c r="T1618" s="48">
        <v>3.3423600000000002</v>
      </c>
      <c r="U1618" s="48">
        <v>3.3463221602230711</v>
      </c>
      <c r="V1618" s="62">
        <f t="shared" si="155"/>
        <v>0.25</v>
      </c>
      <c r="W1618" s="62">
        <f t="shared" si="156"/>
        <v>0.26459900858814395</v>
      </c>
      <c r="X1618" s="62">
        <f t="shared" si="157"/>
        <v>0.27857142857142858</v>
      </c>
      <c r="Y1618" s="62">
        <f t="shared" si="158"/>
        <v>0.26439014571985753</v>
      </c>
      <c r="Z1618" s="62">
        <f t="shared" si="159"/>
        <v>0.26439014571985753</v>
      </c>
      <c r="AA1618" s="48" t="str">
        <f t="shared" si="160"/>
        <v>Y</v>
      </c>
      <c r="AB1618" s="48" t="s">
        <v>55</v>
      </c>
      <c r="AC1618" s="53" t="s">
        <v>55</v>
      </c>
      <c r="AD1618" s="52">
        <v>0</v>
      </c>
      <c r="AE1618" s="48"/>
      <c r="AF1618" s="48"/>
    </row>
    <row r="1619" spans="1:32" ht="15.5" x14ac:dyDescent="0.35">
      <c r="A1619" s="26"/>
      <c r="B1619" s="48">
        <v>1811</v>
      </c>
      <c r="C1619" s="48" t="s">
        <v>45</v>
      </c>
      <c r="D1619" s="48" t="s">
        <v>60</v>
      </c>
      <c r="E1619" s="48" t="s">
        <v>803</v>
      </c>
      <c r="F1619" s="48" t="s">
        <v>1141</v>
      </c>
      <c r="G1619" s="48">
        <v>455</v>
      </c>
      <c r="H1619" s="48" t="s">
        <v>49</v>
      </c>
      <c r="I1619" s="48" t="s">
        <v>808</v>
      </c>
      <c r="J1619" s="48" t="s">
        <v>50</v>
      </c>
      <c r="K1619" s="48" t="s">
        <v>2497</v>
      </c>
      <c r="L1619" s="48" t="s">
        <v>810</v>
      </c>
      <c r="M1619" s="48" t="s">
        <v>53</v>
      </c>
      <c r="N1619" s="48" t="s">
        <v>53</v>
      </c>
      <c r="O1619" s="48" t="s">
        <v>53</v>
      </c>
      <c r="P1619" s="48">
        <v>3.5810999999999997</v>
      </c>
      <c r="Q1619" s="48">
        <v>2.8443738361896105</v>
      </c>
      <c r="R1619" s="48">
        <v>2.8204715350451597</v>
      </c>
      <c r="S1619" s="48">
        <v>11.698259999999999</v>
      </c>
      <c r="T1619" s="48">
        <v>11.698259999999999</v>
      </c>
      <c r="U1619" s="48">
        <v>11.712127560780749</v>
      </c>
      <c r="V1619" s="62">
        <f t="shared" si="155"/>
        <v>0.30612244897959184</v>
      </c>
      <c r="W1619" s="62">
        <f t="shared" si="156"/>
        <v>0.24314503491883499</v>
      </c>
      <c r="X1619" s="62">
        <f t="shared" si="157"/>
        <v>0.24081632653061222</v>
      </c>
      <c r="Y1619" s="62">
        <f t="shared" si="158"/>
        <v>0.26336127014301303</v>
      </c>
      <c r="Z1619" s="62">
        <f t="shared" si="159"/>
        <v>0.26336127014301303</v>
      </c>
      <c r="AA1619" s="48" t="str">
        <f t="shared" si="160"/>
        <v>Y</v>
      </c>
      <c r="AB1619" s="48" t="s">
        <v>55</v>
      </c>
      <c r="AC1619" s="53" t="s">
        <v>55</v>
      </c>
      <c r="AD1619" s="52">
        <v>0</v>
      </c>
      <c r="AE1619" s="52"/>
      <c r="AF1619" s="52"/>
    </row>
    <row r="1620" spans="1:32" ht="15.5" x14ac:dyDescent="0.35">
      <c r="A1620" s="26"/>
      <c r="B1620" s="48">
        <v>1648</v>
      </c>
      <c r="C1620" s="48" t="s">
        <v>45</v>
      </c>
      <c r="D1620" s="48" t="s">
        <v>60</v>
      </c>
      <c r="E1620" s="48" t="s">
        <v>61</v>
      </c>
      <c r="F1620" s="48" t="s">
        <v>1233</v>
      </c>
      <c r="G1620" s="48">
        <v>277</v>
      </c>
      <c r="H1620" s="48" t="s">
        <v>1633</v>
      </c>
      <c r="I1620" s="48" t="s">
        <v>821</v>
      </c>
      <c r="J1620" s="48" t="s">
        <v>50</v>
      </c>
      <c r="K1620" s="48" t="s">
        <v>2498</v>
      </c>
      <c r="L1620" s="48" t="s">
        <v>827</v>
      </c>
      <c r="M1620" s="48" t="s">
        <v>110</v>
      </c>
      <c r="N1620" s="48" t="s">
        <v>110</v>
      </c>
      <c r="O1620" s="48" t="s">
        <v>110</v>
      </c>
      <c r="P1620" s="48">
        <v>0.67649919999999997</v>
      </c>
      <c r="Q1620" s="48">
        <v>0.48996253244508403</v>
      </c>
      <c r="R1620" s="48">
        <v>0.33865057389586689</v>
      </c>
      <c r="S1620" s="48">
        <v>1.907152</v>
      </c>
      <c r="T1620" s="48">
        <v>1.907152</v>
      </c>
      <c r="U1620" s="48">
        <v>1.9094128102639305</v>
      </c>
      <c r="V1620" s="62">
        <f t="shared" si="155"/>
        <v>0.35471698113207545</v>
      </c>
      <c r="W1620" s="62">
        <f t="shared" si="156"/>
        <v>0.25690796142367467</v>
      </c>
      <c r="X1620" s="62">
        <f t="shared" si="157"/>
        <v>0.17735849056603772</v>
      </c>
      <c r="Y1620" s="62">
        <f t="shared" si="158"/>
        <v>0.26299447770726259</v>
      </c>
      <c r="Z1620" s="62">
        <f t="shared" si="159"/>
        <v>0.26299447770726259</v>
      </c>
      <c r="AA1620" s="48" t="str">
        <f t="shared" si="160"/>
        <v>Y</v>
      </c>
      <c r="AB1620" s="48" t="s">
        <v>55</v>
      </c>
      <c r="AC1620" s="53" t="s">
        <v>55</v>
      </c>
      <c r="AD1620" s="52">
        <v>0</v>
      </c>
      <c r="AE1620" s="52"/>
      <c r="AF1620" s="52"/>
    </row>
    <row r="1621" spans="1:32" ht="15.5" x14ac:dyDescent="0.35">
      <c r="A1621" s="26"/>
      <c r="B1621" s="48">
        <v>807</v>
      </c>
      <c r="C1621" s="48" t="s">
        <v>45</v>
      </c>
      <c r="D1621" s="48" t="s">
        <v>46</v>
      </c>
      <c r="E1621" s="48" t="s">
        <v>150</v>
      </c>
      <c r="F1621" s="48" t="s">
        <v>376</v>
      </c>
      <c r="G1621" s="48">
        <v>827</v>
      </c>
      <c r="H1621" s="48" t="s">
        <v>131</v>
      </c>
      <c r="I1621" s="48" t="s">
        <v>377</v>
      </c>
      <c r="J1621" s="48" t="s">
        <v>50</v>
      </c>
      <c r="K1621" s="48" t="s">
        <v>2499</v>
      </c>
      <c r="L1621" s="48" t="s">
        <v>379</v>
      </c>
      <c r="M1621" s="48" t="s">
        <v>110</v>
      </c>
      <c r="N1621" s="48" t="s">
        <v>110</v>
      </c>
      <c r="O1621" s="48" t="s">
        <v>110</v>
      </c>
      <c r="P1621" s="48">
        <v>0.63331840000000006</v>
      </c>
      <c r="Q1621" s="48">
        <v>0.70612247322967991</v>
      </c>
      <c r="R1621" s="48">
        <v>0.64847982235378765</v>
      </c>
      <c r="S1621" s="48">
        <v>2.5188800000000002</v>
      </c>
      <c r="T1621" s="48">
        <v>2.5188800000000002</v>
      </c>
      <c r="U1621" s="48">
        <v>2.521865975820285</v>
      </c>
      <c r="V1621" s="62">
        <f t="shared" si="155"/>
        <v>0.25142857142857145</v>
      </c>
      <c r="W1621" s="62">
        <f t="shared" si="156"/>
        <v>0.28033192261230383</v>
      </c>
      <c r="X1621" s="62">
        <f t="shared" si="157"/>
        <v>0.25714285714285717</v>
      </c>
      <c r="Y1621" s="62">
        <f t="shared" si="158"/>
        <v>0.2629677837279108</v>
      </c>
      <c r="Z1621" s="62">
        <f t="shared" si="159"/>
        <v>0.2629677837279108</v>
      </c>
      <c r="AA1621" s="48" t="str">
        <f t="shared" si="160"/>
        <v>Y</v>
      </c>
      <c r="AB1621" s="48" t="s">
        <v>55</v>
      </c>
      <c r="AC1621" s="53" t="s">
        <v>55</v>
      </c>
      <c r="AD1621" s="52">
        <v>0</v>
      </c>
      <c r="AE1621" s="52"/>
      <c r="AF1621" s="52"/>
    </row>
    <row r="1622" spans="1:32" ht="15.5" x14ac:dyDescent="0.35">
      <c r="A1622" s="26"/>
      <c r="B1622" s="48">
        <v>796</v>
      </c>
      <c r="C1622" s="48" t="s">
        <v>45</v>
      </c>
      <c r="D1622" s="48" t="s">
        <v>46</v>
      </c>
      <c r="E1622" s="48" t="s">
        <v>150</v>
      </c>
      <c r="F1622" s="48" t="s">
        <v>1415</v>
      </c>
      <c r="G1622" s="48">
        <v>824</v>
      </c>
      <c r="H1622" s="48" t="s">
        <v>131</v>
      </c>
      <c r="I1622" s="48" t="s">
        <v>377</v>
      </c>
      <c r="J1622" s="48" t="s">
        <v>50</v>
      </c>
      <c r="K1622" s="48" t="s">
        <v>2500</v>
      </c>
      <c r="L1622" s="48" t="s">
        <v>379</v>
      </c>
      <c r="M1622" s="48" t="s">
        <v>110</v>
      </c>
      <c r="N1622" s="48" t="s">
        <v>110</v>
      </c>
      <c r="O1622" s="48" t="s">
        <v>110</v>
      </c>
      <c r="P1622" s="48">
        <v>0.61892480000000005</v>
      </c>
      <c r="Q1622" s="48">
        <v>0.64847982235378765</v>
      </c>
      <c r="R1622" s="48">
        <v>0.72053313594865298</v>
      </c>
      <c r="S1622" s="48">
        <v>2.5188800000000002</v>
      </c>
      <c r="T1622" s="48">
        <v>2.5188800000000002</v>
      </c>
      <c r="U1622" s="48">
        <v>2.521865975820285</v>
      </c>
      <c r="V1622" s="62">
        <f t="shared" si="155"/>
        <v>0.24571428571428572</v>
      </c>
      <c r="W1622" s="62">
        <f t="shared" si="156"/>
        <v>0.25744768403170759</v>
      </c>
      <c r="X1622" s="62">
        <f t="shared" si="157"/>
        <v>0.28571428571428575</v>
      </c>
      <c r="Y1622" s="62">
        <f t="shared" si="158"/>
        <v>0.26295875182009304</v>
      </c>
      <c r="Z1622" s="62">
        <f t="shared" si="159"/>
        <v>0.26295875182009304</v>
      </c>
      <c r="AA1622" s="48" t="str">
        <f t="shared" si="160"/>
        <v>Y</v>
      </c>
      <c r="AB1622" s="48" t="s">
        <v>55</v>
      </c>
      <c r="AC1622" s="53" t="s">
        <v>55</v>
      </c>
      <c r="AD1622" s="52">
        <v>0</v>
      </c>
      <c r="AE1622" s="52"/>
      <c r="AF1622" s="52"/>
    </row>
    <row r="1623" spans="1:32" ht="15.5" x14ac:dyDescent="0.35">
      <c r="A1623" s="26"/>
      <c r="B1623" s="48">
        <v>1213</v>
      </c>
      <c r="C1623" s="48" t="s">
        <v>45</v>
      </c>
      <c r="D1623" s="48" t="s">
        <v>98</v>
      </c>
      <c r="E1623" s="48" t="s">
        <v>99</v>
      </c>
      <c r="F1623" s="48" t="s">
        <v>457</v>
      </c>
      <c r="G1623" s="48">
        <v>738</v>
      </c>
      <c r="H1623" s="48">
        <v>2</v>
      </c>
      <c r="I1623" s="48" t="s">
        <v>458</v>
      </c>
      <c r="J1623" s="48" t="s">
        <v>50</v>
      </c>
      <c r="K1623" s="48" t="s">
        <v>2501</v>
      </c>
      <c r="L1623" s="48" t="s">
        <v>607</v>
      </c>
      <c r="M1623" s="48" t="s">
        <v>103</v>
      </c>
      <c r="N1623" s="48" t="s">
        <v>103</v>
      </c>
      <c r="O1623" s="48" t="s">
        <v>103</v>
      </c>
      <c r="P1623" s="48">
        <v>8.8354560000000006</v>
      </c>
      <c r="Q1623" s="48">
        <v>5.1337985936341521</v>
      </c>
      <c r="R1623" s="48">
        <v>0</v>
      </c>
      <c r="S1623" s="48">
        <v>17.7498</v>
      </c>
      <c r="T1623" s="48">
        <v>17.7498</v>
      </c>
      <c r="U1623" s="48">
        <v>17.77084128565668</v>
      </c>
      <c r="V1623" s="62">
        <f t="shared" si="155"/>
        <v>0.49777777777777782</v>
      </c>
      <c r="W1623" s="62">
        <f t="shared" si="156"/>
        <v>0.28923134872698014</v>
      </c>
      <c r="X1623" s="62">
        <f t="shared" si="157"/>
        <v>0</v>
      </c>
      <c r="Y1623" s="62">
        <f t="shared" si="158"/>
        <v>0.26233637550158601</v>
      </c>
      <c r="Z1623" s="62">
        <f t="shared" si="159"/>
        <v>0.26233637550158601</v>
      </c>
      <c r="AA1623" s="48" t="str">
        <f t="shared" si="160"/>
        <v>Y</v>
      </c>
      <c r="AB1623" s="48" t="s">
        <v>55</v>
      </c>
      <c r="AC1623" s="53" t="s">
        <v>55</v>
      </c>
      <c r="AD1623" s="52">
        <v>0</v>
      </c>
      <c r="AE1623" s="52"/>
      <c r="AF1623" s="52"/>
    </row>
    <row r="1624" spans="1:32" ht="15.5" x14ac:dyDescent="0.35">
      <c r="A1624" s="26"/>
      <c r="B1624" s="48">
        <v>1903</v>
      </c>
      <c r="C1624" s="48" t="s">
        <v>863</v>
      </c>
      <c r="D1624" s="48" t="s">
        <v>864</v>
      </c>
      <c r="E1624" s="48" t="s">
        <v>865</v>
      </c>
      <c r="F1624" s="48" t="s">
        <v>866</v>
      </c>
      <c r="G1624" s="48" t="s">
        <v>867</v>
      </c>
      <c r="H1624" s="48" t="s">
        <v>868</v>
      </c>
      <c r="I1624" s="48" t="s">
        <v>869</v>
      </c>
      <c r="J1624" s="48" t="s">
        <v>50</v>
      </c>
      <c r="K1624" s="48" t="s">
        <v>2502</v>
      </c>
      <c r="L1624" s="48" t="s">
        <v>869</v>
      </c>
      <c r="M1624" s="48">
        <v>23</v>
      </c>
      <c r="N1624" s="48">
        <v>23</v>
      </c>
      <c r="O1624" s="48">
        <v>23</v>
      </c>
      <c r="P1624" s="48">
        <v>4.7</v>
      </c>
      <c r="Q1624" s="48">
        <v>4.7406230603160164</v>
      </c>
      <c r="R1624" s="48">
        <v>5.2186690832050271</v>
      </c>
      <c r="S1624" s="48">
        <v>21.4</v>
      </c>
      <c r="T1624" s="48">
        <v>21.5</v>
      </c>
      <c r="U1624" s="48">
        <v>15.058449721003818</v>
      </c>
      <c r="V1624" s="62">
        <f t="shared" si="155"/>
        <v>0.21962616822429909</v>
      </c>
      <c r="W1624" s="62">
        <f t="shared" si="156"/>
        <v>0.22049409582865193</v>
      </c>
      <c r="X1624" s="62">
        <f t="shared" si="157"/>
        <v>0.34656084656084657</v>
      </c>
      <c r="Y1624" s="62">
        <f t="shared" si="158"/>
        <v>0.26222703687126586</v>
      </c>
      <c r="Z1624" s="62">
        <f t="shared" si="159"/>
        <v>0.26222703687126586</v>
      </c>
      <c r="AA1624" s="48" t="str">
        <f t="shared" si="160"/>
        <v>Y</v>
      </c>
      <c r="AB1624" s="48" t="s">
        <v>55</v>
      </c>
      <c r="AC1624" s="53" t="s">
        <v>55</v>
      </c>
      <c r="AD1624" s="52">
        <v>0</v>
      </c>
      <c r="AE1624" s="52"/>
      <c r="AF1624" s="52"/>
    </row>
    <row r="1625" spans="1:32" ht="15.5" x14ac:dyDescent="0.35">
      <c r="A1625" s="26"/>
      <c r="B1625" s="48">
        <v>358</v>
      </c>
      <c r="C1625" s="48" t="s">
        <v>45</v>
      </c>
      <c r="D1625" s="48" t="s">
        <v>46</v>
      </c>
      <c r="E1625" s="48" t="s">
        <v>150</v>
      </c>
      <c r="F1625" s="48" t="s">
        <v>163</v>
      </c>
      <c r="G1625" s="48">
        <v>488</v>
      </c>
      <c r="H1625" s="48" t="s">
        <v>94</v>
      </c>
      <c r="I1625" s="48" t="s">
        <v>165</v>
      </c>
      <c r="J1625" s="48" t="s">
        <v>50</v>
      </c>
      <c r="K1625" s="48" t="s">
        <v>2503</v>
      </c>
      <c r="L1625" s="48" t="s">
        <v>167</v>
      </c>
      <c r="M1625" s="48" t="s">
        <v>53</v>
      </c>
      <c r="N1625" s="48" t="s">
        <v>53</v>
      </c>
      <c r="O1625" s="48" t="s">
        <v>53</v>
      </c>
      <c r="P1625" s="48">
        <v>1.07433</v>
      </c>
      <c r="Q1625" s="48">
        <v>1.1951150572225253</v>
      </c>
      <c r="R1625" s="48">
        <v>1.0038966480669214</v>
      </c>
      <c r="S1625" s="48">
        <v>4.1779500000000001</v>
      </c>
      <c r="T1625" s="48">
        <v>4.1779500000000001</v>
      </c>
      <c r="U1625" s="48">
        <v>4.1829027002788388</v>
      </c>
      <c r="V1625" s="62">
        <f t="shared" si="155"/>
        <v>0.25714285714285712</v>
      </c>
      <c r="W1625" s="62">
        <f t="shared" si="156"/>
        <v>0.2860529822574529</v>
      </c>
      <c r="X1625" s="62">
        <f t="shared" si="157"/>
        <v>0.24000000000000002</v>
      </c>
      <c r="Y1625" s="62">
        <f t="shared" si="158"/>
        <v>0.26106527980010336</v>
      </c>
      <c r="Z1625" s="62">
        <f t="shared" si="159"/>
        <v>0.26106527980010336</v>
      </c>
      <c r="AA1625" s="48" t="str">
        <f t="shared" si="160"/>
        <v>Y</v>
      </c>
      <c r="AB1625" s="48" t="s">
        <v>55</v>
      </c>
      <c r="AC1625" s="53" t="s">
        <v>55</v>
      </c>
      <c r="AD1625" s="52">
        <v>0</v>
      </c>
      <c r="AE1625" s="52"/>
      <c r="AF1625" s="52"/>
    </row>
    <row r="1626" spans="1:32" ht="15.5" x14ac:dyDescent="0.35">
      <c r="A1626" s="26"/>
      <c r="B1626" s="48">
        <v>37</v>
      </c>
      <c r="C1626" s="48" t="s">
        <v>45</v>
      </c>
      <c r="D1626" s="48" t="s">
        <v>46</v>
      </c>
      <c r="E1626" s="48" t="s">
        <v>47</v>
      </c>
      <c r="F1626" s="48" t="s">
        <v>138</v>
      </c>
      <c r="G1626" s="48">
        <v>36</v>
      </c>
      <c r="H1626" s="48" t="s">
        <v>837</v>
      </c>
      <c r="I1626" s="48" t="s">
        <v>138</v>
      </c>
      <c r="J1626" s="48" t="s">
        <v>50</v>
      </c>
      <c r="K1626" s="48" t="s">
        <v>2504</v>
      </c>
      <c r="L1626" s="48" t="s">
        <v>144</v>
      </c>
      <c r="M1626" s="48" t="s">
        <v>110</v>
      </c>
      <c r="N1626" s="48" t="s">
        <v>110</v>
      </c>
      <c r="O1626" s="48" t="s">
        <v>110</v>
      </c>
      <c r="P1626" s="48">
        <v>0.70528639999999998</v>
      </c>
      <c r="Q1626" s="48">
        <v>0.61245316555635498</v>
      </c>
      <c r="R1626" s="48">
        <v>0.54039985196148976</v>
      </c>
      <c r="S1626" s="48">
        <v>2.3749440000000002</v>
      </c>
      <c r="T1626" s="48">
        <v>2.3749440000000002</v>
      </c>
      <c r="U1626" s="48">
        <v>2.3777593486305544</v>
      </c>
      <c r="V1626" s="62">
        <f t="shared" si="155"/>
        <v>0.29696969696969694</v>
      </c>
      <c r="W1626" s="62">
        <f t="shared" si="156"/>
        <v>0.25788109764118855</v>
      </c>
      <c r="X1626" s="62">
        <f t="shared" si="157"/>
        <v>0.22727272727272732</v>
      </c>
      <c r="Y1626" s="62">
        <f t="shared" si="158"/>
        <v>0.26070784062787095</v>
      </c>
      <c r="Z1626" s="62">
        <f t="shared" si="159"/>
        <v>0.26070784062787095</v>
      </c>
      <c r="AA1626" s="48" t="str">
        <f t="shared" si="160"/>
        <v>Y</v>
      </c>
      <c r="AB1626" s="48" t="s">
        <v>55</v>
      </c>
      <c r="AC1626" s="53" t="s">
        <v>55</v>
      </c>
      <c r="AD1626" s="52">
        <v>0</v>
      </c>
      <c r="AE1626" s="52"/>
      <c r="AF1626" s="52"/>
    </row>
    <row r="1627" spans="1:32" ht="15.5" x14ac:dyDescent="0.35">
      <c r="A1627" s="26"/>
      <c r="B1627" s="48">
        <v>947</v>
      </c>
      <c r="C1627" s="48" t="s">
        <v>45</v>
      </c>
      <c r="D1627" s="48" t="s">
        <v>98</v>
      </c>
      <c r="E1627" s="48" t="s">
        <v>99</v>
      </c>
      <c r="F1627" s="48" t="s">
        <v>100</v>
      </c>
      <c r="G1627" s="48">
        <v>737</v>
      </c>
      <c r="H1627" s="48">
        <v>1</v>
      </c>
      <c r="I1627" s="48" t="s">
        <v>99</v>
      </c>
      <c r="J1627" s="48" t="s">
        <v>50</v>
      </c>
      <c r="K1627" s="48" t="s">
        <v>603</v>
      </c>
      <c r="L1627" s="48" t="s">
        <v>102</v>
      </c>
      <c r="M1627" s="48" t="s">
        <v>103</v>
      </c>
      <c r="N1627" s="48" t="s">
        <v>103</v>
      </c>
      <c r="O1627" s="48" t="s">
        <v>103</v>
      </c>
      <c r="P1627" s="48">
        <v>2.011644</v>
      </c>
      <c r="Q1627" s="48">
        <v>2.1719917126913719</v>
      </c>
      <c r="R1627" s="48">
        <v>5.5287061777598563</v>
      </c>
      <c r="S1627" s="48">
        <v>12.424860000000001</v>
      </c>
      <c r="T1627" s="48">
        <v>12.424860000000001</v>
      </c>
      <c r="U1627" s="48">
        <v>12.439588899959675</v>
      </c>
      <c r="V1627" s="62">
        <f t="shared" si="155"/>
        <v>0.16190476190476188</v>
      </c>
      <c r="W1627" s="62">
        <f t="shared" si="156"/>
        <v>0.17481015582399898</v>
      </c>
      <c r="X1627" s="62">
        <f t="shared" si="157"/>
        <v>0.44444444444444448</v>
      </c>
      <c r="Y1627" s="62">
        <f t="shared" si="158"/>
        <v>0.26038645405773514</v>
      </c>
      <c r="Z1627" s="62">
        <f t="shared" si="159"/>
        <v>0.26038645405773514</v>
      </c>
      <c r="AA1627" s="48" t="str">
        <f t="shared" si="160"/>
        <v>Y</v>
      </c>
      <c r="AB1627" s="48" t="s">
        <v>104</v>
      </c>
      <c r="AC1627" s="53" t="s">
        <v>55</v>
      </c>
      <c r="AD1627" s="52">
        <v>0</v>
      </c>
      <c r="AE1627" s="52"/>
      <c r="AF1627" s="52"/>
    </row>
    <row r="1628" spans="1:32" ht="15.5" x14ac:dyDescent="0.35">
      <c r="A1628" s="26"/>
      <c r="B1628" s="48">
        <v>1551</v>
      </c>
      <c r="C1628" s="48" t="s">
        <v>45</v>
      </c>
      <c r="D1628" s="48" t="s">
        <v>60</v>
      </c>
      <c r="E1628" s="48" t="s">
        <v>61</v>
      </c>
      <c r="F1628" s="48" t="s">
        <v>424</v>
      </c>
      <c r="G1628" s="48">
        <v>33</v>
      </c>
      <c r="H1628" s="48" t="s">
        <v>2180</v>
      </c>
      <c r="I1628" s="48" t="s">
        <v>61</v>
      </c>
      <c r="J1628" s="48" t="s">
        <v>50</v>
      </c>
      <c r="K1628" s="48" t="s">
        <v>2506</v>
      </c>
      <c r="L1628" s="48" t="s">
        <v>121</v>
      </c>
      <c r="M1628" s="48" t="s">
        <v>110</v>
      </c>
      <c r="N1628" s="48" t="s">
        <v>110</v>
      </c>
      <c r="O1628" s="48" t="s">
        <v>110</v>
      </c>
      <c r="P1628" s="48">
        <v>0.40302080000000001</v>
      </c>
      <c r="Q1628" s="48">
        <v>0.53319452060200323</v>
      </c>
      <c r="R1628" s="48">
        <v>0.46834653836662443</v>
      </c>
      <c r="S1628" s="48">
        <v>1.7992000000000001</v>
      </c>
      <c r="T1628" s="48">
        <v>1.7992000000000001</v>
      </c>
      <c r="U1628" s="48">
        <v>1.8013328398716324</v>
      </c>
      <c r="V1628" s="62">
        <f t="shared" si="155"/>
        <v>0.22399999999999998</v>
      </c>
      <c r="W1628" s="62">
        <f t="shared" si="156"/>
        <v>0.29635088961872119</v>
      </c>
      <c r="X1628" s="62">
        <f t="shared" si="157"/>
        <v>0.26</v>
      </c>
      <c r="Y1628" s="62">
        <f t="shared" si="158"/>
        <v>0.26011696320624039</v>
      </c>
      <c r="Z1628" s="62">
        <f t="shared" si="159"/>
        <v>0.26011696320624039</v>
      </c>
      <c r="AA1628" s="48" t="str">
        <f t="shared" si="160"/>
        <v>Y</v>
      </c>
      <c r="AB1628" s="48" t="s">
        <v>55</v>
      </c>
      <c r="AC1628" s="53" t="s">
        <v>55</v>
      </c>
      <c r="AD1628" s="52">
        <v>0</v>
      </c>
      <c r="AE1628" s="48"/>
      <c r="AF1628" s="48"/>
    </row>
    <row r="1629" spans="1:32" ht="15.5" x14ac:dyDescent="0.35">
      <c r="A1629" s="26"/>
      <c r="B1629" s="48">
        <v>1993</v>
      </c>
      <c r="C1629" s="48" t="s">
        <v>863</v>
      </c>
      <c r="D1629" s="48" t="s">
        <v>864</v>
      </c>
      <c r="E1629" s="48" t="s">
        <v>877</v>
      </c>
      <c r="F1629" s="48" t="s">
        <v>2222</v>
      </c>
      <c r="G1629" s="48" t="s">
        <v>2223</v>
      </c>
      <c r="H1629" s="48" t="s">
        <v>2224</v>
      </c>
      <c r="I1629" s="48" t="s">
        <v>2225</v>
      </c>
      <c r="J1629" s="48" t="s">
        <v>50</v>
      </c>
      <c r="K1629" s="48" t="s">
        <v>2507</v>
      </c>
      <c r="L1629" s="48" t="s">
        <v>2225</v>
      </c>
      <c r="M1629" s="48">
        <v>13.8</v>
      </c>
      <c r="N1629" s="48">
        <v>13.8</v>
      </c>
      <c r="O1629" s="48" t="s">
        <v>53</v>
      </c>
      <c r="P1629" s="48">
        <v>2.4</v>
      </c>
      <c r="Q1629" s="48">
        <v>2.1990117052894464</v>
      </c>
      <c r="R1629" s="48">
        <v>2.4141324155895014</v>
      </c>
      <c r="S1629" s="48">
        <v>9</v>
      </c>
      <c r="T1629" s="48">
        <v>9</v>
      </c>
      <c r="U1629" s="48">
        <v>8.963362929168941</v>
      </c>
      <c r="V1629" s="62">
        <f t="shared" si="155"/>
        <v>0.26666666666666666</v>
      </c>
      <c r="W1629" s="62">
        <f t="shared" si="156"/>
        <v>0.24433463392104959</v>
      </c>
      <c r="X1629" s="62">
        <f t="shared" si="157"/>
        <v>0.26933333333333331</v>
      </c>
      <c r="Y1629" s="62">
        <f t="shared" si="158"/>
        <v>0.26011154464034986</v>
      </c>
      <c r="Z1629" s="62">
        <f t="shared" si="159"/>
        <v>0.26011154464034986</v>
      </c>
      <c r="AA1629" s="48" t="str">
        <f t="shared" si="160"/>
        <v>Y</v>
      </c>
      <c r="AB1629" s="48" t="s">
        <v>55</v>
      </c>
      <c r="AC1629" s="53" t="s">
        <v>55</v>
      </c>
      <c r="AD1629" s="52">
        <v>0</v>
      </c>
      <c r="AE1629" s="52"/>
      <c r="AF1629" s="52"/>
    </row>
    <row r="1630" spans="1:32" ht="15.5" x14ac:dyDescent="0.35">
      <c r="A1630" s="26"/>
      <c r="B1630" s="48">
        <v>1160</v>
      </c>
      <c r="C1630" s="48" t="s">
        <v>45</v>
      </c>
      <c r="D1630" s="48" t="s">
        <v>98</v>
      </c>
      <c r="E1630" s="48" t="s">
        <v>99</v>
      </c>
      <c r="F1630" s="48" t="s">
        <v>1654</v>
      </c>
      <c r="G1630" s="48">
        <v>734</v>
      </c>
      <c r="H1630" s="48">
        <v>1</v>
      </c>
      <c r="I1630" s="48" t="s">
        <v>99</v>
      </c>
      <c r="J1630" s="48" t="s">
        <v>50</v>
      </c>
      <c r="K1630" s="48" t="s">
        <v>2508</v>
      </c>
      <c r="L1630" s="48" t="s">
        <v>593</v>
      </c>
      <c r="M1630" s="48" t="s">
        <v>110</v>
      </c>
      <c r="N1630" s="48" t="s">
        <v>110</v>
      </c>
      <c r="O1630" s="48" t="s">
        <v>110</v>
      </c>
      <c r="P1630" s="48">
        <v>0.57574400000000003</v>
      </c>
      <c r="Q1630" s="48">
        <v>0.57642650875892243</v>
      </c>
      <c r="R1630" s="48">
        <v>0.61245316555635498</v>
      </c>
      <c r="S1630" s="48">
        <v>2.2669920000000001</v>
      </c>
      <c r="T1630" s="48">
        <v>2.2669920000000001</v>
      </c>
      <c r="U1630" s="48">
        <v>2.2696793782382572</v>
      </c>
      <c r="V1630" s="62">
        <f t="shared" si="155"/>
        <v>0.25396825396825395</v>
      </c>
      <c r="W1630" s="62">
        <f t="shared" si="156"/>
        <v>0.25426931756218035</v>
      </c>
      <c r="X1630" s="62">
        <f t="shared" si="157"/>
        <v>0.26984126984126977</v>
      </c>
      <c r="Y1630" s="62">
        <f t="shared" si="158"/>
        <v>0.25935961379056804</v>
      </c>
      <c r="Z1630" s="62">
        <f t="shared" si="159"/>
        <v>0.25935961379056804</v>
      </c>
      <c r="AA1630" s="48" t="str">
        <f t="shared" si="160"/>
        <v>Y</v>
      </c>
      <c r="AB1630" s="48" t="s">
        <v>55</v>
      </c>
      <c r="AC1630" s="53" t="s">
        <v>55</v>
      </c>
      <c r="AD1630" s="52">
        <v>0</v>
      </c>
      <c r="AE1630" s="52"/>
      <c r="AF1630" s="52"/>
    </row>
    <row r="1631" spans="1:32" ht="15.5" x14ac:dyDescent="0.35">
      <c r="A1631" s="26"/>
      <c r="B1631" s="48">
        <v>1904</v>
      </c>
      <c r="C1631" s="48" t="s">
        <v>863</v>
      </c>
      <c r="D1631" s="48" t="s">
        <v>864</v>
      </c>
      <c r="E1631" s="48" t="s">
        <v>865</v>
      </c>
      <c r="F1631" s="48" t="s">
        <v>871</v>
      </c>
      <c r="G1631" s="48" t="s">
        <v>872</v>
      </c>
      <c r="H1631" s="48" t="s">
        <v>873</v>
      </c>
      <c r="I1631" s="48" t="s">
        <v>869</v>
      </c>
      <c r="J1631" s="48" t="s">
        <v>50</v>
      </c>
      <c r="K1631" s="48" t="s">
        <v>2509</v>
      </c>
      <c r="L1631" s="48" t="s">
        <v>865</v>
      </c>
      <c r="M1631" s="48">
        <v>23</v>
      </c>
      <c r="N1631" s="48">
        <v>23</v>
      </c>
      <c r="O1631" s="48">
        <v>23</v>
      </c>
      <c r="P1631" s="48">
        <v>2.8</v>
      </c>
      <c r="Q1631" s="48">
        <v>5.0991575774827744</v>
      </c>
      <c r="R1631" s="48">
        <v>5.2186690832050271</v>
      </c>
      <c r="S1631" s="48">
        <v>14.8</v>
      </c>
      <c r="T1631" s="48">
        <v>14.9</v>
      </c>
      <c r="U1631" s="48">
        <v>21.312885187135034</v>
      </c>
      <c r="V1631" s="62">
        <f t="shared" si="155"/>
        <v>0.18918918918918917</v>
      </c>
      <c r="W1631" s="62">
        <f t="shared" si="156"/>
        <v>0.34222534077065597</v>
      </c>
      <c r="X1631" s="62">
        <f t="shared" si="157"/>
        <v>0.24485981308411214</v>
      </c>
      <c r="Y1631" s="62">
        <f t="shared" si="158"/>
        <v>0.25875811434798579</v>
      </c>
      <c r="Z1631" s="62">
        <f t="shared" si="159"/>
        <v>0.25875811434798579</v>
      </c>
      <c r="AA1631" s="48" t="str">
        <f t="shared" si="160"/>
        <v>Y</v>
      </c>
      <c r="AB1631" s="48" t="s">
        <v>55</v>
      </c>
      <c r="AC1631" s="53" t="s">
        <v>55</v>
      </c>
      <c r="AD1631" s="52">
        <v>0</v>
      </c>
      <c r="AE1631" s="52"/>
      <c r="AF1631" s="52"/>
    </row>
    <row r="1632" spans="1:32" ht="15.5" x14ac:dyDescent="0.35">
      <c r="A1632" s="52"/>
      <c r="B1632" s="48">
        <v>663</v>
      </c>
      <c r="C1632" s="48" t="s">
        <v>45</v>
      </c>
      <c r="D1632" s="48" t="s">
        <v>46</v>
      </c>
      <c r="E1632" s="48" t="s">
        <v>47</v>
      </c>
      <c r="F1632" s="48" t="s">
        <v>75</v>
      </c>
      <c r="G1632" s="48">
        <v>483</v>
      </c>
      <c r="H1632" s="48" t="s">
        <v>63</v>
      </c>
      <c r="I1632" s="48" t="s">
        <v>76</v>
      </c>
      <c r="J1632" s="48" t="s">
        <v>50</v>
      </c>
      <c r="K1632" s="48" t="s">
        <v>2510</v>
      </c>
      <c r="L1632" s="48" t="s">
        <v>59</v>
      </c>
      <c r="M1632" s="48" t="s">
        <v>53</v>
      </c>
      <c r="N1632" s="48" t="s">
        <v>53</v>
      </c>
      <c r="O1632" s="48" t="s">
        <v>53</v>
      </c>
      <c r="P1632" s="48">
        <v>0.95496000000000003</v>
      </c>
      <c r="Q1632" s="48">
        <v>0.78877593776686672</v>
      </c>
      <c r="R1632" s="48">
        <v>0.8126782389113173</v>
      </c>
      <c r="S1632" s="48">
        <v>3.3423600000000002</v>
      </c>
      <c r="T1632" s="48">
        <v>3.3423600000000002</v>
      </c>
      <c r="U1632" s="48">
        <v>3.3463221602230711</v>
      </c>
      <c r="V1632" s="62">
        <f t="shared" si="155"/>
        <v>0.2857142857142857</v>
      </c>
      <c r="W1632" s="62">
        <f t="shared" si="156"/>
        <v>0.23599371036239863</v>
      </c>
      <c r="X1632" s="62">
        <f t="shared" si="157"/>
        <v>0.24285714285714288</v>
      </c>
      <c r="Y1632" s="62">
        <f t="shared" si="158"/>
        <v>0.25485504631127576</v>
      </c>
      <c r="Z1632" s="62">
        <f t="shared" si="159"/>
        <v>0.25485504631127576</v>
      </c>
      <c r="AA1632" s="48" t="str">
        <f t="shared" si="160"/>
        <v>Y</v>
      </c>
      <c r="AB1632" s="48" t="s">
        <v>55</v>
      </c>
      <c r="AC1632" s="53" t="s">
        <v>55</v>
      </c>
      <c r="AD1632" s="52">
        <v>0</v>
      </c>
      <c r="AE1632" s="52"/>
      <c r="AF1632" s="52"/>
    </row>
    <row r="1633" spans="1:32" ht="15.5" x14ac:dyDescent="0.35">
      <c r="A1633" s="26"/>
      <c r="B1633" s="48">
        <v>1438</v>
      </c>
      <c r="C1633" s="48" t="s">
        <v>45</v>
      </c>
      <c r="D1633" s="48" t="s">
        <v>98</v>
      </c>
      <c r="E1633" s="48" t="s">
        <v>673</v>
      </c>
      <c r="F1633" s="48" t="s">
        <v>775</v>
      </c>
      <c r="G1633" s="48">
        <v>976</v>
      </c>
      <c r="H1633" s="48">
        <v>1</v>
      </c>
      <c r="I1633" s="48" t="s">
        <v>776</v>
      </c>
      <c r="J1633" s="48" t="s">
        <v>50</v>
      </c>
      <c r="K1633" s="48" t="s">
        <v>2511</v>
      </c>
      <c r="L1633" s="48" t="s">
        <v>766</v>
      </c>
      <c r="M1633" s="48" t="s">
        <v>103</v>
      </c>
      <c r="N1633" s="48" t="s">
        <v>103</v>
      </c>
      <c r="O1633" s="48" t="s">
        <v>103</v>
      </c>
      <c r="P1633" s="48">
        <v>2.2877519999999998</v>
      </c>
      <c r="Q1633" s="48">
        <v>3.0407883977679209</v>
      </c>
      <c r="R1633" s="48">
        <v>2.2114824711039422</v>
      </c>
      <c r="S1633" s="48">
        <v>9.8610000000000007</v>
      </c>
      <c r="T1633" s="48">
        <v>9.8610000000000007</v>
      </c>
      <c r="U1633" s="48">
        <v>9.8726896031426001</v>
      </c>
      <c r="V1633" s="62">
        <f t="shared" si="155"/>
        <v>0.23199999999999996</v>
      </c>
      <c r="W1633" s="62">
        <f t="shared" si="156"/>
        <v>0.30836511487353419</v>
      </c>
      <c r="X1633" s="62">
        <f t="shared" si="157"/>
        <v>0.22399999999999998</v>
      </c>
      <c r="Y1633" s="62">
        <f t="shared" si="158"/>
        <v>0.25478837162451135</v>
      </c>
      <c r="Z1633" s="62">
        <f t="shared" si="159"/>
        <v>0.25478837162451135</v>
      </c>
      <c r="AA1633" s="48" t="str">
        <f t="shared" si="160"/>
        <v>Y</v>
      </c>
      <c r="AB1633" s="48" t="s">
        <v>55</v>
      </c>
      <c r="AC1633" s="53" t="s">
        <v>55</v>
      </c>
      <c r="AD1633" s="52">
        <v>0</v>
      </c>
      <c r="AE1633" s="52"/>
      <c r="AF1633" s="52"/>
    </row>
    <row r="1634" spans="1:32" ht="15.5" x14ac:dyDescent="0.35">
      <c r="A1634" s="26"/>
      <c r="B1634" s="48">
        <v>915</v>
      </c>
      <c r="C1634" s="48" t="s">
        <v>45</v>
      </c>
      <c r="D1634" s="48" t="s">
        <v>46</v>
      </c>
      <c r="E1634" s="48" t="s">
        <v>150</v>
      </c>
      <c r="F1634" s="48" t="s">
        <v>163</v>
      </c>
      <c r="G1634" s="48">
        <v>488</v>
      </c>
      <c r="H1634" s="48" t="s">
        <v>94</v>
      </c>
      <c r="I1634" s="48" t="s">
        <v>165</v>
      </c>
      <c r="J1634" s="48" t="s">
        <v>50</v>
      </c>
      <c r="K1634" s="48" t="s">
        <v>2512</v>
      </c>
      <c r="L1634" s="48" t="s">
        <v>295</v>
      </c>
      <c r="M1634" s="48" t="s">
        <v>53</v>
      </c>
      <c r="N1634" s="48" t="s">
        <v>53</v>
      </c>
      <c r="O1634" s="48" t="s">
        <v>53</v>
      </c>
      <c r="P1634" s="48">
        <v>0.95496000000000003</v>
      </c>
      <c r="Q1634" s="48">
        <v>0.95609204577802032</v>
      </c>
      <c r="R1634" s="48">
        <v>0.90828744348911927</v>
      </c>
      <c r="S1634" s="48">
        <v>3.7004699999999997</v>
      </c>
      <c r="T1634" s="48">
        <v>3.7004699999999997</v>
      </c>
      <c r="U1634" s="48">
        <v>3.7048566773898286</v>
      </c>
      <c r="V1634" s="62">
        <f t="shared" si="155"/>
        <v>0.25806451612903231</v>
      </c>
      <c r="W1634" s="62">
        <f t="shared" si="156"/>
        <v>0.25837043558737682</v>
      </c>
      <c r="X1634" s="62">
        <f t="shared" si="157"/>
        <v>0.24516129032258063</v>
      </c>
      <c r="Y1634" s="62">
        <f t="shared" si="158"/>
        <v>0.25386541401299656</v>
      </c>
      <c r="Z1634" s="62">
        <f t="shared" si="159"/>
        <v>0.25386541401299656</v>
      </c>
      <c r="AA1634" s="48" t="str">
        <f t="shared" si="160"/>
        <v>Y</v>
      </c>
      <c r="AB1634" s="48" t="s">
        <v>55</v>
      </c>
      <c r="AC1634" s="53" t="s">
        <v>55</v>
      </c>
      <c r="AD1634" s="52">
        <v>0</v>
      </c>
      <c r="AE1634" s="52"/>
      <c r="AF1634" s="52"/>
    </row>
    <row r="1635" spans="1:32" ht="15.5" x14ac:dyDescent="0.35">
      <c r="A1635" s="26"/>
      <c r="B1635" s="52">
        <v>1645</v>
      </c>
      <c r="C1635" s="52" t="s">
        <v>45</v>
      </c>
      <c r="D1635" s="52" t="s">
        <v>60</v>
      </c>
      <c r="E1635" s="52" t="s">
        <v>803</v>
      </c>
      <c r="F1635" s="52" t="s">
        <v>856</v>
      </c>
      <c r="G1635" s="52">
        <v>274</v>
      </c>
      <c r="H1635" s="52" t="s">
        <v>49</v>
      </c>
      <c r="I1635" s="52" t="s">
        <v>856</v>
      </c>
      <c r="J1635" s="52" t="s">
        <v>50</v>
      </c>
      <c r="K1635" s="52" t="s">
        <v>2513</v>
      </c>
      <c r="L1635" s="52" t="s">
        <v>2514</v>
      </c>
      <c r="M1635" s="52" t="s">
        <v>53</v>
      </c>
      <c r="N1635" s="52" t="s">
        <v>53</v>
      </c>
      <c r="O1635" s="52" t="s">
        <v>53</v>
      </c>
      <c r="P1635" s="52">
        <v>3.2468640000000004</v>
      </c>
      <c r="Q1635" s="52">
        <v>2.7248623304673578</v>
      </c>
      <c r="R1635" s="52">
        <v>2.916080739622962</v>
      </c>
      <c r="S1635" s="52">
        <v>11.698259999999999</v>
      </c>
      <c r="T1635" s="52">
        <v>11.698259999999999</v>
      </c>
      <c r="U1635" s="52">
        <v>11.712127560780749</v>
      </c>
      <c r="V1635" s="62">
        <f t="shared" si="155"/>
        <v>0.27755102040816332</v>
      </c>
      <c r="W1635" s="62">
        <f t="shared" si="156"/>
        <v>0.2329288569810688</v>
      </c>
      <c r="X1635" s="62">
        <f t="shared" si="157"/>
        <v>0.24897959183673471</v>
      </c>
      <c r="Y1635" s="62">
        <f t="shared" si="158"/>
        <v>0.2531531564086556</v>
      </c>
      <c r="Z1635" s="62">
        <f t="shared" si="159"/>
        <v>0.2531531564086556</v>
      </c>
      <c r="AA1635" s="48" t="str">
        <f t="shared" si="160"/>
        <v>Y</v>
      </c>
      <c r="AB1635" s="48" t="s">
        <v>55</v>
      </c>
      <c r="AC1635" s="53" t="s">
        <v>55</v>
      </c>
      <c r="AD1635" s="52">
        <v>0</v>
      </c>
      <c r="AE1635" s="26"/>
      <c r="AF1635" s="26"/>
    </row>
    <row r="1636" spans="1:32" ht="15.5" x14ac:dyDescent="0.35">
      <c r="A1636" s="26"/>
      <c r="B1636" s="48">
        <v>1458</v>
      </c>
      <c r="C1636" s="48" t="s">
        <v>45</v>
      </c>
      <c r="D1636" s="48" t="s">
        <v>98</v>
      </c>
      <c r="E1636" s="48" t="s">
        <v>673</v>
      </c>
      <c r="F1636" s="48" t="s">
        <v>2515</v>
      </c>
      <c r="G1636" s="48">
        <v>914</v>
      </c>
      <c r="H1636" s="48">
        <v>1</v>
      </c>
      <c r="I1636" s="48" t="s">
        <v>402</v>
      </c>
      <c r="J1636" s="48" t="s">
        <v>50</v>
      </c>
      <c r="K1636" s="48" t="s">
        <v>2516</v>
      </c>
      <c r="L1636" s="48" t="s">
        <v>771</v>
      </c>
      <c r="M1636" s="48" t="s">
        <v>110</v>
      </c>
      <c r="N1636" s="48" t="s">
        <v>110</v>
      </c>
      <c r="O1636" s="48" t="s">
        <v>110</v>
      </c>
      <c r="P1636" s="48">
        <v>1.0463040000000001</v>
      </c>
      <c r="Q1636" s="48">
        <v>1.3239796373056496</v>
      </c>
      <c r="R1636" s="48">
        <v>0.92387590075723902</v>
      </c>
      <c r="S1636" s="48">
        <v>4.3596000000000004</v>
      </c>
      <c r="T1636" s="48">
        <v>4.3596000000000004</v>
      </c>
      <c r="U1636" s="48">
        <v>4.3647680350735705</v>
      </c>
      <c r="V1636" s="62">
        <f t="shared" si="155"/>
        <v>0.24000000000000002</v>
      </c>
      <c r="W1636" s="62">
        <f t="shared" si="156"/>
        <v>0.30369291616332911</v>
      </c>
      <c r="X1636" s="62">
        <f t="shared" si="157"/>
        <v>0.21166666666666664</v>
      </c>
      <c r="Y1636" s="62">
        <f t="shared" si="158"/>
        <v>0.25178652760999859</v>
      </c>
      <c r="Z1636" s="62">
        <f t="shared" si="159"/>
        <v>0.25178652760999859</v>
      </c>
      <c r="AA1636" s="48" t="str">
        <f t="shared" si="160"/>
        <v>Y</v>
      </c>
      <c r="AB1636" s="48" t="s">
        <v>55</v>
      </c>
      <c r="AC1636" s="53" t="s">
        <v>55</v>
      </c>
      <c r="AD1636" s="52">
        <v>0</v>
      </c>
      <c r="AE1636" s="52"/>
      <c r="AF1636" s="52"/>
    </row>
    <row r="1637" spans="1:32" ht="15.5" x14ac:dyDescent="0.35">
      <c r="A1637" s="26"/>
      <c r="B1637" s="48">
        <v>1287</v>
      </c>
      <c r="C1637" s="48" t="s">
        <v>45</v>
      </c>
      <c r="D1637" s="48" t="s">
        <v>98</v>
      </c>
      <c r="E1637" s="48" t="s">
        <v>673</v>
      </c>
      <c r="F1637" s="48" t="s">
        <v>734</v>
      </c>
      <c r="G1637" s="48">
        <v>961</v>
      </c>
      <c r="H1637" s="48">
        <v>3</v>
      </c>
      <c r="I1637" s="48" t="s">
        <v>707</v>
      </c>
      <c r="J1637" s="48" t="s">
        <v>50</v>
      </c>
      <c r="K1637" s="48" t="s">
        <v>2517</v>
      </c>
      <c r="L1637" s="48" t="s">
        <v>1597</v>
      </c>
      <c r="M1637" s="48" t="s">
        <v>103</v>
      </c>
      <c r="N1637" s="48" t="s">
        <v>103</v>
      </c>
      <c r="O1637" s="48" t="s">
        <v>103</v>
      </c>
      <c r="P1637" s="48">
        <v>3.4710719999999999</v>
      </c>
      <c r="Q1637" s="48">
        <v>3.6331497739564771</v>
      </c>
      <c r="R1637" s="48">
        <v>3.7516220491941881</v>
      </c>
      <c r="S1637" s="48">
        <v>14.39706</v>
      </c>
      <c r="T1637" s="48">
        <v>14.39706</v>
      </c>
      <c r="U1637" s="48">
        <v>14.414126820588198</v>
      </c>
      <c r="V1637" s="62">
        <f t="shared" si="155"/>
        <v>0.24109589041095891</v>
      </c>
      <c r="W1637" s="62">
        <f t="shared" si="156"/>
        <v>0.25235358982712286</v>
      </c>
      <c r="X1637" s="62">
        <f t="shared" si="157"/>
        <v>0.26027397260273971</v>
      </c>
      <c r="Y1637" s="62">
        <f t="shared" si="158"/>
        <v>0.25124115094694049</v>
      </c>
      <c r="Z1637" s="62">
        <f t="shared" si="159"/>
        <v>0.25124115094694049</v>
      </c>
      <c r="AA1637" s="48" t="str">
        <f t="shared" si="160"/>
        <v>Y</v>
      </c>
      <c r="AB1637" s="48" t="s">
        <v>104</v>
      </c>
      <c r="AC1637" s="53" t="s">
        <v>55</v>
      </c>
      <c r="AD1637" s="52">
        <v>0</v>
      </c>
      <c r="AE1637" s="52"/>
      <c r="AF1637" s="52"/>
    </row>
    <row r="1638" spans="1:32" ht="15.5" x14ac:dyDescent="0.35">
      <c r="A1638" s="26"/>
      <c r="B1638" s="48">
        <v>905</v>
      </c>
      <c r="C1638" s="48" t="s">
        <v>45</v>
      </c>
      <c r="D1638" s="48" t="s">
        <v>46</v>
      </c>
      <c r="E1638" s="48" t="s">
        <v>47</v>
      </c>
      <c r="F1638" s="48" t="s">
        <v>1917</v>
      </c>
      <c r="G1638" s="48">
        <v>99</v>
      </c>
      <c r="H1638" s="48" t="s">
        <v>49</v>
      </c>
      <c r="I1638" s="48" t="s">
        <v>57</v>
      </c>
      <c r="J1638" s="48" t="s">
        <v>50</v>
      </c>
      <c r="K1638" s="48" t="s">
        <v>2518</v>
      </c>
      <c r="L1638" s="48" t="s">
        <v>59</v>
      </c>
      <c r="M1638" s="48" t="s">
        <v>53</v>
      </c>
      <c r="N1638" s="48" t="s">
        <v>53</v>
      </c>
      <c r="O1638" s="48" t="s">
        <v>53</v>
      </c>
      <c r="P1638" s="48">
        <v>4.2734460000000007</v>
      </c>
      <c r="Q1638" s="48">
        <v>2.1034025007116446</v>
      </c>
      <c r="R1638" s="48">
        <v>2.7965692339007098</v>
      </c>
      <c r="S1638" s="48">
        <v>12.175739999999999</v>
      </c>
      <c r="T1638" s="48">
        <v>12.175739999999999</v>
      </c>
      <c r="U1638" s="48">
        <v>12.190173583669759</v>
      </c>
      <c r="V1638" s="62">
        <f t="shared" si="155"/>
        <v>0.35098039215686283</v>
      </c>
      <c r="W1638" s="62">
        <f t="shared" si="156"/>
        <v>0.17275356575548137</v>
      </c>
      <c r="X1638" s="62">
        <f t="shared" si="157"/>
        <v>0.22941176470588237</v>
      </c>
      <c r="Y1638" s="62">
        <f t="shared" si="158"/>
        <v>0.25104857420607551</v>
      </c>
      <c r="Z1638" s="62">
        <f t="shared" si="159"/>
        <v>0.25104857420607551</v>
      </c>
      <c r="AA1638" s="48" t="str">
        <f t="shared" si="160"/>
        <v>Y</v>
      </c>
      <c r="AB1638" s="48" t="s">
        <v>55</v>
      </c>
      <c r="AC1638" s="53" t="s">
        <v>55</v>
      </c>
      <c r="AD1638" s="52">
        <v>0</v>
      </c>
      <c r="AE1638" s="48"/>
      <c r="AF1638" s="48"/>
    </row>
    <row r="1639" spans="1:32" ht="15.5" x14ac:dyDescent="0.35">
      <c r="A1639" s="26"/>
      <c r="B1639" s="48">
        <v>22</v>
      </c>
      <c r="C1639" s="48" t="s">
        <v>45</v>
      </c>
      <c r="D1639" s="48" t="s">
        <v>46</v>
      </c>
      <c r="E1639" s="48" t="s">
        <v>47</v>
      </c>
      <c r="F1639" s="48" t="s">
        <v>2519</v>
      </c>
      <c r="G1639" s="48">
        <v>30</v>
      </c>
      <c r="H1639" s="48" t="s">
        <v>2520</v>
      </c>
      <c r="I1639" s="48" t="s">
        <v>47</v>
      </c>
      <c r="J1639" s="48" t="s">
        <v>50</v>
      </c>
      <c r="K1639" s="48" t="s">
        <v>2521</v>
      </c>
      <c r="L1639" s="48" t="s">
        <v>72</v>
      </c>
      <c r="M1639" s="48" t="s">
        <v>110</v>
      </c>
      <c r="N1639" s="48" t="s">
        <v>110</v>
      </c>
      <c r="O1639" s="48" t="s">
        <v>110</v>
      </c>
      <c r="P1639" s="48">
        <v>0.71967999999999999</v>
      </c>
      <c r="Q1639" s="48">
        <v>0.61245316555635498</v>
      </c>
      <c r="R1639" s="48">
        <v>0.61245316555635498</v>
      </c>
      <c r="S1639" s="48">
        <v>2.5908480000000003</v>
      </c>
      <c r="T1639" s="48">
        <v>2.5908480000000003</v>
      </c>
      <c r="U1639" s="48">
        <v>2.5939192894151506</v>
      </c>
      <c r="V1639" s="62">
        <f t="shared" si="155"/>
        <v>0.27777777777777773</v>
      </c>
      <c r="W1639" s="62">
        <f t="shared" si="156"/>
        <v>0.23639100617108952</v>
      </c>
      <c r="X1639" s="62">
        <f t="shared" si="157"/>
        <v>0.2361111111111111</v>
      </c>
      <c r="Y1639" s="62">
        <f t="shared" si="158"/>
        <v>0.25009329835332611</v>
      </c>
      <c r="Z1639" s="62">
        <f t="shared" si="159"/>
        <v>0.25009329835332611</v>
      </c>
      <c r="AA1639" s="48" t="str">
        <f t="shared" si="160"/>
        <v>Y</v>
      </c>
      <c r="AB1639" s="48" t="s">
        <v>55</v>
      </c>
      <c r="AC1639" s="53" t="s">
        <v>55</v>
      </c>
      <c r="AD1639" s="52">
        <v>0</v>
      </c>
      <c r="AE1639" s="52"/>
      <c r="AF1639" s="52"/>
    </row>
    <row r="1640" spans="1:32" ht="15.5" x14ac:dyDescent="0.35">
      <c r="A1640" s="26"/>
      <c r="B1640" s="48">
        <v>1919</v>
      </c>
      <c r="C1640" s="48" t="s">
        <v>863</v>
      </c>
      <c r="D1640" s="48" t="s">
        <v>864</v>
      </c>
      <c r="E1640" s="48" t="s">
        <v>865</v>
      </c>
      <c r="F1640" s="48" t="s">
        <v>2239</v>
      </c>
      <c r="G1640" s="48" t="s">
        <v>2240</v>
      </c>
      <c r="H1640" s="48" t="s">
        <v>2241</v>
      </c>
      <c r="I1640" s="48" t="s">
        <v>2242</v>
      </c>
      <c r="J1640" s="48" t="s">
        <v>50</v>
      </c>
      <c r="K1640" s="48" t="s">
        <v>2522</v>
      </c>
      <c r="L1640" s="48" t="s">
        <v>2242</v>
      </c>
      <c r="M1640" s="48">
        <v>23</v>
      </c>
      <c r="N1640" s="48">
        <v>23</v>
      </c>
      <c r="O1640" s="48">
        <v>23</v>
      </c>
      <c r="P1640" s="48">
        <v>3</v>
      </c>
      <c r="Q1640" s="48">
        <v>5.8162266118162895</v>
      </c>
      <c r="R1640" s="48">
        <v>6.413784140427552</v>
      </c>
      <c r="S1640" s="48">
        <v>18.3</v>
      </c>
      <c r="T1640" s="48">
        <v>18.3</v>
      </c>
      <c r="U1640" s="48">
        <v>23.902301144450504</v>
      </c>
      <c r="V1640" s="62">
        <f t="shared" si="155"/>
        <v>0.16393442622950818</v>
      </c>
      <c r="W1640" s="62">
        <f t="shared" si="156"/>
        <v>0.31782659080963327</v>
      </c>
      <c r="X1640" s="62">
        <f t="shared" si="157"/>
        <v>0.26833333333333331</v>
      </c>
      <c r="Y1640" s="62">
        <f t="shared" si="158"/>
        <v>0.25003145012415823</v>
      </c>
      <c r="Z1640" s="62">
        <f t="shared" si="159"/>
        <v>0.25003145012415823</v>
      </c>
      <c r="AA1640" s="48" t="str">
        <f t="shared" si="160"/>
        <v>Y</v>
      </c>
      <c r="AB1640" s="48" t="s">
        <v>55</v>
      </c>
      <c r="AC1640" s="53" t="s">
        <v>55</v>
      </c>
      <c r="AD1640" s="52">
        <v>0</v>
      </c>
      <c r="AE1640" s="52"/>
      <c r="AF1640" s="52"/>
    </row>
    <row r="1641" spans="1:32" ht="15.5" x14ac:dyDescent="0.35">
      <c r="A1641" s="26"/>
      <c r="B1641" s="48">
        <v>20</v>
      </c>
      <c r="C1641" s="48" t="s">
        <v>45</v>
      </c>
      <c r="D1641" s="48" t="s">
        <v>46</v>
      </c>
      <c r="E1641" s="48" t="s">
        <v>47</v>
      </c>
      <c r="F1641" s="48" t="s">
        <v>2519</v>
      </c>
      <c r="G1641" s="48">
        <v>30</v>
      </c>
      <c r="H1641" s="48" t="s">
        <v>131</v>
      </c>
      <c r="I1641" s="48" t="s">
        <v>47</v>
      </c>
      <c r="J1641" s="48" t="s">
        <v>50</v>
      </c>
      <c r="K1641" s="48" t="s">
        <v>2523</v>
      </c>
      <c r="L1641" s="48" t="s">
        <v>72</v>
      </c>
      <c r="M1641" s="48" t="s">
        <v>110</v>
      </c>
      <c r="N1641" s="48" t="s">
        <v>110</v>
      </c>
      <c r="O1641" s="48" t="s">
        <v>110</v>
      </c>
      <c r="P1641" s="48">
        <v>0.53976000000000002</v>
      </c>
      <c r="Q1641" s="48">
        <v>0.36026656797432649</v>
      </c>
      <c r="R1641" s="48">
        <v>0.36026656797432649</v>
      </c>
      <c r="S1641" s="48">
        <v>1.6912480000000001</v>
      </c>
      <c r="T1641" s="48">
        <v>1.6912480000000001</v>
      </c>
      <c r="U1641" s="48">
        <v>1.6932528694793345</v>
      </c>
      <c r="V1641" s="62">
        <f t="shared" si="155"/>
        <v>0.31914893617021278</v>
      </c>
      <c r="W1641" s="62">
        <f t="shared" si="156"/>
        <v>0.21301817827682662</v>
      </c>
      <c r="X1641" s="62">
        <f t="shared" si="157"/>
        <v>0.21276595744680851</v>
      </c>
      <c r="Y1641" s="62">
        <f t="shared" si="158"/>
        <v>0.24831102396461599</v>
      </c>
      <c r="Z1641" s="62">
        <f t="shared" si="159"/>
        <v>0.24831102396461599</v>
      </c>
      <c r="AA1641" s="48" t="str">
        <f t="shared" si="160"/>
        <v>Y</v>
      </c>
      <c r="AB1641" s="48" t="s">
        <v>55</v>
      </c>
      <c r="AC1641" s="53" t="s">
        <v>55</v>
      </c>
      <c r="AD1641" s="52">
        <v>0</v>
      </c>
      <c r="AE1641" s="52"/>
      <c r="AF1641" s="52"/>
    </row>
    <row r="1642" spans="1:32" ht="15.5" x14ac:dyDescent="0.35">
      <c r="A1642" s="26"/>
      <c r="B1642" s="48">
        <v>62</v>
      </c>
      <c r="C1642" s="48" t="s">
        <v>45</v>
      </c>
      <c r="D1642" s="48" t="s">
        <v>46</v>
      </c>
      <c r="E1642" s="48" t="s">
        <v>47</v>
      </c>
      <c r="F1642" s="48" t="s">
        <v>1144</v>
      </c>
      <c r="G1642" s="48">
        <v>53</v>
      </c>
      <c r="H1642" s="48" t="s">
        <v>131</v>
      </c>
      <c r="I1642" s="48" t="s">
        <v>187</v>
      </c>
      <c r="J1642" s="48" t="s">
        <v>50</v>
      </c>
      <c r="K1642" s="48" t="s">
        <v>2524</v>
      </c>
      <c r="L1642" s="48" t="s">
        <v>52</v>
      </c>
      <c r="M1642" s="48" t="s">
        <v>110</v>
      </c>
      <c r="N1642" s="48" t="s">
        <v>110</v>
      </c>
      <c r="O1642" s="48" t="s">
        <v>110</v>
      </c>
      <c r="P1642" s="48">
        <v>0.63331840000000006</v>
      </c>
      <c r="Q1642" s="48">
        <v>0.3962932247717591</v>
      </c>
      <c r="R1642" s="48">
        <v>0.9006664199358162</v>
      </c>
      <c r="S1642" s="48">
        <v>2.5908480000000003</v>
      </c>
      <c r="T1642" s="48">
        <v>2.5908480000000003</v>
      </c>
      <c r="U1642" s="48">
        <v>2.5939192894151506</v>
      </c>
      <c r="V1642" s="62">
        <f t="shared" si="155"/>
        <v>0.24444444444444444</v>
      </c>
      <c r="W1642" s="62">
        <f t="shared" si="156"/>
        <v>0.15295888634599911</v>
      </c>
      <c r="X1642" s="62">
        <f t="shared" si="157"/>
        <v>0.34722222222222221</v>
      </c>
      <c r="Y1642" s="62">
        <f t="shared" si="158"/>
        <v>0.24820851767088858</v>
      </c>
      <c r="Z1642" s="62">
        <f t="shared" si="159"/>
        <v>0.24820851767088858</v>
      </c>
      <c r="AA1642" s="48" t="str">
        <f t="shared" si="160"/>
        <v>Y</v>
      </c>
      <c r="AB1642" s="48" t="s">
        <v>55</v>
      </c>
      <c r="AC1642" s="53" t="s">
        <v>55</v>
      </c>
      <c r="AD1642" s="52">
        <v>0</v>
      </c>
      <c r="AE1642" s="48"/>
      <c r="AF1642" s="48"/>
    </row>
    <row r="1643" spans="1:32" ht="15.5" x14ac:dyDescent="0.35">
      <c r="A1643" s="26"/>
      <c r="B1643" s="48">
        <v>1357</v>
      </c>
      <c r="C1643" s="48" t="s">
        <v>45</v>
      </c>
      <c r="D1643" s="48" t="s">
        <v>98</v>
      </c>
      <c r="E1643" s="48" t="s">
        <v>673</v>
      </c>
      <c r="F1643" s="48" t="s">
        <v>734</v>
      </c>
      <c r="G1643" s="48">
        <v>961</v>
      </c>
      <c r="H1643" s="48">
        <v>1</v>
      </c>
      <c r="I1643" s="48" t="s">
        <v>707</v>
      </c>
      <c r="J1643" s="48" t="s">
        <v>50</v>
      </c>
      <c r="K1643" s="48" t="s">
        <v>2584</v>
      </c>
      <c r="L1643" s="48" t="s">
        <v>692</v>
      </c>
      <c r="M1643" s="48" t="s">
        <v>103</v>
      </c>
      <c r="N1643" s="48" t="s">
        <v>103</v>
      </c>
      <c r="O1643" s="48" t="s">
        <v>103</v>
      </c>
      <c r="P1643" s="48">
        <v>8.4015719999999998</v>
      </c>
      <c r="Q1643" s="48">
        <v>9.7542173279048896</v>
      </c>
      <c r="R1643" s="48">
        <v>8.9644021596534795</v>
      </c>
      <c r="S1643" s="48">
        <v>36.485699999999994</v>
      </c>
      <c r="T1643" s="48">
        <v>36.485699999999994</v>
      </c>
      <c r="U1643" s="48">
        <v>36.528951531627619</v>
      </c>
      <c r="V1643" s="62">
        <f t="shared" si="155"/>
        <v>0.23027027027027031</v>
      </c>
      <c r="W1643" s="62">
        <f t="shared" si="156"/>
        <v>0.26734357098547901</v>
      </c>
      <c r="X1643" s="62">
        <f t="shared" si="157"/>
        <v>0.24540540540540537</v>
      </c>
      <c r="Y1643" s="62">
        <f t="shared" si="158"/>
        <v>0.24767308222038489</v>
      </c>
      <c r="Z1643" s="62">
        <f t="shared" si="159"/>
        <v>0.24767308222038489</v>
      </c>
      <c r="AA1643" s="48" t="str">
        <f t="shared" si="160"/>
        <v>Y</v>
      </c>
      <c r="AB1643" s="48" t="s">
        <v>104</v>
      </c>
      <c r="AC1643" s="53" t="s">
        <v>55</v>
      </c>
      <c r="AD1643" s="52">
        <v>0</v>
      </c>
      <c r="AE1643" s="52"/>
      <c r="AF1643" s="52"/>
    </row>
    <row r="1644" spans="1:32" ht="15.5" x14ac:dyDescent="0.35">
      <c r="A1644" s="26"/>
      <c r="B1644" s="48">
        <v>298</v>
      </c>
      <c r="C1644" s="48" t="s">
        <v>45</v>
      </c>
      <c r="D1644" s="48" t="s">
        <v>46</v>
      </c>
      <c r="E1644" s="48" t="s">
        <v>150</v>
      </c>
      <c r="F1644" s="48" t="s">
        <v>1055</v>
      </c>
      <c r="G1644" s="48">
        <v>375</v>
      </c>
      <c r="H1644" s="48" t="s">
        <v>49</v>
      </c>
      <c r="I1644" s="48" t="s">
        <v>216</v>
      </c>
      <c r="J1644" s="48" t="s">
        <v>50</v>
      </c>
      <c r="K1644" s="48" t="s">
        <v>2526</v>
      </c>
      <c r="L1644" s="48" t="s">
        <v>279</v>
      </c>
      <c r="M1644" s="48" t="s">
        <v>53</v>
      </c>
      <c r="N1644" s="48" t="s">
        <v>53</v>
      </c>
      <c r="O1644" s="48" t="s">
        <v>53</v>
      </c>
      <c r="P1644" s="48">
        <v>0.47748000000000002</v>
      </c>
      <c r="Q1644" s="48">
        <v>0.45414372174455964</v>
      </c>
      <c r="R1644" s="48">
        <v>1.5536495743892831</v>
      </c>
      <c r="S1644" s="48">
        <v>3.3423600000000002</v>
      </c>
      <c r="T1644" s="48">
        <v>3.3423600000000002</v>
      </c>
      <c r="U1644" s="48">
        <v>3.3463221602230711</v>
      </c>
      <c r="V1644" s="62">
        <f t="shared" si="155"/>
        <v>0.14285714285714285</v>
      </c>
      <c r="W1644" s="62">
        <f t="shared" si="156"/>
        <v>0.13587516657229012</v>
      </c>
      <c r="X1644" s="62">
        <f t="shared" si="157"/>
        <v>0.4642857142857143</v>
      </c>
      <c r="Y1644" s="62">
        <f t="shared" si="158"/>
        <v>0.24767267457171574</v>
      </c>
      <c r="Z1644" s="62">
        <f t="shared" si="159"/>
        <v>0.24767267457171574</v>
      </c>
      <c r="AA1644" s="48" t="str">
        <f t="shared" si="160"/>
        <v>Y</v>
      </c>
      <c r="AB1644" s="48" t="s">
        <v>55</v>
      </c>
      <c r="AC1644" s="53" t="s">
        <v>55</v>
      </c>
      <c r="AD1644" s="52">
        <v>0</v>
      </c>
      <c r="AE1644" s="52"/>
      <c r="AF1644" s="52"/>
    </row>
    <row r="1645" spans="1:32" ht="15.5" x14ac:dyDescent="0.35">
      <c r="A1645" s="26"/>
      <c r="B1645" s="48">
        <v>1602</v>
      </c>
      <c r="C1645" s="48" t="s">
        <v>45</v>
      </c>
      <c r="D1645" s="48" t="s">
        <v>60</v>
      </c>
      <c r="E1645" s="48" t="s">
        <v>61</v>
      </c>
      <c r="F1645" s="48" t="s">
        <v>846</v>
      </c>
      <c r="G1645" s="48">
        <v>148</v>
      </c>
      <c r="H1645" s="48" t="s">
        <v>49</v>
      </c>
      <c r="I1645" s="48" t="s">
        <v>846</v>
      </c>
      <c r="J1645" s="48" t="s">
        <v>50</v>
      </c>
      <c r="K1645" s="48" t="s">
        <v>2527</v>
      </c>
      <c r="L1645" s="48" t="s">
        <v>823</v>
      </c>
      <c r="M1645" s="48" t="s">
        <v>53</v>
      </c>
      <c r="N1645" s="48" t="s">
        <v>53</v>
      </c>
      <c r="O1645" s="48" t="s">
        <v>53</v>
      </c>
      <c r="P1645" s="48">
        <v>2.7455099999999999</v>
      </c>
      <c r="Q1645" s="48">
        <v>2.7248623304673578</v>
      </c>
      <c r="R1645" s="48">
        <v>3.202908353356368</v>
      </c>
      <c r="S1645" s="48">
        <v>11.698259999999999</v>
      </c>
      <c r="T1645" s="48">
        <v>11.698259999999999</v>
      </c>
      <c r="U1645" s="48">
        <v>11.712127560780749</v>
      </c>
      <c r="V1645" s="62">
        <f t="shared" si="155"/>
        <v>0.23469387755102042</v>
      </c>
      <c r="W1645" s="62">
        <f t="shared" si="156"/>
        <v>0.2329288569810688</v>
      </c>
      <c r="X1645" s="62">
        <f t="shared" si="157"/>
        <v>0.27346938775510204</v>
      </c>
      <c r="Y1645" s="62">
        <f t="shared" si="158"/>
        <v>0.24703070742906377</v>
      </c>
      <c r="Z1645" s="62">
        <f t="shared" si="159"/>
        <v>0.24703070742906377</v>
      </c>
      <c r="AA1645" s="48" t="str">
        <f t="shared" si="160"/>
        <v>Y</v>
      </c>
      <c r="AB1645" s="48" t="s">
        <v>55</v>
      </c>
      <c r="AC1645" s="53" t="s">
        <v>55</v>
      </c>
      <c r="AD1645" s="52">
        <v>0</v>
      </c>
      <c r="AE1645" s="52"/>
      <c r="AF1645" s="52"/>
    </row>
    <row r="1646" spans="1:32" ht="15.5" x14ac:dyDescent="0.35">
      <c r="A1646" s="26"/>
      <c r="B1646" s="48">
        <v>856</v>
      </c>
      <c r="C1646" s="48" t="s">
        <v>45</v>
      </c>
      <c r="D1646" s="48" t="s">
        <v>46</v>
      </c>
      <c r="E1646" s="48" t="s">
        <v>150</v>
      </c>
      <c r="F1646" s="48" t="s">
        <v>381</v>
      </c>
      <c r="G1646" s="48">
        <v>831</v>
      </c>
      <c r="H1646" s="48" t="s">
        <v>49</v>
      </c>
      <c r="I1646" s="48" t="s">
        <v>377</v>
      </c>
      <c r="J1646" s="48" t="s">
        <v>50</v>
      </c>
      <c r="K1646" s="48" t="s">
        <v>2528</v>
      </c>
      <c r="L1646" s="48" t="s">
        <v>379</v>
      </c>
      <c r="M1646" s="48" t="s">
        <v>53</v>
      </c>
      <c r="N1646" s="48" t="s">
        <v>53</v>
      </c>
      <c r="O1646" s="48" t="s">
        <v>53</v>
      </c>
      <c r="P1646" s="48">
        <v>2.2441559999999998</v>
      </c>
      <c r="Q1646" s="48">
        <v>2.1990117052894464</v>
      </c>
      <c r="R1646" s="48">
        <v>2.0077932961338427</v>
      </c>
      <c r="S1646" s="48">
        <v>8.71401</v>
      </c>
      <c r="T1646" s="48">
        <v>8.71401</v>
      </c>
      <c r="U1646" s="48">
        <v>8.7243399177244356</v>
      </c>
      <c r="V1646" s="62">
        <f t="shared" si="155"/>
        <v>0.25753424657534246</v>
      </c>
      <c r="W1646" s="62">
        <f t="shared" si="156"/>
        <v>0.2523535898271228</v>
      </c>
      <c r="X1646" s="62">
        <f t="shared" si="157"/>
        <v>0.23013698630136986</v>
      </c>
      <c r="Y1646" s="62">
        <f t="shared" si="158"/>
        <v>0.24667494090127837</v>
      </c>
      <c r="Z1646" s="62">
        <f t="shared" si="159"/>
        <v>0.24667494090127837</v>
      </c>
      <c r="AA1646" s="48" t="str">
        <f t="shared" si="160"/>
        <v>Y</v>
      </c>
      <c r="AB1646" s="48" t="s">
        <v>55</v>
      </c>
      <c r="AC1646" s="53" t="s">
        <v>55</v>
      </c>
      <c r="AD1646" s="52">
        <v>0</v>
      </c>
      <c r="AE1646" s="52"/>
      <c r="AF1646" s="52"/>
    </row>
    <row r="1647" spans="1:32" ht="15.5" x14ac:dyDescent="0.35">
      <c r="A1647" s="26"/>
      <c r="B1647" s="48">
        <v>1006</v>
      </c>
      <c r="C1647" s="48" t="s">
        <v>45</v>
      </c>
      <c r="D1647" s="48" t="s">
        <v>98</v>
      </c>
      <c r="E1647" s="48" t="s">
        <v>415</v>
      </c>
      <c r="F1647" s="48" t="s">
        <v>484</v>
      </c>
      <c r="G1647" s="48">
        <v>654</v>
      </c>
      <c r="H1647" s="48">
        <v>1</v>
      </c>
      <c r="I1647" s="48" t="s">
        <v>485</v>
      </c>
      <c r="J1647" s="48" t="s">
        <v>50</v>
      </c>
      <c r="K1647" s="48" t="s">
        <v>1717</v>
      </c>
      <c r="L1647" s="48" t="s">
        <v>487</v>
      </c>
      <c r="M1647" s="48" t="s">
        <v>420</v>
      </c>
      <c r="N1647" s="48" t="s">
        <v>420</v>
      </c>
      <c r="O1647" s="48" t="s">
        <v>420</v>
      </c>
      <c r="P1647" s="48">
        <v>2.96868</v>
      </c>
      <c r="Q1647" s="48">
        <v>2.949336115128284</v>
      </c>
      <c r="R1647" s="48">
        <v>4.7783817679210179</v>
      </c>
      <c r="S1647" s="48">
        <v>14.500860000000001</v>
      </c>
      <c r="T1647" s="48">
        <v>14.500860000000001</v>
      </c>
      <c r="U1647" s="48">
        <v>14.518049869042326</v>
      </c>
      <c r="V1647" s="62">
        <f t="shared" si="155"/>
        <v>0.20472440944881887</v>
      </c>
      <c r="W1647" s="62">
        <f t="shared" si="156"/>
        <v>0.20339042754211017</v>
      </c>
      <c r="X1647" s="62">
        <f t="shared" si="157"/>
        <v>0.32913385826771657</v>
      </c>
      <c r="Y1647" s="62">
        <f t="shared" si="158"/>
        <v>0.24574956508621523</v>
      </c>
      <c r="Z1647" s="62">
        <f t="shared" si="159"/>
        <v>0.24574956508621523</v>
      </c>
      <c r="AA1647" s="48" t="str">
        <f t="shared" si="160"/>
        <v>Y</v>
      </c>
      <c r="AB1647" s="48" t="s">
        <v>104</v>
      </c>
      <c r="AC1647" s="53" t="s">
        <v>55</v>
      </c>
      <c r="AD1647" s="52">
        <v>0</v>
      </c>
      <c r="AE1647" s="52"/>
      <c r="AF1647" s="52"/>
    </row>
    <row r="1648" spans="1:32" ht="15.5" x14ac:dyDescent="0.35">
      <c r="A1648" s="26"/>
      <c r="B1648" s="48">
        <v>163</v>
      </c>
      <c r="C1648" s="48" t="s">
        <v>45</v>
      </c>
      <c r="D1648" s="48" t="s">
        <v>46</v>
      </c>
      <c r="E1648" s="48" t="s">
        <v>47</v>
      </c>
      <c r="F1648" s="48" t="s">
        <v>70</v>
      </c>
      <c r="G1648" s="48">
        <v>106</v>
      </c>
      <c r="H1648" s="48" t="s">
        <v>49</v>
      </c>
      <c r="I1648" s="48" t="s">
        <v>57</v>
      </c>
      <c r="J1648" s="48" t="s">
        <v>50</v>
      </c>
      <c r="K1648" s="48" t="s">
        <v>2530</v>
      </c>
      <c r="L1648" s="48" t="s">
        <v>78</v>
      </c>
      <c r="M1648" s="48" t="s">
        <v>53</v>
      </c>
      <c r="N1648" s="48" t="s">
        <v>53</v>
      </c>
      <c r="O1648" s="48" t="s">
        <v>53</v>
      </c>
      <c r="P1648" s="48">
        <v>0.78784200000000015</v>
      </c>
      <c r="Q1648" s="48">
        <v>0.8126782389113173</v>
      </c>
      <c r="R1648" s="48">
        <v>0.86048284120021834</v>
      </c>
      <c r="S1648" s="48">
        <v>3.3423600000000002</v>
      </c>
      <c r="T1648" s="48">
        <v>3.3423600000000002</v>
      </c>
      <c r="U1648" s="48">
        <v>3.3463221602230711</v>
      </c>
      <c r="V1648" s="62">
        <f t="shared" si="155"/>
        <v>0.23571428571428574</v>
      </c>
      <c r="W1648" s="62">
        <f t="shared" si="156"/>
        <v>0.24314503491883496</v>
      </c>
      <c r="X1648" s="62">
        <f t="shared" si="157"/>
        <v>0.25714285714285717</v>
      </c>
      <c r="Y1648" s="62">
        <f t="shared" si="158"/>
        <v>0.24533405925865928</v>
      </c>
      <c r="Z1648" s="62">
        <f t="shared" si="159"/>
        <v>0.24533405925865928</v>
      </c>
      <c r="AA1648" s="48" t="str">
        <f t="shared" si="160"/>
        <v>Y</v>
      </c>
      <c r="AB1648" s="48" t="s">
        <v>55</v>
      </c>
      <c r="AC1648" s="53" t="s">
        <v>55</v>
      </c>
      <c r="AD1648" s="52">
        <v>0</v>
      </c>
      <c r="AE1648" s="52"/>
      <c r="AF1648" s="52"/>
    </row>
    <row r="1649" spans="1:32" ht="15.5" x14ac:dyDescent="0.35">
      <c r="A1649" s="26"/>
      <c r="B1649" s="48">
        <v>1323</v>
      </c>
      <c r="C1649" s="48" t="s">
        <v>45</v>
      </c>
      <c r="D1649" s="48" t="s">
        <v>98</v>
      </c>
      <c r="E1649" s="48" t="s">
        <v>673</v>
      </c>
      <c r="F1649" s="48" t="s">
        <v>2531</v>
      </c>
      <c r="G1649" s="48">
        <v>967</v>
      </c>
      <c r="H1649" s="48">
        <v>1</v>
      </c>
      <c r="I1649" s="48" t="s">
        <v>675</v>
      </c>
      <c r="J1649" s="48" t="s">
        <v>50</v>
      </c>
      <c r="K1649" s="48" t="s">
        <v>2532</v>
      </c>
      <c r="L1649" s="48" t="s">
        <v>677</v>
      </c>
      <c r="M1649" s="48" t="s">
        <v>678</v>
      </c>
      <c r="N1649" s="48" t="s">
        <v>678</v>
      </c>
      <c r="O1649" s="48" t="s">
        <v>678</v>
      </c>
      <c r="P1649" s="48">
        <v>1.16256</v>
      </c>
      <c r="Q1649" s="48">
        <v>1.3052734885839059</v>
      </c>
      <c r="R1649" s="48">
        <v>1.6378272436371302</v>
      </c>
      <c r="S1649" s="48">
        <v>5.6052</v>
      </c>
      <c r="T1649" s="48">
        <v>5.6052</v>
      </c>
      <c r="U1649" s="48">
        <v>5.6118446165231619</v>
      </c>
      <c r="V1649" s="62">
        <f t="shared" si="155"/>
        <v>0.20740740740740743</v>
      </c>
      <c r="W1649" s="62">
        <f t="shared" si="156"/>
        <v>0.23286831666736352</v>
      </c>
      <c r="X1649" s="62">
        <f t="shared" si="157"/>
        <v>0.29185185185185186</v>
      </c>
      <c r="Y1649" s="62">
        <f t="shared" si="158"/>
        <v>0.24404252530887427</v>
      </c>
      <c r="Z1649" s="62">
        <f t="shared" si="159"/>
        <v>0.24404252530887427</v>
      </c>
      <c r="AA1649" s="48" t="str">
        <f t="shared" si="160"/>
        <v>Y</v>
      </c>
      <c r="AB1649" s="48" t="s">
        <v>104</v>
      </c>
      <c r="AC1649" s="53" t="s">
        <v>55</v>
      </c>
      <c r="AD1649" s="52">
        <v>0</v>
      </c>
      <c r="AE1649" s="48"/>
      <c r="AF1649" s="48"/>
    </row>
    <row r="1650" spans="1:32" ht="15.5" x14ac:dyDescent="0.35">
      <c r="A1650" s="26"/>
      <c r="B1650" s="48">
        <v>696</v>
      </c>
      <c r="C1650" s="48" t="s">
        <v>45</v>
      </c>
      <c r="D1650" s="48" t="s">
        <v>46</v>
      </c>
      <c r="E1650" s="48" t="s">
        <v>47</v>
      </c>
      <c r="F1650" s="48" t="s">
        <v>86</v>
      </c>
      <c r="G1650" s="48">
        <v>13</v>
      </c>
      <c r="H1650" s="48" t="s">
        <v>1920</v>
      </c>
      <c r="I1650" s="48" t="s">
        <v>86</v>
      </c>
      <c r="J1650" s="48" t="s">
        <v>50</v>
      </c>
      <c r="K1650" s="48" t="s">
        <v>2533</v>
      </c>
      <c r="L1650" s="48" t="s">
        <v>190</v>
      </c>
      <c r="M1650" s="48" t="s">
        <v>53</v>
      </c>
      <c r="N1650" s="48" t="s">
        <v>53</v>
      </c>
      <c r="O1650" s="48" t="s">
        <v>53</v>
      </c>
      <c r="P1650" s="48">
        <v>1.8860460000000001</v>
      </c>
      <c r="Q1650" s="48">
        <v>1.9360863927004912</v>
      </c>
      <c r="R1650" s="48">
        <v>2.2946209098672488</v>
      </c>
      <c r="S1650" s="48">
        <v>8.3559000000000001</v>
      </c>
      <c r="T1650" s="48">
        <v>8.3559000000000001</v>
      </c>
      <c r="U1650" s="48">
        <v>8.3658054005576776</v>
      </c>
      <c r="V1650" s="62">
        <f t="shared" si="155"/>
        <v>0.22571428571428573</v>
      </c>
      <c r="W1650" s="62">
        <f t="shared" si="156"/>
        <v>0.23170291562853687</v>
      </c>
      <c r="X1650" s="62">
        <f t="shared" si="157"/>
        <v>0.2742857142857143</v>
      </c>
      <c r="Y1650" s="62">
        <f t="shared" si="158"/>
        <v>0.24390097187617896</v>
      </c>
      <c r="Z1650" s="62">
        <f t="shared" si="159"/>
        <v>0.24390097187617896</v>
      </c>
      <c r="AA1650" s="48" t="str">
        <f t="shared" si="160"/>
        <v>Y</v>
      </c>
      <c r="AB1650" s="48" t="s">
        <v>55</v>
      </c>
      <c r="AC1650" s="53" t="s">
        <v>55</v>
      </c>
      <c r="AD1650" s="52">
        <v>0</v>
      </c>
      <c r="AE1650" s="52"/>
      <c r="AF1650" s="52"/>
    </row>
    <row r="1651" spans="1:32" ht="15.5" x14ac:dyDescent="0.35">
      <c r="A1651" s="26"/>
      <c r="B1651" s="48">
        <v>1162</v>
      </c>
      <c r="C1651" s="48" t="s">
        <v>45</v>
      </c>
      <c r="D1651" s="48" t="s">
        <v>98</v>
      </c>
      <c r="E1651" s="48" t="s">
        <v>99</v>
      </c>
      <c r="F1651" s="48" t="s">
        <v>100</v>
      </c>
      <c r="G1651" s="48">
        <v>737</v>
      </c>
      <c r="H1651" s="48">
        <v>2</v>
      </c>
      <c r="I1651" s="48" t="s">
        <v>99</v>
      </c>
      <c r="J1651" s="48" t="s">
        <v>50</v>
      </c>
      <c r="K1651" s="48" t="s">
        <v>2534</v>
      </c>
      <c r="L1651" s="48" t="s">
        <v>593</v>
      </c>
      <c r="M1651" s="48" t="s">
        <v>103</v>
      </c>
      <c r="N1651" s="48" t="s">
        <v>103</v>
      </c>
      <c r="O1651" s="48" t="s">
        <v>103</v>
      </c>
      <c r="P1651" s="48">
        <v>5.0093879999999995</v>
      </c>
      <c r="Q1651" s="48">
        <v>5.1337985936341521</v>
      </c>
      <c r="R1651" s="48">
        <v>5.1337985936341521</v>
      </c>
      <c r="S1651" s="48">
        <v>20.90532</v>
      </c>
      <c r="T1651" s="48">
        <v>20.90532</v>
      </c>
      <c r="U1651" s="48">
        <v>20.930101958662313</v>
      </c>
      <c r="V1651" s="62">
        <f t="shared" si="155"/>
        <v>0.23962264150943394</v>
      </c>
      <c r="W1651" s="62">
        <f t="shared" si="156"/>
        <v>0.24557378665498314</v>
      </c>
      <c r="X1651" s="62">
        <f t="shared" si="157"/>
        <v>0.24528301886792453</v>
      </c>
      <c r="Y1651" s="62">
        <f t="shared" si="158"/>
        <v>0.24349314901078056</v>
      </c>
      <c r="Z1651" s="62">
        <f t="shared" si="159"/>
        <v>0.24349314901078056</v>
      </c>
      <c r="AA1651" s="48" t="str">
        <f t="shared" si="160"/>
        <v>Y</v>
      </c>
      <c r="AB1651" s="48" t="s">
        <v>55</v>
      </c>
      <c r="AC1651" s="53" t="s">
        <v>55</v>
      </c>
      <c r="AD1651" s="52">
        <v>0</v>
      </c>
      <c r="AE1651" s="52"/>
      <c r="AF1651" s="52"/>
    </row>
    <row r="1652" spans="1:32" ht="15.5" x14ac:dyDescent="0.35">
      <c r="A1652" s="26"/>
      <c r="B1652" s="48">
        <v>1194</v>
      </c>
      <c r="C1652" s="48" t="s">
        <v>45</v>
      </c>
      <c r="D1652" s="48" t="s">
        <v>98</v>
      </c>
      <c r="E1652" s="48" t="s">
        <v>99</v>
      </c>
      <c r="F1652" s="48" t="s">
        <v>450</v>
      </c>
      <c r="G1652" s="48">
        <v>739</v>
      </c>
      <c r="H1652" s="48">
        <v>1</v>
      </c>
      <c r="I1652" s="48" t="s">
        <v>451</v>
      </c>
      <c r="J1652" s="48" t="s">
        <v>50</v>
      </c>
      <c r="K1652" s="48" t="s">
        <v>2535</v>
      </c>
      <c r="L1652" s="48" t="s">
        <v>453</v>
      </c>
      <c r="M1652" s="48" t="s">
        <v>103</v>
      </c>
      <c r="N1652" s="48" t="s">
        <v>103</v>
      </c>
      <c r="O1652" s="48" t="s">
        <v>110</v>
      </c>
      <c r="P1652" s="48">
        <v>2.9583000000000004</v>
      </c>
      <c r="Q1652" s="48">
        <v>2.9618068809427802</v>
      </c>
      <c r="R1652" s="48">
        <v>3.1592606730056323</v>
      </c>
      <c r="S1652" s="48">
        <v>12.424860000000001</v>
      </c>
      <c r="T1652" s="48">
        <v>12.424860000000001</v>
      </c>
      <c r="U1652" s="48">
        <v>12.439588899959675</v>
      </c>
      <c r="V1652" s="62">
        <f t="shared" si="155"/>
        <v>0.23809523809523811</v>
      </c>
      <c r="W1652" s="62">
        <f t="shared" si="156"/>
        <v>0.23837748521454408</v>
      </c>
      <c r="X1652" s="62">
        <f t="shared" si="157"/>
        <v>0.25396825396825401</v>
      </c>
      <c r="Y1652" s="62">
        <f t="shared" si="158"/>
        <v>0.24348032575934542</v>
      </c>
      <c r="Z1652" s="62">
        <f t="shared" si="159"/>
        <v>0.24348032575934542</v>
      </c>
      <c r="AA1652" s="48" t="str">
        <f t="shared" si="160"/>
        <v>Y</v>
      </c>
      <c r="AB1652" s="48" t="s">
        <v>55</v>
      </c>
      <c r="AC1652" s="53" t="s">
        <v>55</v>
      </c>
      <c r="AD1652" s="52">
        <v>0</v>
      </c>
      <c r="AE1652" s="52"/>
      <c r="AF1652" s="52"/>
    </row>
    <row r="1653" spans="1:32" ht="15.5" x14ac:dyDescent="0.35">
      <c r="A1653" s="26"/>
      <c r="B1653" s="48">
        <v>1441</v>
      </c>
      <c r="C1653" s="48" t="s">
        <v>45</v>
      </c>
      <c r="D1653" s="48" t="s">
        <v>98</v>
      </c>
      <c r="E1653" s="48" t="s">
        <v>673</v>
      </c>
      <c r="F1653" s="48" t="s">
        <v>775</v>
      </c>
      <c r="G1653" s="48">
        <v>976</v>
      </c>
      <c r="H1653" s="48">
        <v>1</v>
      </c>
      <c r="I1653" s="48" t="s">
        <v>776</v>
      </c>
      <c r="J1653" s="48" t="s">
        <v>50</v>
      </c>
      <c r="K1653" s="48" t="s">
        <v>2536</v>
      </c>
      <c r="L1653" s="48" t="s">
        <v>1731</v>
      </c>
      <c r="M1653" s="48" t="s">
        <v>103</v>
      </c>
      <c r="N1653" s="48" t="s">
        <v>103</v>
      </c>
      <c r="O1653" s="48" t="s">
        <v>103</v>
      </c>
      <c r="P1653" s="48">
        <v>5.2460519999999997</v>
      </c>
      <c r="Q1653" s="48">
        <v>3.4751867403061953</v>
      </c>
      <c r="R1653" s="48">
        <v>2.8038438472924985</v>
      </c>
      <c r="S1653" s="48">
        <v>15.7776</v>
      </c>
      <c r="T1653" s="48">
        <v>15.7776</v>
      </c>
      <c r="U1653" s="48">
        <v>15.796303365028159</v>
      </c>
      <c r="V1653" s="62">
        <f t="shared" si="155"/>
        <v>0.33249999999999996</v>
      </c>
      <c r="W1653" s="62">
        <f t="shared" si="156"/>
        <v>0.22026079633823872</v>
      </c>
      <c r="X1653" s="62">
        <f t="shared" si="157"/>
        <v>0.17750000000000002</v>
      </c>
      <c r="Y1653" s="62">
        <f t="shared" si="158"/>
        <v>0.24342026544607956</v>
      </c>
      <c r="Z1653" s="62">
        <f t="shared" si="159"/>
        <v>0.24342026544607956</v>
      </c>
      <c r="AA1653" s="48" t="str">
        <f t="shared" si="160"/>
        <v>Y</v>
      </c>
      <c r="AB1653" s="48" t="s">
        <v>55</v>
      </c>
      <c r="AC1653" s="53" t="s">
        <v>55</v>
      </c>
      <c r="AD1653" s="52">
        <v>0</v>
      </c>
      <c r="AE1653" s="52"/>
      <c r="AF1653" s="52"/>
    </row>
    <row r="1654" spans="1:32" ht="15.5" x14ac:dyDescent="0.35">
      <c r="A1654" s="26"/>
      <c r="B1654" s="48">
        <v>1238</v>
      </c>
      <c r="C1654" s="48" t="s">
        <v>45</v>
      </c>
      <c r="D1654" s="48" t="s">
        <v>98</v>
      </c>
      <c r="E1654" s="48" t="s">
        <v>99</v>
      </c>
      <c r="F1654" s="48" t="s">
        <v>642</v>
      </c>
      <c r="G1654" s="48">
        <v>714</v>
      </c>
      <c r="H1654" s="48">
        <v>1</v>
      </c>
      <c r="I1654" s="48" t="s">
        <v>106</v>
      </c>
      <c r="J1654" s="48" t="s">
        <v>50</v>
      </c>
      <c r="K1654" s="48" t="s">
        <v>2537</v>
      </c>
      <c r="L1654" s="48" t="s">
        <v>108</v>
      </c>
      <c r="M1654" s="48" t="s">
        <v>103</v>
      </c>
      <c r="N1654" s="48" t="s">
        <v>103</v>
      </c>
      <c r="O1654" s="48" t="s">
        <v>103</v>
      </c>
      <c r="P1654" s="48">
        <v>8.4905130587026356</v>
      </c>
      <c r="Q1654" s="48">
        <v>9.0828744348911918</v>
      </c>
      <c r="R1654" s="48">
        <v>9.0828744348911918</v>
      </c>
      <c r="S1654" s="48">
        <v>36.528951531627619</v>
      </c>
      <c r="T1654" s="48">
        <v>36.485699999999994</v>
      </c>
      <c r="U1654" s="48">
        <v>36.528951531627619</v>
      </c>
      <c r="V1654" s="62">
        <f t="shared" si="155"/>
        <v>0.23243243243243242</v>
      </c>
      <c r="W1654" s="62">
        <f t="shared" si="156"/>
        <v>0.24894340618081037</v>
      </c>
      <c r="X1654" s="62">
        <f t="shared" si="157"/>
        <v>0.24864864864864863</v>
      </c>
      <c r="Y1654" s="62">
        <f t="shared" si="158"/>
        <v>0.2433414957539638</v>
      </c>
      <c r="Z1654" s="62">
        <f t="shared" si="159"/>
        <v>0.2433414957539638</v>
      </c>
      <c r="AA1654" s="48" t="str">
        <f t="shared" si="160"/>
        <v>Y</v>
      </c>
      <c r="AB1654" s="48" t="s">
        <v>104</v>
      </c>
      <c r="AC1654" s="53" t="s">
        <v>55</v>
      </c>
      <c r="AD1654" s="52">
        <v>0</v>
      </c>
      <c r="AE1654" s="52"/>
      <c r="AF1654" s="52"/>
    </row>
    <row r="1655" spans="1:32" ht="15.5" x14ac:dyDescent="0.35">
      <c r="A1655" s="26"/>
      <c r="B1655" s="48">
        <v>2050</v>
      </c>
      <c r="C1655" s="48" t="s">
        <v>863</v>
      </c>
      <c r="D1655" s="48" t="s">
        <v>969</v>
      </c>
      <c r="E1655" s="48" t="s">
        <v>970</v>
      </c>
      <c r="F1655" s="48" t="s">
        <v>1547</v>
      </c>
      <c r="G1655" s="48" t="s">
        <v>1548</v>
      </c>
      <c r="H1655" s="48" t="s">
        <v>1574</v>
      </c>
      <c r="I1655" s="48" t="s">
        <v>970</v>
      </c>
      <c r="J1655" s="48" t="s">
        <v>50</v>
      </c>
      <c r="K1655" s="48" t="s">
        <v>2538</v>
      </c>
      <c r="L1655" s="48" t="s">
        <v>970</v>
      </c>
      <c r="M1655" s="48">
        <v>13.8</v>
      </c>
      <c r="N1655" s="48">
        <v>13.8</v>
      </c>
      <c r="O1655" s="48">
        <v>13.8</v>
      </c>
      <c r="P1655" s="48">
        <v>1.7</v>
      </c>
      <c r="Q1655" s="48">
        <v>2.4380347167339518</v>
      </c>
      <c r="R1655" s="48">
        <v>2.0077932961338427</v>
      </c>
      <c r="S1655" s="48">
        <v>7.3</v>
      </c>
      <c r="T1655" s="48">
        <v>7.3</v>
      </c>
      <c r="U1655" s="48">
        <v>12.739926509992122</v>
      </c>
      <c r="V1655" s="62">
        <f t="shared" si="155"/>
        <v>0.23287671232876711</v>
      </c>
      <c r="W1655" s="62">
        <f t="shared" si="156"/>
        <v>0.33397735845670573</v>
      </c>
      <c r="X1655" s="62">
        <f t="shared" si="157"/>
        <v>0.15759849906191367</v>
      </c>
      <c r="Y1655" s="62">
        <f t="shared" si="158"/>
        <v>0.24148418994912882</v>
      </c>
      <c r="Z1655" s="62">
        <f t="shared" si="159"/>
        <v>0.24148418994912882</v>
      </c>
      <c r="AA1655" s="48" t="str">
        <f t="shared" si="160"/>
        <v>Y</v>
      </c>
      <c r="AB1655" s="48" t="s">
        <v>55</v>
      </c>
      <c r="AC1655" s="53" t="s">
        <v>55</v>
      </c>
      <c r="AD1655" s="52">
        <v>0</v>
      </c>
      <c r="AE1655" s="48"/>
      <c r="AF1655" s="48"/>
    </row>
    <row r="1656" spans="1:32" ht="15.5" x14ac:dyDescent="0.35">
      <c r="A1656" s="26"/>
      <c r="B1656" s="48">
        <v>868</v>
      </c>
      <c r="C1656" s="48" t="s">
        <v>45</v>
      </c>
      <c r="D1656" s="48" t="s">
        <v>46</v>
      </c>
      <c r="E1656" s="48" t="s">
        <v>150</v>
      </c>
      <c r="F1656" s="48" t="s">
        <v>386</v>
      </c>
      <c r="G1656" s="48">
        <v>875</v>
      </c>
      <c r="H1656" s="48" t="s">
        <v>94</v>
      </c>
      <c r="I1656" s="48" t="s">
        <v>377</v>
      </c>
      <c r="J1656" s="48" t="s">
        <v>50</v>
      </c>
      <c r="K1656" s="48" t="s">
        <v>2539</v>
      </c>
      <c r="L1656" s="48" t="s">
        <v>379</v>
      </c>
      <c r="M1656" s="48" t="s">
        <v>53</v>
      </c>
      <c r="N1656" s="48" t="s">
        <v>53</v>
      </c>
      <c r="O1656" s="48" t="s">
        <v>53</v>
      </c>
      <c r="P1656" s="48">
        <v>3.0081240000000005</v>
      </c>
      <c r="Q1656" s="48">
        <v>2.8921784384785116</v>
      </c>
      <c r="R1656" s="48">
        <v>2.4380347167339518</v>
      </c>
      <c r="S1656" s="48">
        <v>11.578889999999999</v>
      </c>
      <c r="T1656" s="48">
        <v>11.578889999999999</v>
      </c>
      <c r="U1656" s="48">
        <v>11.592616055058498</v>
      </c>
      <c r="V1656" s="62">
        <f t="shared" si="155"/>
        <v>0.25979381443298977</v>
      </c>
      <c r="W1656" s="62">
        <f t="shared" si="156"/>
        <v>0.24978028450728107</v>
      </c>
      <c r="X1656" s="62">
        <f t="shared" si="157"/>
        <v>0.21030927835051544</v>
      </c>
      <c r="Y1656" s="62">
        <f t="shared" si="158"/>
        <v>0.23996112576359541</v>
      </c>
      <c r="Z1656" s="62">
        <f t="shared" si="159"/>
        <v>0.23996112576359541</v>
      </c>
      <c r="AA1656" s="48" t="str">
        <f t="shared" si="160"/>
        <v>Y</v>
      </c>
      <c r="AB1656" s="48" t="s">
        <v>55</v>
      </c>
      <c r="AC1656" s="53" t="s">
        <v>55</v>
      </c>
      <c r="AD1656" s="52">
        <v>0</v>
      </c>
      <c r="AE1656" s="52"/>
      <c r="AF1656" s="52"/>
    </row>
    <row r="1657" spans="1:32" ht="15.5" x14ac:dyDescent="0.35">
      <c r="A1657" s="26"/>
      <c r="B1657" s="48">
        <v>805</v>
      </c>
      <c r="C1657" s="48" t="s">
        <v>45</v>
      </c>
      <c r="D1657" s="48" t="s">
        <v>46</v>
      </c>
      <c r="E1657" s="48" t="s">
        <v>150</v>
      </c>
      <c r="F1657" s="48" t="s">
        <v>376</v>
      </c>
      <c r="G1657" s="48">
        <v>827</v>
      </c>
      <c r="H1657" s="48" t="s">
        <v>139</v>
      </c>
      <c r="I1657" s="48" t="s">
        <v>377</v>
      </c>
      <c r="J1657" s="48" t="s">
        <v>50</v>
      </c>
      <c r="K1657" s="48" t="s">
        <v>2540</v>
      </c>
      <c r="L1657" s="48" t="s">
        <v>379</v>
      </c>
      <c r="M1657" s="48" t="s">
        <v>110</v>
      </c>
      <c r="N1657" s="48" t="s">
        <v>110</v>
      </c>
      <c r="O1657" s="48" t="s">
        <v>110</v>
      </c>
      <c r="P1657" s="48">
        <v>0.76286080000000001</v>
      </c>
      <c r="Q1657" s="48">
        <v>0.57642650875892243</v>
      </c>
      <c r="R1657" s="48">
        <v>0.46834653836662443</v>
      </c>
      <c r="S1657" s="48">
        <v>2.5188800000000002</v>
      </c>
      <c r="T1657" s="48">
        <v>2.5188800000000002</v>
      </c>
      <c r="U1657" s="48">
        <v>2.521865975820285</v>
      </c>
      <c r="V1657" s="62">
        <f t="shared" si="155"/>
        <v>0.30285714285714282</v>
      </c>
      <c r="W1657" s="62">
        <f t="shared" si="156"/>
        <v>0.22884238580596233</v>
      </c>
      <c r="X1657" s="62">
        <f t="shared" si="157"/>
        <v>0.18571428571428575</v>
      </c>
      <c r="Y1657" s="62">
        <f t="shared" si="158"/>
        <v>0.23913793812579698</v>
      </c>
      <c r="Z1657" s="62">
        <f t="shared" si="159"/>
        <v>0.23913793812579698</v>
      </c>
      <c r="AA1657" s="48" t="str">
        <f t="shared" si="160"/>
        <v>Y</v>
      </c>
      <c r="AB1657" s="48" t="s">
        <v>55</v>
      </c>
      <c r="AC1657" s="53" t="s">
        <v>55</v>
      </c>
      <c r="AD1657" s="52">
        <v>0</v>
      </c>
      <c r="AE1657" s="52"/>
      <c r="AF1657" s="52"/>
    </row>
    <row r="1658" spans="1:32" ht="15.5" x14ac:dyDescent="0.35">
      <c r="A1658" s="26"/>
      <c r="B1658" s="48">
        <v>180</v>
      </c>
      <c r="C1658" s="48" t="s">
        <v>45</v>
      </c>
      <c r="D1658" s="48" t="s">
        <v>46</v>
      </c>
      <c r="E1658" s="48" t="s">
        <v>150</v>
      </c>
      <c r="F1658" s="48" t="s">
        <v>2452</v>
      </c>
      <c r="G1658" s="48" t="s">
        <v>2452</v>
      </c>
      <c r="H1658" s="48" t="s">
        <v>2541</v>
      </c>
      <c r="I1658" s="48" t="s">
        <v>150</v>
      </c>
      <c r="J1658" s="48" t="s">
        <v>50</v>
      </c>
      <c r="K1658" s="63" t="s">
        <v>2542</v>
      </c>
      <c r="L1658" s="48" t="s">
        <v>184</v>
      </c>
      <c r="M1658" s="48" t="s">
        <v>110</v>
      </c>
      <c r="N1658" s="48" t="s">
        <v>110</v>
      </c>
      <c r="O1658" s="48" t="s">
        <v>110</v>
      </c>
      <c r="P1658" s="48">
        <v>0.17992</v>
      </c>
      <c r="Q1658" s="48">
        <v>0.60524783419686845</v>
      </c>
      <c r="R1658" s="48">
        <v>0.60524783419686845</v>
      </c>
      <c r="S1658" s="48">
        <v>1.943136</v>
      </c>
      <c r="T1658" s="48">
        <v>1.943136</v>
      </c>
      <c r="U1658" s="48">
        <v>1.9454394670613631</v>
      </c>
      <c r="V1658" s="62">
        <f t="shared" si="155"/>
        <v>9.2592592592592587E-2</v>
      </c>
      <c r="W1658" s="62">
        <f t="shared" si="156"/>
        <v>0.31147991401367092</v>
      </c>
      <c r="X1658" s="62">
        <f t="shared" si="157"/>
        <v>0.31111111111111106</v>
      </c>
      <c r="Y1658" s="62">
        <f t="shared" si="158"/>
        <v>0.23839453923912482</v>
      </c>
      <c r="Z1658" s="62">
        <f t="shared" si="159"/>
        <v>0.23839453923912482</v>
      </c>
      <c r="AA1658" s="48" t="str">
        <f t="shared" si="160"/>
        <v>Y</v>
      </c>
      <c r="AB1658" s="48" t="s">
        <v>55</v>
      </c>
      <c r="AC1658" s="53" t="s">
        <v>55</v>
      </c>
      <c r="AD1658" s="52">
        <v>0</v>
      </c>
      <c r="AE1658" s="52"/>
      <c r="AF1658" s="52"/>
    </row>
    <row r="1659" spans="1:32" ht="15.5" x14ac:dyDescent="0.35">
      <c r="A1659" s="26"/>
      <c r="B1659" s="48">
        <v>349</v>
      </c>
      <c r="C1659" s="48" t="s">
        <v>45</v>
      </c>
      <c r="D1659" s="48" t="s">
        <v>46</v>
      </c>
      <c r="E1659" s="48" t="s">
        <v>61</v>
      </c>
      <c r="F1659" s="48" t="s">
        <v>62</v>
      </c>
      <c r="G1659" s="48">
        <v>315</v>
      </c>
      <c r="H1659" s="48" t="s">
        <v>49</v>
      </c>
      <c r="I1659" s="48" t="s">
        <v>64</v>
      </c>
      <c r="J1659" s="48" t="s">
        <v>50</v>
      </c>
      <c r="K1659" s="48" t="s">
        <v>2543</v>
      </c>
      <c r="L1659" s="48" t="s">
        <v>66</v>
      </c>
      <c r="M1659" s="48" t="s">
        <v>53</v>
      </c>
      <c r="N1659" s="48" t="s">
        <v>53</v>
      </c>
      <c r="O1659" s="48" t="s">
        <v>53</v>
      </c>
      <c r="P1659" s="48">
        <v>0.5</v>
      </c>
      <c r="Q1659" s="48">
        <v>1.2190173583669759</v>
      </c>
      <c r="R1659" s="48">
        <v>1.1951150572225253</v>
      </c>
      <c r="S1659" s="48">
        <v>5</v>
      </c>
      <c r="T1659" s="48">
        <v>3.3423600000000002</v>
      </c>
      <c r="U1659" s="48">
        <v>4.7804602288901012</v>
      </c>
      <c r="V1659" s="62">
        <f t="shared" si="155"/>
        <v>0.1</v>
      </c>
      <c r="W1659" s="62">
        <f t="shared" si="156"/>
        <v>0.36471755237825243</v>
      </c>
      <c r="X1659" s="62">
        <f t="shared" si="157"/>
        <v>0.25</v>
      </c>
      <c r="Y1659" s="62">
        <f t="shared" si="158"/>
        <v>0.23823918412608414</v>
      </c>
      <c r="Z1659" s="62">
        <f t="shared" si="159"/>
        <v>0.23823918412608414</v>
      </c>
      <c r="AA1659" s="48" t="str">
        <f t="shared" si="160"/>
        <v>Y</v>
      </c>
      <c r="AB1659" s="48" t="s">
        <v>55</v>
      </c>
      <c r="AC1659" s="53" t="s">
        <v>55</v>
      </c>
      <c r="AD1659" s="52">
        <v>0</v>
      </c>
      <c r="AE1659" s="52"/>
      <c r="AF1659" s="52"/>
    </row>
    <row r="1660" spans="1:32" ht="15.5" x14ac:dyDescent="0.35">
      <c r="A1660" s="26"/>
      <c r="B1660" s="48">
        <v>741</v>
      </c>
      <c r="C1660" s="48" t="s">
        <v>45</v>
      </c>
      <c r="D1660" s="48" t="s">
        <v>46</v>
      </c>
      <c r="E1660" s="48" t="s">
        <v>150</v>
      </c>
      <c r="F1660" s="48" t="s">
        <v>2544</v>
      </c>
      <c r="G1660" s="48">
        <v>813</v>
      </c>
      <c r="H1660" s="48" t="s">
        <v>131</v>
      </c>
      <c r="I1660" s="48" t="s">
        <v>377</v>
      </c>
      <c r="J1660" s="48" t="s">
        <v>50</v>
      </c>
      <c r="K1660" s="48" t="s">
        <v>2545</v>
      </c>
      <c r="L1660" s="48" t="s">
        <v>379</v>
      </c>
      <c r="M1660" s="48" t="s">
        <v>110</v>
      </c>
      <c r="N1660" s="48" t="s">
        <v>110</v>
      </c>
      <c r="O1660" s="48" t="s">
        <v>110</v>
      </c>
      <c r="P1660" s="48">
        <v>0</v>
      </c>
      <c r="Q1660" s="48">
        <v>0.9006664199358162</v>
      </c>
      <c r="R1660" s="48">
        <v>0.9006664199358162</v>
      </c>
      <c r="S1660" s="48">
        <v>2.5188800000000002</v>
      </c>
      <c r="T1660" s="48">
        <v>2.5188800000000002</v>
      </c>
      <c r="U1660" s="48">
        <v>2.521865975820285</v>
      </c>
      <c r="V1660" s="62">
        <f t="shared" si="155"/>
        <v>0</v>
      </c>
      <c r="W1660" s="62">
        <f t="shared" si="156"/>
        <v>0.35756622782181607</v>
      </c>
      <c r="X1660" s="62">
        <f t="shared" si="157"/>
        <v>0.35714285714285721</v>
      </c>
      <c r="Y1660" s="62">
        <f t="shared" si="158"/>
        <v>0.23823636165489112</v>
      </c>
      <c r="Z1660" s="62">
        <f t="shared" si="159"/>
        <v>0.23823636165489112</v>
      </c>
      <c r="AA1660" s="48" t="str">
        <f t="shared" si="160"/>
        <v>Y</v>
      </c>
      <c r="AB1660" s="48" t="s">
        <v>55</v>
      </c>
      <c r="AC1660" s="53" t="s">
        <v>55</v>
      </c>
      <c r="AD1660" s="52">
        <v>0</v>
      </c>
      <c r="AE1660" s="52"/>
      <c r="AF1660" s="52"/>
    </row>
    <row r="1661" spans="1:32" ht="15.5" x14ac:dyDescent="0.35">
      <c r="A1661" s="26"/>
      <c r="B1661" s="48">
        <v>102</v>
      </c>
      <c r="C1661" s="48" t="s">
        <v>45</v>
      </c>
      <c r="D1661" s="48" t="s">
        <v>46</v>
      </c>
      <c r="E1661" s="48" t="s">
        <v>47</v>
      </c>
      <c r="F1661" s="48" t="s">
        <v>70</v>
      </c>
      <c r="G1661" s="48">
        <v>106</v>
      </c>
      <c r="H1661" s="48" t="s">
        <v>94</v>
      </c>
      <c r="I1661" s="48" t="s">
        <v>57</v>
      </c>
      <c r="J1661" s="48" t="s">
        <v>50</v>
      </c>
      <c r="K1661" s="48" t="s">
        <v>2546</v>
      </c>
      <c r="L1661" s="48" t="s">
        <v>78</v>
      </c>
      <c r="M1661" s="48" t="s">
        <v>53</v>
      </c>
      <c r="N1661" s="48" t="s">
        <v>53</v>
      </c>
      <c r="O1661" s="48" t="s">
        <v>53</v>
      </c>
      <c r="P1661" s="48">
        <v>0.76396800000000009</v>
      </c>
      <c r="Q1661" s="48">
        <v>0.78877593776686672</v>
      </c>
      <c r="R1661" s="48">
        <v>0.83658054005576776</v>
      </c>
      <c r="S1661" s="48">
        <v>3.3423600000000002</v>
      </c>
      <c r="T1661" s="48">
        <v>3.3423600000000002</v>
      </c>
      <c r="U1661" s="48">
        <v>3.3463221602230711</v>
      </c>
      <c r="V1661" s="62">
        <f t="shared" si="155"/>
        <v>0.22857142857142859</v>
      </c>
      <c r="W1661" s="62">
        <f t="shared" si="156"/>
        <v>0.23599371036239863</v>
      </c>
      <c r="X1661" s="62">
        <f t="shared" si="157"/>
        <v>0.25</v>
      </c>
      <c r="Y1661" s="62">
        <f t="shared" si="158"/>
        <v>0.23818837964460907</v>
      </c>
      <c r="Z1661" s="62">
        <f t="shared" si="159"/>
        <v>0.23818837964460907</v>
      </c>
      <c r="AA1661" s="48" t="str">
        <f t="shared" si="160"/>
        <v>Y</v>
      </c>
      <c r="AB1661" s="48" t="s">
        <v>55</v>
      </c>
      <c r="AC1661" s="53" t="s">
        <v>55</v>
      </c>
      <c r="AD1661" s="52">
        <v>0</v>
      </c>
      <c r="AE1661" s="52"/>
      <c r="AF1661" s="52"/>
    </row>
    <row r="1662" spans="1:32" ht="15.5" x14ac:dyDescent="0.35">
      <c r="A1662" s="52"/>
      <c r="B1662" s="48">
        <v>682</v>
      </c>
      <c r="C1662" s="48" t="s">
        <v>45</v>
      </c>
      <c r="D1662" s="48" t="s">
        <v>46</v>
      </c>
      <c r="E1662" s="48" t="s">
        <v>47</v>
      </c>
      <c r="F1662" s="48" t="s">
        <v>70</v>
      </c>
      <c r="G1662" s="48">
        <v>106</v>
      </c>
      <c r="H1662" s="48" t="s">
        <v>49</v>
      </c>
      <c r="I1662" s="48" t="s">
        <v>57</v>
      </c>
      <c r="J1662" s="48" t="s">
        <v>50</v>
      </c>
      <c r="K1662" s="48" t="s">
        <v>2547</v>
      </c>
      <c r="L1662" s="48" t="s">
        <v>268</v>
      </c>
      <c r="M1662" s="48" t="s">
        <v>53</v>
      </c>
      <c r="N1662" s="48" t="s">
        <v>53</v>
      </c>
      <c r="O1662" s="48" t="s">
        <v>53</v>
      </c>
      <c r="P1662" s="48">
        <v>0.83559000000000005</v>
      </c>
      <c r="Q1662" s="48">
        <v>0.76487363662241625</v>
      </c>
      <c r="R1662" s="48">
        <v>0.78877593776686672</v>
      </c>
      <c r="S1662" s="48">
        <v>3.3423600000000002</v>
      </c>
      <c r="T1662" s="48">
        <v>3.3423600000000002</v>
      </c>
      <c r="U1662" s="48">
        <v>3.3463221602230711</v>
      </c>
      <c r="V1662" s="62">
        <f t="shared" si="155"/>
        <v>0.25</v>
      </c>
      <c r="W1662" s="62">
        <f t="shared" si="156"/>
        <v>0.22884238580596231</v>
      </c>
      <c r="X1662" s="62">
        <f t="shared" si="157"/>
        <v>0.23571428571428571</v>
      </c>
      <c r="Y1662" s="62">
        <f t="shared" si="158"/>
        <v>0.23818555717341602</v>
      </c>
      <c r="Z1662" s="62">
        <f t="shared" si="159"/>
        <v>0.23818555717341602</v>
      </c>
      <c r="AA1662" s="48" t="str">
        <f t="shared" si="160"/>
        <v>Y</v>
      </c>
      <c r="AB1662" s="48" t="s">
        <v>55</v>
      </c>
      <c r="AC1662" s="53" t="s">
        <v>55</v>
      </c>
      <c r="AD1662" s="52">
        <v>0</v>
      </c>
      <c r="AE1662" s="52"/>
      <c r="AF1662" s="52"/>
    </row>
    <row r="1663" spans="1:32" ht="15.5" x14ac:dyDescent="0.35">
      <c r="A1663" s="26"/>
      <c r="B1663" s="48">
        <v>1296</v>
      </c>
      <c r="C1663" s="48" t="s">
        <v>45</v>
      </c>
      <c r="D1663" s="48" t="s">
        <v>98</v>
      </c>
      <c r="E1663" s="48" t="s">
        <v>673</v>
      </c>
      <c r="F1663" s="48" t="s">
        <v>2548</v>
      </c>
      <c r="G1663" s="48">
        <v>983</v>
      </c>
      <c r="H1663" s="48">
        <v>1</v>
      </c>
      <c r="I1663" s="48" t="s">
        <v>1384</v>
      </c>
      <c r="J1663" s="48" t="s">
        <v>50</v>
      </c>
      <c r="K1663" s="48" t="s">
        <v>2549</v>
      </c>
      <c r="L1663" s="48" t="s">
        <v>780</v>
      </c>
      <c r="M1663" s="48" t="s">
        <v>110</v>
      </c>
      <c r="N1663" s="48" t="s">
        <v>110</v>
      </c>
      <c r="O1663" s="48" t="s">
        <v>110</v>
      </c>
      <c r="P1663" s="48">
        <v>2.0635439999999998</v>
      </c>
      <c r="Q1663" s="48">
        <v>0.47284987046630345</v>
      </c>
      <c r="R1663" s="48">
        <v>0.37100528298125351</v>
      </c>
      <c r="S1663" s="48">
        <v>4.0689599999999997</v>
      </c>
      <c r="T1663" s="48">
        <v>4.0689599999999997</v>
      </c>
      <c r="U1663" s="48">
        <v>4.0737834994019995</v>
      </c>
      <c r="V1663" s="62">
        <f t="shared" si="155"/>
        <v>0.50714285714285712</v>
      </c>
      <c r="W1663" s="62">
        <f t="shared" si="156"/>
        <v>0.11620902404209023</v>
      </c>
      <c r="X1663" s="62">
        <f t="shared" si="157"/>
        <v>9.1071428571428567E-2</v>
      </c>
      <c r="Y1663" s="62">
        <f t="shared" si="158"/>
        <v>0.23814110325212531</v>
      </c>
      <c r="Z1663" s="62">
        <f t="shared" si="159"/>
        <v>0.23814110325212531</v>
      </c>
      <c r="AA1663" s="48" t="str">
        <f t="shared" si="160"/>
        <v>Y</v>
      </c>
      <c r="AB1663" s="48" t="s">
        <v>55</v>
      </c>
      <c r="AC1663" s="53" t="s">
        <v>55</v>
      </c>
      <c r="AD1663" s="52">
        <v>0</v>
      </c>
      <c r="AE1663" s="52"/>
      <c r="AF1663" s="52"/>
    </row>
    <row r="1664" spans="1:32" ht="15.5" x14ac:dyDescent="0.35">
      <c r="A1664" s="26"/>
      <c r="B1664" s="48">
        <v>2060</v>
      </c>
      <c r="C1664" s="48" t="s">
        <v>863</v>
      </c>
      <c r="D1664" s="48" t="s">
        <v>969</v>
      </c>
      <c r="E1664" s="48" t="s">
        <v>970</v>
      </c>
      <c r="F1664" s="48" t="s">
        <v>1547</v>
      </c>
      <c r="G1664" s="48" t="s">
        <v>1548</v>
      </c>
      <c r="H1664" s="48" t="s">
        <v>1963</v>
      </c>
      <c r="I1664" s="48" t="s">
        <v>970</v>
      </c>
      <c r="J1664" s="48" t="s">
        <v>50</v>
      </c>
      <c r="K1664" s="48" t="s">
        <v>2550</v>
      </c>
      <c r="L1664" s="48" t="s">
        <v>970</v>
      </c>
      <c r="M1664" s="48">
        <v>13.8</v>
      </c>
      <c r="N1664" s="48">
        <v>13.8</v>
      </c>
      <c r="O1664" s="48">
        <v>13.8</v>
      </c>
      <c r="P1664" s="48">
        <v>2.6</v>
      </c>
      <c r="Q1664" s="48">
        <v>2.916080739622962</v>
      </c>
      <c r="R1664" s="48">
        <v>3.0833968476341158</v>
      </c>
      <c r="S1664" s="48">
        <v>12.1</v>
      </c>
      <c r="T1664" s="48">
        <v>12.1</v>
      </c>
      <c r="U1664" s="48">
        <v>11.975052873369705</v>
      </c>
      <c r="V1664" s="62">
        <f t="shared" si="155"/>
        <v>0.21487603305785125</v>
      </c>
      <c r="W1664" s="62">
        <f t="shared" si="156"/>
        <v>0.24099840823330265</v>
      </c>
      <c r="X1664" s="62">
        <f t="shared" si="157"/>
        <v>0.25748502994011979</v>
      </c>
      <c r="Y1664" s="62">
        <f t="shared" si="158"/>
        <v>0.23778649041042454</v>
      </c>
      <c r="Z1664" s="62">
        <f t="shared" si="159"/>
        <v>0.23778649041042454</v>
      </c>
      <c r="AA1664" s="48" t="str">
        <f t="shared" si="160"/>
        <v>Y</v>
      </c>
      <c r="AB1664" s="48" t="s">
        <v>55</v>
      </c>
      <c r="AC1664" s="53" t="s">
        <v>55</v>
      </c>
      <c r="AD1664" s="52">
        <v>0</v>
      </c>
      <c r="AE1664" s="48"/>
      <c r="AF1664" s="48"/>
    </row>
    <row r="1665" spans="1:32" ht="15.5" x14ac:dyDescent="0.35">
      <c r="A1665" s="26"/>
      <c r="B1665" s="48">
        <v>182</v>
      </c>
      <c r="C1665" s="48" t="s">
        <v>45</v>
      </c>
      <c r="D1665" s="48" t="s">
        <v>46</v>
      </c>
      <c r="E1665" s="48" t="s">
        <v>150</v>
      </c>
      <c r="F1665" s="48" t="s">
        <v>2551</v>
      </c>
      <c r="G1665" s="48" t="s">
        <v>2551</v>
      </c>
      <c r="H1665" s="48" t="s">
        <v>2552</v>
      </c>
      <c r="I1665" s="48" t="s">
        <v>150</v>
      </c>
      <c r="J1665" s="48" t="s">
        <v>50</v>
      </c>
      <c r="K1665" s="48" t="s">
        <v>2553</v>
      </c>
      <c r="L1665" s="48" t="s">
        <v>184</v>
      </c>
      <c r="M1665" s="48" t="s">
        <v>110</v>
      </c>
      <c r="N1665" s="48" t="s">
        <v>110</v>
      </c>
      <c r="O1665" s="48" t="s">
        <v>110</v>
      </c>
      <c r="P1665" s="48">
        <v>0.64771200000000007</v>
      </c>
      <c r="Q1665" s="48">
        <v>0.72053313594865298</v>
      </c>
      <c r="R1665" s="48">
        <v>1.714868863557794E-2</v>
      </c>
      <c r="S1665" s="48">
        <v>1.943136</v>
      </c>
      <c r="T1665" s="48">
        <v>1.943136</v>
      </c>
      <c r="U1665" s="48">
        <v>1.9454394670613631</v>
      </c>
      <c r="V1665" s="62">
        <f t="shared" si="155"/>
        <v>0.33333333333333337</v>
      </c>
      <c r="W1665" s="62">
        <f t="shared" si="156"/>
        <v>0.37080942144484635</v>
      </c>
      <c r="X1665" s="62">
        <f t="shared" si="157"/>
        <v>8.8148148148148135E-3</v>
      </c>
      <c r="Y1665" s="62">
        <f t="shared" si="158"/>
        <v>0.23765252319766486</v>
      </c>
      <c r="Z1665" s="62">
        <f t="shared" si="159"/>
        <v>0.23765252319766486</v>
      </c>
      <c r="AA1665" s="48" t="str">
        <f t="shared" si="160"/>
        <v>Y</v>
      </c>
      <c r="AB1665" s="48" t="s">
        <v>55</v>
      </c>
      <c r="AC1665" s="53" t="s">
        <v>55</v>
      </c>
      <c r="AD1665" s="52">
        <v>0</v>
      </c>
      <c r="AE1665" s="52"/>
      <c r="AF1665" s="52"/>
    </row>
    <row r="1666" spans="1:32" ht="15.5" x14ac:dyDescent="0.35">
      <c r="A1666" s="26"/>
      <c r="B1666" s="48">
        <v>316</v>
      </c>
      <c r="C1666" s="48" t="s">
        <v>45</v>
      </c>
      <c r="D1666" s="48" t="s">
        <v>46</v>
      </c>
      <c r="E1666" s="48" t="s">
        <v>47</v>
      </c>
      <c r="F1666" s="48" t="s">
        <v>48</v>
      </c>
      <c r="G1666" s="48">
        <v>350</v>
      </c>
      <c r="H1666" s="48" t="s">
        <v>49</v>
      </c>
      <c r="I1666" s="48" t="s">
        <v>47</v>
      </c>
      <c r="J1666" s="48" t="s">
        <v>50</v>
      </c>
      <c r="K1666" s="48" t="s">
        <v>2554</v>
      </c>
      <c r="L1666" s="48" t="s">
        <v>190</v>
      </c>
      <c r="M1666" s="48" t="s">
        <v>53</v>
      </c>
      <c r="N1666" s="48" t="s">
        <v>53</v>
      </c>
      <c r="O1666" s="48" t="s">
        <v>53</v>
      </c>
      <c r="P1666" s="48">
        <v>2.9842499999999998</v>
      </c>
      <c r="Q1666" s="48">
        <v>1.8882817904115903</v>
      </c>
      <c r="R1666" s="48">
        <v>1.9121840915560406</v>
      </c>
      <c r="S1666" s="48">
        <v>9.5495999999999999</v>
      </c>
      <c r="T1666" s="48">
        <v>9.5495999999999999</v>
      </c>
      <c r="U1666" s="48">
        <v>9.5609204577802025</v>
      </c>
      <c r="V1666" s="62">
        <f t="shared" si="155"/>
        <v>0.3125</v>
      </c>
      <c r="W1666" s="62">
        <f t="shared" si="156"/>
        <v>0.19773412398546433</v>
      </c>
      <c r="X1666" s="62">
        <f t="shared" si="157"/>
        <v>0.2</v>
      </c>
      <c r="Y1666" s="62">
        <f t="shared" si="158"/>
        <v>0.23674470799515479</v>
      </c>
      <c r="Z1666" s="62">
        <f t="shared" si="159"/>
        <v>0.23674470799515479</v>
      </c>
      <c r="AA1666" s="48" t="str">
        <f t="shared" si="160"/>
        <v>Y</v>
      </c>
      <c r="AB1666" s="48" t="s">
        <v>55</v>
      </c>
      <c r="AC1666" s="53" t="s">
        <v>55</v>
      </c>
      <c r="AD1666" s="52">
        <v>0</v>
      </c>
      <c r="AE1666" s="52"/>
      <c r="AF1666" s="52"/>
    </row>
    <row r="1667" spans="1:32" ht="15.5" x14ac:dyDescent="0.35">
      <c r="A1667" s="26"/>
      <c r="B1667" s="48">
        <v>846</v>
      </c>
      <c r="C1667" s="48" t="s">
        <v>45</v>
      </c>
      <c r="D1667" s="48" t="s">
        <v>46</v>
      </c>
      <c r="E1667" s="48" t="s">
        <v>150</v>
      </c>
      <c r="F1667" s="48" t="s">
        <v>381</v>
      </c>
      <c r="G1667" s="48">
        <v>831</v>
      </c>
      <c r="H1667" s="48" t="s">
        <v>94</v>
      </c>
      <c r="I1667" s="48" t="s">
        <v>377</v>
      </c>
      <c r="J1667" s="48" t="s">
        <v>50</v>
      </c>
      <c r="K1667" s="48" t="s">
        <v>2555</v>
      </c>
      <c r="L1667" s="48" t="s">
        <v>379</v>
      </c>
      <c r="M1667" s="48" t="s">
        <v>53</v>
      </c>
      <c r="N1667" s="48" t="s">
        <v>53</v>
      </c>
      <c r="O1667" s="48" t="s">
        <v>53</v>
      </c>
      <c r="P1667" s="48">
        <v>3.3423600000000002</v>
      </c>
      <c r="Q1667" s="48">
        <v>1.8882817904115903</v>
      </c>
      <c r="R1667" s="48">
        <v>1.8882817904115903</v>
      </c>
      <c r="S1667" s="48">
        <v>10.02708</v>
      </c>
      <c r="T1667" s="48">
        <v>10.02708</v>
      </c>
      <c r="U1667" s="48">
        <v>10.038966480669213</v>
      </c>
      <c r="V1667" s="62">
        <f t="shared" ref="V1667:V1730" si="161">IF(OR(P1667="",S1667=""),"",P1667/S1667)</f>
        <v>0.33333333333333337</v>
      </c>
      <c r="W1667" s="62">
        <f t="shared" ref="W1667:W1730" si="162">IF(OR(Q1667="",T1667=""),"",Q1667/T1667)</f>
        <v>0.18831821331948986</v>
      </c>
      <c r="X1667" s="62">
        <f t="shared" ref="X1667:X1730" si="163">IF(OR(R1667="",U1667=""),"",R1667/U1667)</f>
        <v>0.18809523809523812</v>
      </c>
      <c r="Y1667" s="62">
        <f t="shared" ref="Y1667:Y1730" si="164">IF(OR(V1667="",W1667="",X1667=""),"",AVERAGE(V1667,W1667,X1667))</f>
        <v>0.23658226158268711</v>
      </c>
      <c r="Z1667" s="62">
        <f t="shared" ref="Z1667:Z1730" si="165">IFERROR(Y1667,"0")</f>
        <v>0.23658226158268711</v>
      </c>
      <c r="AA1667" s="48" t="str">
        <f t="shared" ref="AA1667:AA1730" si="166">IF(OR(Z1667="0",Z1667=""),"N","Y")</f>
        <v>Y</v>
      </c>
      <c r="AB1667" s="48" t="s">
        <v>55</v>
      </c>
      <c r="AC1667" s="53" t="s">
        <v>55</v>
      </c>
      <c r="AD1667" s="52">
        <v>0</v>
      </c>
      <c r="AE1667" s="52"/>
      <c r="AF1667" s="52"/>
    </row>
    <row r="1668" spans="1:32" ht="15.5" x14ac:dyDescent="0.35">
      <c r="A1668" s="52"/>
      <c r="B1668" s="48">
        <v>683</v>
      </c>
      <c r="C1668" s="48" t="s">
        <v>45</v>
      </c>
      <c r="D1668" s="48" t="s">
        <v>46</v>
      </c>
      <c r="E1668" s="48" t="s">
        <v>47</v>
      </c>
      <c r="F1668" s="48" t="s">
        <v>70</v>
      </c>
      <c r="G1668" s="48">
        <v>106</v>
      </c>
      <c r="H1668" s="48" t="s">
        <v>49</v>
      </c>
      <c r="I1668" s="48" t="s">
        <v>57</v>
      </c>
      <c r="J1668" s="48" t="s">
        <v>50</v>
      </c>
      <c r="K1668" s="48" t="s">
        <v>2556</v>
      </c>
      <c r="L1668" s="48" t="s">
        <v>268</v>
      </c>
      <c r="M1668" s="48" t="s">
        <v>53</v>
      </c>
      <c r="N1668" s="48" t="s">
        <v>53</v>
      </c>
      <c r="O1668" s="48" t="s">
        <v>53</v>
      </c>
      <c r="P1668" s="48">
        <v>2.02929</v>
      </c>
      <c r="Q1668" s="48">
        <v>1.9599886938449418</v>
      </c>
      <c r="R1668" s="48">
        <v>1.9360863927004912</v>
      </c>
      <c r="S1668" s="48">
        <v>8.3559000000000001</v>
      </c>
      <c r="T1668" s="48">
        <v>8.3559000000000001</v>
      </c>
      <c r="U1668" s="48">
        <v>8.3658054005576776</v>
      </c>
      <c r="V1668" s="62">
        <f t="shared" si="161"/>
        <v>0.24285714285714285</v>
      </c>
      <c r="W1668" s="62">
        <f t="shared" si="162"/>
        <v>0.23456344545111141</v>
      </c>
      <c r="X1668" s="62">
        <f t="shared" si="163"/>
        <v>0.23142857142857143</v>
      </c>
      <c r="Y1668" s="62">
        <f t="shared" si="164"/>
        <v>0.23628305324560858</v>
      </c>
      <c r="Z1668" s="62">
        <f t="shared" si="165"/>
        <v>0.23628305324560858</v>
      </c>
      <c r="AA1668" s="48" t="str">
        <f t="shared" si="166"/>
        <v>Y</v>
      </c>
      <c r="AB1668" s="48" t="s">
        <v>55</v>
      </c>
      <c r="AC1668" s="53" t="s">
        <v>55</v>
      </c>
      <c r="AD1668" s="52">
        <v>0</v>
      </c>
      <c r="AE1668" s="52"/>
      <c r="AF1668" s="52"/>
    </row>
    <row r="1669" spans="1:32" ht="15.5" x14ac:dyDescent="0.35">
      <c r="A1669" s="26"/>
      <c r="B1669" s="48">
        <v>585</v>
      </c>
      <c r="C1669" s="48" t="s">
        <v>45</v>
      </c>
      <c r="D1669" s="48" t="s">
        <v>46</v>
      </c>
      <c r="E1669" s="48" t="s">
        <v>47</v>
      </c>
      <c r="F1669" s="48" t="s">
        <v>75</v>
      </c>
      <c r="G1669" s="48">
        <v>483</v>
      </c>
      <c r="H1669" s="48" t="s">
        <v>63</v>
      </c>
      <c r="I1669" s="48" t="s">
        <v>76</v>
      </c>
      <c r="J1669" s="48" t="s">
        <v>50</v>
      </c>
      <c r="K1669" s="48" t="s">
        <v>2557</v>
      </c>
      <c r="L1669" s="48" t="s">
        <v>78</v>
      </c>
      <c r="M1669" s="48" t="s">
        <v>53</v>
      </c>
      <c r="N1669" s="48" t="s">
        <v>53</v>
      </c>
      <c r="O1669" s="48" t="s">
        <v>53</v>
      </c>
      <c r="P1669" s="48">
        <v>2.02929</v>
      </c>
      <c r="Q1669" s="48">
        <v>1.5058449721003819</v>
      </c>
      <c r="R1669" s="48">
        <v>2.3902301144450506</v>
      </c>
      <c r="S1669" s="48">
        <v>8.3559000000000001</v>
      </c>
      <c r="T1669" s="48">
        <v>8.3559000000000001</v>
      </c>
      <c r="U1669" s="48">
        <v>8.3658054005576776</v>
      </c>
      <c r="V1669" s="62">
        <f t="shared" si="161"/>
        <v>0.24285714285714285</v>
      </c>
      <c r="W1669" s="62">
        <f t="shared" si="162"/>
        <v>0.18021337882219532</v>
      </c>
      <c r="X1669" s="62">
        <f t="shared" si="163"/>
        <v>0.2857142857142857</v>
      </c>
      <c r="Y1669" s="62">
        <f t="shared" si="164"/>
        <v>0.23626160246454128</v>
      </c>
      <c r="Z1669" s="62">
        <f t="shared" si="165"/>
        <v>0.23626160246454128</v>
      </c>
      <c r="AA1669" s="48" t="str">
        <f t="shared" si="166"/>
        <v>Y</v>
      </c>
      <c r="AB1669" s="48" t="s">
        <v>55</v>
      </c>
      <c r="AC1669" s="53" t="s">
        <v>55</v>
      </c>
      <c r="AD1669" s="52">
        <v>0</v>
      </c>
      <c r="AE1669" s="52"/>
      <c r="AF1669" s="52"/>
    </row>
    <row r="1670" spans="1:32" ht="15.5" x14ac:dyDescent="0.35">
      <c r="A1670" s="26"/>
      <c r="B1670" s="48">
        <v>219</v>
      </c>
      <c r="C1670" s="48" t="s">
        <v>45</v>
      </c>
      <c r="D1670" s="48" t="s">
        <v>46</v>
      </c>
      <c r="E1670" s="48" t="s">
        <v>150</v>
      </c>
      <c r="F1670" s="48" t="s">
        <v>216</v>
      </c>
      <c r="G1670" s="48">
        <v>211</v>
      </c>
      <c r="H1670" s="48" t="s">
        <v>49</v>
      </c>
      <c r="I1670" s="48" t="s">
        <v>216</v>
      </c>
      <c r="J1670" s="48" t="s">
        <v>50</v>
      </c>
      <c r="K1670" s="48" t="s">
        <v>2558</v>
      </c>
      <c r="L1670" s="48" t="s">
        <v>279</v>
      </c>
      <c r="M1670" s="48" t="s">
        <v>53</v>
      </c>
      <c r="N1670" s="48" t="s">
        <v>53</v>
      </c>
      <c r="O1670" s="48" t="s">
        <v>53</v>
      </c>
      <c r="P1670" s="48">
        <v>5.7058860000000005</v>
      </c>
      <c r="Q1670" s="48">
        <v>0.19121840915560406</v>
      </c>
      <c r="R1670" s="48">
        <v>0.19121840915560406</v>
      </c>
      <c r="S1670" s="48">
        <v>8.5946400000000001</v>
      </c>
      <c r="T1670" s="48">
        <v>8.5946400000000001</v>
      </c>
      <c r="U1670" s="48">
        <v>8.604828412002183</v>
      </c>
      <c r="V1670" s="62">
        <f t="shared" si="161"/>
        <v>0.66388888888888897</v>
      </c>
      <c r="W1670" s="62">
        <f t="shared" si="162"/>
        <v>2.2248565286690784E-2</v>
      </c>
      <c r="X1670" s="62">
        <f t="shared" si="163"/>
        <v>2.2222222222222223E-2</v>
      </c>
      <c r="Y1670" s="62">
        <f t="shared" si="164"/>
        <v>0.23611989213260068</v>
      </c>
      <c r="Z1670" s="62">
        <f t="shared" si="165"/>
        <v>0.23611989213260068</v>
      </c>
      <c r="AA1670" s="48" t="str">
        <f t="shared" si="166"/>
        <v>Y</v>
      </c>
      <c r="AB1670" s="48" t="s">
        <v>55</v>
      </c>
      <c r="AC1670" s="53" t="s">
        <v>55</v>
      </c>
      <c r="AD1670" s="52">
        <v>0</v>
      </c>
      <c r="AE1670" s="52"/>
      <c r="AF1670" s="52"/>
    </row>
    <row r="1671" spans="1:32" ht="15.5" x14ac:dyDescent="0.35">
      <c r="A1671" s="26"/>
      <c r="B1671" s="48">
        <v>862</v>
      </c>
      <c r="C1671" s="48" t="s">
        <v>45</v>
      </c>
      <c r="D1671" s="48" t="s">
        <v>46</v>
      </c>
      <c r="E1671" s="48" t="s">
        <v>150</v>
      </c>
      <c r="F1671" s="48" t="s">
        <v>383</v>
      </c>
      <c r="G1671" s="48">
        <v>850</v>
      </c>
      <c r="H1671" s="48" t="s">
        <v>384</v>
      </c>
      <c r="I1671" s="48" t="s">
        <v>377</v>
      </c>
      <c r="J1671" s="48" t="s">
        <v>50</v>
      </c>
      <c r="K1671" s="48" t="s">
        <v>2559</v>
      </c>
      <c r="L1671" s="48" t="s">
        <v>379</v>
      </c>
      <c r="M1671" s="48" t="s">
        <v>53</v>
      </c>
      <c r="N1671" s="48" t="s">
        <v>53</v>
      </c>
      <c r="O1671" s="48" t="s">
        <v>53</v>
      </c>
      <c r="P1671" s="48">
        <v>3.0797460000000001</v>
      </c>
      <c r="Q1671" s="48">
        <v>2.7248623304673578</v>
      </c>
      <c r="R1671" s="48">
        <v>2.3663278133006003</v>
      </c>
      <c r="S1671" s="48">
        <v>11.578889999999999</v>
      </c>
      <c r="T1671" s="48">
        <v>11.578889999999999</v>
      </c>
      <c r="U1671" s="48">
        <v>11.592616055058498</v>
      </c>
      <c r="V1671" s="62">
        <f t="shared" si="161"/>
        <v>0.26597938144329897</v>
      </c>
      <c r="W1671" s="62">
        <f t="shared" si="162"/>
        <v>0.23533018540355405</v>
      </c>
      <c r="X1671" s="62">
        <f t="shared" si="163"/>
        <v>0.20412371134020615</v>
      </c>
      <c r="Y1671" s="62">
        <f t="shared" si="164"/>
        <v>0.23514442606235306</v>
      </c>
      <c r="Z1671" s="62">
        <f t="shared" si="165"/>
        <v>0.23514442606235306</v>
      </c>
      <c r="AA1671" s="48" t="str">
        <f t="shared" si="166"/>
        <v>Y</v>
      </c>
      <c r="AB1671" s="48" t="s">
        <v>55</v>
      </c>
      <c r="AC1671" s="53" t="s">
        <v>55</v>
      </c>
      <c r="AD1671" s="52">
        <v>0</v>
      </c>
      <c r="AE1671" s="52"/>
      <c r="AF1671" s="52"/>
    </row>
    <row r="1672" spans="1:32" ht="15.5" x14ac:dyDescent="0.35">
      <c r="A1672" s="26"/>
      <c r="B1672" s="48">
        <v>1236</v>
      </c>
      <c r="C1672" s="48" t="s">
        <v>45</v>
      </c>
      <c r="D1672" s="48" t="s">
        <v>98</v>
      </c>
      <c r="E1672" s="48" t="s">
        <v>99</v>
      </c>
      <c r="F1672" s="48" t="s">
        <v>662</v>
      </c>
      <c r="G1672" s="48">
        <v>713</v>
      </c>
      <c r="H1672" s="48">
        <v>1</v>
      </c>
      <c r="I1672" s="48" t="s">
        <v>106</v>
      </c>
      <c r="J1672" s="48" t="s">
        <v>50</v>
      </c>
      <c r="K1672" s="48" t="s">
        <v>2276</v>
      </c>
      <c r="L1672" s="48" t="s">
        <v>108</v>
      </c>
      <c r="M1672" s="48" t="s">
        <v>103</v>
      </c>
      <c r="N1672" s="48" t="s">
        <v>103</v>
      </c>
      <c r="O1672" s="48" t="s">
        <v>103</v>
      </c>
      <c r="P1672" s="48">
        <v>4.3388400000000003</v>
      </c>
      <c r="Q1672" s="48">
        <v>5.1337985936341521</v>
      </c>
      <c r="R1672" s="48">
        <v>5.5287061777598563</v>
      </c>
      <c r="S1672" s="48">
        <v>21.299759999999999</v>
      </c>
      <c r="T1672" s="48">
        <v>21.299759999999999</v>
      </c>
      <c r="U1672" s="48">
        <v>21.325009542788017</v>
      </c>
      <c r="V1672" s="62">
        <f t="shared" si="161"/>
        <v>0.20370370370370372</v>
      </c>
      <c r="W1672" s="62">
        <f t="shared" si="162"/>
        <v>0.24102612393915013</v>
      </c>
      <c r="X1672" s="62">
        <f t="shared" si="163"/>
        <v>0.25925925925925924</v>
      </c>
      <c r="Y1672" s="62">
        <f t="shared" si="164"/>
        <v>0.23466302896737101</v>
      </c>
      <c r="Z1672" s="62">
        <f t="shared" si="165"/>
        <v>0.23466302896737101</v>
      </c>
      <c r="AA1672" s="48" t="str">
        <f t="shared" si="166"/>
        <v>Y</v>
      </c>
      <c r="AB1672" s="48" t="s">
        <v>104</v>
      </c>
      <c r="AC1672" s="53" t="s">
        <v>55</v>
      </c>
      <c r="AD1672" s="52">
        <v>0</v>
      </c>
      <c r="AE1672" s="52"/>
      <c r="AF1672" s="52"/>
    </row>
    <row r="1673" spans="1:32" ht="15.5" x14ac:dyDescent="0.35">
      <c r="A1673" s="26"/>
      <c r="B1673" s="52">
        <v>455</v>
      </c>
      <c r="C1673" s="52" t="s">
        <v>45</v>
      </c>
      <c r="D1673" s="52" t="s">
        <v>46</v>
      </c>
      <c r="E1673" s="52" t="s">
        <v>47</v>
      </c>
      <c r="F1673" s="52" t="s">
        <v>128</v>
      </c>
      <c r="G1673" s="52">
        <v>496</v>
      </c>
      <c r="H1673" s="52" t="s">
        <v>49</v>
      </c>
      <c r="I1673" s="52" t="s">
        <v>128</v>
      </c>
      <c r="J1673" s="52" t="s">
        <v>50</v>
      </c>
      <c r="K1673" s="52" t="s">
        <v>2561</v>
      </c>
      <c r="L1673" s="52" t="s">
        <v>88</v>
      </c>
      <c r="M1673" s="52" t="s">
        <v>53</v>
      </c>
      <c r="N1673" s="52" t="s">
        <v>53</v>
      </c>
      <c r="O1673" s="52" t="s">
        <v>53</v>
      </c>
      <c r="P1673" s="52">
        <v>1.9099200000000001</v>
      </c>
      <c r="Q1673" s="52">
        <v>2.3902301144450506</v>
      </c>
      <c r="R1673" s="52">
        <v>2.4141324155895014</v>
      </c>
      <c r="S1673" s="52">
        <v>9.5495999999999999</v>
      </c>
      <c r="T1673" s="52">
        <v>9.5495999999999999</v>
      </c>
      <c r="U1673" s="52">
        <v>9.5609204577802025</v>
      </c>
      <c r="V1673" s="62">
        <f t="shared" si="161"/>
        <v>0.2</v>
      </c>
      <c r="W1673" s="62">
        <f t="shared" si="162"/>
        <v>0.25029635947527129</v>
      </c>
      <c r="X1673" s="62">
        <f t="shared" si="163"/>
        <v>0.25250000000000006</v>
      </c>
      <c r="Y1673" s="62">
        <f t="shared" si="164"/>
        <v>0.23426545315842376</v>
      </c>
      <c r="Z1673" s="62">
        <f t="shared" si="165"/>
        <v>0.23426545315842376</v>
      </c>
      <c r="AA1673" s="48" t="str">
        <f t="shared" si="166"/>
        <v>Y</v>
      </c>
      <c r="AB1673" s="48" t="s">
        <v>55</v>
      </c>
      <c r="AC1673" s="53" t="s">
        <v>55</v>
      </c>
      <c r="AD1673" s="52">
        <v>0</v>
      </c>
      <c r="AE1673" s="26"/>
      <c r="AF1673" s="26"/>
    </row>
    <row r="1674" spans="1:32" ht="15.5" x14ac:dyDescent="0.35">
      <c r="A1674" s="26"/>
      <c r="B1674" s="48">
        <v>94</v>
      </c>
      <c r="C1674" s="48" t="s">
        <v>45</v>
      </c>
      <c r="D1674" s="48" t="s">
        <v>46</v>
      </c>
      <c r="E1674" s="48" t="s">
        <v>47</v>
      </c>
      <c r="F1674" s="48" t="s">
        <v>70</v>
      </c>
      <c r="G1674" s="48">
        <v>106</v>
      </c>
      <c r="H1674" s="48" t="s">
        <v>94</v>
      </c>
      <c r="I1674" s="48" t="s">
        <v>57</v>
      </c>
      <c r="J1674" s="48" t="s">
        <v>50</v>
      </c>
      <c r="K1674" s="48" t="s">
        <v>2562</v>
      </c>
      <c r="L1674" s="48" t="s">
        <v>52</v>
      </c>
      <c r="M1674" s="48" t="s">
        <v>53</v>
      </c>
      <c r="N1674" s="48" t="s">
        <v>53</v>
      </c>
      <c r="O1674" s="48" t="s">
        <v>53</v>
      </c>
      <c r="P1674" s="48">
        <v>0.8117160000000001</v>
      </c>
      <c r="Q1674" s="48">
        <v>0.78877593776686672</v>
      </c>
      <c r="R1674" s="48">
        <v>0.74097133547796579</v>
      </c>
      <c r="S1674" s="48">
        <v>3.3423600000000002</v>
      </c>
      <c r="T1674" s="48">
        <v>3.3423600000000002</v>
      </c>
      <c r="U1674" s="48">
        <v>3.3463221602230711</v>
      </c>
      <c r="V1674" s="62">
        <f t="shared" si="161"/>
        <v>0.24285714285714288</v>
      </c>
      <c r="W1674" s="62">
        <f t="shared" si="162"/>
        <v>0.23599371036239863</v>
      </c>
      <c r="X1674" s="62">
        <f t="shared" si="163"/>
        <v>0.22142857142857145</v>
      </c>
      <c r="Y1674" s="62">
        <f t="shared" si="164"/>
        <v>0.23342647488270432</v>
      </c>
      <c r="Z1674" s="62">
        <f t="shared" si="165"/>
        <v>0.23342647488270432</v>
      </c>
      <c r="AA1674" s="48" t="str">
        <f t="shared" si="166"/>
        <v>Y</v>
      </c>
      <c r="AB1674" s="48" t="s">
        <v>55</v>
      </c>
      <c r="AC1674" s="53" t="s">
        <v>55</v>
      </c>
      <c r="AD1674" s="52">
        <v>0</v>
      </c>
      <c r="AE1674" s="52"/>
      <c r="AF1674" s="52"/>
    </row>
    <row r="1675" spans="1:32" ht="15.5" x14ac:dyDescent="0.35">
      <c r="A1675" s="26"/>
      <c r="B1675" s="48">
        <v>1163</v>
      </c>
      <c r="C1675" s="48" t="s">
        <v>45</v>
      </c>
      <c r="D1675" s="48" t="s">
        <v>98</v>
      </c>
      <c r="E1675" s="48" t="s">
        <v>99</v>
      </c>
      <c r="F1675" s="48" t="s">
        <v>100</v>
      </c>
      <c r="G1675" s="48">
        <v>737</v>
      </c>
      <c r="H1675" s="48">
        <v>2</v>
      </c>
      <c r="I1675" s="48" t="s">
        <v>99</v>
      </c>
      <c r="J1675" s="48" t="s">
        <v>50</v>
      </c>
      <c r="K1675" s="48" t="s">
        <v>2563</v>
      </c>
      <c r="L1675" s="48" t="s">
        <v>593</v>
      </c>
      <c r="M1675" s="48" t="s">
        <v>103</v>
      </c>
      <c r="N1675" s="48" t="s">
        <v>103</v>
      </c>
      <c r="O1675" s="48" t="s">
        <v>103</v>
      </c>
      <c r="P1675" s="48">
        <v>3.9443999999999999</v>
      </c>
      <c r="Q1675" s="48">
        <v>4.1465296333198918</v>
      </c>
      <c r="R1675" s="48">
        <v>4.3439834253827438</v>
      </c>
      <c r="S1675" s="48">
        <v>17.7498</v>
      </c>
      <c r="T1675" s="48">
        <v>17.7498</v>
      </c>
      <c r="U1675" s="48">
        <v>17.77084128565668</v>
      </c>
      <c r="V1675" s="62">
        <f t="shared" si="161"/>
        <v>0.22222222222222221</v>
      </c>
      <c r="W1675" s="62">
        <f t="shared" si="162"/>
        <v>0.23360993551025316</v>
      </c>
      <c r="X1675" s="62">
        <f t="shared" si="163"/>
        <v>0.24444444444444444</v>
      </c>
      <c r="Y1675" s="62">
        <f t="shared" si="164"/>
        <v>0.23342553405897326</v>
      </c>
      <c r="Z1675" s="62">
        <f t="shared" si="165"/>
        <v>0.23342553405897326</v>
      </c>
      <c r="AA1675" s="48" t="str">
        <f t="shared" si="166"/>
        <v>Y</v>
      </c>
      <c r="AB1675" s="48" t="s">
        <v>55</v>
      </c>
      <c r="AC1675" s="53" t="s">
        <v>55</v>
      </c>
      <c r="AD1675" s="52">
        <v>0</v>
      </c>
      <c r="AE1675" s="48"/>
      <c r="AF1675" s="48"/>
    </row>
    <row r="1676" spans="1:32" ht="15.5" x14ac:dyDescent="0.35">
      <c r="A1676" s="26"/>
      <c r="B1676" s="48">
        <v>268</v>
      </c>
      <c r="C1676" s="48" t="s">
        <v>45</v>
      </c>
      <c r="D1676" s="48" t="s">
        <v>46</v>
      </c>
      <c r="E1676" s="48" t="s">
        <v>150</v>
      </c>
      <c r="F1676" s="48" t="s">
        <v>219</v>
      </c>
      <c r="G1676" s="48">
        <v>250</v>
      </c>
      <c r="H1676" s="48" t="s">
        <v>49</v>
      </c>
      <c r="I1676" s="48" t="s">
        <v>220</v>
      </c>
      <c r="J1676" s="48" t="s">
        <v>50</v>
      </c>
      <c r="K1676" s="48" t="s">
        <v>2564</v>
      </c>
      <c r="L1676" s="48" t="s">
        <v>2565</v>
      </c>
      <c r="M1676" s="48" t="s">
        <v>53</v>
      </c>
      <c r="N1676" s="48" t="s">
        <v>53</v>
      </c>
      <c r="O1676" s="48" t="s">
        <v>53</v>
      </c>
      <c r="P1676" s="48">
        <v>1.4324400000000002</v>
      </c>
      <c r="Q1676" s="48">
        <v>1.4102357675225798</v>
      </c>
      <c r="R1676" s="48">
        <v>1.8165748869782385</v>
      </c>
      <c r="S1676" s="48">
        <v>6.6847200000000004</v>
      </c>
      <c r="T1676" s="48">
        <v>6.6847200000000004</v>
      </c>
      <c r="U1676" s="48">
        <v>6.6926443204461421</v>
      </c>
      <c r="V1676" s="62">
        <f t="shared" si="161"/>
        <v>0.2142857142857143</v>
      </c>
      <c r="W1676" s="62">
        <f t="shared" si="162"/>
        <v>0.2109640744148715</v>
      </c>
      <c r="X1676" s="62">
        <f t="shared" si="163"/>
        <v>0.27142857142857141</v>
      </c>
      <c r="Y1676" s="62">
        <f t="shared" si="164"/>
        <v>0.23222612004305243</v>
      </c>
      <c r="Z1676" s="62">
        <f t="shared" si="165"/>
        <v>0.23222612004305243</v>
      </c>
      <c r="AA1676" s="48" t="str">
        <f t="shared" si="166"/>
        <v>Y</v>
      </c>
      <c r="AB1676" s="48" t="s">
        <v>55</v>
      </c>
      <c r="AC1676" s="53" t="s">
        <v>55</v>
      </c>
      <c r="AD1676" s="52">
        <v>0</v>
      </c>
      <c r="AE1676" s="52"/>
      <c r="AF1676" s="52"/>
    </row>
    <row r="1677" spans="1:32" ht="15.5" x14ac:dyDescent="0.35">
      <c r="A1677" s="26"/>
      <c r="B1677" s="48">
        <v>1155</v>
      </c>
      <c r="C1677" s="48" t="s">
        <v>45</v>
      </c>
      <c r="D1677" s="48" t="s">
        <v>98</v>
      </c>
      <c r="E1677" s="48" t="s">
        <v>99</v>
      </c>
      <c r="F1677" s="48" t="s">
        <v>100</v>
      </c>
      <c r="G1677" s="48">
        <v>737</v>
      </c>
      <c r="H1677" s="48">
        <v>1</v>
      </c>
      <c r="I1677" s="48" t="s">
        <v>99</v>
      </c>
      <c r="J1677" s="48" t="s">
        <v>50</v>
      </c>
      <c r="K1677" s="48" t="s">
        <v>2566</v>
      </c>
      <c r="L1677" s="48" t="s">
        <v>593</v>
      </c>
      <c r="M1677" s="48" t="s">
        <v>103</v>
      </c>
      <c r="N1677" s="48" t="s">
        <v>103</v>
      </c>
      <c r="O1677" s="48" t="s">
        <v>103</v>
      </c>
      <c r="P1677" s="48">
        <v>4.8910560000000007</v>
      </c>
      <c r="Q1677" s="48">
        <v>4.5414372174455959</v>
      </c>
      <c r="R1677" s="48">
        <v>5.1337985936341521</v>
      </c>
      <c r="S1677" s="48">
        <v>20.90532</v>
      </c>
      <c r="T1677" s="48">
        <v>20.90532</v>
      </c>
      <c r="U1677" s="48">
        <v>20.930101958662313</v>
      </c>
      <c r="V1677" s="62">
        <f t="shared" si="161"/>
        <v>0.23396226415094343</v>
      </c>
      <c r="W1677" s="62">
        <f t="shared" si="162"/>
        <v>0.21723834973325432</v>
      </c>
      <c r="X1677" s="62">
        <f t="shared" si="163"/>
        <v>0.24528301886792453</v>
      </c>
      <c r="Y1677" s="62">
        <f t="shared" si="164"/>
        <v>0.23216121091737407</v>
      </c>
      <c r="Z1677" s="62">
        <f t="shared" si="165"/>
        <v>0.23216121091737407</v>
      </c>
      <c r="AA1677" s="48" t="str">
        <f t="shared" si="166"/>
        <v>Y</v>
      </c>
      <c r="AB1677" s="48" t="s">
        <v>55</v>
      </c>
      <c r="AC1677" s="53" t="s">
        <v>55</v>
      </c>
      <c r="AD1677" s="52">
        <v>0</v>
      </c>
      <c r="AE1677" s="52"/>
      <c r="AF1677" s="52"/>
    </row>
    <row r="1678" spans="1:32" ht="15.5" x14ac:dyDescent="0.35">
      <c r="A1678" s="26"/>
      <c r="B1678" s="48">
        <v>778</v>
      </c>
      <c r="C1678" s="48" t="s">
        <v>45</v>
      </c>
      <c r="D1678" s="48" t="s">
        <v>46</v>
      </c>
      <c r="E1678" s="48" t="s">
        <v>150</v>
      </c>
      <c r="F1678" s="48" t="s">
        <v>1739</v>
      </c>
      <c r="G1678" s="48">
        <v>819</v>
      </c>
      <c r="H1678" s="48" t="s">
        <v>131</v>
      </c>
      <c r="I1678" s="48" t="s">
        <v>377</v>
      </c>
      <c r="J1678" s="48" t="s">
        <v>50</v>
      </c>
      <c r="K1678" s="48" t="s">
        <v>2567</v>
      </c>
      <c r="L1678" s="48" t="s">
        <v>379</v>
      </c>
      <c r="M1678" s="48" t="s">
        <v>53</v>
      </c>
      <c r="N1678" s="48" t="s">
        <v>53</v>
      </c>
      <c r="O1678" s="48" t="s">
        <v>53</v>
      </c>
      <c r="P1678" s="48">
        <v>3.1991160000000001</v>
      </c>
      <c r="Q1678" s="48">
        <v>1.2190173583669759</v>
      </c>
      <c r="R1678" s="48">
        <v>1.3863334663781295</v>
      </c>
      <c r="S1678" s="48">
        <v>8.3559000000000001</v>
      </c>
      <c r="T1678" s="48">
        <v>8.3559000000000001</v>
      </c>
      <c r="U1678" s="48">
        <v>8.3658054005576776</v>
      </c>
      <c r="V1678" s="62">
        <f t="shared" si="161"/>
        <v>0.38285714285714284</v>
      </c>
      <c r="W1678" s="62">
        <f t="shared" si="162"/>
        <v>0.14588702095130099</v>
      </c>
      <c r="X1678" s="62">
        <f t="shared" si="163"/>
        <v>0.16571428571428573</v>
      </c>
      <c r="Y1678" s="62">
        <f t="shared" si="164"/>
        <v>0.23148614984090984</v>
      </c>
      <c r="Z1678" s="62">
        <f t="shared" si="165"/>
        <v>0.23148614984090984</v>
      </c>
      <c r="AA1678" s="48" t="str">
        <f t="shared" si="166"/>
        <v>Y</v>
      </c>
      <c r="AB1678" s="48" t="s">
        <v>55</v>
      </c>
      <c r="AC1678" s="53" t="s">
        <v>55</v>
      </c>
      <c r="AD1678" s="52">
        <v>0</v>
      </c>
      <c r="AE1678" s="52"/>
      <c r="AF1678" s="52"/>
    </row>
    <row r="1679" spans="1:32" ht="15.5" x14ac:dyDescent="0.35">
      <c r="A1679" s="26"/>
      <c r="B1679" s="48">
        <v>2127</v>
      </c>
      <c r="C1679" s="48" t="s">
        <v>863</v>
      </c>
      <c r="D1679" s="48" t="s">
        <v>969</v>
      </c>
      <c r="E1679" s="48" t="s">
        <v>970</v>
      </c>
      <c r="F1679" s="48" t="s">
        <v>1020</v>
      </c>
      <c r="G1679" s="48" t="s">
        <v>1021</v>
      </c>
      <c r="H1679" s="48" t="s">
        <v>1022</v>
      </c>
      <c r="I1679" s="48" t="s">
        <v>1023</v>
      </c>
      <c r="J1679" s="48" t="s">
        <v>50</v>
      </c>
      <c r="K1679" s="48" t="s">
        <v>2568</v>
      </c>
      <c r="L1679" s="48" t="s">
        <v>1023</v>
      </c>
      <c r="M1679" s="48">
        <v>13.8</v>
      </c>
      <c r="N1679" s="48">
        <v>13.8</v>
      </c>
      <c r="O1679" s="48">
        <v>13.8</v>
      </c>
      <c r="P1679" s="48">
        <v>1.8</v>
      </c>
      <c r="Q1679" s="48">
        <v>1.7926725858337882</v>
      </c>
      <c r="R1679" s="48">
        <v>1.8882817904115903</v>
      </c>
      <c r="S1679" s="48">
        <v>7.9</v>
      </c>
      <c r="T1679" s="48">
        <v>7.9</v>
      </c>
      <c r="U1679" s="48">
        <v>7.8877593776686679</v>
      </c>
      <c r="V1679" s="62">
        <f t="shared" si="161"/>
        <v>0.22784810126582278</v>
      </c>
      <c r="W1679" s="62">
        <f t="shared" si="162"/>
        <v>0.22692058048528962</v>
      </c>
      <c r="X1679" s="62">
        <f t="shared" si="163"/>
        <v>0.23939393939393941</v>
      </c>
      <c r="Y1679" s="62">
        <f t="shared" si="164"/>
        <v>0.23138754038168394</v>
      </c>
      <c r="Z1679" s="62">
        <f t="shared" si="165"/>
        <v>0.23138754038168394</v>
      </c>
      <c r="AA1679" s="48" t="str">
        <f t="shared" si="166"/>
        <v>Y</v>
      </c>
      <c r="AB1679" s="48" t="s">
        <v>55</v>
      </c>
      <c r="AC1679" s="53" t="s">
        <v>55</v>
      </c>
      <c r="AD1679" s="52">
        <v>0</v>
      </c>
      <c r="AE1679" s="48"/>
      <c r="AF1679" s="48"/>
    </row>
    <row r="1680" spans="1:32" ht="15.5" x14ac:dyDescent="0.35">
      <c r="A1680" s="26"/>
      <c r="B1680" s="48">
        <v>1776</v>
      </c>
      <c r="C1680" s="48" t="s">
        <v>45</v>
      </c>
      <c r="D1680" s="48" t="s">
        <v>60</v>
      </c>
      <c r="E1680" s="48" t="s">
        <v>803</v>
      </c>
      <c r="F1680" s="48" t="s">
        <v>1093</v>
      </c>
      <c r="G1680" s="48">
        <v>416</v>
      </c>
      <c r="H1680" s="48" t="s">
        <v>49</v>
      </c>
      <c r="I1680" s="48" t="s">
        <v>1034</v>
      </c>
      <c r="J1680" s="48" t="s">
        <v>50</v>
      </c>
      <c r="K1680" s="48" t="s">
        <v>2569</v>
      </c>
      <c r="L1680" s="48" t="s">
        <v>2112</v>
      </c>
      <c r="M1680" s="48" t="s">
        <v>53</v>
      </c>
      <c r="N1680" s="48" t="s">
        <v>53</v>
      </c>
      <c r="O1680" s="48" t="s">
        <v>53</v>
      </c>
      <c r="P1680" s="48">
        <v>2.6022660000000002</v>
      </c>
      <c r="Q1680" s="48">
        <v>2.5336439213117536</v>
      </c>
      <c r="R1680" s="48">
        <v>2.9877876430563135</v>
      </c>
      <c r="S1680" s="48">
        <v>11.698259999999999</v>
      </c>
      <c r="T1680" s="48">
        <v>11.698259999999999</v>
      </c>
      <c r="U1680" s="48">
        <v>11.712127560780749</v>
      </c>
      <c r="V1680" s="62">
        <f t="shared" si="161"/>
        <v>0.22244897959183677</v>
      </c>
      <c r="W1680" s="62">
        <f t="shared" si="162"/>
        <v>0.21658297228064291</v>
      </c>
      <c r="X1680" s="62">
        <f t="shared" si="163"/>
        <v>0.25510204081632654</v>
      </c>
      <c r="Y1680" s="62">
        <f t="shared" si="164"/>
        <v>0.23137799756293539</v>
      </c>
      <c r="Z1680" s="62">
        <f t="shared" si="165"/>
        <v>0.23137799756293539</v>
      </c>
      <c r="AA1680" s="48" t="str">
        <f t="shared" si="166"/>
        <v>Y</v>
      </c>
      <c r="AB1680" s="48" t="s">
        <v>55</v>
      </c>
      <c r="AC1680" s="53" t="s">
        <v>55</v>
      </c>
      <c r="AD1680" s="52">
        <v>0</v>
      </c>
      <c r="AE1680" s="52"/>
      <c r="AF1680" s="52"/>
    </row>
    <row r="1681" spans="1:32" ht="15.5" x14ac:dyDescent="0.35">
      <c r="A1681" s="26"/>
      <c r="B1681" s="48">
        <v>653</v>
      </c>
      <c r="C1681" s="48" t="s">
        <v>45</v>
      </c>
      <c r="D1681" s="48" t="s">
        <v>46</v>
      </c>
      <c r="E1681" s="48" t="s">
        <v>47</v>
      </c>
      <c r="F1681" s="48" t="s">
        <v>75</v>
      </c>
      <c r="G1681" s="48">
        <v>483</v>
      </c>
      <c r="H1681" s="48" t="s">
        <v>63</v>
      </c>
      <c r="I1681" s="48" t="s">
        <v>76</v>
      </c>
      <c r="J1681" s="48" t="s">
        <v>50</v>
      </c>
      <c r="K1681" s="48" t="s">
        <v>2570</v>
      </c>
      <c r="L1681" s="48" t="s">
        <v>78</v>
      </c>
      <c r="M1681" s="48" t="s">
        <v>53</v>
      </c>
      <c r="N1681" s="48" t="s">
        <v>53</v>
      </c>
      <c r="O1681" s="48" t="s">
        <v>53</v>
      </c>
      <c r="P1681" s="48">
        <v>0.83559000000000005</v>
      </c>
      <c r="Q1681" s="48">
        <v>0.6453621309001637</v>
      </c>
      <c r="R1681" s="48">
        <v>0.83658054005576776</v>
      </c>
      <c r="S1681" s="48">
        <v>3.3423600000000002</v>
      </c>
      <c r="T1681" s="48">
        <v>3.3423600000000002</v>
      </c>
      <c r="U1681" s="48">
        <v>3.3463221602230711</v>
      </c>
      <c r="V1681" s="62">
        <f t="shared" si="161"/>
        <v>0.25</v>
      </c>
      <c r="W1681" s="62">
        <f t="shared" si="162"/>
        <v>0.19308576302378069</v>
      </c>
      <c r="X1681" s="62">
        <f t="shared" si="163"/>
        <v>0.25</v>
      </c>
      <c r="Y1681" s="62">
        <f t="shared" si="164"/>
        <v>0.23102858767459356</v>
      </c>
      <c r="Z1681" s="62">
        <f t="shared" si="165"/>
        <v>0.23102858767459356</v>
      </c>
      <c r="AA1681" s="48" t="str">
        <f t="shared" si="166"/>
        <v>Y</v>
      </c>
      <c r="AB1681" s="48" t="s">
        <v>55</v>
      </c>
      <c r="AC1681" s="53" t="s">
        <v>55</v>
      </c>
      <c r="AD1681" s="52">
        <v>0</v>
      </c>
      <c r="AE1681" s="52"/>
      <c r="AF1681" s="52"/>
    </row>
    <row r="1682" spans="1:32" ht="15.5" x14ac:dyDescent="0.35">
      <c r="A1682" s="52"/>
      <c r="B1682" s="52">
        <v>691</v>
      </c>
      <c r="C1682" s="52" t="s">
        <v>45</v>
      </c>
      <c r="D1682" s="52" t="s">
        <v>46</v>
      </c>
      <c r="E1682" s="52" t="s">
        <v>47</v>
      </c>
      <c r="F1682" s="52" t="s">
        <v>300</v>
      </c>
      <c r="G1682" s="52">
        <v>329</v>
      </c>
      <c r="H1682" s="52" t="s">
        <v>49</v>
      </c>
      <c r="I1682" s="52" t="s">
        <v>300</v>
      </c>
      <c r="J1682" s="52" t="s">
        <v>50</v>
      </c>
      <c r="K1682" s="52" t="s">
        <v>2571</v>
      </c>
      <c r="L1682" s="52" t="s">
        <v>69</v>
      </c>
      <c r="M1682" s="52" t="s">
        <v>53</v>
      </c>
      <c r="N1682" s="52" t="s">
        <v>53</v>
      </c>
      <c r="O1682" s="52" t="s">
        <v>53</v>
      </c>
      <c r="P1682" s="52">
        <v>1.9099200000000001</v>
      </c>
      <c r="Q1682" s="52">
        <v>2.1034025007116446</v>
      </c>
      <c r="R1682" s="52">
        <v>2.5814485236006548</v>
      </c>
      <c r="S1682" s="52">
        <v>9.5495999999999999</v>
      </c>
      <c r="T1682" s="52">
        <v>9.5495999999999999</v>
      </c>
      <c r="U1682" s="52">
        <v>9.5609204577802025</v>
      </c>
      <c r="V1682" s="62">
        <f t="shared" si="161"/>
        <v>0.2</v>
      </c>
      <c r="W1682" s="62">
        <f t="shared" si="162"/>
        <v>0.22026079633823872</v>
      </c>
      <c r="X1682" s="62">
        <f t="shared" si="163"/>
        <v>0.27</v>
      </c>
      <c r="Y1682" s="62">
        <f t="shared" si="164"/>
        <v>0.23008693211274625</v>
      </c>
      <c r="Z1682" s="62">
        <f t="shared" si="165"/>
        <v>0.23008693211274625</v>
      </c>
      <c r="AA1682" s="48" t="str">
        <f t="shared" si="166"/>
        <v>Y</v>
      </c>
      <c r="AB1682" s="48" t="s">
        <v>55</v>
      </c>
      <c r="AC1682" s="53" t="s">
        <v>55</v>
      </c>
      <c r="AD1682" s="52">
        <v>0</v>
      </c>
      <c r="AE1682" s="26"/>
      <c r="AF1682" s="26"/>
    </row>
    <row r="1683" spans="1:32" ht="15.5" x14ac:dyDescent="0.35">
      <c r="A1683" s="26"/>
      <c r="B1683" s="48">
        <v>1643</v>
      </c>
      <c r="C1683" s="48" t="s">
        <v>45</v>
      </c>
      <c r="D1683" s="48" t="s">
        <v>60</v>
      </c>
      <c r="E1683" s="48" t="s">
        <v>803</v>
      </c>
      <c r="F1683" s="48" t="s">
        <v>856</v>
      </c>
      <c r="G1683" s="48">
        <v>274</v>
      </c>
      <c r="H1683" s="48" t="s">
        <v>49</v>
      </c>
      <c r="I1683" s="48" t="s">
        <v>856</v>
      </c>
      <c r="J1683" s="48" t="s">
        <v>50</v>
      </c>
      <c r="K1683" s="48" t="s">
        <v>2572</v>
      </c>
      <c r="L1683" s="48" t="s">
        <v>2573</v>
      </c>
      <c r="M1683" s="48" t="s">
        <v>53</v>
      </c>
      <c r="N1683" s="48" t="s">
        <v>53</v>
      </c>
      <c r="O1683" s="48" t="s">
        <v>53</v>
      </c>
      <c r="P1683" s="48">
        <v>2.6500140000000001</v>
      </c>
      <c r="Q1683" s="48">
        <v>2.5336439213117536</v>
      </c>
      <c r="R1683" s="48">
        <v>2.8921784384785116</v>
      </c>
      <c r="S1683" s="48">
        <v>11.698259999999999</v>
      </c>
      <c r="T1683" s="48">
        <v>11.698259999999999</v>
      </c>
      <c r="U1683" s="48">
        <v>11.712127560780749</v>
      </c>
      <c r="V1683" s="62">
        <f t="shared" si="161"/>
        <v>0.22653061224489798</v>
      </c>
      <c r="W1683" s="62">
        <f t="shared" si="162"/>
        <v>0.21658297228064291</v>
      </c>
      <c r="X1683" s="62">
        <f t="shared" si="163"/>
        <v>0.2469387755102041</v>
      </c>
      <c r="Y1683" s="62">
        <f t="shared" si="164"/>
        <v>0.23001745334524834</v>
      </c>
      <c r="Z1683" s="62">
        <f t="shared" si="165"/>
        <v>0.23001745334524834</v>
      </c>
      <c r="AA1683" s="48" t="str">
        <f t="shared" si="166"/>
        <v>Y</v>
      </c>
      <c r="AB1683" s="48" t="s">
        <v>55</v>
      </c>
      <c r="AC1683" s="53" t="s">
        <v>55</v>
      </c>
      <c r="AD1683" s="52">
        <v>0</v>
      </c>
      <c r="AE1683" s="52"/>
      <c r="AF1683" s="52"/>
    </row>
    <row r="1684" spans="1:32" ht="15.5" x14ac:dyDescent="0.35">
      <c r="A1684" s="26"/>
      <c r="B1684" s="48">
        <v>554</v>
      </c>
      <c r="C1684" s="48" t="s">
        <v>45</v>
      </c>
      <c r="D1684" s="48" t="s">
        <v>46</v>
      </c>
      <c r="E1684" s="48" t="s">
        <v>47</v>
      </c>
      <c r="F1684" s="48" t="s">
        <v>75</v>
      </c>
      <c r="G1684" s="48">
        <v>483</v>
      </c>
      <c r="H1684" s="48" t="s">
        <v>49</v>
      </c>
      <c r="I1684" s="48" t="s">
        <v>76</v>
      </c>
      <c r="J1684" s="48" t="s">
        <v>50</v>
      </c>
      <c r="K1684" s="48" t="s">
        <v>2574</v>
      </c>
      <c r="L1684" s="48" t="s">
        <v>78</v>
      </c>
      <c r="M1684" s="48" t="s">
        <v>53</v>
      </c>
      <c r="N1684" s="48" t="s">
        <v>53</v>
      </c>
      <c r="O1684" s="48" t="s">
        <v>53</v>
      </c>
      <c r="P1684" s="48">
        <v>0.95496000000000003</v>
      </c>
      <c r="Q1684" s="48">
        <v>0.52585062517791115</v>
      </c>
      <c r="R1684" s="48">
        <v>0.57365522746681219</v>
      </c>
      <c r="S1684" s="48">
        <v>2.9842499999999998</v>
      </c>
      <c r="T1684" s="48">
        <v>2.9842499999999998</v>
      </c>
      <c r="U1684" s="48">
        <v>2.9877876430563135</v>
      </c>
      <c r="V1684" s="62">
        <f t="shared" si="161"/>
        <v>0.32</v>
      </c>
      <c r="W1684" s="62">
        <f t="shared" si="162"/>
        <v>0.17620863707059101</v>
      </c>
      <c r="X1684" s="62">
        <f t="shared" si="163"/>
        <v>0.192</v>
      </c>
      <c r="Y1684" s="62">
        <f t="shared" si="164"/>
        <v>0.22940287902353038</v>
      </c>
      <c r="Z1684" s="62">
        <f t="shared" si="165"/>
        <v>0.22940287902353038</v>
      </c>
      <c r="AA1684" s="48" t="str">
        <f t="shared" si="166"/>
        <v>Y</v>
      </c>
      <c r="AB1684" s="48" t="s">
        <v>55</v>
      </c>
      <c r="AC1684" s="53" t="s">
        <v>55</v>
      </c>
      <c r="AD1684" s="52">
        <v>0</v>
      </c>
      <c r="AE1684" s="52"/>
      <c r="AF1684" s="52"/>
    </row>
    <row r="1685" spans="1:32" ht="15.5" x14ac:dyDescent="0.35">
      <c r="A1685" s="26"/>
      <c r="B1685" s="48">
        <v>773</v>
      </c>
      <c r="C1685" s="48" t="s">
        <v>45</v>
      </c>
      <c r="D1685" s="48" t="s">
        <v>46</v>
      </c>
      <c r="E1685" s="48" t="s">
        <v>150</v>
      </c>
      <c r="F1685" s="48" t="s">
        <v>1739</v>
      </c>
      <c r="G1685" s="48">
        <v>819</v>
      </c>
      <c r="H1685" s="48" t="s">
        <v>131</v>
      </c>
      <c r="I1685" s="48" t="s">
        <v>377</v>
      </c>
      <c r="J1685" s="48" t="s">
        <v>50</v>
      </c>
      <c r="K1685" s="48" t="s">
        <v>2575</v>
      </c>
      <c r="L1685" s="48" t="s">
        <v>379</v>
      </c>
      <c r="M1685" s="48" t="s">
        <v>53</v>
      </c>
      <c r="N1685" s="48" t="s">
        <v>53</v>
      </c>
      <c r="O1685" s="48" t="s">
        <v>53</v>
      </c>
      <c r="P1685" s="48">
        <v>1.2891960000000002</v>
      </c>
      <c r="Q1685" s="48">
        <v>1.458040369811481</v>
      </c>
      <c r="R1685" s="48">
        <v>1.7209656824004367</v>
      </c>
      <c r="S1685" s="48">
        <v>5.8491299999999997</v>
      </c>
      <c r="T1685" s="48">
        <v>6.8040900000000004</v>
      </c>
      <c r="U1685" s="48">
        <v>6.8121558261683948</v>
      </c>
      <c r="V1685" s="62">
        <f t="shared" si="161"/>
        <v>0.22040816326530618</v>
      </c>
      <c r="W1685" s="62">
        <f t="shared" si="162"/>
        <v>0.21428881302444278</v>
      </c>
      <c r="X1685" s="62">
        <f t="shared" si="163"/>
        <v>0.25263157894736843</v>
      </c>
      <c r="Y1685" s="62">
        <f t="shared" si="164"/>
        <v>0.22910951841237245</v>
      </c>
      <c r="Z1685" s="62">
        <f t="shared" si="165"/>
        <v>0.22910951841237245</v>
      </c>
      <c r="AA1685" s="48" t="str">
        <f t="shared" si="166"/>
        <v>Y</v>
      </c>
      <c r="AB1685" s="48" t="s">
        <v>55</v>
      </c>
      <c r="AC1685" s="53" t="s">
        <v>55</v>
      </c>
      <c r="AD1685" s="52">
        <v>0</v>
      </c>
      <c r="AE1685" s="52"/>
      <c r="AF1685" s="52"/>
    </row>
    <row r="1686" spans="1:32" ht="15.5" x14ac:dyDescent="0.35">
      <c r="A1686" s="26"/>
      <c r="B1686" s="48">
        <v>812</v>
      </c>
      <c r="C1686" s="48" t="s">
        <v>45</v>
      </c>
      <c r="D1686" s="48" t="s">
        <v>46</v>
      </c>
      <c r="E1686" s="48" t="s">
        <v>150</v>
      </c>
      <c r="F1686" s="48" t="s">
        <v>371</v>
      </c>
      <c r="G1686" s="48">
        <v>828</v>
      </c>
      <c r="H1686" s="48" t="s">
        <v>63</v>
      </c>
      <c r="I1686" s="48" t="s">
        <v>377</v>
      </c>
      <c r="J1686" s="48" t="s">
        <v>50</v>
      </c>
      <c r="K1686" s="48" t="s">
        <v>2576</v>
      </c>
      <c r="L1686" s="48" t="s">
        <v>379</v>
      </c>
      <c r="M1686" s="48" t="s">
        <v>53</v>
      </c>
      <c r="N1686" s="48" t="s">
        <v>53</v>
      </c>
      <c r="O1686" s="48" t="s">
        <v>53</v>
      </c>
      <c r="P1686" s="48">
        <v>0.83559000000000005</v>
      </c>
      <c r="Q1686" s="48">
        <v>0.95609204577802032</v>
      </c>
      <c r="R1686" s="48">
        <v>1.0756035515002729</v>
      </c>
      <c r="S1686" s="48">
        <v>4.1779500000000001</v>
      </c>
      <c r="T1686" s="48">
        <v>4.1779500000000001</v>
      </c>
      <c r="U1686" s="48">
        <v>4.1829027002788388</v>
      </c>
      <c r="V1686" s="62">
        <f t="shared" si="161"/>
        <v>0.2</v>
      </c>
      <c r="W1686" s="62">
        <f t="shared" si="162"/>
        <v>0.22884238580596233</v>
      </c>
      <c r="X1686" s="62">
        <f t="shared" si="163"/>
        <v>0.25714285714285717</v>
      </c>
      <c r="Y1686" s="62">
        <f t="shared" si="164"/>
        <v>0.22866174764960653</v>
      </c>
      <c r="Z1686" s="62">
        <f t="shared" si="165"/>
        <v>0.22866174764960653</v>
      </c>
      <c r="AA1686" s="48" t="str">
        <f t="shared" si="166"/>
        <v>Y</v>
      </c>
      <c r="AB1686" s="48" t="s">
        <v>55</v>
      </c>
      <c r="AC1686" s="53" t="s">
        <v>55</v>
      </c>
      <c r="AD1686" s="52">
        <v>0</v>
      </c>
      <c r="AE1686" s="48"/>
      <c r="AF1686" s="48"/>
    </row>
    <row r="1687" spans="1:32" ht="15.5" x14ac:dyDescent="0.35">
      <c r="A1687" s="26"/>
      <c r="B1687" s="48">
        <v>1610</v>
      </c>
      <c r="C1687" s="48" t="s">
        <v>45</v>
      </c>
      <c r="D1687" s="48" t="s">
        <v>60</v>
      </c>
      <c r="E1687" s="48" t="s">
        <v>61</v>
      </c>
      <c r="F1687" s="48" t="s">
        <v>1096</v>
      </c>
      <c r="G1687" s="48">
        <v>17</v>
      </c>
      <c r="H1687" s="48" t="s">
        <v>2577</v>
      </c>
      <c r="I1687" s="48" t="s">
        <v>821</v>
      </c>
      <c r="J1687" s="48" t="s">
        <v>50</v>
      </c>
      <c r="K1687" s="48" t="s">
        <v>2578</v>
      </c>
      <c r="L1687" s="48" t="s">
        <v>1325</v>
      </c>
      <c r="M1687" s="48" t="s">
        <v>53</v>
      </c>
      <c r="N1687" s="48" t="s">
        <v>53</v>
      </c>
      <c r="O1687" s="48" t="s">
        <v>53</v>
      </c>
      <c r="P1687" s="48">
        <v>1.9099200000000001</v>
      </c>
      <c r="Q1687" s="48">
        <v>1.744867983544887</v>
      </c>
      <c r="R1687" s="48">
        <v>2.0795001995671942</v>
      </c>
      <c r="S1687" s="48">
        <v>8.3559000000000001</v>
      </c>
      <c r="T1687" s="48">
        <v>8.3559000000000001</v>
      </c>
      <c r="U1687" s="48">
        <v>8.3658054005576776</v>
      </c>
      <c r="V1687" s="62">
        <f t="shared" si="161"/>
        <v>0.22857142857142856</v>
      </c>
      <c r="W1687" s="62">
        <f t="shared" si="162"/>
        <v>0.20881867704794063</v>
      </c>
      <c r="X1687" s="62">
        <f t="shared" si="163"/>
        <v>0.24857142857142858</v>
      </c>
      <c r="Y1687" s="62">
        <f t="shared" si="164"/>
        <v>0.22865384473026593</v>
      </c>
      <c r="Z1687" s="62">
        <f t="shared" si="165"/>
        <v>0.22865384473026593</v>
      </c>
      <c r="AA1687" s="48" t="str">
        <f t="shared" si="166"/>
        <v>Y</v>
      </c>
      <c r="AB1687" s="48" t="s">
        <v>55</v>
      </c>
      <c r="AC1687" s="53" t="s">
        <v>55</v>
      </c>
      <c r="AD1687" s="52">
        <v>0</v>
      </c>
      <c r="AE1687" s="52"/>
      <c r="AF1687" s="52"/>
    </row>
    <row r="1688" spans="1:32" ht="15.5" x14ac:dyDescent="0.35">
      <c r="A1688" s="26"/>
      <c r="B1688" s="48">
        <v>1112</v>
      </c>
      <c r="C1688" s="48" t="s">
        <v>45</v>
      </c>
      <c r="D1688" s="48" t="s">
        <v>98</v>
      </c>
      <c r="E1688" s="48" t="s">
        <v>415</v>
      </c>
      <c r="F1688" s="48" t="s">
        <v>473</v>
      </c>
      <c r="G1688" s="48">
        <v>680</v>
      </c>
      <c r="H1688" s="48">
        <v>1</v>
      </c>
      <c r="I1688" s="48" t="s">
        <v>415</v>
      </c>
      <c r="J1688" s="48" t="s">
        <v>50</v>
      </c>
      <c r="K1688" s="48" t="s">
        <v>2579</v>
      </c>
      <c r="L1688" s="48" t="s">
        <v>419</v>
      </c>
      <c r="M1688" s="48" t="s">
        <v>423</v>
      </c>
      <c r="N1688" s="48" t="s">
        <v>423</v>
      </c>
      <c r="O1688" s="48" t="s">
        <v>423</v>
      </c>
      <c r="P1688" s="48">
        <v>0.53702660000000002</v>
      </c>
      <c r="Q1688" s="48">
        <v>0.73199931229475901</v>
      </c>
      <c r="R1688" s="48">
        <v>0</v>
      </c>
      <c r="S1688" s="48">
        <v>1.8504772000000003</v>
      </c>
      <c r="T1688" s="48">
        <v>1.8504772000000003</v>
      </c>
      <c r="U1688" s="48">
        <v>1.8526708258079738</v>
      </c>
      <c r="V1688" s="62">
        <f t="shared" si="161"/>
        <v>0.29020979020979015</v>
      </c>
      <c r="W1688" s="62">
        <f t="shared" si="162"/>
        <v>0.39557326742245669</v>
      </c>
      <c r="X1688" s="62">
        <f t="shared" si="163"/>
        <v>0</v>
      </c>
      <c r="Y1688" s="62">
        <f t="shared" si="164"/>
        <v>0.22859435254408225</v>
      </c>
      <c r="Z1688" s="62">
        <f t="shared" si="165"/>
        <v>0.22859435254408225</v>
      </c>
      <c r="AA1688" s="48" t="str">
        <f t="shared" si="166"/>
        <v>Y</v>
      </c>
      <c r="AB1688" s="48" t="s">
        <v>55</v>
      </c>
      <c r="AC1688" s="53" t="s">
        <v>55</v>
      </c>
      <c r="AD1688" s="52">
        <v>0</v>
      </c>
      <c r="AE1688" s="52"/>
      <c r="AF1688" s="52"/>
    </row>
    <row r="1689" spans="1:32" ht="15.5" x14ac:dyDescent="0.35">
      <c r="A1689" s="26"/>
      <c r="B1689" s="48">
        <v>1519</v>
      </c>
      <c r="C1689" s="48" t="s">
        <v>45</v>
      </c>
      <c r="D1689" s="48" t="s">
        <v>60</v>
      </c>
      <c r="E1689" s="48" t="s">
        <v>803</v>
      </c>
      <c r="F1689" s="48" t="s">
        <v>1099</v>
      </c>
      <c r="G1689" s="48">
        <v>23</v>
      </c>
      <c r="H1689" s="48" t="s">
        <v>1097</v>
      </c>
      <c r="I1689" s="48" t="s">
        <v>1100</v>
      </c>
      <c r="J1689" s="48" t="s">
        <v>50</v>
      </c>
      <c r="K1689" s="48" t="s">
        <v>2580</v>
      </c>
      <c r="L1689" s="48" t="s">
        <v>852</v>
      </c>
      <c r="M1689" s="48" t="s">
        <v>110</v>
      </c>
      <c r="N1689" s="48" t="s">
        <v>110</v>
      </c>
      <c r="O1689" s="48" t="s">
        <v>110</v>
      </c>
      <c r="P1689" s="48">
        <v>0.5109728</v>
      </c>
      <c r="Q1689" s="48">
        <v>0.4611412070071379</v>
      </c>
      <c r="R1689" s="48">
        <v>0.55481051468046283</v>
      </c>
      <c r="S1689" s="48">
        <v>2.2310080000000001</v>
      </c>
      <c r="T1689" s="48">
        <v>2.2310080000000001</v>
      </c>
      <c r="U1689" s="48">
        <v>2.2336527214408242</v>
      </c>
      <c r="V1689" s="62">
        <f t="shared" si="161"/>
        <v>0.22903225806451613</v>
      </c>
      <c r="W1689" s="62">
        <f t="shared" si="162"/>
        <v>0.20669634846990145</v>
      </c>
      <c r="X1689" s="62">
        <f t="shared" si="163"/>
        <v>0.24838709677419357</v>
      </c>
      <c r="Y1689" s="62">
        <f t="shared" si="164"/>
        <v>0.22803856776953704</v>
      </c>
      <c r="Z1689" s="62">
        <f t="shared" si="165"/>
        <v>0.22803856776953704</v>
      </c>
      <c r="AA1689" s="48" t="str">
        <f t="shared" si="166"/>
        <v>Y</v>
      </c>
      <c r="AB1689" s="48" t="s">
        <v>55</v>
      </c>
      <c r="AC1689" s="53" t="s">
        <v>55</v>
      </c>
      <c r="AD1689" s="52">
        <v>0</v>
      </c>
      <c r="AE1689" s="52"/>
      <c r="AF1689" s="52"/>
    </row>
    <row r="1690" spans="1:32" ht="15.5" x14ac:dyDescent="0.35">
      <c r="A1690" s="26"/>
      <c r="B1690" s="48">
        <v>391</v>
      </c>
      <c r="C1690" s="48" t="s">
        <v>45</v>
      </c>
      <c r="D1690" s="48" t="s">
        <v>46</v>
      </c>
      <c r="E1690" s="48" t="s">
        <v>47</v>
      </c>
      <c r="F1690" s="48" t="s">
        <v>299</v>
      </c>
      <c r="G1690" s="48">
        <v>315</v>
      </c>
      <c r="H1690" s="48" t="s">
        <v>63</v>
      </c>
      <c r="I1690" s="48" t="s">
        <v>300</v>
      </c>
      <c r="J1690" s="48" t="s">
        <v>50</v>
      </c>
      <c r="K1690" s="48" t="s">
        <v>2581</v>
      </c>
      <c r="L1690" s="48" t="s">
        <v>72</v>
      </c>
      <c r="M1690" s="48" t="s">
        <v>53</v>
      </c>
      <c r="N1690" s="48" t="s">
        <v>53</v>
      </c>
      <c r="O1690" s="48" t="s">
        <v>53</v>
      </c>
      <c r="P1690" s="48">
        <v>1.5756840000000003</v>
      </c>
      <c r="Q1690" s="48">
        <v>2.5097416201673033</v>
      </c>
      <c r="R1690" s="48">
        <v>3.8243681831120813</v>
      </c>
      <c r="S1690" s="48">
        <v>11.578889999999999</v>
      </c>
      <c r="T1690" s="48">
        <v>11.578889999999999</v>
      </c>
      <c r="U1690" s="48">
        <v>11.592616055058498</v>
      </c>
      <c r="V1690" s="62">
        <f t="shared" si="161"/>
        <v>0.13608247422680417</v>
      </c>
      <c r="W1690" s="62">
        <f t="shared" si="162"/>
        <v>0.21675148655590504</v>
      </c>
      <c r="X1690" s="62">
        <f t="shared" si="163"/>
        <v>0.32989690721649478</v>
      </c>
      <c r="Y1690" s="62">
        <f t="shared" si="164"/>
        <v>0.22757695599973468</v>
      </c>
      <c r="Z1690" s="62">
        <f t="shared" si="165"/>
        <v>0.22757695599973468</v>
      </c>
      <c r="AA1690" s="48" t="str">
        <f t="shared" si="166"/>
        <v>Y</v>
      </c>
      <c r="AB1690" s="48" t="s">
        <v>55</v>
      </c>
      <c r="AC1690" s="53" t="s">
        <v>55</v>
      </c>
      <c r="AD1690" s="52">
        <v>0</v>
      </c>
      <c r="AE1690" s="52"/>
      <c r="AF1690" s="52"/>
    </row>
    <row r="1691" spans="1:32" ht="15.5" x14ac:dyDescent="0.35">
      <c r="A1691" s="26"/>
      <c r="B1691" s="48">
        <v>489</v>
      </c>
      <c r="C1691" s="48" t="s">
        <v>45</v>
      </c>
      <c r="D1691" s="48" t="s">
        <v>46</v>
      </c>
      <c r="E1691" s="48" t="s">
        <v>150</v>
      </c>
      <c r="F1691" s="48" t="s">
        <v>1055</v>
      </c>
      <c r="G1691" s="48">
        <v>375</v>
      </c>
      <c r="H1691" s="48" t="s">
        <v>63</v>
      </c>
      <c r="I1691" s="48" t="s">
        <v>216</v>
      </c>
      <c r="J1691" s="48" t="s">
        <v>50</v>
      </c>
      <c r="K1691" s="48" t="s">
        <v>2582</v>
      </c>
      <c r="L1691" s="48" t="s">
        <v>2583</v>
      </c>
      <c r="M1691" s="48" t="s">
        <v>53</v>
      </c>
      <c r="N1691" s="48" t="s">
        <v>53</v>
      </c>
      <c r="O1691" s="48" t="s">
        <v>53</v>
      </c>
      <c r="P1691" s="48">
        <v>2.3635259999999998</v>
      </c>
      <c r="Q1691" s="48">
        <v>2.7965692339007098</v>
      </c>
      <c r="R1691" s="48">
        <v>2.7965692339007098</v>
      </c>
      <c r="S1691" s="48">
        <v>11.698259999999999</v>
      </c>
      <c r="T1691" s="48">
        <v>11.698259999999999</v>
      </c>
      <c r="U1691" s="48">
        <v>11.712127560780749</v>
      </c>
      <c r="V1691" s="62">
        <f t="shared" si="161"/>
        <v>0.20204081632653059</v>
      </c>
      <c r="W1691" s="62">
        <f t="shared" si="162"/>
        <v>0.23905856374372855</v>
      </c>
      <c r="X1691" s="62">
        <f t="shared" si="163"/>
        <v>0.23877551020408166</v>
      </c>
      <c r="Y1691" s="62">
        <f t="shared" si="164"/>
        <v>0.22662496342478025</v>
      </c>
      <c r="Z1691" s="62">
        <f t="shared" si="165"/>
        <v>0.22662496342478025</v>
      </c>
      <c r="AA1691" s="48" t="str">
        <f t="shared" si="166"/>
        <v>Y</v>
      </c>
      <c r="AB1691" s="48" t="s">
        <v>55</v>
      </c>
      <c r="AC1691" s="53" t="s">
        <v>55</v>
      </c>
      <c r="AD1691" s="52">
        <v>0</v>
      </c>
      <c r="AE1691" s="52"/>
      <c r="AF1691" s="52"/>
    </row>
    <row r="1692" spans="1:32" ht="15.5" x14ac:dyDescent="0.35">
      <c r="A1692" s="26"/>
      <c r="B1692" s="48">
        <v>1044</v>
      </c>
      <c r="C1692" s="48" t="s">
        <v>45</v>
      </c>
      <c r="D1692" s="48" t="s">
        <v>98</v>
      </c>
      <c r="E1692" s="48" t="s">
        <v>415</v>
      </c>
      <c r="F1692" s="48" t="s">
        <v>520</v>
      </c>
      <c r="G1692" s="48">
        <v>651</v>
      </c>
      <c r="H1692" s="48">
        <v>109</v>
      </c>
      <c r="I1692" s="48" t="s">
        <v>498</v>
      </c>
      <c r="J1692" s="48" t="s">
        <v>50</v>
      </c>
      <c r="K1692" s="48" t="s">
        <v>2171</v>
      </c>
      <c r="L1692" s="48" t="s">
        <v>500</v>
      </c>
      <c r="M1692" s="48" t="s">
        <v>420</v>
      </c>
      <c r="N1692" s="48" t="s">
        <v>420</v>
      </c>
      <c r="O1692" s="48" t="s">
        <v>420</v>
      </c>
      <c r="P1692" s="48">
        <v>1.48434</v>
      </c>
      <c r="Q1692" s="48">
        <v>1.4632365222341872</v>
      </c>
      <c r="R1692" s="48">
        <v>1.4860995928940965</v>
      </c>
      <c r="S1692" s="48">
        <v>6.5310959999999998</v>
      </c>
      <c r="T1692" s="48">
        <v>6.5310959999999998</v>
      </c>
      <c r="U1692" s="48">
        <v>6.538838208734024</v>
      </c>
      <c r="V1692" s="62">
        <f t="shared" si="161"/>
        <v>0.22727272727272727</v>
      </c>
      <c r="W1692" s="62">
        <f t="shared" si="162"/>
        <v>0.22404149659324979</v>
      </c>
      <c r="X1692" s="62">
        <f t="shared" si="163"/>
        <v>0.22727272727272729</v>
      </c>
      <c r="Y1692" s="62">
        <f t="shared" si="164"/>
        <v>0.22619565037956813</v>
      </c>
      <c r="Z1692" s="62">
        <f t="shared" si="165"/>
        <v>0.22619565037956813</v>
      </c>
      <c r="AA1692" s="48" t="str">
        <f t="shared" si="166"/>
        <v>Y</v>
      </c>
      <c r="AB1692" s="48" t="s">
        <v>104</v>
      </c>
      <c r="AC1692" s="53" t="s">
        <v>55</v>
      </c>
      <c r="AD1692" s="52">
        <v>0</v>
      </c>
      <c r="AE1692" s="52"/>
      <c r="AF1692" s="52"/>
    </row>
    <row r="1693" spans="1:32" ht="15.5" x14ac:dyDescent="0.35">
      <c r="A1693" s="26"/>
      <c r="B1693" s="48">
        <v>2027</v>
      </c>
      <c r="C1693" s="48" t="s">
        <v>863</v>
      </c>
      <c r="D1693" s="48" t="s">
        <v>969</v>
      </c>
      <c r="E1693" s="48" t="s">
        <v>970</v>
      </c>
      <c r="F1693" s="48" t="s">
        <v>1198</v>
      </c>
      <c r="G1693" s="48" t="s">
        <v>1199</v>
      </c>
      <c r="H1693" s="48" t="s">
        <v>1828</v>
      </c>
      <c r="I1693" s="48" t="s">
        <v>970</v>
      </c>
      <c r="J1693" s="48" t="s">
        <v>50</v>
      </c>
      <c r="K1693" s="48" t="s">
        <v>2585</v>
      </c>
      <c r="L1693" s="48" t="s">
        <v>970</v>
      </c>
      <c r="M1693" s="48">
        <v>13.8</v>
      </c>
      <c r="N1693" s="48">
        <v>13.8</v>
      </c>
      <c r="O1693" s="48">
        <v>13.8</v>
      </c>
      <c r="P1693" s="48">
        <v>1.3</v>
      </c>
      <c r="Q1693" s="48">
        <v>2.4619370178784026</v>
      </c>
      <c r="R1693" s="48">
        <v>2.0555978984227434</v>
      </c>
      <c r="S1693" s="48">
        <v>8</v>
      </c>
      <c r="T1693" s="48">
        <v>8</v>
      </c>
      <c r="U1693" s="48">
        <v>9.9672595772358612</v>
      </c>
      <c r="V1693" s="62">
        <f t="shared" si="161"/>
        <v>0.16250000000000001</v>
      </c>
      <c r="W1693" s="62">
        <f t="shared" si="162"/>
        <v>0.30774212723480032</v>
      </c>
      <c r="X1693" s="62">
        <f t="shared" si="163"/>
        <v>0.20623501199040767</v>
      </c>
      <c r="Y1693" s="62">
        <f t="shared" si="164"/>
        <v>0.225492379741736</v>
      </c>
      <c r="Z1693" s="62">
        <f t="shared" si="165"/>
        <v>0.225492379741736</v>
      </c>
      <c r="AA1693" s="48" t="str">
        <f t="shared" si="166"/>
        <v>Y</v>
      </c>
      <c r="AB1693" s="48" t="s">
        <v>55</v>
      </c>
      <c r="AC1693" s="53" t="s">
        <v>55</v>
      </c>
      <c r="AD1693" s="52">
        <v>0</v>
      </c>
      <c r="AE1693" s="52"/>
      <c r="AF1693" s="52"/>
    </row>
    <row r="1694" spans="1:32" ht="15.5" x14ac:dyDescent="0.35">
      <c r="A1694" s="26"/>
      <c r="B1694" s="48">
        <v>1735</v>
      </c>
      <c r="C1694" s="48" t="s">
        <v>45</v>
      </c>
      <c r="D1694" s="48" t="s">
        <v>60</v>
      </c>
      <c r="E1694" s="48" t="s">
        <v>803</v>
      </c>
      <c r="F1694" s="48" t="s">
        <v>1034</v>
      </c>
      <c r="G1694" s="48">
        <v>355</v>
      </c>
      <c r="H1694" s="48">
        <v>2</v>
      </c>
      <c r="I1694" s="48" t="s">
        <v>1034</v>
      </c>
      <c r="J1694" s="48" t="s">
        <v>50</v>
      </c>
      <c r="K1694" s="48" t="s">
        <v>2586</v>
      </c>
      <c r="L1694" s="48" t="s">
        <v>1037</v>
      </c>
      <c r="M1694" s="48" t="s">
        <v>110</v>
      </c>
      <c r="N1694" s="48" t="s">
        <v>110</v>
      </c>
      <c r="O1694" s="48" t="s">
        <v>110</v>
      </c>
      <c r="P1694" s="48">
        <v>0.39582400000000001</v>
      </c>
      <c r="Q1694" s="48">
        <v>0.36747189933381297</v>
      </c>
      <c r="R1694" s="48">
        <v>0.5476051833209763</v>
      </c>
      <c r="S1694" s="48">
        <v>1.943136</v>
      </c>
      <c r="T1694" s="48">
        <v>1.943136</v>
      </c>
      <c r="U1694" s="48">
        <v>1.9454394670613631</v>
      </c>
      <c r="V1694" s="62">
        <f t="shared" si="161"/>
        <v>0.20370370370370372</v>
      </c>
      <c r="W1694" s="62">
        <f t="shared" si="162"/>
        <v>0.18911280493687163</v>
      </c>
      <c r="X1694" s="62">
        <f t="shared" si="163"/>
        <v>0.2814814814814815</v>
      </c>
      <c r="Y1694" s="62">
        <f t="shared" si="164"/>
        <v>0.22476599670735231</v>
      </c>
      <c r="Z1694" s="62">
        <f t="shared" si="165"/>
        <v>0.22476599670735231</v>
      </c>
      <c r="AA1694" s="48" t="str">
        <f t="shared" si="166"/>
        <v>Y</v>
      </c>
      <c r="AB1694" s="48" t="s">
        <v>55</v>
      </c>
      <c r="AC1694" s="53" t="s">
        <v>55</v>
      </c>
      <c r="AD1694" s="52">
        <v>0</v>
      </c>
      <c r="AE1694" s="48"/>
      <c r="AF1694" s="48"/>
    </row>
    <row r="1695" spans="1:32" ht="15.5" x14ac:dyDescent="0.35">
      <c r="A1695" s="26"/>
      <c r="B1695" s="48">
        <v>1723</v>
      </c>
      <c r="C1695" s="48" t="s">
        <v>45</v>
      </c>
      <c r="D1695" s="48" t="s">
        <v>60</v>
      </c>
      <c r="E1695" s="48" t="s">
        <v>803</v>
      </c>
      <c r="F1695" s="48" t="s">
        <v>1113</v>
      </c>
      <c r="G1695" s="48">
        <v>343</v>
      </c>
      <c r="H1695" s="48" t="s">
        <v>63</v>
      </c>
      <c r="I1695" s="48" t="s">
        <v>1113</v>
      </c>
      <c r="J1695" s="48" t="s">
        <v>50</v>
      </c>
      <c r="K1695" s="48" t="s">
        <v>2587</v>
      </c>
      <c r="L1695" s="48" t="s">
        <v>1467</v>
      </c>
      <c r="M1695" s="48" t="s">
        <v>53</v>
      </c>
      <c r="N1695" s="48" t="s">
        <v>53</v>
      </c>
      <c r="O1695" s="48" t="s">
        <v>53</v>
      </c>
      <c r="P1695" s="48">
        <v>1.9337939999999998</v>
      </c>
      <c r="Q1695" s="48">
        <v>2.0555978984227434</v>
      </c>
      <c r="R1695" s="48">
        <v>2.1990117052894464</v>
      </c>
      <c r="S1695" s="48">
        <v>9.1914899999999999</v>
      </c>
      <c r="T1695" s="48">
        <v>9.1914899999999999</v>
      </c>
      <c r="U1695" s="48">
        <v>9.2023859406134445</v>
      </c>
      <c r="V1695" s="62">
        <f t="shared" si="161"/>
        <v>0.21038961038961038</v>
      </c>
      <c r="W1695" s="62">
        <f t="shared" si="162"/>
        <v>0.22364142249219043</v>
      </c>
      <c r="X1695" s="62">
        <f t="shared" si="163"/>
        <v>0.23896103896103896</v>
      </c>
      <c r="Y1695" s="62">
        <f t="shared" si="164"/>
        <v>0.2243306906142799</v>
      </c>
      <c r="Z1695" s="62">
        <f t="shared" si="165"/>
        <v>0.2243306906142799</v>
      </c>
      <c r="AA1695" s="48" t="str">
        <f t="shared" si="166"/>
        <v>Y</v>
      </c>
      <c r="AB1695" s="48" t="s">
        <v>55</v>
      </c>
      <c r="AC1695" s="53" t="s">
        <v>55</v>
      </c>
      <c r="AD1695" s="52">
        <v>0</v>
      </c>
      <c r="AE1695" s="52"/>
      <c r="AF1695" s="52"/>
    </row>
    <row r="1696" spans="1:32" ht="15.5" x14ac:dyDescent="0.35">
      <c r="A1696" s="26"/>
      <c r="B1696" s="48">
        <v>86</v>
      </c>
      <c r="C1696" s="48" t="s">
        <v>45</v>
      </c>
      <c r="D1696" s="48" t="s">
        <v>46</v>
      </c>
      <c r="E1696" s="48" t="s">
        <v>47</v>
      </c>
      <c r="F1696" s="48" t="s">
        <v>2016</v>
      </c>
      <c r="G1696" s="48">
        <v>67</v>
      </c>
      <c r="H1696" s="48" t="s">
        <v>139</v>
      </c>
      <c r="I1696" s="48" t="s">
        <v>76</v>
      </c>
      <c r="J1696" s="48" t="s">
        <v>50</v>
      </c>
      <c r="K1696" s="48" t="s">
        <v>2588</v>
      </c>
      <c r="L1696" s="48" t="s">
        <v>78</v>
      </c>
      <c r="M1696" s="48" t="s">
        <v>110</v>
      </c>
      <c r="N1696" s="48" t="s">
        <v>110</v>
      </c>
      <c r="O1696" s="48" t="s">
        <v>110</v>
      </c>
      <c r="P1696" s="48">
        <v>0.43900480000000003</v>
      </c>
      <c r="Q1696" s="48">
        <v>0.36026656797432649</v>
      </c>
      <c r="R1696" s="48">
        <v>0.33865057389586689</v>
      </c>
      <c r="S1696" s="48">
        <v>1.6912480000000001</v>
      </c>
      <c r="T1696" s="48">
        <v>1.6912480000000001</v>
      </c>
      <c r="U1696" s="48">
        <v>1.6932528694793345</v>
      </c>
      <c r="V1696" s="62">
        <f t="shared" si="161"/>
        <v>0.25957446808510637</v>
      </c>
      <c r="W1696" s="62">
        <f t="shared" si="162"/>
        <v>0.21301817827682662</v>
      </c>
      <c r="X1696" s="62">
        <f t="shared" si="163"/>
        <v>0.19999999999999998</v>
      </c>
      <c r="Y1696" s="62">
        <f t="shared" si="164"/>
        <v>0.22419754878731099</v>
      </c>
      <c r="Z1696" s="62">
        <f t="shared" si="165"/>
        <v>0.22419754878731099</v>
      </c>
      <c r="AA1696" s="48" t="str">
        <f t="shared" si="166"/>
        <v>Y</v>
      </c>
      <c r="AB1696" s="48" t="s">
        <v>55</v>
      </c>
      <c r="AC1696" s="53" t="s">
        <v>55</v>
      </c>
      <c r="AD1696" s="52">
        <v>0</v>
      </c>
      <c r="AE1696" s="52"/>
      <c r="AF1696" s="52"/>
    </row>
    <row r="1697" spans="1:32" ht="15.5" x14ac:dyDescent="0.35">
      <c r="A1697" s="26"/>
      <c r="B1697" s="48">
        <v>147</v>
      </c>
      <c r="C1697" s="48" t="s">
        <v>45</v>
      </c>
      <c r="D1697" s="48" t="s">
        <v>46</v>
      </c>
      <c r="E1697" s="48" t="s">
        <v>150</v>
      </c>
      <c r="F1697" s="48" t="s">
        <v>2589</v>
      </c>
      <c r="G1697" s="48" t="s">
        <v>2589</v>
      </c>
      <c r="H1697" s="48" t="s">
        <v>2590</v>
      </c>
      <c r="I1697" s="48" t="s">
        <v>150</v>
      </c>
      <c r="J1697" s="48" t="s">
        <v>50</v>
      </c>
      <c r="K1697" s="48" t="s">
        <v>2591</v>
      </c>
      <c r="L1697" s="48" t="s">
        <v>184</v>
      </c>
      <c r="M1697" s="48" t="s">
        <v>110</v>
      </c>
      <c r="N1697" s="48" t="s">
        <v>110</v>
      </c>
      <c r="O1697" s="48" t="s">
        <v>110</v>
      </c>
      <c r="P1697" s="48">
        <v>0.71967999999999999</v>
      </c>
      <c r="Q1697" s="48">
        <v>1.0087463903281142</v>
      </c>
      <c r="R1697" s="48">
        <v>1.2609329879101428E-2</v>
      </c>
      <c r="S1697" s="48">
        <v>2.5908480000000003</v>
      </c>
      <c r="T1697" s="48">
        <v>2.5908480000000003</v>
      </c>
      <c r="U1697" s="48">
        <v>2.5939192894151506</v>
      </c>
      <c r="V1697" s="62">
        <f t="shared" si="161"/>
        <v>0.27777777777777773</v>
      </c>
      <c r="W1697" s="62">
        <f t="shared" si="162"/>
        <v>0.38934989251708862</v>
      </c>
      <c r="X1697" s="62">
        <f t="shared" si="163"/>
        <v>4.8611111111111112E-3</v>
      </c>
      <c r="Y1697" s="62">
        <f t="shared" si="164"/>
        <v>0.22399626046865914</v>
      </c>
      <c r="Z1697" s="62">
        <f t="shared" si="165"/>
        <v>0.22399626046865914</v>
      </c>
      <c r="AA1697" s="48" t="str">
        <f t="shared" si="166"/>
        <v>Y</v>
      </c>
      <c r="AB1697" s="48" t="s">
        <v>55</v>
      </c>
      <c r="AC1697" s="53" t="s">
        <v>55</v>
      </c>
      <c r="AD1697" s="52">
        <v>0</v>
      </c>
      <c r="AE1697" s="48"/>
      <c r="AF1697" s="48"/>
    </row>
    <row r="1698" spans="1:32" ht="15.5" x14ac:dyDescent="0.35">
      <c r="A1698" s="26"/>
      <c r="B1698" s="48">
        <v>1854</v>
      </c>
      <c r="C1698" s="48" t="s">
        <v>45</v>
      </c>
      <c r="D1698" s="48" t="s">
        <v>60</v>
      </c>
      <c r="E1698" s="48" t="s">
        <v>61</v>
      </c>
      <c r="F1698" s="48" t="s">
        <v>840</v>
      </c>
      <c r="G1698" s="48">
        <v>450</v>
      </c>
      <c r="H1698" s="48" t="s">
        <v>63</v>
      </c>
      <c r="I1698" s="48" t="s">
        <v>61</v>
      </c>
      <c r="J1698" s="48" t="s">
        <v>50</v>
      </c>
      <c r="K1698" s="48" t="s">
        <v>2592</v>
      </c>
      <c r="L1698" s="48" t="s">
        <v>121</v>
      </c>
      <c r="M1698" s="48" t="s">
        <v>53</v>
      </c>
      <c r="N1698" s="48" t="s">
        <v>53</v>
      </c>
      <c r="O1698" s="48" t="s">
        <v>53</v>
      </c>
      <c r="P1698" s="48">
        <v>0.95496000000000003</v>
      </c>
      <c r="Q1698" s="48">
        <v>1.0038966480669214</v>
      </c>
      <c r="R1698" s="48">
        <v>0.28682761373340609</v>
      </c>
      <c r="S1698" s="48">
        <v>3.3423600000000002</v>
      </c>
      <c r="T1698" s="48">
        <v>3.3423600000000002</v>
      </c>
      <c r="U1698" s="48">
        <v>3.3463221602230711</v>
      </c>
      <c r="V1698" s="62">
        <f t="shared" si="161"/>
        <v>0.2857142857142857</v>
      </c>
      <c r="W1698" s="62">
        <f t="shared" si="162"/>
        <v>0.30035563137032556</v>
      </c>
      <c r="X1698" s="62">
        <f t="shared" si="163"/>
        <v>8.5714285714285715E-2</v>
      </c>
      <c r="Y1698" s="62">
        <f t="shared" si="164"/>
        <v>0.22392806759963235</v>
      </c>
      <c r="Z1698" s="62">
        <f t="shared" si="165"/>
        <v>0.22392806759963235</v>
      </c>
      <c r="AA1698" s="48" t="str">
        <f t="shared" si="166"/>
        <v>Y</v>
      </c>
      <c r="AB1698" s="48" t="s">
        <v>55</v>
      </c>
      <c r="AC1698" s="53" t="s">
        <v>55</v>
      </c>
      <c r="AD1698" s="52">
        <v>0</v>
      </c>
      <c r="AE1698" s="52"/>
      <c r="AF1698" s="52"/>
    </row>
    <row r="1699" spans="1:32" ht="15.5" x14ac:dyDescent="0.35">
      <c r="A1699" s="26"/>
      <c r="B1699" s="48">
        <v>93</v>
      </c>
      <c r="C1699" s="48" t="s">
        <v>45</v>
      </c>
      <c r="D1699" s="48" t="s">
        <v>46</v>
      </c>
      <c r="E1699" s="48" t="s">
        <v>47</v>
      </c>
      <c r="F1699" s="48" t="s">
        <v>70</v>
      </c>
      <c r="G1699" s="48">
        <v>106</v>
      </c>
      <c r="H1699" s="48" t="s">
        <v>94</v>
      </c>
      <c r="I1699" s="48" t="s">
        <v>57</v>
      </c>
      <c r="J1699" s="48" t="s">
        <v>50</v>
      </c>
      <c r="K1699" s="48" t="s">
        <v>2593</v>
      </c>
      <c r="L1699" s="48" t="s">
        <v>52</v>
      </c>
      <c r="M1699" s="48" t="s">
        <v>53</v>
      </c>
      <c r="N1699" s="48" t="s">
        <v>53</v>
      </c>
      <c r="O1699" s="48" t="s">
        <v>53</v>
      </c>
      <c r="P1699" s="48">
        <v>0.71622000000000008</v>
      </c>
      <c r="Q1699" s="48">
        <v>0.74097133547796579</v>
      </c>
      <c r="R1699" s="48">
        <v>0.78877593776686672</v>
      </c>
      <c r="S1699" s="48">
        <v>3.3423600000000002</v>
      </c>
      <c r="T1699" s="48">
        <v>3.3423600000000002</v>
      </c>
      <c r="U1699" s="48">
        <v>3.3463221602230711</v>
      </c>
      <c r="V1699" s="62">
        <f t="shared" si="161"/>
        <v>0.2142857142857143</v>
      </c>
      <c r="W1699" s="62">
        <f t="shared" si="162"/>
        <v>0.22169106124952601</v>
      </c>
      <c r="X1699" s="62">
        <f t="shared" si="163"/>
        <v>0.23571428571428571</v>
      </c>
      <c r="Y1699" s="62">
        <f t="shared" si="164"/>
        <v>0.22389702041650864</v>
      </c>
      <c r="Z1699" s="62">
        <f t="shared" si="165"/>
        <v>0.22389702041650864</v>
      </c>
      <c r="AA1699" s="48" t="str">
        <f t="shared" si="166"/>
        <v>Y</v>
      </c>
      <c r="AB1699" s="48" t="s">
        <v>55</v>
      </c>
      <c r="AC1699" s="53" t="s">
        <v>55</v>
      </c>
      <c r="AD1699" s="52">
        <v>0</v>
      </c>
      <c r="AE1699" s="52"/>
      <c r="AF1699" s="52"/>
    </row>
    <row r="1700" spans="1:32" ht="15.5" x14ac:dyDescent="0.35">
      <c r="A1700" s="26"/>
      <c r="B1700" s="48">
        <v>858</v>
      </c>
      <c r="C1700" s="48" t="s">
        <v>45</v>
      </c>
      <c r="D1700" s="48" t="s">
        <v>46</v>
      </c>
      <c r="E1700" s="48" t="s">
        <v>150</v>
      </c>
      <c r="F1700" s="48" t="s">
        <v>381</v>
      </c>
      <c r="G1700" s="48">
        <v>831</v>
      </c>
      <c r="H1700" s="48" t="s">
        <v>49</v>
      </c>
      <c r="I1700" s="48" t="s">
        <v>377</v>
      </c>
      <c r="J1700" s="48" t="s">
        <v>50</v>
      </c>
      <c r="K1700" s="64" t="s">
        <v>2594</v>
      </c>
      <c r="L1700" s="48" t="s">
        <v>379</v>
      </c>
      <c r="M1700" s="48" t="s">
        <v>53</v>
      </c>
      <c r="N1700" s="48" t="s">
        <v>53</v>
      </c>
      <c r="O1700" s="48" t="s">
        <v>53</v>
      </c>
      <c r="P1700" s="48">
        <v>2.4351480000000003</v>
      </c>
      <c r="Q1700" s="48">
        <v>2.6053508247451056</v>
      </c>
      <c r="R1700" s="48">
        <v>2.7248623304673578</v>
      </c>
      <c r="S1700" s="48">
        <v>11.578889999999999</v>
      </c>
      <c r="T1700" s="48">
        <v>11.578889999999999</v>
      </c>
      <c r="U1700" s="48">
        <v>11.592616055058498</v>
      </c>
      <c r="V1700" s="62">
        <f t="shared" si="161"/>
        <v>0.21030927835051549</v>
      </c>
      <c r="W1700" s="62">
        <f t="shared" si="162"/>
        <v>0.22500868604374907</v>
      </c>
      <c r="X1700" s="62">
        <f t="shared" si="163"/>
        <v>0.23505154639175255</v>
      </c>
      <c r="Y1700" s="62">
        <f t="shared" si="164"/>
        <v>0.22345650359533906</v>
      </c>
      <c r="Z1700" s="62">
        <f t="shared" si="165"/>
        <v>0.22345650359533906</v>
      </c>
      <c r="AA1700" s="48" t="str">
        <f t="shared" si="166"/>
        <v>Y</v>
      </c>
      <c r="AB1700" s="48" t="s">
        <v>55</v>
      </c>
      <c r="AC1700" s="53" t="s">
        <v>55</v>
      </c>
      <c r="AD1700" s="52">
        <v>0</v>
      </c>
      <c r="AE1700" s="52"/>
      <c r="AF1700" s="52"/>
    </row>
    <row r="1701" spans="1:32" ht="15.5" x14ac:dyDescent="0.35">
      <c r="A1701" s="26"/>
      <c r="B1701" s="48">
        <v>906</v>
      </c>
      <c r="C1701" s="48" t="s">
        <v>45</v>
      </c>
      <c r="D1701" s="48" t="s">
        <v>46</v>
      </c>
      <c r="E1701" s="48" t="s">
        <v>47</v>
      </c>
      <c r="F1701" s="48" t="s">
        <v>1917</v>
      </c>
      <c r="G1701" s="48">
        <v>99</v>
      </c>
      <c r="H1701" s="48" t="s">
        <v>63</v>
      </c>
      <c r="I1701" s="48" t="s">
        <v>57</v>
      </c>
      <c r="J1701" s="48" t="s">
        <v>50</v>
      </c>
      <c r="K1701" s="48" t="s">
        <v>2595</v>
      </c>
      <c r="L1701" s="48" t="s">
        <v>59</v>
      </c>
      <c r="M1701" s="48" t="s">
        <v>53</v>
      </c>
      <c r="N1701" s="48" t="s">
        <v>53</v>
      </c>
      <c r="O1701" s="48" t="s">
        <v>53</v>
      </c>
      <c r="P1701" s="48">
        <v>2.817132</v>
      </c>
      <c r="Q1701" s="48">
        <v>3.131201449923017</v>
      </c>
      <c r="R1701" s="48">
        <v>3.9438796888343339</v>
      </c>
      <c r="S1701" s="48">
        <v>14.801879999999999</v>
      </c>
      <c r="T1701" s="48">
        <v>14.801879999999999</v>
      </c>
      <c r="U1701" s="48">
        <v>14.819426709559314</v>
      </c>
      <c r="V1701" s="62">
        <f t="shared" si="161"/>
        <v>0.1903225806451613</v>
      </c>
      <c r="W1701" s="62">
        <f t="shared" si="162"/>
        <v>0.21154079413716481</v>
      </c>
      <c r="X1701" s="62">
        <f t="shared" si="163"/>
        <v>0.26612903225806456</v>
      </c>
      <c r="Y1701" s="62">
        <f t="shared" si="164"/>
        <v>0.22266413568013022</v>
      </c>
      <c r="Z1701" s="62">
        <f t="shared" si="165"/>
        <v>0.22266413568013022</v>
      </c>
      <c r="AA1701" s="48" t="str">
        <f t="shared" si="166"/>
        <v>Y</v>
      </c>
      <c r="AB1701" s="48" t="s">
        <v>55</v>
      </c>
      <c r="AC1701" s="53" t="s">
        <v>55</v>
      </c>
      <c r="AD1701" s="52">
        <v>0</v>
      </c>
      <c r="AE1701" s="52"/>
      <c r="AF1701" s="52"/>
    </row>
    <row r="1702" spans="1:32" ht="15.5" x14ac:dyDescent="0.35">
      <c r="A1702" s="26"/>
      <c r="B1702" s="48">
        <v>1369</v>
      </c>
      <c r="C1702" s="48" t="s">
        <v>45</v>
      </c>
      <c r="D1702" s="48" t="s">
        <v>98</v>
      </c>
      <c r="E1702" s="48" t="s">
        <v>673</v>
      </c>
      <c r="F1702" s="48" t="s">
        <v>713</v>
      </c>
      <c r="G1702" s="48">
        <v>920</v>
      </c>
      <c r="H1702" s="48">
        <v>1</v>
      </c>
      <c r="I1702" s="48" t="s">
        <v>707</v>
      </c>
      <c r="J1702" s="48" t="s">
        <v>50</v>
      </c>
      <c r="K1702" s="48" t="s">
        <v>2596</v>
      </c>
      <c r="L1702" s="48" t="s">
        <v>701</v>
      </c>
      <c r="M1702" s="48" t="s">
        <v>103</v>
      </c>
      <c r="N1702" s="48" t="s">
        <v>103</v>
      </c>
      <c r="O1702" s="48" t="s">
        <v>97</v>
      </c>
      <c r="P1702" s="48">
        <v>10.492103999999999</v>
      </c>
      <c r="Q1702" s="48">
        <v>0</v>
      </c>
      <c r="R1702" s="48">
        <v>0</v>
      </c>
      <c r="S1702" s="48">
        <v>15.7776</v>
      </c>
      <c r="T1702" s="48">
        <v>15.7776</v>
      </c>
      <c r="U1702" s="48">
        <v>15.796303365028159</v>
      </c>
      <c r="V1702" s="62">
        <f t="shared" si="161"/>
        <v>0.66499999999999992</v>
      </c>
      <c r="W1702" s="62">
        <f t="shared" si="162"/>
        <v>0</v>
      </c>
      <c r="X1702" s="62">
        <f t="shared" si="163"/>
        <v>0</v>
      </c>
      <c r="Y1702" s="62">
        <f t="shared" si="164"/>
        <v>0.22166666666666665</v>
      </c>
      <c r="Z1702" s="62">
        <f t="shared" si="165"/>
        <v>0.22166666666666665</v>
      </c>
      <c r="AA1702" s="48" t="str">
        <f t="shared" si="166"/>
        <v>Y</v>
      </c>
      <c r="AB1702" s="48" t="s">
        <v>55</v>
      </c>
      <c r="AC1702" s="53" t="s">
        <v>55</v>
      </c>
      <c r="AD1702" s="52">
        <v>0</v>
      </c>
      <c r="AE1702" s="52"/>
      <c r="AF1702" s="52"/>
    </row>
    <row r="1703" spans="1:32" ht="15.5" x14ac:dyDescent="0.35">
      <c r="A1703" s="26"/>
      <c r="B1703" s="48">
        <v>104</v>
      </c>
      <c r="C1703" s="48" t="s">
        <v>45</v>
      </c>
      <c r="D1703" s="48" t="s">
        <v>46</v>
      </c>
      <c r="E1703" s="48" t="s">
        <v>47</v>
      </c>
      <c r="F1703" s="48" t="s">
        <v>70</v>
      </c>
      <c r="G1703" s="48">
        <v>106</v>
      </c>
      <c r="H1703" s="48" t="s">
        <v>94</v>
      </c>
      <c r="I1703" s="48" t="s">
        <v>57</v>
      </c>
      <c r="J1703" s="48" t="s">
        <v>50</v>
      </c>
      <c r="K1703" s="48" t="s">
        <v>2597</v>
      </c>
      <c r="L1703" s="48" t="s">
        <v>52</v>
      </c>
      <c r="M1703" s="48" t="s">
        <v>53</v>
      </c>
      <c r="N1703" s="48" t="s">
        <v>53</v>
      </c>
      <c r="O1703" s="48" t="s">
        <v>53</v>
      </c>
      <c r="P1703" s="48">
        <v>0.69234600000000013</v>
      </c>
      <c r="Q1703" s="48">
        <v>0.74097133547796579</v>
      </c>
      <c r="R1703" s="48">
        <v>0.78877593776686672</v>
      </c>
      <c r="S1703" s="48">
        <v>3.3423600000000002</v>
      </c>
      <c r="T1703" s="48">
        <v>3.3423600000000002</v>
      </c>
      <c r="U1703" s="48">
        <v>3.3463221602230711</v>
      </c>
      <c r="V1703" s="62">
        <f t="shared" si="161"/>
        <v>0.20714285714285716</v>
      </c>
      <c r="W1703" s="62">
        <f t="shared" si="162"/>
        <v>0.22169106124952601</v>
      </c>
      <c r="X1703" s="62">
        <f t="shared" si="163"/>
        <v>0.23571428571428571</v>
      </c>
      <c r="Y1703" s="62">
        <f t="shared" si="164"/>
        <v>0.22151606803555626</v>
      </c>
      <c r="Z1703" s="62">
        <f t="shared" si="165"/>
        <v>0.22151606803555626</v>
      </c>
      <c r="AA1703" s="48" t="str">
        <f t="shared" si="166"/>
        <v>Y</v>
      </c>
      <c r="AB1703" s="48" t="s">
        <v>55</v>
      </c>
      <c r="AC1703" s="53" t="s">
        <v>55</v>
      </c>
      <c r="AD1703" s="52">
        <v>0</v>
      </c>
      <c r="AE1703" s="52"/>
      <c r="AF1703" s="52"/>
    </row>
    <row r="1704" spans="1:32" ht="15.5" x14ac:dyDescent="0.35">
      <c r="A1704" s="26"/>
      <c r="B1704" s="48">
        <v>311</v>
      </c>
      <c r="C1704" s="48" t="s">
        <v>45</v>
      </c>
      <c r="D1704" s="48" t="s">
        <v>46</v>
      </c>
      <c r="E1704" s="48" t="s">
        <v>47</v>
      </c>
      <c r="F1704" s="48" t="s">
        <v>1259</v>
      </c>
      <c r="G1704" s="48">
        <v>284</v>
      </c>
      <c r="H1704" s="48" t="s">
        <v>49</v>
      </c>
      <c r="I1704" s="48" t="s">
        <v>1260</v>
      </c>
      <c r="J1704" s="48" t="s">
        <v>50</v>
      </c>
      <c r="K1704" s="48" t="s">
        <v>2598</v>
      </c>
      <c r="L1704" s="48" t="s">
        <v>190</v>
      </c>
      <c r="M1704" s="48" t="s">
        <v>110</v>
      </c>
      <c r="N1704" s="48" t="s">
        <v>110</v>
      </c>
      <c r="O1704" s="48" t="s">
        <v>110</v>
      </c>
      <c r="P1704" s="48">
        <v>0.503776</v>
      </c>
      <c r="Q1704" s="48">
        <v>0.5908371714778955</v>
      </c>
      <c r="R1704" s="48">
        <v>0.61245316555635498</v>
      </c>
      <c r="S1704" s="48">
        <v>2.5908480000000003</v>
      </c>
      <c r="T1704" s="48">
        <v>2.5908480000000003</v>
      </c>
      <c r="U1704" s="48">
        <v>2.5939192894151506</v>
      </c>
      <c r="V1704" s="62">
        <f t="shared" si="161"/>
        <v>0.19444444444444442</v>
      </c>
      <c r="W1704" s="62">
        <f t="shared" si="162"/>
        <v>0.22804779418858051</v>
      </c>
      <c r="X1704" s="62">
        <f t="shared" si="163"/>
        <v>0.2361111111111111</v>
      </c>
      <c r="Y1704" s="62">
        <f t="shared" si="164"/>
        <v>0.21953444991471202</v>
      </c>
      <c r="Z1704" s="62">
        <f t="shared" si="165"/>
        <v>0.21953444991471202</v>
      </c>
      <c r="AA1704" s="48" t="str">
        <f t="shared" si="166"/>
        <v>Y</v>
      </c>
      <c r="AB1704" s="48" t="s">
        <v>55</v>
      </c>
      <c r="AC1704" s="53" t="s">
        <v>55</v>
      </c>
      <c r="AD1704" s="52">
        <v>0</v>
      </c>
      <c r="AE1704" s="48"/>
      <c r="AF1704" s="48"/>
    </row>
    <row r="1705" spans="1:32" ht="15.5" x14ac:dyDescent="0.35">
      <c r="A1705" s="26"/>
      <c r="B1705" s="48">
        <v>761</v>
      </c>
      <c r="C1705" s="48" t="s">
        <v>45</v>
      </c>
      <c r="D1705" s="48" t="s">
        <v>46</v>
      </c>
      <c r="E1705" s="48" t="s">
        <v>150</v>
      </c>
      <c r="F1705" s="48" t="s">
        <v>381</v>
      </c>
      <c r="G1705" s="48">
        <v>817</v>
      </c>
      <c r="H1705" s="48" t="s">
        <v>131</v>
      </c>
      <c r="I1705" s="48" t="s">
        <v>377</v>
      </c>
      <c r="J1705" s="48" t="s">
        <v>50</v>
      </c>
      <c r="K1705" s="48" t="s">
        <v>2599</v>
      </c>
      <c r="L1705" s="48" t="s">
        <v>379</v>
      </c>
      <c r="M1705" s="48" t="s">
        <v>110</v>
      </c>
      <c r="N1705" s="48" t="s">
        <v>110</v>
      </c>
      <c r="O1705" s="48" t="s">
        <v>110</v>
      </c>
      <c r="P1705" s="48">
        <v>0.5109728</v>
      </c>
      <c r="Q1705" s="48">
        <v>0.89346108857632967</v>
      </c>
      <c r="R1705" s="48">
        <v>0.89346108857632967</v>
      </c>
      <c r="S1705" s="48">
        <v>3.4904480000000002</v>
      </c>
      <c r="T1705" s="48">
        <v>3.4904480000000002</v>
      </c>
      <c r="U1705" s="48">
        <v>3.4945857093509667</v>
      </c>
      <c r="V1705" s="62">
        <f t="shared" si="161"/>
        <v>0.14639175257731957</v>
      </c>
      <c r="W1705" s="62">
        <f t="shared" si="162"/>
        <v>0.255973184123164</v>
      </c>
      <c r="X1705" s="62">
        <f t="shared" si="163"/>
        <v>0.25567010309278354</v>
      </c>
      <c r="Y1705" s="62">
        <f t="shared" si="164"/>
        <v>0.21934501326442235</v>
      </c>
      <c r="Z1705" s="62">
        <f t="shared" si="165"/>
        <v>0.21934501326442235</v>
      </c>
      <c r="AA1705" s="48" t="str">
        <f t="shared" si="166"/>
        <v>Y</v>
      </c>
      <c r="AB1705" s="48" t="s">
        <v>55</v>
      </c>
      <c r="AC1705" s="53" t="s">
        <v>55</v>
      </c>
      <c r="AD1705" s="52">
        <v>0</v>
      </c>
      <c r="AE1705" s="52"/>
      <c r="AF1705" s="52"/>
    </row>
    <row r="1706" spans="1:32" ht="15.5" x14ac:dyDescent="0.35">
      <c r="A1706" s="26"/>
      <c r="B1706" s="48">
        <v>788</v>
      </c>
      <c r="C1706" s="48" t="s">
        <v>45</v>
      </c>
      <c r="D1706" s="48" t="s">
        <v>46</v>
      </c>
      <c r="E1706" s="48" t="s">
        <v>150</v>
      </c>
      <c r="F1706" s="48" t="s">
        <v>1161</v>
      </c>
      <c r="G1706" s="48">
        <v>822</v>
      </c>
      <c r="H1706" s="48" t="s">
        <v>131</v>
      </c>
      <c r="I1706" s="48" t="s">
        <v>377</v>
      </c>
      <c r="J1706" s="48" t="s">
        <v>50</v>
      </c>
      <c r="K1706" s="48" t="s">
        <v>2600</v>
      </c>
      <c r="L1706" s="48" t="s">
        <v>379</v>
      </c>
      <c r="M1706" s="48" t="s">
        <v>110</v>
      </c>
      <c r="N1706" s="48" t="s">
        <v>110</v>
      </c>
      <c r="O1706" s="48" t="s">
        <v>110</v>
      </c>
      <c r="P1706" s="48">
        <v>0.59013760000000004</v>
      </c>
      <c r="Q1706" s="48">
        <v>0.56201584603994936</v>
      </c>
      <c r="R1706" s="48">
        <v>0.5692211773994359</v>
      </c>
      <c r="S1706" s="48">
        <v>2.6268320000000003</v>
      </c>
      <c r="T1706" s="48">
        <v>2.6268320000000003</v>
      </c>
      <c r="U1706" s="48">
        <v>2.6299459462125832</v>
      </c>
      <c r="V1706" s="62">
        <f t="shared" si="161"/>
        <v>0.22465753424657534</v>
      </c>
      <c r="W1706" s="62">
        <f t="shared" si="162"/>
        <v>0.21395195659256067</v>
      </c>
      <c r="X1706" s="62">
        <f t="shared" si="163"/>
        <v>0.21643835616438359</v>
      </c>
      <c r="Y1706" s="62">
        <f t="shared" si="164"/>
        <v>0.21834928233450654</v>
      </c>
      <c r="Z1706" s="62">
        <f t="shared" si="165"/>
        <v>0.21834928233450654</v>
      </c>
      <c r="AA1706" s="48" t="str">
        <f t="shared" si="166"/>
        <v>Y</v>
      </c>
      <c r="AB1706" s="48" t="s">
        <v>55</v>
      </c>
      <c r="AC1706" s="53" t="s">
        <v>55</v>
      </c>
      <c r="AD1706" s="52">
        <v>0</v>
      </c>
      <c r="AE1706" s="52"/>
      <c r="AF1706" s="52"/>
    </row>
    <row r="1707" spans="1:32" ht="15.5" x14ac:dyDescent="0.35">
      <c r="A1707" s="26"/>
      <c r="B1707" s="48">
        <v>348</v>
      </c>
      <c r="C1707" s="48" t="s">
        <v>45</v>
      </c>
      <c r="D1707" s="48" t="s">
        <v>46</v>
      </c>
      <c r="E1707" s="48" t="s">
        <v>47</v>
      </c>
      <c r="F1707" s="48" t="s">
        <v>299</v>
      </c>
      <c r="G1707" s="48">
        <v>315</v>
      </c>
      <c r="H1707" s="48" t="s">
        <v>49</v>
      </c>
      <c r="I1707" s="48" t="s">
        <v>300</v>
      </c>
      <c r="J1707" s="48" t="s">
        <v>50</v>
      </c>
      <c r="K1707" s="48" t="s">
        <v>2601</v>
      </c>
      <c r="L1707" s="48" t="s">
        <v>69</v>
      </c>
      <c r="M1707" s="48" t="s">
        <v>53</v>
      </c>
      <c r="N1707" s="48" t="s">
        <v>53</v>
      </c>
      <c r="O1707" s="48" t="s">
        <v>53</v>
      </c>
      <c r="P1707" s="48">
        <v>2.1964080000000004</v>
      </c>
      <c r="Q1707" s="48">
        <v>2.629253125889556</v>
      </c>
      <c r="R1707" s="48">
        <v>2.7487646316118086</v>
      </c>
      <c r="S1707" s="48">
        <v>11.578889999999999</v>
      </c>
      <c r="T1707" s="48">
        <v>11.578889999999999</v>
      </c>
      <c r="U1707" s="48">
        <v>11.592616055058498</v>
      </c>
      <c r="V1707" s="62">
        <f t="shared" si="161"/>
        <v>0.18969072164948458</v>
      </c>
      <c r="W1707" s="62">
        <f t="shared" si="162"/>
        <v>0.22707298591571007</v>
      </c>
      <c r="X1707" s="62">
        <f t="shared" si="163"/>
        <v>0.23711340206185566</v>
      </c>
      <c r="Y1707" s="62">
        <f t="shared" si="164"/>
        <v>0.21795903654235013</v>
      </c>
      <c r="Z1707" s="62">
        <f t="shared" si="165"/>
        <v>0.21795903654235013</v>
      </c>
      <c r="AA1707" s="48" t="str">
        <f t="shared" si="166"/>
        <v>Y</v>
      </c>
      <c r="AB1707" s="48" t="s">
        <v>55</v>
      </c>
      <c r="AC1707" s="53" t="s">
        <v>55</v>
      </c>
      <c r="AD1707" s="52">
        <v>0</v>
      </c>
      <c r="AE1707" s="52"/>
      <c r="AF1707" s="52"/>
    </row>
    <row r="1708" spans="1:32" ht="15.5" x14ac:dyDescent="0.35">
      <c r="A1708" s="26"/>
      <c r="B1708" s="48">
        <v>540</v>
      </c>
      <c r="C1708" s="48" t="s">
        <v>45</v>
      </c>
      <c r="D1708" s="48" t="s">
        <v>46</v>
      </c>
      <c r="E1708" s="48" t="s">
        <v>47</v>
      </c>
      <c r="F1708" s="48" t="s">
        <v>48</v>
      </c>
      <c r="G1708" s="48">
        <v>350</v>
      </c>
      <c r="H1708" s="48" t="s">
        <v>49</v>
      </c>
      <c r="I1708" s="48" t="s">
        <v>57</v>
      </c>
      <c r="J1708" s="48" t="s">
        <v>50</v>
      </c>
      <c r="K1708" s="48" t="s">
        <v>2602</v>
      </c>
      <c r="L1708" s="48" t="s">
        <v>52</v>
      </c>
      <c r="M1708" s="48" t="s">
        <v>53</v>
      </c>
      <c r="N1708" s="48" t="s">
        <v>53</v>
      </c>
      <c r="O1708" s="48" t="s">
        <v>53</v>
      </c>
      <c r="P1708" s="48">
        <v>0.83559000000000005</v>
      </c>
      <c r="Q1708" s="48">
        <v>0.78877593776686672</v>
      </c>
      <c r="R1708" s="48">
        <v>0.71706903433351521</v>
      </c>
      <c r="S1708" s="48">
        <v>3.5810999999999997</v>
      </c>
      <c r="T1708" s="48">
        <v>3.5810999999999997</v>
      </c>
      <c r="U1708" s="48">
        <v>3.5853451716675764</v>
      </c>
      <c r="V1708" s="62">
        <f t="shared" si="161"/>
        <v>0.23333333333333336</v>
      </c>
      <c r="W1708" s="62">
        <f t="shared" si="162"/>
        <v>0.22026079633823875</v>
      </c>
      <c r="X1708" s="62">
        <f t="shared" si="163"/>
        <v>0.19999999999999998</v>
      </c>
      <c r="Y1708" s="62">
        <f t="shared" si="164"/>
        <v>0.21786470989052401</v>
      </c>
      <c r="Z1708" s="62">
        <f t="shared" si="165"/>
        <v>0.21786470989052401</v>
      </c>
      <c r="AA1708" s="48" t="str">
        <f t="shared" si="166"/>
        <v>Y</v>
      </c>
      <c r="AB1708" s="48" t="s">
        <v>55</v>
      </c>
      <c r="AC1708" s="53" t="s">
        <v>55</v>
      </c>
      <c r="AD1708" s="52">
        <v>0</v>
      </c>
      <c r="AE1708" s="52"/>
      <c r="AF1708" s="52"/>
    </row>
    <row r="1709" spans="1:32" ht="15.5" x14ac:dyDescent="0.35">
      <c r="A1709" s="26"/>
      <c r="B1709" s="48">
        <v>811</v>
      </c>
      <c r="C1709" s="48" t="s">
        <v>45</v>
      </c>
      <c r="D1709" s="48" t="s">
        <v>46</v>
      </c>
      <c r="E1709" s="48" t="s">
        <v>150</v>
      </c>
      <c r="F1709" s="48" t="s">
        <v>371</v>
      </c>
      <c r="G1709" s="48">
        <v>828</v>
      </c>
      <c r="H1709" s="48" t="s">
        <v>63</v>
      </c>
      <c r="I1709" s="48" t="s">
        <v>377</v>
      </c>
      <c r="J1709" s="48" t="s">
        <v>50</v>
      </c>
      <c r="K1709" s="48" t="s">
        <v>2603</v>
      </c>
      <c r="L1709" s="48" t="s">
        <v>379</v>
      </c>
      <c r="M1709" s="48" t="s">
        <v>53</v>
      </c>
      <c r="N1709" s="48" t="s">
        <v>53</v>
      </c>
      <c r="O1709" s="48" t="s">
        <v>53</v>
      </c>
      <c r="P1709" s="48">
        <v>1.599558</v>
      </c>
      <c r="Q1709" s="48">
        <v>1.5058449721003819</v>
      </c>
      <c r="R1709" s="48">
        <v>1.6492587789670852</v>
      </c>
      <c r="S1709" s="48">
        <v>5.8491299999999997</v>
      </c>
      <c r="T1709" s="48">
        <v>8.3559000000000001</v>
      </c>
      <c r="U1709" s="48">
        <v>8.3658054005576776</v>
      </c>
      <c r="V1709" s="62">
        <f t="shared" si="161"/>
        <v>0.27346938775510204</v>
      </c>
      <c r="W1709" s="62">
        <f t="shared" si="162"/>
        <v>0.18021337882219532</v>
      </c>
      <c r="X1709" s="62">
        <f t="shared" si="163"/>
        <v>0.19714285714285715</v>
      </c>
      <c r="Y1709" s="62">
        <f t="shared" si="164"/>
        <v>0.21694187457338485</v>
      </c>
      <c r="Z1709" s="62">
        <f t="shared" si="165"/>
        <v>0.21694187457338485</v>
      </c>
      <c r="AA1709" s="48" t="str">
        <f t="shared" si="166"/>
        <v>Y</v>
      </c>
      <c r="AB1709" s="48" t="s">
        <v>55</v>
      </c>
      <c r="AC1709" s="53" t="s">
        <v>55</v>
      </c>
      <c r="AD1709" s="52">
        <v>0</v>
      </c>
      <c r="AE1709" s="52"/>
      <c r="AF1709" s="52"/>
    </row>
    <row r="1710" spans="1:32" ht="15.5" x14ac:dyDescent="0.35">
      <c r="A1710" s="26"/>
      <c r="B1710" s="48">
        <v>1370</v>
      </c>
      <c r="C1710" s="48" t="s">
        <v>45</v>
      </c>
      <c r="D1710" s="48" t="s">
        <v>98</v>
      </c>
      <c r="E1710" s="48" t="s">
        <v>673</v>
      </c>
      <c r="F1710" s="48" t="s">
        <v>734</v>
      </c>
      <c r="G1710" s="48">
        <v>961</v>
      </c>
      <c r="H1710" s="48">
        <v>1</v>
      </c>
      <c r="I1710" s="48" t="s">
        <v>707</v>
      </c>
      <c r="J1710" s="48" t="s">
        <v>50</v>
      </c>
      <c r="K1710" s="48" t="s">
        <v>2604</v>
      </c>
      <c r="L1710" s="48" t="s">
        <v>692</v>
      </c>
      <c r="M1710" s="48" t="s">
        <v>103</v>
      </c>
      <c r="N1710" s="48" t="s">
        <v>103</v>
      </c>
      <c r="O1710" s="48" t="s">
        <v>103</v>
      </c>
      <c r="P1710" s="48">
        <v>11.123208</v>
      </c>
      <c r="Q1710" s="48">
        <v>7.3057903063255241</v>
      </c>
      <c r="R1710" s="48">
        <v>5.9236137618855604</v>
      </c>
      <c r="S1710" s="48">
        <v>37.866239999999998</v>
      </c>
      <c r="T1710" s="48">
        <v>37.866239999999998</v>
      </c>
      <c r="U1710" s="48">
        <v>37.911128076067584</v>
      </c>
      <c r="V1710" s="62">
        <f t="shared" si="161"/>
        <v>0.29375000000000001</v>
      </c>
      <c r="W1710" s="62">
        <f t="shared" si="162"/>
        <v>0.19293677709552162</v>
      </c>
      <c r="X1710" s="62">
        <f t="shared" si="163"/>
        <v>0.15625</v>
      </c>
      <c r="Y1710" s="62">
        <f t="shared" si="164"/>
        <v>0.21431225903184056</v>
      </c>
      <c r="Z1710" s="62">
        <f t="shared" si="165"/>
        <v>0.21431225903184056</v>
      </c>
      <c r="AA1710" s="48" t="str">
        <f t="shared" si="166"/>
        <v>Y</v>
      </c>
      <c r="AB1710" s="48" t="s">
        <v>104</v>
      </c>
      <c r="AC1710" s="53" t="s">
        <v>55</v>
      </c>
      <c r="AD1710" s="52">
        <v>0</v>
      </c>
      <c r="AE1710" s="52"/>
      <c r="AF1710" s="52"/>
    </row>
    <row r="1711" spans="1:32" ht="15.5" x14ac:dyDescent="0.35">
      <c r="A1711" s="26"/>
      <c r="B1711" s="48">
        <v>1502</v>
      </c>
      <c r="C1711" s="48" t="s">
        <v>45</v>
      </c>
      <c r="D1711" s="48" t="s">
        <v>60</v>
      </c>
      <c r="E1711" s="48" t="s">
        <v>61</v>
      </c>
      <c r="F1711" s="48" t="s">
        <v>1096</v>
      </c>
      <c r="G1711" s="48">
        <v>17</v>
      </c>
      <c r="H1711" s="48" t="s">
        <v>837</v>
      </c>
      <c r="I1711" s="48" t="s">
        <v>821</v>
      </c>
      <c r="J1711" s="48" t="s">
        <v>50</v>
      </c>
      <c r="K1711" s="48" t="s">
        <v>2605</v>
      </c>
      <c r="L1711" s="48" t="s">
        <v>827</v>
      </c>
      <c r="M1711" s="48" t="s">
        <v>110</v>
      </c>
      <c r="N1711" s="48" t="s">
        <v>110</v>
      </c>
      <c r="O1711" s="48" t="s">
        <v>110</v>
      </c>
      <c r="P1711" s="48">
        <v>0</v>
      </c>
      <c r="Q1711" s="48">
        <v>0</v>
      </c>
      <c r="R1711" s="48">
        <v>1.0880050352824659</v>
      </c>
      <c r="S1711" s="48">
        <v>1.6912480000000001</v>
      </c>
      <c r="T1711" s="48">
        <v>1.6912480000000001</v>
      </c>
      <c r="U1711" s="48">
        <v>1.6932528694793345</v>
      </c>
      <c r="V1711" s="62">
        <f t="shared" si="161"/>
        <v>0</v>
      </c>
      <c r="W1711" s="62">
        <f t="shared" si="162"/>
        <v>0</v>
      </c>
      <c r="X1711" s="62">
        <f t="shared" si="163"/>
        <v>0.64255319148936163</v>
      </c>
      <c r="Y1711" s="62">
        <f t="shared" si="164"/>
        <v>0.21418439716312054</v>
      </c>
      <c r="Z1711" s="62">
        <f t="shared" si="165"/>
        <v>0.21418439716312054</v>
      </c>
      <c r="AA1711" s="48" t="str">
        <f t="shared" si="166"/>
        <v>Y</v>
      </c>
      <c r="AB1711" s="48" t="s">
        <v>55</v>
      </c>
      <c r="AC1711" s="53" t="s">
        <v>55</v>
      </c>
      <c r="AD1711" s="52">
        <v>0</v>
      </c>
      <c r="AE1711" s="52"/>
      <c r="AF1711" s="52"/>
    </row>
    <row r="1712" spans="1:32" ht="15.5" x14ac:dyDescent="0.35">
      <c r="A1712" s="26"/>
      <c r="B1712" s="48">
        <v>52</v>
      </c>
      <c r="C1712" s="48" t="s">
        <v>45</v>
      </c>
      <c r="D1712" s="48" t="s">
        <v>46</v>
      </c>
      <c r="E1712" s="48" t="s">
        <v>47</v>
      </c>
      <c r="F1712" s="48" t="s">
        <v>145</v>
      </c>
      <c r="G1712" s="48">
        <v>49</v>
      </c>
      <c r="H1712" s="48" t="s">
        <v>131</v>
      </c>
      <c r="I1712" s="48" t="s">
        <v>47</v>
      </c>
      <c r="J1712" s="48" t="s">
        <v>50</v>
      </c>
      <c r="K1712" s="48" t="s">
        <v>2606</v>
      </c>
      <c r="L1712" s="48" t="s">
        <v>399</v>
      </c>
      <c r="M1712" s="48" t="s">
        <v>110</v>
      </c>
      <c r="N1712" s="48" t="s">
        <v>110</v>
      </c>
      <c r="O1712" s="48" t="s">
        <v>110</v>
      </c>
      <c r="P1712" s="48">
        <v>0.5109728</v>
      </c>
      <c r="Q1712" s="48">
        <v>0.57642650875892243</v>
      </c>
      <c r="R1712" s="48">
        <v>0.57642650875892243</v>
      </c>
      <c r="S1712" s="48">
        <v>2.5908480000000003</v>
      </c>
      <c r="T1712" s="48">
        <v>2.5908480000000003</v>
      </c>
      <c r="U1712" s="48">
        <v>2.5939192894151506</v>
      </c>
      <c r="V1712" s="62">
        <f t="shared" si="161"/>
        <v>0.19722222222222222</v>
      </c>
      <c r="W1712" s="62">
        <f t="shared" si="162"/>
        <v>0.2224856528669078</v>
      </c>
      <c r="X1712" s="62">
        <f t="shared" si="163"/>
        <v>0.22222222222222224</v>
      </c>
      <c r="Y1712" s="62">
        <f t="shared" si="164"/>
        <v>0.21397669910378406</v>
      </c>
      <c r="Z1712" s="62">
        <f t="shared" si="165"/>
        <v>0.21397669910378406</v>
      </c>
      <c r="AA1712" s="48" t="str">
        <f t="shared" si="166"/>
        <v>Y</v>
      </c>
      <c r="AB1712" s="48" t="s">
        <v>55</v>
      </c>
      <c r="AC1712" s="53" t="s">
        <v>55</v>
      </c>
      <c r="AD1712" s="52">
        <v>0</v>
      </c>
      <c r="AE1712" s="52"/>
      <c r="AF1712" s="52"/>
    </row>
    <row r="1713" spans="1:32" ht="15.5" x14ac:dyDescent="0.35">
      <c r="A1713" s="26"/>
      <c r="B1713" s="48">
        <v>345</v>
      </c>
      <c r="C1713" s="48" t="s">
        <v>45</v>
      </c>
      <c r="D1713" s="48" t="s">
        <v>46</v>
      </c>
      <c r="E1713" s="48" t="s">
        <v>150</v>
      </c>
      <c r="F1713" s="48" t="s">
        <v>219</v>
      </c>
      <c r="G1713" s="48">
        <v>250</v>
      </c>
      <c r="H1713" s="48" t="s">
        <v>63</v>
      </c>
      <c r="I1713" s="48" t="s">
        <v>220</v>
      </c>
      <c r="J1713" s="48" t="s">
        <v>50</v>
      </c>
      <c r="K1713" s="48" t="s">
        <v>2607</v>
      </c>
      <c r="L1713" s="48" t="s">
        <v>2608</v>
      </c>
      <c r="M1713" s="48" t="s">
        <v>53</v>
      </c>
      <c r="N1713" s="48" t="s">
        <v>53</v>
      </c>
      <c r="O1713" s="48" t="s">
        <v>53</v>
      </c>
      <c r="P1713" s="48">
        <v>3.2946119999999999</v>
      </c>
      <c r="Q1713" s="48">
        <v>2.916080739622962</v>
      </c>
      <c r="R1713" s="48">
        <v>2.9877876430563135</v>
      </c>
      <c r="S1713" s="48">
        <v>14.324399999999999</v>
      </c>
      <c r="T1713" s="48">
        <v>14.324399999999999</v>
      </c>
      <c r="U1713" s="48">
        <v>14.341380686670306</v>
      </c>
      <c r="V1713" s="62">
        <f t="shared" si="161"/>
        <v>0.23</v>
      </c>
      <c r="W1713" s="62">
        <f t="shared" si="162"/>
        <v>0.20357437237322068</v>
      </c>
      <c r="X1713" s="62">
        <f t="shared" si="163"/>
        <v>0.20833333333333331</v>
      </c>
      <c r="Y1713" s="62">
        <f t="shared" si="164"/>
        <v>0.21396923523551803</v>
      </c>
      <c r="Z1713" s="62">
        <f t="shared" si="165"/>
        <v>0.21396923523551803</v>
      </c>
      <c r="AA1713" s="48" t="str">
        <f t="shared" si="166"/>
        <v>Y</v>
      </c>
      <c r="AB1713" s="48" t="s">
        <v>55</v>
      </c>
      <c r="AC1713" s="53" t="s">
        <v>55</v>
      </c>
      <c r="AD1713" s="52">
        <v>0</v>
      </c>
      <c r="AE1713" s="52"/>
      <c r="AF1713" s="52"/>
    </row>
    <row r="1714" spans="1:32" ht="15.5" x14ac:dyDescent="0.35">
      <c r="A1714" s="26"/>
      <c r="B1714" s="48">
        <v>1529</v>
      </c>
      <c r="C1714" s="48" t="s">
        <v>45</v>
      </c>
      <c r="D1714" s="48" t="s">
        <v>60</v>
      </c>
      <c r="E1714" s="48" t="s">
        <v>803</v>
      </c>
      <c r="F1714" s="48" t="s">
        <v>1240</v>
      </c>
      <c r="G1714" s="48">
        <v>24</v>
      </c>
      <c r="H1714" s="48" t="s">
        <v>1354</v>
      </c>
      <c r="I1714" s="48" t="s">
        <v>808</v>
      </c>
      <c r="J1714" s="48" t="s">
        <v>50</v>
      </c>
      <c r="K1714" s="48" t="s">
        <v>2609</v>
      </c>
      <c r="L1714" s="48" t="s">
        <v>810</v>
      </c>
      <c r="M1714" s="48" t="s">
        <v>110</v>
      </c>
      <c r="N1714" s="48" t="s">
        <v>110</v>
      </c>
      <c r="O1714" s="48" t="s">
        <v>110</v>
      </c>
      <c r="P1714" s="48">
        <v>0.71248319999999998</v>
      </c>
      <c r="Q1714" s="48">
        <v>0.44673054428816483</v>
      </c>
      <c r="R1714" s="48">
        <v>0.5043731951640571</v>
      </c>
      <c r="S1714" s="48">
        <v>2.5908480000000003</v>
      </c>
      <c r="T1714" s="48">
        <v>2.5908480000000003</v>
      </c>
      <c r="U1714" s="48">
        <v>2.5939192894151506</v>
      </c>
      <c r="V1714" s="62">
        <f t="shared" si="161"/>
        <v>0.27499999999999997</v>
      </c>
      <c r="W1714" s="62">
        <f t="shared" si="162"/>
        <v>0.17242638097185353</v>
      </c>
      <c r="X1714" s="62">
        <f t="shared" si="163"/>
        <v>0.19444444444444445</v>
      </c>
      <c r="Y1714" s="62">
        <f t="shared" si="164"/>
        <v>0.21395694180543265</v>
      </c>
      <c r="Z1714" s="62">
        <f t="shared" si="165"/>
        <v>0.21395694180543265</v>
      </c>
      <c r="AA1714" s="48" t="str">
        <f t="shared" si="166"/>
        <v>Y</v>
      </c>
      <c r="AB1714" s="48" t="s">
        <v>55</v>
      </c>
      <c r="AC1714" s="53" t="s">
        <v>55</v>
      </c>
      <c r="AD1714" s="52">
        <v>0</v>
      </c>
      <c r="AE1714" s="52"/>
      <c r="AF1714" s="52"/>
    </row>
    <row r="1715" spans="1:32" ht="15.5" x14ac:dyDescent="0.35">
      <c r="A1715" s="26"/>
      <c r="B1715" s="48">
        <v>770</v>
      </c>
      <c r="C1715" s="48" t="s">
        <v>45</v>
      </c>
      <c r="D1715" s="48" t="s">
        <v>46</v>
      </c>
      <c r="E1715" s="48" t="s">
        <v>150</v>
      </c>
      <c r="F1715" s="48" t="s">
        <v>1739</v>
      </c>
      <c r="G1715" s="48">
        <v>819</v>
      </c>
      <c r="H1715" s="48" t="s">
        <v>164</v>
      </c>
      <c r="I1715" s="48" t="s">
        <v>377</v>
      </c>
      <c r="J1715" s="48" t="s">
        <v>50</v>
      </c>
      <c r="K1715" s="48" t="s">
        <v>2610</v>
      </c>
      <c r="L1715" s="48" t="s">
        <v>379</v>
      </c>
      <c r="M1715" s="48" t="s">
        <v>53</v>
      </c>
      <c r="N1715" s="48" t="s">
        <v>53</v>
      </c>
      <c r="O1715" s="48" t="s">
        <v>53</v>
      </c>
      <c r="P1715" s="48">
        <v>1.2175740000000002</v>
      </c>
      <c r="Q1715" s="48">
        <v>1.5058449721003819</v>
      </c>
      <c r="R1715" s="48">
        <v>1.6253564778226346</v>
      </c>
      <c r="S1715" s="48">
        <v>6.8040900000000004</v>
      </c>
      <c r="T1715" s="48">
        <v>6.8040900000000004</v>
      </c>
      <c r="U1715" s="48">
        <v>6.8121558261683948</v>
      </c>
      <c r="V1715" s="62">
        <f t="shared" si="161"/>
        <v>0.17894736842105263</v>
      </c>
      <c r="W1715" s="62">
        <f t="shared" si="162"/>
        <v>0.22131467574655564</v>
      </c>
      <c r="X1715" s="62">
        <f t="shared" si="163"/>
        <v>0.2385964912280702</v>
      </c>
      <c r="Y1715" s="62">
        <f t="shared" si="164"/>
        <v>0.2129528451318928</v>
      </c>
      <c r="Z1715" s="62">
        <f t="shared" si="165"/>
        <v>0.2129528451318928</v>
      </c>
      <c r="AA1715" s="48" t="str">
        <f t="shared" si="166"/>
        <v>Y</v>
      </c>
      <c r="AB1715" s="48" t="s">
        <v>55</v>
      </c>
      <c r="AC1715" s="53" t="s">
        <v>55</v>
      </c>
      <c r="AD1715" s="52">
        <v>0</v>
      </c>
      <c r="AE1715" s="52"/>
      <c r="AF1715" s="52"/>
    </row>
    <row r="1716" spans="1:32" ht="15.5" x14ac:dyDescent="0.35">
      <c r="A1716" s="26"/>
      <c r="B1716" s="48">
        <v>776</v>
      </c>
      <c r="C1716" s="48" t="s">
        <v>45</v>
      </c>
      <c r="D1716" s="48" t="s">
        <v>46</v>
      </c>
      <c r="E1716" s="48" t="s">
        <v>150</v>
      </c>
      <c r="F1716" s="48" t="s">
        <v>1739</v>
      </c>
      <c r="G1716" s="48">
        <v>819</v>
      </c>
      <c r="H1716" s="48" t="s">
        <v>131</v>
      </c>
      <c r="I1716" s="48" t="s">
        <v>377</v>
      </c>
      <c r="J1716" s="48" t="s">
        <v>50</v>
      </c>
      <c r="K1716" s="48" t="s">
        <v>2611</v>
      </c>
      <c r="L1716" s="48" t="s">
        <v>379</v>
      </c>
      <c r="M1716" s="48" t="s">
        <v>53</v>
      </c>
      <c r="N1716" s="48" t="s">
        <v>53</v>
      </c>
      <c r="O1716" s="48" t="s">
        <v>53</v>
      </c>
      <c r="P1716" s="48">
        <v>2.7693840000000005</v>
      </c>
      <c r="Q1716" s="48">
        <v>2.1512071030005457</v>
      </c>
      <c r="R1716" s="48">
        <v>2.4380347167339518</v>
      </c>
      <c r="S1716" s="48">
        <v>11.578889999999999</v>
      </c>
      <c r="T1716" s="48">
        <v>11.578889999999999</v>
      </c>
      <c r="U1716" s="48">
        <v>11.592616055058498</v>
      </c>
      <c r="V1716" s="62">
        <f t="shared" si="161"/>
        <v>0.23917525773195883</v>
      </c>
      <c r="W1716" s="62">
        <f t="shared" si="162"/>
        <v>0.18578698847649006</v>
      </c>
      <c r="X1716" s="62">
        <f t="shared" si="163"/>
        <v>0.21030927835051544</v>
      </c>
      <c r="Y1716" s="62">
        <f t="shared" si="164"/>
        <v>0.21175717485298814</v>
      </c>
      <c r="Z1716" s="62">
        <f t="shared" si="165"/>
        <v>0.21175717485298814</v>
      </c>
      <c r="AA1716" s="48" t="str">
        <f t="shared" si="166"/>
        <v>Y</v>
      </c>
      <c r="AB1716" s="48" t="s">
        <v>55</v>
      </c>
      <c r="AC1716" s="53" t="s">
        <v>55</v>
      </c>
      <c r="AD1716" s="52">
        <v>0</v>
      </c>
      <c r="AE1716" s="52"/>
      <c r="AF1716" s="52"/>
    </row>
    <row r="1717" spans="1:32" ht="15.5" x14ac:dyDescent="0.35">
      <c r="A1717" s="26"/>
      <c r="B1717" s="48">
        <v>24</v>
      </c>
      <c r="C1717" s="48" t="s">
        <v>45</v>
      </c>
      <c r="D1717" s="48" t="s">
        <v>46</v>
      </c>
      <c r="E1717" s="48" t="s">
        <v>47</v>
      </c>
      <c r="F1717" s="48" t="s">
        <v>138</v>
      </c>
      <c r="G1717" s="48">
        <v>36</v>
      </c>
      <c r="H1717" s="48" t="s">
        <v>131</v>
      </c>
      <c r="I1717" s="48" t="s">
        <v>138</v>
      </c>
      <c r="J1717" s="48" t="s">
        <v>50</v>
      </c>
      <c r="K1717" s="48" t="s">
        <v>2612</v>
      </c>
      <c r="L1717" s="48" t="s">
        <v>144</v>
      </c>
      <c r="M1717" s="48" t="s">
        <v>110</v>
      </c>
      <c r="N1717" s="48" t="s">
        <v>110</v>
      </c>
      <c r="O1717" s="48" t="s">
        <v>110</v>
      </c>
      <c r="P1717" s="48">
        <v>0.48218560000000005</v>
      </c>
      <c r="Q1717" s="48">
        <v>0.57642650875892243</v>
      </c>
      <c r="R1717" s="48">
        <v>0.57642650875892243</v>
      </c>
      <c r="S1717" s="48">
        <v>2.5908480000000003</v>
      </c>
      <c r="T1717" s="48">
        <v>2.5908480000000003</v>
      </c>
      <c r="U1717" s="48">
        <v>2.5939192894151506</v>
      </c>
      <c r="V1717" s="62">
        <f t="shared" si="161"/>
        <v>0.18611111111111112</v>
      </c>
      <c r="W1717" s="62">
        <f t="shared" si="162"/>
        <v>0.2224856528669078</v>
      </c>
      <c r="X1717" s="62">
        <f t="shared" si="163"/>
        <v>0.22222222222222224</v>
      </c>
      <c r="Y1717" s="62">
        <f t="shared" si="164"/>
        <v>0.21027299540008038</v>
      </c>
      <c r="Z1717" s="62">
        <f t="shared" si="165"/>
        <v>0.21027299540008038</v>
      </c>
      <c r="AA1717" s="48" t="str">
        <f t="shared" si="166"/>
        <v>Y</v>
      </c>
      <c r="AB1717" s="48" t="s">
        <v>55</v>
      </c>
      <c r="AC1717" s="53" t="s">
        <v>55</v>
      </c>
      <c r="AD1717" s="52">
        <v>0</v>
      </c>
      <c r="AE1717" s="52"/>
      <c r="AF1717" s="52"/>
    </row>
    <row r="1718" spans="1:32" ht="15.5" x14ac:dyDescent="0.35">
      <c r="A1718" s="26"/>
      <c r="B1718" s="48">
        <v>1423</v>
      </c>
      <c r="C1718" s="48" t="s">
        <v>45</v>
      </c>
      <c r="D1718" s="48" t="s">
        <v>98</v>
      </c>
      <c r="E1718" s="48" t="s">
        <v>673</v>
      </c>
      <c r="F1718" s="48" t="s">
        <v>721</v>
      </c>
      <c r="G1718" s="48">
        <v>968</v>
      </c>
      <c r="H1718" s="48">
        <v>1</v>
      </c>
      <c r="I1718" s="48" t="s">
        <v>722</v>
      </c>
      <c r="J1718" s="48" t="s">
        <v>50</v>
      </c>
      <c r="K1718" s="48" t="s">
        <v>2613</v>
      </c>
      <c r="L1718" s="48" t="s">
        <v>724</v>
      </c>
      <c r="M1718" s="48" t="s">
        <v>103</v>
      </c>
      <c r="N1718" s="48" t="s">
        <v>103</v>
      </c>
      <c r="O1718" s="48" t="s">
        <v>103</v>
      </c>
      <c r="P1718" s="48">
        <v>2.2483080000000002</v>
      </c>
      <c r="Q1718" s="48">
        <v>2.1719917126913719</v>
      </c>
      <c r="R1718" s="48">
        <v>1.5401395780902456</v>
      </c>
      <c r="S1718" s="48">
        <v>9.4665599999999994</v>
      </c>
      <c r="T1718" s="48">
        <v>9.4665599999999994</v>
      </c>
      <c r="U1718" s="48">
        <v>9.477782019016896</v>
      </c>
      <c r="V1718" s="62">
        <f t="shared" si="161"/>
        <v>0.23750000000000004</v>
      </c>
      <c r="W1718" s="62">
        <f t="shared" si="162"/>
        <v>0.22943832951899867</v>
      </c>
      <c r="X1718" s="62">
        <f t="shared" si="163"/>
        <v>0.16250000000000001</v>
      </c>
      <c r="Y1718" s="62">
        <f t="shared" si="164"/>
        <v>0.2098127765063329</v>
      </c>
      <c r="Z1718" s="62">
        <f t="shared" si="165"/>
        <v>0.2098127765063329</v>
      </c>
      <c r="AA1718" s="48" t="str">
        <f t="shared" si="166"/>
        <v>Y</v>
      </c>
      <c r="AB1718" s="48" t="s">
        <v>104</v>
      </c>
      <c r="AC1718" s="53" t="s">
        <v>55</v>
      </c>
      <c r="AD1718" s="52">
        <v>0</v>
      </c>
      <c r="AE1718" s="52"/>
      <c r="AF1718" s="52"/>
    </row>
    <row r="1719" spans="1:32" ht="15.5" x14ac:dyDescent="0.35">
      <c r="A1719" s="26"/>
      <c r="B1719" s="48">
        <v>1280</v>
      </c>
      <c r="C1719" s="48" t="s">
        <v>45</v>
      </c>
      <c r="D1719" s="48" t="s">
        <v>98</v>
      </c>
      <c r="E1719" s="48" t="s">
        <v>99</v>
      </c>
      <c r="F1719" s="48" t="s">
        <v>598</v>
      </c>
      <c r="G1719" s="48">
        <v>735</v>
      </c>
      <c r="H1719" s="48">
        <v>1</v>
      </c>
      <c r="I1719" s="48" t="s">
        <v>112</v>
      </c>
      <c r="J1719" s="48" t="s">
        <v>50</v>
      </c>
      <c r="K1719" s="48" t="s">
        <v>2372</v>
      </c>
      <c r="L1719" s="48" t="s">
        <v>114</v>
      </c>
      <c r="M1719" s="48" t="s">
        <v>103</v>
      </c>
      <c r="N1719" s="48" t="s">
        <v>103</v>
      </c>
      <c r="O1719" s="48" t="s">
        <v>260</v>
      </c>
      <c r="P1719" s="48">
        <v>2.8005239999999998</v>
      </c>
      <c r="Q1719" s="48">
        <v>2.4484270215793651</v>
      </c>
      <c r="R1719" s="48">
        <v>2.5668992968170761</v>
      </c>
      <c r="S1719" s="48">
        <v>12.424860000000001</v>
      </c>
      <c r="T1719" s="48">
        <v>12.424860000000001</v>
      </c>
      <c r="U1719" s="48">
        <v>12.439588899959675</v>
      </c>
      <c r="V1719" s="62">
        <f t="shared" si="161"/>
        <v>0.22539682539682537</v>
      </c>
      <c r="W1719" s="62">
        <f t="shared" si="162"/>
        <v>0.19705872111068978</v>
      </c>
      <c r="X1719" s="62">
        <f t="shared" si="163"/>
        <v>0.20634920634920637</v>
      </c>
      <c r="Y1719" s="62">
        <f t="shared" si="164"/>
        <v>0.20960158428557385</v>
      </c>
      <c r="Z1719" s="62">
        <f t="shared" si="165"/>
        <v>0.20960158428557385</v>
      </c>
      <c r="AA1719" s="48" t="str">
        <f t="shared" si="166"/>
        <v>Y</v>
      </c>
      <c r="AB1719" s="48" t="s">
        <v>104</v>
      </c>
      <c r="AC1719" s="53" t="s">
        <v>55</v>
      </c>
      <c r="AD1719" s="52">
        <v>0</v>
      </c>
      <c r="AE1719" s="52"/>
      <c r="AF1719" s="52"/>
    </row>
    <row r="1720" spans="1:32" ht="15.5" x14ac:dyDescent="0.35">
      <c r="A1720" s="26"/>
      <c r="B1720" s="48">
        <v>2106</v>
      </c>
      <c r="C1720" s="48" t="s">
        <v>863</v>
      </c>
      <c r="D1720" s="48" t="s">
        <v>969</v>
      </c>
      <c r="E1720" s="48" t="s">
        <v>970</v>
      </c>
      <c r="F1720" s="48" t="s">
        <v>999</v>
      </c>
      <c r="G1720" s="48" t="s">
        <v>1000</v>
      </c>
      <c r="H1720" s="48" t="s">
        <v>1664</v>
      </c>
      <c r="I1720" s="48" t="s">
        <v>970</v>
      </c>
      <c r="J1720" s="48" t="s">
        <v>50</v>
      </c>
      <c r="K1720" s="48" t="s">
        <v>2615</v>
      </c>
      <c r="L1720" s="48" t="s">
        <v>970</v>
      </c>
      <c r="M1720" s="48">
        <v>13.8</v>
      </c>
      <c r="N1720" s="48">
        <v>13.8</v>
      </c>
      <c r="O1720" s="48">
        <v>13.8</v>
      </c>
      <c r="P1720" s="48">
        <v>4.5999999999999996</v>
      </c>
      <c r="Q1720" s="48">
        <v>0</v>
      </c>
      <c r="R1720" s="48">
        <v>5.5692361666569683</v>
      </c>
      <c r="S1720" s="48">
        <v>15.5</v>
      </c>
      <c r="T1720" s="48">
        <v>6.6</v>
      </c>
      <c r="U1720" s="48">
        <v>16.922829210270962</v>
      </c>
      <c r="V1720" s="62">
        <f t="shared" si="161"/>
        <v>0.29677419354838708</v>
      </c>
      <c r="W1720" s="62">
        <f t="shared" si="162"/>
        <v>0</v>
      </c>
      <c r="X1720" s="62">
        <f t="shared" si="163"/>
        <v>0.32909604519774005</v>
      </c>
      <c r="Y1720" s="62">
        <f t="shared" si="164"/>
        <v>0.2086234129153757</v>
      </c>
      <c r="Z1720" s="62">
        <f t="shared" si="165"/>
        <v>0.2086234129153757</v>
      </c>
      <c r="AA1720" s="48" t="str">
        <f t="shared" si="166"/>
        <v>Y</v>
      </c>
      <c r="AB1720" s="48" t="s">
        <v>55</v>
      </c>
      <c r="AC1720" s="53" t="s">
        <v>55</v>
      </c>
      <c r="AD1720" s="52">
        <v>0</v>
      </c>
      <c r="AE1720" s="48"/>
      <c r="AF1720" s="48"/>
    </row>
    <row r="1721" spans="1:32" ht="15.5" x14ac:dyDescent="0.35">
      <c r="A1721" s="26"/>
      <c r="B1721" s="48">
        <v>1942</v>
      </c>
      <c r="C1721" s="48" t="s">
        <v>863</v>
      </c>
      <c r="D1721" s="48" t="s">
        <v>864</v>
      </c>
      <c r="E1721" s="48" t="s">
        <v>877</v>
      </c>
      <c r="F1721" s="48" t="s">
        <v>892</v>
      </c>
      <c r="G1721" s="48" t="s">
        <v>893</v>
      </c>
      <c r="H1721" s="48" t="s">
        <v>1476</v>
      </c>
      <c r="I1721" s="48" t="s">
        <v>895</v>
      </c>
      <c r="J1721" s="48" t="s">
        <v>50</v>
      </c>
      <c r="K1721" s="48" t="s">
        <v>2616</v>
      </c>
      <c r="L1721" s="48" t="s">
        <v>895</v>
      </c>
      <c r="M1721" s="48">
        <v>13.8</v>
      </c>
      <c r="N1721" s="48">
        <v>13.8</v>
      </c>
      <c r="O1721" s="48">
        <v>13.8</v>
      </c>
      <c r="P1721" s="48">
        <v>0.9</v>
      </c>
      <c r="Q1721" s="48">
        <v>2.3185232110116996</v>
      </c>
      <c r="R1721" s="48">
        <v>1.8882817904115903</v>
      </c>
      <c r="S1721" s="48">
        <v>7.8</v>
      </c>
      <c r="T1721" s="48">
        <v>7.8</v>
      </c>
      <c r="U1721" s="48">
        <v>8.963362929168941</v>
      </c>
      <c r="V1721" s="62">
        <f t="shared" si="161"/>
        <v>0.11538461538461539</v>
      </c>
      <c r="W1721" s="62">
        <f t="shared" si="162"/>
        <v>0.29724656551432044</v>
      </c>
      <c r="X1721" s="62">
        <f t="shared" si="163"/>
        <v>0.21066666666666667</v>
      </c>
      <c r="Y1721" s="62">
        <f t="shared" si="164"/>
        <v>0.20776594918853417</v>
      </c>
      <c r="Z1721" s="62">
        <f t="shared" si="165"/>
        <v>0.20776594918853417</v>
      </c>
      <c r="AA1721" s="48" t="str">
        <f t="shared" si="166"/>
        <v>Y</v>
      </c>
      <c r="AB1721" s="48" t="s">
        <v>55</v>
      </c>
      <c r="AC1721" s="53" t="s">
        <v>55</v>
      </c>
      <c r="AD1721" s="52">
        <v>0</v>
      </c>
      <c r="AE1721" s="52"/>
      <c r="AF1721" s="52"/>
    </row>
    <row r="1722" spans="1:32" ht="15.5" x14ac:dyDescent="0.35">
      <c r="A1722" s="26"/>
      <c r="B1722" s="48">
        <v>1408</v>
      </c>
      <c r="C1722" s="48" t="s">
        <v>45</v>
      </c>
      <c r="D1722" s="48" t="s">
        <v>98</v>
      </c>
      <c r="E1722" s="48" t="s">
        <v>673</v>
      </c>
      <c r="F1722" s="48" t="s">
        <v>734</v>
      </c>
      <c r="G1722" s="48">
        <v>961</v>
      </c>
      <c r="H1722" s="48">
        <v>2</v>
      </c>
      <c r="I1722" s="48" t="s">
        <v>707</v>
      </c>
      <c r="J1722" s="48" t="s">
        <v>50</v>
      </c>
      <c r="K1722" s="48" t="s">
        <v>2617</v>
      </c>
      <c r="L1722" s="48" t="s">
        <v>724</v>
      </c>
      <c r="M1722" s="48" t="s">
        <v>103</v>
      </c>
      <c r="N1722" s="48" t="s">
        <v>103</v>
      </c>
      <c r="O1722" s="48" t="s">
        <v>103</v>
      </c>
      <c r="P1722" s="48">
        <v>1.8933120000000001</v>
      </c>
      <c r="Q1722" s="48">
        <v>2.4879177799919354</v>
      </c>
      <c r="R1722" s="48">
        <v>1.2637042692022529</v>
      </c>
      <c r="S1722" s="48">
        <v>9.07212</v>
      </c>
      <c r="T1722" s="48">
        <v>9.07212</v>
      </c>
      <c r="U1722" s="48">
        <v>9.0828744348911918</v>
      </c>
      <c r="V1722" s="62">
        <f t="shared" si="161"/>
        <v>0.20869565217391306</v>
      </c>
      <c r="W1722" s="62">
        <f t="shared" si="162"/>
        <v>0.27423775038160159</v>
      </c>
      <c r="X1722" s="62">
        <f t="shared" si="163"/>
        <v>0.1391304347826087</v>
      </c>
      <c r="Y1722" s="62">
        <f t="shared" si="164"/>
        <v>0.20735461244604111</v>
      </c>
      <c r="Z1722" s="62">
        <f t="shared" si="165"/>
        <v>0.20735461244604111</v>
      </c>
      <c r="AA1722" s="48" t="str">
        <f t="shared" si="166"/>
        <v>Y</v>
      </c>
      <c r="AB1722" s="48" t="s">
        <v>104</v>
      </c>
      <c r="AC1722" s="53" t="s">
        <v>55</v>
      </c>
      <c r="AD1722" s="52">
        <v>0</v>
      </c>
      <c r="AE1722" s="52"/>
      <c r="AF1722" s="52"/>
    </row>
    <row r="1723" spans="1:32" ht="15.5" x14ac:dyDescent="0.35">
      <c r="A1723" s="26"/>
      <c r="B1723" s="48">
        <v>167</v>
      </c>
      <c r="C1723" s="48" t="s">
        <v>45</v>
      </c>
      <c r="D1723" s="48" t="s">
        <v>46</v>
      </c>
      <c r="E1723" s="48" t="s">
        <v>47</v>
      </c>
      <c r="F1723" s="48" t="s">
        <v>70</v>
      </c>
      <c r="G1723" s="48">
        <v>106</v>
      </c>
      <c r="H1723" s="48" t="s">
        <v>49</v>
      </c>
      <c r="I1723" s="48" t="s">
        <v>57</v>
      </c>
      <c r="J1723" s="48" t="s">
        <v>50</v>
      </c>
      <c r="K1723" s="48" t="s">
        <v>2618</v>
      </c>
      <c r="L1723" s="48" t="s">
        <v>190</v>
      </c>
      <c r="M1723" s="48" t="s">
        <v>53</v>
      </c>
      <c r="N1723" s="48" t="s">
        <v>53</v>
      </c>
      <c r="O1723" s="48" t="s">
        <v>53</v>
      </c>
      <c r="P1723" s="48">
        <v>0.64459800000000012</v>
      </c>
      <c r="Q1723" s="48">
        <v>0.69316673318906474</v>
      </c>
      <c r="R1723" s="48">
        <v>0.74097133547796579</v>
      </c>
      <c r="S1723" s="48">
        <v>3.3423600000000002</v>
      </c>
      <c r="T1723" s="48">
        <v>3.3423600000000002</v>
      </c>
      <c r="U1723" s="48">
        <v>3.3463221602230711</v>
      </c>
      <c r="V1723" s="62">
        <f t="shared" si="161"/>
        <v>0.19285714285714287</v>
      </c>
      <c r="W1723" s="62">
        <f t="shared" si="162"/>
        <v>0.20738841213665335</v>
      </c>
      <c r="X1723" s="62">
        <f t="shared" si="163"/>
        <v>0.22142857142857145</v>
      </c>
      <c r="Y1723" s="62">
        <f t="shared" si="164"/>
        <v>0.20722470880745589</v>
      </c>
      <c r="Z1723" s="62">
        <f t="shared" si="165"/>
        <v>0.20722470880745589</v>
      </c>
      <c r="AA1723" s="48" t="str">
        <f t="shared" si="166"/>
        <v>Y</v>
      </c>
      <c r="AB1723" s="48" t="s">
        <v>55</v>
      </c>
      <c r="AC1723" s="53" t="s">
        <v>55</v>
      </c>
      <c r="AD1723" s="52">
        <v>0</v>
      </c>
      <c r="AE1723" s="52"/>
      <c r="AF1723" s="52"/>
    </row>
    <row r="1724" spans="1:32" ht="15.5" x14ac:dyDescent="0.35">
      <c r="A1724" s="26"/>
      <c r="B1724" s="48">
        <v>1831</v>
      </c>
      <c r="C1724" s="48" t="s">
        <v>45</v>
      </c>
      <c r="D1724" s="48" t="s">
        <v>60</v>
      </c>
      <c r="E1724" s="48" t="s">
        <v>133</v>
      </c>
      <c r="F1724" s="48" t="s">
        <v>2023</v>
      </c>
      <c r="G1724" s="48">
        <v>469</v>
      </c>
      <c r="H1724" s="48" t="s">
        <v>2046</v>
      </c>
      <c r="I1724" s="48" t="s">
        <v>2025</v>
      </c>
      <c r="J1724" s="48" t="s">
        <v>50</v>
      </c>
      <c r="K1724" s="48" t="s">
        <v>2619</v>
      </c>
      <c r="L1724" s="48" t="s">
        <v>832</v>
      </c>
      <c r="M1724" s="48" t="s">
        <v>53</v>
      </c>
      <c r="N1724" s="48" t="s">
        <v>53</v>
      </c>
      <c r="O1724" s="48" t="s">
        <v>53</v>
      </c>
      <c r="P1724" s="48">
        <v>1.9576680000000002</v>
      </c>
      <c r="Q1724" s="48">
        <v>2.1034025007116446</v>
      </c>
      <c r="R1724" s="48">
        <v>2.0077932961338427</v>
      </c>
      <c r="S1724" s="48">
        <v>9.7883399999999998</v>
      </c>
      <c r="T1724" s="48">
        <v>9.7883399999999998</v>
      </c>
      <c r="U1724" s="48">
        <v>9.7999434692247078</v>
      </c>
      <c r="V1724" s="62">
        <f t="shared" si="161"/>
        <v>0.2</v>
      </c>
      <c r="W1724" s="62">
        <f t="shared" si="162"/>
        <v>0.21488858179340364</v>
      </c>
      <c r="X1724" s="62">
        <f t="shared" si="163"/>
        <v>0.20487804878048782</v>
      </c>
      <c r="Y1724" s="62">
        <f t="shared" si="164"/>
        <v>0.20658887685796382</v>
      </c>
      <c r="Z1724" s="62">
        <f t="shared" si="165"/>
        <v>0.20658887685796382</v>
      </c>
      <c r="AA1724" s="48" t="str">
        <f t="shared" si="166"/>
        <v>Y</v>
      </c>
      <c r="AB1724" s="48" t="s">
        <v>55</v>
      </c>
      <c r="AC1724" s="53" t="s">
        <v>55</v>
      </c>
      <c r="AD1724" s="52">
        <v>0</v>
      </c>
      <c r="AE1724" s="52"/>
      <c r="AF1724" s="52"/>
    </row>
    <row r="1725" spans="1:32" ht="15.5" x14ac:dyDescent="0.35">
      <c r="A1725" s="26"/>
      <c r="B1725" s="48">
        <v>1355</v>
      </c>
      <c r="C1725" s="48" t="s">
        <v>45</v>
      </c>
      <c r="D1725" s="48" t="s">
        <v>98</v>
      </c>
      <c r="E1725" s="48" t="s">
        <v>673</v>
      </c>
      <c r="F1725" s="48" t="s">
        <v>734</v>
      </c>
      <c r="G1725" s="48">
        <v>961</v>
      </c>
      <c r="H1725" s="48">
        <v>1</v>
      </c>
      <c r="I1725" s="48" t="s">
        <v>707</v>
      </c>
      <c r="J1725" s="48" t="s">
        <v>50</v>
      </c>
      <c r="K1725" s="48" t="s">
        <v>2620</v>
      </c>
      <c r="L1725" s="48" t="s">
        <v>692</v>
      </c>
      <c r="M1725" s="48" t="s">
        <v>103</v>
      </c>
      <c r="N1725" s="48" t="s">
        <v>103</v>
      </c>
      <c r="O1725" s="48" t="s">
        <v>103</v>
      </c>
      <c r="P1725" s="48">
        <v>2.2483080000000002</v>
      </c>
      <c r="Q1725" s="48">
        <v>2.4484270215793651</v>
      </c>
      <c r="R1725" s="48">
        <v>2.1325009542788016</v>
      </c>
      <c r="S1725" s="48">
        <v>11.044319999999999</v>
      </c>
      <c r="T1725" s="48">
        <v>11.044319999999999</v>
      </c>
      <c r="U1725" s="48">
        <v>11.057412355519713</v>
      </c>
      <c r="V1725" s="62">
        <f t="shared" si="161"/>
        <v>0.2035714285714286</v>
      </c>
      <c r="W1725" s="62">
        <f t="shared" si="162"/>
        <v>0.22169106124952603</v>
      </c>
      <c r="X1725" s="62">
        <f t="shared" si="163"/>
        <v>0.19285714285714284</v>
      </c>
      <c r="Y1725" s="62">
        <f t="shared" si="164"/>
        <v>0.20603987755936581</v>
      </c>
      <c r="Z1725" s="62">
        <f t="shared" si="165"/>
        <v>0.20603987755936581</v>
      </c>
      <c r="AA1725" s="48" t="str">
        <f t="shared" si="166"/>
        <v>Y</v>
      </c>
      <c r="AB1725" s="48" t="s">
        <v>104</v>
      </c>
      <c r="AC1725" s="53" t="s">
        <v>55</v>
      </c>
      <c r="AD1725" s="52">
        <v>0</v>
      </c>
      <c r="AE1725" s="52"/>
      <c r="AF1725" s="52"/>
    </row>
    <row r="1726" spans="1:32" ht="15.5" x14ac:dyDescent="0.35">
      <c r="A1726" s="26"/>
      <c r="B1726" s="48">
        <v>5</v>
      </c>
      <c r="C1726" s="48" t="s">
        <v>45</v>
      </c>
      <c r="D1726" s="48" t="s">
        <v>46</v>
      </c>
      <c r="E1726" s="48" t="s">
        <v>47</v>
      </c>
      <c r="F1726" s="48" t="s">
        <v>86</v>
      </c>
      <c r="G1726" s="48">
        <v>13</v>
      </c>
      <c r="H1726" s="48" t="s">
        <v>131</v>
      </c>
      <c r="I1726" s="48" t="s">
        <v>86</v>
      </c>
      <c r="J1726" s="48" t="s">
        <v>50</v>
      </c>
      <c r="K1726" s="48" t="s">
        <v>2621</v>
      </c>
      <c r="L1726" s="48" t="s">
        <v>190</v>
      </c>
      <c r="M1726" s="48" t="s">
        <v>110</v>
      </c>
      <c r="N1726" s="48" t="s">
        <v>110</v>
      </c>
      <c r="O1726" s="48" t="s">
        <v>110</v>
      </c>
      <c r="P1726" s="48">
        <v>0.32385600000000003</v>
      </c>
      <c r="Q1726" s="48">
        <v>0.32423991117689382</v>
      </c>
      <c r="R1726" s="48">
        <v>0.3962932247717591</v>
      </c>
      <c r="S1726" s="48">
        <v>1.6912480000000001</v>
      </c>
      <c r="T1726" s="48">
        <v>1.6912480000000001</v>
      </c>
      <c r="U1726" s="48">
        <v>1.6932528694793345</v>
      </c>
      <c r="V1726" s="62">
        <f t="shared" si="161"/>
        <v>0.19148936170212766</v>
      </c>
      <c r="W1726" s="62">
        <f t="shared" si="162"/>
        <v>0.19171636044914395</v>
      </c>
      <c r="X1726" s="62">
        <f t="shared" si="163"/>
        <v>0.23404255319148934</v>
      </c>
      <c r="Y1726" s="62">
        <f t="shared" si="164"/>
        <v>0.20574942511425365</v>
      </c>
      <c r="Z1726" s="62">
        <f t="shared" si="165"/>
        <v>0.20574942511425365</v>
      </c>
      <c r="AA1726" s="48" t="str">
        <f t="shared" si="166"/>
        <v>Y</v>
      </c>
      <c r="AB1726" s="48" t="s">
        <v>55</v>
      </c>
      <c r="AC1726" s="53" t="s">
        <v>55</v>
      </c>
      <c r="AD1726" s="52">
        <v>0</v>
      </c>
      <c r="AE1726" s="52"/>
      <c r="AF1726" s="52"/>
    </row>
    <row r="1727" spans="1:32" ht="15.5" x14ac:dyDescent="0.35">
      <c r="A1727" s="26"/>
      <c r="B1727" s="48">
        <v>1933</v>
      </c>
      <c r="C1727" s="48" t="s">
        <v>863</v>
      </c>
      <c r="D1727" s="48" t="s">
        <v>864</v>
      </c>
      <c r="E1727" s="48" t="s">
        <v>865</v>
      </c>
      <c r="F1727" s="48" t="s">
        <v>2153</v>
      </c>
      <c r="G1727" s="48" t="s">
        <v>2154</v>
      </c>
      <c r="H1727" s="48" t="s">
        <v>2155</v>
      </c>
      <c r="I1727" s="48" t="s">
        <v>865</v>
      </c>
      <c r="J1727" s="48" t="s">
        <v>50</v>
      </c>
      <c r="K1727" s="48" t="s">
        <v>2622</v>
      </c>
      <c r="L1727" s="48" t="s">
        <v>865</v>
      </c>
      <c r="M1727" s="48">
        <v>23</v>
      </c>
      <c r="N1727" s="48">
        <v>23</v>
      </c>
      <c r="O1727" s="48">
        <v>23</v>
      </c>
      <c r="P1727" s="48">
        <v>1.9</v>
      </c>
      <c r="Q1727" s="48">
        <v>4.6609487231678486</v>
      </c>
      <c r="R1727" s="48">
        <v>5.1389947460568584</v>
      </c>
      <c r="S1727" s="48">
        <v>16.3</v>
      </c>
      <c r="T1727" s="48">
        <v>16.399999999999999</v>
      </c>
      <c r="U1727" s="48">
        <v>23.902301144450504</v>
      </c>
      <c r="V1727" s="62">
        <f t="shared" si="161"/>
        <v>0.1165644171779141</v>
      </c>
      <c r="W1727" s="62">
        <f t="shared" si="162"/>
        <v>0.28420419043706396</v>
      </c>
      <c r="X1727" s="62">
        <f t="shared" si="163"/>
        <v>0.215</v>
      </c>
      <c r="Y1727" s="62">
        <f t="shared" si="164"/>
        <v>0.20525620253832602</v>
      </c>
      <c r="Z1727" s="62">
        <f t="shared" si="165"/>
        <v>0.20525620253832602</v>
      </c>
      <c r="AA1727" s="48" t="str">
        <f t="shared" si="166"/>
        <v>Y</v>
      </c>
      <c r="AB1727" s="48" t="s">
        <v>55</v>
      </c>
      <c r="AC1727" s="53" t="s">
        <v>55</v>
      </c>
      <c r="AD1727" s="52">
        <v>0</v>
      </c>
      <c r="AE1727" s="48"/>
      <c r="AF1727" s="48"/>
    </row>
    <row r="1728" spans="1:32" ht="15.5" x14ac:dyDescent="0.35">
      <c r="A1728" s="52"/>
      <c r="B1728" s="48">
        <v>196</v>
      </c>
      <c r="C1728" s="48" t="s">
        <v>45</v>
      </c>
      <c r="D1728" s="48" t="s">
        <v>46</v>
      </c>
      <c r="E1728" s="48" t="s">
        <v>47</v>
      </c>
      <c r="F1728" s="48" t="s">
        <v>1917</v>
      </c>
      <c r="G1728" s="48">
        <v>99</v>
      </c>
      <c r="H1728" s="48" t="s">
        <v>63</v>
      </c>
      <c r="I1728" s="48" t="s">
        <v>57</v>
      </c>
      <c r="J1728" s="48" t="s">
        <v>50</v>
      </c>
      <c r="K1728" s="48" t="s">
        <v>2623</v>
      </c>
      <c r="L1728" s="48" t="s">
        <v>59</v>
      </c>
      <c r="M1728" s="48" t="s">
        <v>53</v>
      </c>
      <c r="N1728" s="48" t="s">
        <v>53</v>
      </c>
      <c r="O1728" s="48" t="s">
        <v>53</v>
      </c>
      <c r="P1728" s="48">
        <v>1.2891960000000002</v>
      </c>
      <c r="Q1728" s="48">
        <v>1.314626562944778</v>
      </c>
      <c r="R1728" s="48">
        <v>1.2907242618003274</v>
      </c>
      <c r="S1728" s="48">
        <v>6.3266099999999996</v>
      </c>
      <c r="T1728" s="48">
        <v>6.3266099999999996</v>
      </c>
      <c r="U1728" s="48">
        <v>6.3341098032793841</v>
      </c>
      <c r="V1728" s="62">
        <f t="shared" si="161"/>
        <v>0.20377358490566042</v>
      </c>
      <c r="W1728" s="62">
        <f t="shared" si="162"/>
        <v>0.20779320409267807</v>
      </c>
      <c r="X1728" s="62">
        <f t="shared" si="163"/>
        <v>0.20377358490566039</v>
      </c>
      <c r="Y1728" s="62">
        <f t="shared" si="164"/>
        <v>0.20511345796799962</v>
      </c>
      <c r="Z1728" s="62">
        <f t="shared" si="165"/>
        <v>0.20511345796799962</v>
      </c>
      <c r="AA1728" s="48" t="str">
        <f t="shared" si="166"/>
        <v>Y</v>
      </c>
      <c r="AB1728" s="48" t="s">
        <v>55</v>
      </c>
      <c r="AC1728" s="53" t="s">
        <v>55</v>
      </c>
      <c r="AD1728" s="52">
        <v>0</v>
      </c>
      <c r="AE1728" s="52"/>
      <c r="AF1728" s="52"/>
    </row>
    <row r="1729" spans="1:32" ht="15.5" x14ac:dyDescent="0.35">
      <c r="A1729" s="26"/>
      <c r="B1729" s="48">
        <v>875</v>
      </c>
      <c r="C1729" s="48" t="s">
        <v>45</v>
      </c>
      <c r="D1729" s="48" t="s">
        <v>46</v>
      </c>
      <c r="E1729" s="48" t="s">
        <v>150</v>
      </c>
      <c r="F1729" s="48" t="s">
        <v>386</v>
      </c>
      <c r="G1729" s="48">
        <v>875</v>
      </c>
      <c r="H1729" s="48" t="s">
        <v>94</v>
      </c>
      <c r="I1729" s="48" t="s">
        <v>377</v>
      </c>
      <c r="J1729" s="48" t="s">
        <v>50</v>
      </c>
      <c r="K1729" s="48" t="s">
        <v>2624</v>
      </c>
      <c r="L1729" s="48" t="s">
        <v>379</v>
      </c>
      <c r="M1729" s="48" t="s">
        <v>53</v>
      </c>
      <c r="N1729" s="48" t="s">
        <v>53</v>
      </c>
      <c r="O1729" s="48" t="s">
        <v>53</v>
      </c>
      <c r="P1729" s="48">
        <v>2.7455099999999999</v>
      </c>
      <c r="Q1729" s="48">
        <v>1.5775518755337334</v>
      </c>
      <c r="R1729" s="48">
        <v>2.7965692339007098</v>
      </c>
      <c r="S1729" s="48">
        <v>11.578889999999999</v>
      </c>
      <c r="T1729" s="48">
        <v>11.578889999999999</v>
      </c>
      <c r="U1729" s="48">
        <v>11.592616055058498</v>
      </c>
      <c r="V1729" s="62">
        <f t="shared" si="161"/>
        <v>0.23711340206185566</v>
      </c>
      <c r="W1729" s="62">
        <f t="shared" si="162"/>
        <v>0.13624379154942604</v>
      </c>
      <c r="X1729" s="62">
        <f t="shared" si="163"/>
        <v>0.24123711340206186</v>
      </c>
      <c r="Y1729" s="62">
        <f t="shared" si="164"/>
        <v>0.20486476900444786</v>
      </c>
      <c r="Z1729" s="62">
        <f t="shared" si="165"/>
        <v>0.20486476900444786</v>
      </c>
      <c r="AA1729" s="48" t="str">
        <f t="shared" si="166"/>
        <v>Y</v>
      </c>
      <c r="AB1729" s="48" t="s">
        <v>55</v>
      </c>
      <c r="AC1729" s="53" t="s">
        <v>55</v>
      </c>
      <c r="AD1729" s="52">
        <v>0</v>
      </c>
      <c r="AE1729" s="52"/>
      <c r="AF1729" s="52"/>
    </row>
    <row r="1730" spans="1:32" ht="15.5" x14ac:dyDescent="0.35">
      <c r="A1730" s="26"/>
      <c r="B1730" s="52">
        <v>456</v>
      </c>
      <c r="C1730" s="52" t="s">
        <v>45</v>
      </c>
      <c r="D1730" s="52" t="s">
        <v>46</v>
      </c>
      <c r="E1730" s="52" t="s">
        <v>47</v>
      </c>
      <c r="F1730" s="52" t="s">
        <v>128</v>
      </c>
      <c r="G1730" s="52">
        <v>496</v>
      </c>
      <c r="H1730" s="52" t="s">
        <v>49</v>
      </c>
      <c r="I1730" s="52" t="s">
        <v>128</v>
      </c>
      <c r="J1730" s="52" t="s">
        <v>50</v>
      </c>
      <c r="K1730" s="52" t="s">
        <v>2625</v>
      </c>
      <c r="L1730" s="52" t="s">
        <v>88</v>
      </c>
      <c r="M1730" s="52" t="s">
        <v>53</v>
      </c>
      <c r="N1730" s="52" t="s">
        <v>53</v>
      </c>
      <c r="O1730" s="52" t="s">
        <v>53</v>
      </c>
      <c r="P1730" s="52">
        <v>0.71622000000000008</v>
      </c>
      <c r="Q1730" s="52">
        <v>0.6453621309001637</v>
      </c>
      <c r="R1730" s="52">
        <v>0.69316673318906474</v>
      </c>
      <c r="S1730" s="52">
        <v>3.3423600000000002</v>
      </c>
      <c r="T1730" s="52">
        <v>3.3423600000000002</v>
      </c>
      <c r="U1730" s="52">
        <v>3.3463221602230711</v>
      </c>
      <c r="V1730" s="62">
        <f t="shared" si="161"/>
        <v>0.2142857142857143</v>
      </c>
      <c r="W1730" s="62">
        <f t="shared" si="162"/>
        <v>0.19308576302378069</v>
      </c>
      <c r="X1730" s="62">
        <f t="shared" si="163"/>
        <v>0.20714285714285716</v>
      </c>
      <c r="Y1730" s="62">
        <f t="shared" si="164"/>
        <v>0.20483811148411737</v>
      </c>
      <c r="Z1730" s="62">
        <f t="shared" si="165"/>
        <v>0.20483811148411737</v>
      </c>
      <c r="AA1730" s="48" t="str">
        <f t="shared" si="166"/>
        <v>Y</v>
      </c>
      <c r="AB1730" s="48" t="s">
        <v>55</v>
      </c>
      <c r="AC1730" s="53" t="s">
        <v>55</v>
      </c>
      <c r="AD1730" s="52">
        <v>0</v>
      </c>
      <c r="AE1730" s="26"/>
      <c r="AF1730" s="26"/>
    </row>
    <row r="1731" spans="1:32" ht="15.5" x14ac:dyDescent="0.35">
      <c r="A1731" s="26"/>
      <c r="B1731" s="48">
        <v>1354</v>
      </c>
      <c r="C1731" s="48" t="s">
        <v>45</v>
      </c>
      <c r="D1731" s="48" t="s">
        <v>98</v>
      </c>
      <c r="E1731" s="48" t="s">
        <v>673</v>
      </c>
      <c r="F1731" s="48" t="s">
        <v>713</v>
      </c>
      <c r="G1731" s="48">
        <v>920</v>
      </c>
      <c r="H1731" s="48">
        <v>1</v>
      </c>
      <c r="I1731" s="48" t="s">
        <v>707</v>
      </c>
      <c r="J1731" s="48" t="s">
        <v>50</v>
      </c>
      <c r="K1731" s="48" t="s">
        <v>2560</v>
      </c>
      <c r="L1731" s="48" t="s">
        <v>692</v>
      </c>
      <c r="M1731" s="48" t="s">
        <v>103</v>
      </c>
      <c r="N1731" s="48" t="s">
        <v>103</v>
      </c>
      <c r="O1731" s="48" t="s">
        <v>103</v>
      </c>
      <c r="P1731" s="48">
        <v>6.3504840000000007</v>
      </c>
      <c r="Q1731" s="48">
        <v>7.2662995479129542</v>
      </c>
      <c r="R1731" s="48">
        <v>8.7669483675906292</v>
      </c>
      <c r="S1731" s="48">
        <v>36.485699999999994</v>
      </c>
      <c r="T1731" s="48">
        <v>36.485699999999994</v>
      </c>
      <c r="U1731" s="48">
        <v>36.528951531627619</v>
      </c>
      <c r="V1731" s="62">
        <f t="shared" ref="V1731:V1794" si="167">IF(OR(P1731="",S1731=""),"",P1731/S1731)</f>
        <v>0.17405405405405411</v>
      </c>
      <c r="W1731" s="62">
        <f t="shared" ref="W1731:W1794" si="168">IF(OR(Q1731="",T1731=""),"",Q1731/T1731)</f>
        <v>0.19915472494464834</v>
      </c>
      <c r="X1731" s="62">
        <f t="shared" ref="X1731:X1794" si="169">IF(OR(R1731="",U1731=""),"",R1731/U1731)</f>
        <v>0.24000000000000002</v>
      </c>
      <c r="Y1731" s="62">
        <f t="shared" ref="Y1731:Y1794" si="170">IF(OR(V1731="",W1731="",X1731=""),"",AVERAGE(V1731,W1731,X1731))</f>
        <v>0.2044029263329008</v>
      </c>
      <c r="Z1731" s="62">
        <f t="shared" ref="Z1731:Z1794" si="171">IFERROR(Y1731,"0")</f>
        <v>0.2044029263329008</v>
      </c>
      <c r="AA1731" s="48" t="str">
        <f t="shared" ref="AA1731:AA1794" si="172">IF(OR(Z1731="0",Z1731=""),"N","Y")</f>
        <v>Y</v>
      </c>
      <c r="AB1731" s="48" t="s">
        <v>104</v>
      </c>
      <c r="AC1731" s="53" t="s">
        <v>55</v>
      </c>
      <c r="AD1731" s="52">
        <v>0</v>
      </c>
      <c r="AE1731" s="52"/>
      <c r="AF1731" s="52"/>
    </row>
    <row r="1732" spans="1:32" ht="15.5" x14ac:dyDescent="0.35">
      <c r="A1732" s="26"/>
      <c r="B1732" s="48">
        <v>1784</v>
      </c>
      <c r="C1732" s="48" t="s">
        <v>45</v>
      </c>
      <c r="D1732" s="48" t="s">
        <v>60</v>
      </c>
      <c r="E1732" s="48" t="s">
        <v>803</v>
      </c>
      <c r="F1732" s="48" t="s">
        <v>807</v>
      </c>
      <c r="G1732" s="48">
        <v>433</v>
      </c>
      <c r="H1732" s="48" t="s">
        <v>94</v>
      </c>
      <c r="I1732" s="48" t="s">
        <v>808</v>
      </c>
      <c r="J1732" s="48" t="s">
        <v>50</v>
      </c>
      <c r="K1732" s="48" t="s">
        <v>2627</v>
      </c>
      <c r="L1732" s="48" t="s">
        <v>2628</v>
      </c>
      <c r="M1732" s="48" t="s">
        <v>53</v>
      </c>
      <c r="N1732" s="48" t="s">
        <v>53</v>
      </c>
      <c r="O1732" s="48" t="s">
        <v>53</v>
      </c>
      <c r="P1732" s="48">
        <v>2.3635259999999998</v>
      </c>
      <c r="Q1732" s="48">
        <v>2.4380347167339518</v>
      </c>
      <c r="R1732" s="48">
        <v>2.2946209098672488</v>
      </c>
      <c r="S1732" s="48">
        <v>11.578889999999999</v>
      </c>
      <c r="T1732" s="48">
        <v>11.578889999999999</v>
      </c>
      <c r="U1732" s="48">
        <v>11.592616055058498</v>
      </c>
      <c r="V1732" s="62">
        <f t="shared" si="167"/>
        <v>0.20412371134020618</v>
      </c>
      <c r="W1732" s="62">
        <f t="shared" si="168"/>
        <v>0.21055858694002205</v>
      </c>
      <c r="X1732" s="62">
        <f t="shared" si="169"/>
        <v>0.19793814432989687</v>
      </c>
      <c r="Y1732" s="62">
        <f t="shared" si="170"/>
        <v>0.20420681420337505</v>
      </c>
      <c r="Z1732" s="62">
        <f t="shared" si="171"/>
        <v>0.20420681420337505</v>
      </c>
      <c r="AA1732" s="48" t="str">
        <f t="shared" si="172"/>
        <v>Y</v>
      </c>
      <c r="AB1732" s="48" t="s">
        <v>55</v>
      </c>
      <c r="AC1732" s="53" t="s">
        <v>55</v>
      </c>
      <c r="AD1732" s="52">
        <v>0</v>
      </c>
      <c r="AE1732" s="52"/>
      <c r="AF1732" s="52"/>
    </row>
    <row r="1733" spans="1:32" ht="15.5" x14ac:dyDescent="0.35">
      <c r="A1733" s="26"/>
      <c r="B1733" s="48">
        <v>874</v>
      </c>
      <c r="C1733" s="48" t="s">
        <v>45</v>
      </c>
      <c r="D1733" s="48" t="s">
        <v>46</v>
      </c>
      <c r="E1733" s="48" t="s">
        <v>150</v>
      </c>
      <c r="F1733" s="48" t="s">
        <v>386</v>
      </c>
      <c r="G1733" s="48">
        <v>875</v>
      </c>
      <c r="H1733" s="48" t="s">
        <v>63</v>
      </c>
      <c r="I1733" s="48" t="s">
        <v>377</v>
      </c>
      <c r="J1733" s="48" t="s">
        <v>50</v>
      </c>
      <c r="K1733" s="48" t="s">
        <v>2629</v>
      </c>
      <c r="L1733" s="48" t="s">
        <v>379</v>
      </c>
      <c r="M1733" s="48" t="s">
        <v>53</v>
      </c>
      <c r="N1733" s="48" t="s">
        <v>53</v>
      </c>
      <c r="O1733" s="48" t="s">
        <v>53</v>
      </c>
      <c r="P1733" s="48">
        <v>3.7243439999999999</v>
      </c>
      <c r="Q1733" s="48">
        <v>1.7926725858337882</v>
      </c>
      <c r="R1733" s="48">
        <v>1.5775518755337334</v>
      </c>
      <c r="S1733" s="48">
        <v>11.578889999999999</v>
      </c>
      <c r="T1733" s="48">
        <v>11.578889999999999</v>
      </c>
      <c r="U1733" s="48">
        <v>11.592616055058498</v>
      </c>
      <c r="V1733" s="62">
        <f t="shared" si="167"/>
        <v>0.3216494845360825</v>
      </c>
      <c r="W1733" s="62">
        <f t="shared" si="168"/>
        <v>0.15482249039707505</v>
      </c>
      <c r="X1733" s="62">
        <f t="shared" si="169"/>
        <v>0.13608247422680411</v>
      </c>
      <c r="Y1733" s="62">
        <f t="shared" si="170"/>
        <v>0.20418481638665387</v>
      </c>
      <c r="Z1733" s="62">
        <f t="shared" si="171"/>
        <v>0.20418481638665387</v>
      </c>
      <c r="AA1733" s="48" t="str">
        <f t="shared" si="172"/>
        <v>Y</v>
      </c>
      <c r="AB1733" s="48" t="s">
        <v>55</v>
      </c>
      <c r="AC1733" s="53" t="s">
        <v>55</v>
      </c>
      <c r="AD1733" s="52">
        <v>0</v>
      </c>
      <c r="AE1733" s="52"/>
      <c r="AF1733" s="52"/>
    </row>
    <row r="1734" spans="1:32" ht="15.5" x14ac:dyDescent="0.35">
      <c r="A1734" s="26"/>
      <c r="B1734" s="48">
        <v>1127</v>
      </c>
      <c r="C1734" s="48" t="s">
        <v>45</v>
      </c>
      <c r="D1734" s="48" t="s">
        <v>98</v>
      </c>
      <c r="E1734" s="48" t="s">
        <v>415</v>
      </c>
      <c r="F1734" s="48" t="s">
        <v>2192</v>
      </c>
      <c r="G1734" s="48">
        <v>695</v>
      </c>
      <c r="H1734" s="48">
        <v>1</v>
      </c>
      <c r="I1734" s="48" t="s">
        <v>415</v>
      </c>
      <c r="J1734" s="48" t="s">
        <v>50</v>
      </c>
      <c r="K1734" s="48" t="s">
        <v>2630</v>
      </c>
      <c r="L1734" s="48" t="s">
        <v>419</v>
      </c>
      <c r="M1734" s="48" t="s">
        <v>423</v>
      </c>
      <c r="N1734" s="48" t="s">
        <v>423</v>
      </c>
      <c r="O1734" s="48" t="s">
        <v>423</v>
      </c>
      <c r="P1734" s="48">
        <v>0.31056960000000006</v>
      </c>
      <c r="Q1734" s="48">
        <v>0.39515007123876367</v>
      </c>
      <c r="R1734" s="48">
        <v>0.42753942134030165</v>
      </c>
      <c r="S1734" s="48">
        <v>1.8504772000000003</v>
      </c>
      <c r="T1734" s="48">
        <v>1.8504772000000003</v>
      </c>
      <c r="U1734" s="48">
        <v>1.8526708258079738</v>
      </c>
      <c r="V1734" s="62">
        <f t="shared" si="167"/>
        <v>0.16783216783216784</v>
      </c>
      <c r="W1734" s="62">
        <f t="shared" si="168"/>
        <v>0.21353955144044121</v>
      </c>
      <c r="X1734" s="62">
        <f t="shared" si="169"/>
        <v>0.23076923076923078</v>
      </c>
      <c r="Y1734" s="62">
        <f t="shared" si="170"/>
        <v>0.20404698334727991</v>
      </c>
      <c r="Z1734" s="62">
        <f t="shared" si="171"/>
        <v>0.20404698334727991</v>
      </c>
      <c r="AA1734" s="48" t="str">
        <f t="shared" si="172"/>
        <v>Y</v>
      </c>
      <c r="AB1734" s="48" t="s">
        <v>55</v>
      </c>
      <c r="AC1734" s="53" t="s">
        <v>55</v>
      </c>
      <c r="AD1734" s="52">
        <v>0</v>
      </c>
      <c r="AE1734" s="52"/>
      <c r="AF1734" s="52"/>
    </row>
    <row r="1735" spans="1:32" ht="15.5" x14ac:dyDescent="0.35">
      <c r="A1735" s="52"/>
      <c r="B1735" s="48">
        <v>675</v>
      </c>
      <c r="C1735" s="48" t="s">
        <v>45</v>
      </c>
      <c r="D1735" s="48" t="s">
        <v>46</v>
      </c>
      <c r="E1735" s="48" t="s">
        <v>47</v>
      </c>
      <c r="F1735" s="48" t="s">
        <v>75</v>
      </c>
      <c r="G1735" s="48">
        <v>483</v>
      </c>
      <c r="H1735" s="48" t="s">
        <v>63</v>
      </c>
      <c r="I1735" s="48" t="s">
        <v>76</v>
      </c>
      <c r="J1735" s="48" t="s">
        <v>50</v>
      </c>
      <c r="K1735" s="48" t="s">
        <v>2631</v>
      </c>
      <c r="L1735" s="48" t="s">
        <v>78</v>
      </c>
      <c r="M1735" s="48" t="s">
        <v>53</v>
      </c>
      <c r="N1735" s="48" t="s">
        <v>53</v>
      </c>
      <c r="O1735" s="48" t="s">
        <v>53</v>
      </c>
      <c r="P1735" s="48">
        <v>0.71622000000000008</v>
      </c>
      <c r="Q1735" s="48">
        <v>0.95609204577802032</v>
      </c>
      <c r="R1735" s="48">
        <v>0.14341380686670305</v>
      </c>
      <c r="S1735" s="48">
        <v>2.9842499999999998</v>
      </c>
      <c r="T1735" s="48">
        <v>2.9842499999999998</v>
      </c>
      <c r="U1735" s="48">
        <v>2.9877876430563135</v>
      </c>
      <c r="V1735" s="62">
        <f t="shared" si="167"/>
        <v>0.24000000000000005</v>
      </c>
      <c r="W1735" s="62">
        <f t="shared" si="168"/>
        <v>0.32037934012834729</v>
      </c>
      <c r="X1735" s="62">
        <f t="shared" si="169"/>
        <v>4.8000000000000001E-2</v>
      </c>
      <c r="Y1735" s="62">
        <f t="shared" si="170"/>
        <v>0.2027931133761158</v>
      </c>
      <c r="Z1735" s="62">
        <f t="shared" si="171"/>
        <v>0.2027931133761158</v>
      </c>
      <c r="AA1735" s="48" t="str">
        <f t="shared" si="172"/>
        <v>Y</v>
      </c>
      <c r="AB1735" s="48" t="s">
        <v>55</v>
      </c>
      <c r="AC1735" s="53" t="s">
        <v>55</v>
      </c>
      <c r="AD1735" s="52">
        <v>0</v>
      </c>
      <c r="AE1735" s="52"/>
      <c r="AF1735" s="52"/>
    </row>
    <row r="1736" spans="1:32" ht="15.5" x14ac:dyDescent="0.35">
      <c r="A1736" s="26"/>
      <c r="B1736" s="48">
        <v>426</v>
      </c>
      <c r="C1736" s="48" t="s">
        <v>45</v>
      </c>
      <c r="D1736" s="48" t="s">
        <v>46</v>
      </c>
      <c r="E1736" s="48" t="s">
        <v>47</v>
      </c>
      <c r="F1736" s="48" t="s">
        <v>70</v>
      </c>
      <c r="G1736" s="48">
        <v>106</v>
      </c>
      <c r="H1736" s="48" t="s">
        <v>63</v>
      </c>
      <c r="I1736" s="48" t="s">
        <v>57</v>
      </c>
      <c r="J1736" s="48" t="s">
        <v>50</v>
      </c>
      <c r="K1736" s="48" t="s">
        <v>2632</v>
      </c>
      <c r="L1736" s="48" t="s">
        <v>59</v>
      </c>
      <c r="M1736" s="48" t="s">
        <v>53</v>
      </c>
      <c r="N1736" s="48" t="s">
        <v>53</v>
      </c>
      <c r="O1736" s="48" t="s">
        <v>53</v>
      </c>
      <c r="P1736" s="48">
        <v>0.62072400000000005</v>
      </c>
      <c r="Q1736" s="48">
        <v>0.66926443204461417</v>
      </c>
      <c r="R1736" s="48">
        <v>0.74097133547796579</v>
      </c>
      <c r="S1736" s="48">
        <v>3.3423600000000002</v>
      </c>
      <c r="T1736" s="48">
        <v>3.3423600000000002</v>
      </c>
      <c r="U1736" s="48">
        <v>3.3463221602230711</v>
      </c>
      <c r="V1736" s="62">
        <f t="shared" si="167"/>
        <v>0.18571428571428572</v>
      </c>
      <c r="W1736" s="62">
        <f t="shared" si="168"/>
        <v>0.20023708758021702</v>
      </c>
      <c r="X1736" s="62">
        <f t="shared" si="169"/>
        <v>0.22142857142857145</v>
      </c>
      <c r="Y1736" s="62">
        <f t="shared" si="170"/>
        <v>0.20245998157435807</v>
      </c>
      <c r="Z1736" s="62">
        <f t="shared" si="171"/>
        <v>0.20245998157435807</v>
      </c>
      <c r="AA1736" s="48" t="str">
        <f t="shared" si="172"/>
        <v>Y</v>
      </c>
      <c r="AB1736" s="48" t="s">
        <v>55</v>
      </c>
      <c r="AC1736" s="53" t="s">
        <v>55</v>
      </c>
      <c r="AD1736" s="52">
        <v>0</v>
      </c>
      <c r="AE1736" s="52"/>
      <c r="AF1736" s="52"/>
    </row>
    <row r="1737" spans="1:32" ht="15.5" x14ac:dyDescent="0.35">
      <c r="A1737" s="26"/>
      <c r="B1737" s="48">
        <v>854</v>
      </c>
      <c r="C1737" s="48" t="s">
        <v>45</v>
      </c>
      <c r="D1737" s="48" t="s">
        <v>46</v>
      </c>
      <c r="E1737" s="48" t="s">
        <v>150</v>
      </c>
      <c r="F1737" s="48" t="s">
        <v>381</v>
      </c>
      <c r="G1737" s="48">
        <v>831</v>
      </c>
      <c r="H1737" s="48" t="s">
        <v>63</v>
      </c>
      <c r="I1737" s="48" t="s">
        <v>377</v>
      </c>
      <c r="J1737" s="48" t="s">
        <v>50</v>
      </c>
      <c r="K1737" s="48" t="s">
        <v>2633</v>
      </c>
      <c r="L1737" s="48" t="s">
        <v>379</v>
      </c>
      <c r="M1737" s="48" t="s">
        <v>53</v>
      </c>
      <c r="N1737" s="48" t="s">
        <v>53</v>
      </c>
      <c r="O1737" s="48" t="s">
        <v>53</v>
      </c>
      <c r="P1737" s="48">
        <v>1.4563140000000001</v>
      </c>
      <c r="Q1737" s="48">
        <v>1.314626562944778</v>
      </c>
      <c r="R1737" s="48">
        <v>1.3624311652336789</v>
      </c>
      <c r="S1737" s="48">
        <v>6.8040900000000004</v>
      </c>
      <c r="T1737" s="48">
        <v>6.8040900000000004</v>
      </c>
      <c r="U1737" s="48">
        <v>6.8121558261683948</v>
      </c>
      <c r="V1737" s="62">
        <f t="shared" si="167"/>
        <v>0.21403508771929824</v>
      </c>
      <c r="W1737" s="62">
        <f t="shared" si="168"/>
        <v>0.19321122485810416</v>
      </c>
      <c r="X1737" s="62">
        <f t="shared" si="169"/>
        <v>0.19999999999999998</v>
      </c>
      <c r="Y1737" s="62">
        <f t="shared" si="170"/>
        <v>0.2024154375258008</v>
      </c>
      <c r="Z1737" s="62">
        <f t="shared" si="171"/>
        <v>0.2024154375258008</v>
      </c>
      <c r="AA1737" s="48" t="str">
        <f t="shared" si="172"/>
        <v>Y</v>
      </c>
      <c r="AB1737" s="48" t="s">
        <v>55</v>
      </c>
      <c r="AC1737" s="53" t="s">
        <v>55</v>
      </c>
      <c r="AD1737" s="52">
        <v>0</v>
      </c>
      <c r="AE1737" s="52"/>
      <c r="AF1737" s="52"/>
    </row>
    <row r="1738" spans="1:32" ht="15.5" x14ac:dyDescent="0.35">
      <c r="A1738" s="26"/>
      <c r="B1738" s="48">
        <v>765</v>
      </c>
      <c r="C1738" s="48" t="s">
        <v>45</v>
      </c>
      <c r="D1738" s="48" t="s">
        <v>46</v>
      </c>
      <c r="E1738" s="48" t="s">
        <v>150</v>
      </c>
      <c r="F1738" s="48" t="s">
        <v>1739</v>
      </c>
      <c r="G1738" s="48">
        <v>819</v>
      </c>
      <c r="H1738" s="48" t="s">
        <v>131</v>
      </c>
      <c r="I1738" s="48" t="s">
        <v>377</v>
      </c>
      <c r="J1738" s="48" t="s">
        <v>50</v>
      </c>
      <c r="K1738" s="48" t="s">
        <v>2634</v>
      </c>
      <c r="L1738" s="48" t="s">
        <v>379</v>
      </c>
      <c r="M1738" s="48" t="s">
        <v>53</v>
      </c>
      <c r="N1738" s="48" t="s">
        <v>53</v>
      </c>
      <c r="O1738" s="48" t="s">
        <v>53</v>
      </c>
      <c r="P1738" s="48">
        <v>1.0982040000000002</v>
      </c>
      <c r="Q1738" s="48">
        <v>1.4341380686670304</v>
      </c>
      <c r="R1738" s="48">
        <v>1.4102357675225798</v>
      </c>
      <c r="S1738" s="48">
        <v>5.8491299999999997</v>
      </c>
      <c r="T1738" s="48">
        <v>6.8040900000000004</v>
      </c>
      <c r="U1738" s="48">
        <v>6.8121558261683948</v>
      </c>
      <c r="V1738" s="62">
        <f t="shared" si="167"/>
        <v>0.18775510204081636</v>
      </c>
      <c r="W1738" s="62">
        <f t="shared" si="168"/>
        <v>0.21077588166338634</v>
      </c>
      <c r="X1738" s="62">
        <f t="shared" si="169"/>
        <v>0.2070175438596491</v>
      </c>
      <c r="Y1738" s="62">
        <f t="shared" si="170"/>
        <v>0.20184950918795061</v>
      </c>
      <c r="Z1738" s="62">
        <f t="shared" si="171"/>
        <v>0.20184950918795061</v>
      </c>
      <c r="AA1738" s="48" t="str">
        <f t="shared" si="172"/>
        <v>Y</v>
      </c>
      <c r="AB1738" s="48" t="s">
        <v>55</v>
      </c>
      <c r="AC1738" s="53" t="s">
        <v>55</v>
      </c>
      <c r="AD1738" s="52">
        <v>0</v>
      </c>
      <c r="AE1738" s="52"/>
      <c r="AF1738" s="52"/>
    </row>
    <row r="1739" spans="1:32" ht="15.5" x14ac:dyDescent="0.35">
      <c r="A1739" s="26"/>
      <c r="B1739" s="48">
        <v>830</v>
      </c>
      <c r="C1739" s="48" t="s">
        <v>45</v>
      </c>
      <c r="D1739" s="48" t="s">
        <v>46</v>
      </c>
      <c r="E1739" s="48" t="s">
        <v>150</v>
      </c>
      <c r="F1739" s="48" t="s">
        <v>1874</v>
      </c>
      <c r="G1739" s="48">
        <v>829</v>
      </c>
      <c r="H1739" s="48" t="s">
        <v>131</v>
      </c>
      <c r="I1739" s="48" t="s">
        <v>377</v>
      </c>
      <c r="J1739" s="48" t="s">
        <v>50</v>
      </c>
      <c r="K1739" s="48" t="s">
        <v>2635</v>
      </c>
      <c r="L1739" s="48" t="s">
        <v>379</v>
      </c>
      <c r="M1739" s="48" t="s">
        <v>110</v>
      </c>
      <c r="N1739" s="48" t="s">
        <v>110</v>
      </c>
      <c r="O1739" s="48" t="s">
        <v>110</v>
      </c>
      <c r="P1739" s="48">
        <v>0.66210560000000007</v>
      </c>
      <c r="Q1739" s="48">
        <v>7.2053313594865297E-3</v>
      </c>
      <c r="R1739" s="48">
        <v>0.43231988156919177</v>
      </c>
      <c r="S1739" s="48">
        <v>1.6912480000000001</v>
      </c>
      <c r="T1739" s="48">
        <v>2.051088</v>
      </c>
      <c r="U1739" s="48">
        <v>2.0535194374536609</v>
      </c>
      <c r="V1739" s="62">
        <f t="shared" si="167"/>
        <v>0.39148936170212767</v>
      </c>
      <c r="W1739" s="62">
        <f t="shared" si="168"/>
        <v>3.512931361056439E-3</v>
      </c>
      <c r="X1739" s="62">
        <f t="shared" si="169"/>
        <v>0.21052631578947367</v>
      </c>
      <c r="Y1739" s="62">
        <f t="shared" si="170"/>
        <v>0.2018428696175526</v>
      </c>
      <c r="Z1739" s="62">
        <f t="shared" si="171"/>
        <v>0.2018428696175526</v>
      </c>
      <c r="AA1739" s="48" t="str">
        <f t="shared" si="172"/>
        <v>Y</v>
      </c>
      <c r="AB1739" s="48" t="s">
        <v>55</v>
      </c>
      <c r="AC1739" s="53" t="s">
        <v>55</v>
      </c>
      <c r="AD1739" s="52">
        <v>0</v>
      </c>
      <c r="AE1739" s="52"/>
      <c r="AF1739" s="52"/>
    </row>
    <row r="1740" spans="1:32" ht="15.5" x14ac:dyDescent="0.35">
      <c r="A1740" s="26"/>
      <c r="B1740" s="48">
        <v>1739</v>
      </c>
      <c r="C1740" s="48" t="s">
        <v>45</v>
      </c>
      <c r="D1740" s="48" t="s">
        <v>60</v>
      </c>
      <c r="E1740" s="48" t="s">
        <v>61</v>
      </c>
      <c r="F1740" s="48" t="s">
        <v>1308</v>
      </c>
      <c r="G1740" s="48">
        <v>369</v>
      </c>
      <c r="H1740" s="48" t="s">
        <v>1514</v>
      </c>
      <c r="I1740" s="48" t="s">
        <v>821</v>
      </c>
      <c r="J1740" s="48" t="s">
        <v>50</v>
      </c>
      <c r="K1740" s="48" t="s">
        <v>2636</v>
      </c>
      <c r="L1740" s="48" t="s">
        <v>827</v>
      </c>
      <c r="M1740" s="48" t="s">
        <v>110</v>
      </c>
      <c r="N1740" s="48" t="s">
        <v>110</v>
      </c>
      <c r="O1740" s="48" t="s">
        <v>110</v>
      </c>
      <c r="P1740" s="48">
        <v>0.39582400000000001</v>
      </c>
      <c r="Q1740" s="48">
        <v>0.3962932247717591</v>
      </c>
      <c r="R1740" s="48">
        <v>0.38188256205278603</v>
      </c>
      <c r="S1740" s="48">
        <v>1.943136</v>
      </c>
      <c r="T1740" s="48">
        <v>1.943136</v>
      </c>
      <c r="U1740" s="48">
        <v>1.9454394670613631</v>
      </c>
      <c r="V1740" s="62">
        <f t="shared" si="167"/>
        <v>0.20370370370370372</v>
      </c>
      <c r="W1740" s="62">
        <f t="shared" si="168"/>
        <v>0.20394518179466548</v>
      </c>
      <c r="X1740" s="62">
        <f t="shared" si="169"/>
        <v>0.19629629629629627</v>
      </c>
      <c r="Y1740" s="62">
        <f t="shared" si="170"/>
        <v>0.20131506059822182</v>
      </c>
      <c r="Z1740" s="62">
        <f t="shared" si="171"/>
        <v>0.20131506059822182</v>
      </c>
      <c r="AA1740" s="48" t="str">
        <f t="shared" si="172"/>
        <v>Y</v>
      </c>
      <c r="AB1740" s="48" t="s">
        <v>55</v>
      </c>
      <c r="AC1740" s="53" t="s">
        <v>55</v>
      </c>
      <c r="AD1740" s="52">
        <v>0</v>
      </c>
      <c r="AE1740" s="48"/>
      <c r="AF1740" s="48"/>
    </row>
    <row r="1741" spans="1:32" ht="15.5" x14ac:dyDescent="0.35">
      <c r="A1741" s="26"/>
      <c r="B1741" s="48">
        <v>602</v>
      </c>
      <c r="C1741" s="48" t="s">
        <v>45</v>
      </c>
      <c r="D1741" s="48" t="s">
        <v>46</v>
      </c>
      <c r="E1741" s="48" t="s">
        <v>47</v>
      </c>
      <c r="F1741" s="48" t="s">
        <v>75</v>
      </c>
      <c r="G1741" s="48">
        <v>483</v>
      </c>
      <c r="H1741" s="48" t="s">
        <v>139</v>
      </c>
      <c r="I1741" s="48" t="s">
        <v>76</v>
      </c>
      <c r="J1741" s="48" t="s">
        <v>50</v>
      </c>
      <c r="K1741" s="48" t="s">
        <v>2637</v>
      </c>
      <c r="L1741" s="48" t="s">
        <v>78</v>
      </c>
      <c r="M1741" s="48" t="s">
        <v>110</v>
      </c>
      <c r="N1741" s="48" t="s">
        <v>110</v>
      </c>
      <c r="O1741" s="48" t="s">
        <v>110</v>
      </c>
      <c r="P1741" s="48">
        <v>0.5181695999999999</v>
      </c>
      <c r="Q1741" s="48">
        <v>0.5043731951640571</v>
      </c>
      <c r="R1741" s="48">
        <v>0.54039985196148976</v>
      </c>
      <c r="S1741" s="48">
        <v>2.5908480000000003</v>
      </c>
      <c r="T1741" s="48">
        <v>2.5908480000000003</v>
      </c>
      <c r="U1741" s="48">
        <v>2.5939192894151506</v>
      </c>
      <c r="V1741" s="62">
        <f t="shared" si="167"/>
        <v>0.19999999999999993</v>
      </c>
      <c r="W1741" s="62">
        <f t="shared" si="168"/>
        <v>0.19467494625854431</v>
      </c>
      <c r="X1741" s="62">
        <f t="shared" si="169"/>
        <v>0.20833333333333334</v>
      </c>
      <c r="Y1741" s="62">
        <f t="shared" si="170"/>
        <v>0.20100275986395921</v>
      </c>
      <c r="Z1741" s="62">
        <f t="shared" si="171"/>
        <v>0.20100275986395921</v>
      </c>
      <c r="AA1741" s="48" t="str">
        <f t="shared" si="172"/>
        <v>Y</v>
      </c>
      <c r="AB1741" s="48" t="s">
        <v>55</v>
      </c>
      <c r="AC1741" s="53" t="s">
        <v>55</v>
      </c>
      <c r="AD1741" s="52">
        <v>0</v>
      </c>
      <c r="AE1741" s="52"/>
      <c r="AF1741" s="52"/>
    </row>
    <row r="1742" spans="1:32" ht="15.5" x14ac:dyDescent="0.35">
      <c r="A1742" s="26"/>
      <c r="B1742" s="48">
        <v>1906</v>
      </c>
      <c r="C1742" s="48" t="s">
        <v>863</v>
      </c>
      <c r="D1742" s="48" t="s">
        <v>864</v>
      </c>
      <c r="E1742" s="48" t="s">
        <v>865</v>
      </c>
      <c r="F1742" s="48" t="s">
        <v>871</v>
      </c>
      <c r="G1742" s="48" t="s">
        <v>872</v>
      </c>
      <c r="H1742" s="48" t="s">
        <v>873</v>
      </c>
      <c r="I1742" s="48" t="s">
        <v>869</v>
      </c>
      <c r="J1742" s="48" t="s">
        <v>50</v>
      </c>
      <c r="K1742" s="48" t="s">
        <v>2638</v>
      </c>
      <c r="L1742" s="48" t="s">
        <v>869</v>
      </c>
      <c r="M1742" s="48">
        <v>23</v>
      </c>
      <c r="N1742" s="48">
        <v>23</v>
      </c>
      <c r="O1742" s="48">
        <v>23</v>
      </c>
      <c r="P1742" s="48">
        <v>1.3</v>
      </c>
      <c r="Q1742" s="48">
        <v>2.9081133059081448</v>
      </c>
      <c r="R1742" s="48">
        <v>3.2268106545008179</v>
      </c>
      <c r="S1742" s="48">
        <v>9.3000000000000007</v>
      </c>
      <c r="T1742" s="48">
        <v>9.4</v>
      </c>
      <c r="U1742" s="48">
        <v>21.312885187135034</v>
      </c>
      <c r="V1742" s="62">
        <f t="shared" si="167"/>
        <v>0.13978494623655913</v>
      </c>
      <c r="W1742" s="62">
        <f t="shared" si="168"/>
        <v>0.30937375594767497</v>
      </c>
      <c r="X1742" s="62">
        <f t="shared" si="169"/>
        <v>0.15140186915887849</v>
      </c>
      <c r="Y1742" s="62">
        <f t="shared" si="170"/>
        <v>0.20018685711437087</v>
      </c>
      <c r="Z1742" s="62">
        <f t="shared" si="171"/>
        <v>0.20018685711437087</v>
      </c>
      <c r="AA1742" s="48" t="str">
        <f t="shared" si="172"/>
        <v>Y</v>
      </c>
      <c r="AB1742" s="48" t="s">
        <v>55</v>
      </c>
      <c r="AC1742" s="53" t="s">
        <v>55</v>
      </c>
      <c r="AD1742" s="52">
        <v>0</v>
      </c>
      <c r="AE1742" s="52"/>
      <c r="AF1742" s="52"/>
    </row>
    <row r="1743" spans="1:32" ht="15.5" x14ac:dyDescent="0.35">
      <c r="A1743" s="26"/>
      <c r="B1743" s="48">
        <v>346</v>
      </c>
      <c r="C1743" s="48" t="s">
        <v>45</v>
      </c>
      <c r="D1743" s="48" t="s">
        <v>46</v>
      </c>
      <c r="E1743" s="48" t="s">
        <v>47</v>
      </c>
      <c r="F1743" s="48" t="s">
        <v>48</v>
      </c>
      <c r="G1743" s="48">
        <v>350</v>
      </c>
      <c r="H1743" s="48" t="s">
        <v>49</v>
      </c>
      <c r="I1743" s="48" t="s">
        <v>47</v>
      </c>
      <c r="J1743" s="48" t="s">
        <v>50</v>
      </c>
      <c r="K1743" s="48" t="s">
        <v>2639</v>
      </c>
      <c r="L1743" s="48" t="s">
        <v>52</v>
      </c>
      <c r="M1743" s="48" t="s">
        <v>53</v>
      </c>
      <c r="N1743" s="48" t="s">
        <v>53</v>
      </c>
      <c r="O1743" s="48" t="s">
        <v>53</v>
      </c>
      <c r="P1743" s="48">
        <v>2.1725340000000002</v>
      </c>
      <c r="Q1743" s="48">
        <v>2.3902301144450506</v>
      </c>
      <c r="R1743" s="48">
        <v>2.3902301144450506</v>
      </c>
      <c r="S1743" s="48">
        <v>11.578889999999999</v>
      </c>
      <c r="T1743" s="48">
        <v>11.578889999999999</v>
      </c>
      <c r="U1743" s="48">
        <v>11.592616055058498</v>
      </c>
      <c r="V1743" s="62">
        <f t="shared" si="167"/>
        <v>0.18762886597938147</v>
      </c>
      <c r="W1743" s="62">
        <f t="shared" si="168"/>
        <v>0.20642998719610003</v>
      </c>
      <c r="X1743" s="62">
        <f t="shared" si="169"/>
        <v>0.20618556701030924</v>
      </c>
      <c r="Y1743" s="62">
        <f t="shared" si="170"/>
        <v>0.20008147339526358</v>
      </c>
      <c r="Z1743" s="62">
        <f t="shared" si="171"/>
        <v>0.20008147339526358</v>
      </c>
      <c r="AA1743" s="48" t="str">
        <f t="shared" si="172"/>
        <v>Y</v>
      </c>
      <c r="AB1743" s="48" t="s">
        <v>55</v>
      </c>
      <c r="AC1743" s="53" t="s">
        <v>55</v>
      </c>
      <c r="AD1743" s="52">
        <v>0</v>
      </c>
      <c r="AE1743" s="52"/>
      <c r="AF1743" s="52"/>
    </row>
    <row r="1744" spans="1:32" ht="15.5" x14ac:dyDescent="0.35">
      <c r="A1744" s="26"/>
      <c r="B1744" s="48">
        <v>562</v>
      </c>
      <c r="C1744" s="48" t="s">
        <v>45</v>
      </c>
      <c r="D1744" s="48" t="s">
        <v>46</v>
      </c>
      <c r="E1744" s="48" t="s">
        <v>47</v>
      </c>
      <c r="F1744" s="48" t="s">
        <v>75</v>
      </c>
      <c r="G1744" s="48">
        <v>483</v>
      </c>
      <c r="H1744" s="48" t="s">
        <v>49</v>
      </c>
      <c r="I1744" s="48" t="s">
        <v>76</v>
      </c>
      <c r="J1744" s="48" t="s">
        <v>50</v>
      </c>
      <c r="K1744" s="48" t="s">
        <v>2640</v>
      </c>
      <c r="L1744" s="48" t="s">
        <v>1268</v>
      </c>
      <c r="M1744" s="48" t="s">
        <v>53</v>
      </c>
      <c r="N1744" s="48" t="s">
        <v>53</v>
      </c>
      <c r="O1744" s="48" t="s">
        <v>53</v>
      </c>
      <c r="P1744" s="48">
        <v>0.83559000000000005</v>
      </c>
      <c r="Q1744" s="48">
        <v>0.54975292632236161</v>
      </c>
      <c r="R1744" s="48">
        <v>0.40633911945565865</v>
      </c>
      <c r="S1744" s="48">
        <v>2.9842499999999998</v>
      </c>
      <c r="T1744" s="48">
        <v>2.9842499999999998</v>
      </c>
      <c r="U1744" s="48">
        <v>2.9877876430563135</v>
      </c>
      <c r="V1744" s="62">
        <f t="shared" si="167"/>
        <v>0.28000000000000003</v>
      </c>
      <c r="W1744" s="62">
        <f t="shared" si="168"/>
        <v>0.18421812057379966</v>
      </c>
      <c r="X1744" s="62">
        <f t="shared" si="169"/>
        <v>0.13600000000000001</v>
      </c>
      <c r="Y1744" s="62">
        <f t="shared" si="170"/>
        <v>0.20007270685793324</v>
      </c>
      <c r="Z1744" s="62">
        <f t="shared" si="171"/>
        <v>0.20007270685793324</v>
      </c>
      <c r="AA1744" s="48" t="str">
        <f t="shared" si="172"/>
        <v>Y</v>
      </c>
      <c r="AB1744" s="48" t="s">
        <v>55</v>
      </c>
      <c r="AC1744" s="53" t="s">
        <v>55</v>
      </c>
      <c r="AD1744" s="52">
        <v>0</v>
      </c>
      <c r="AE1744" s="48"/>
      <c r="AF1744" s="48"/>
    </row>
    <row r="1745" spans="1:32" ht="15.5" x14ac:dyDescent="0.35">
      <c r="A1745" s="26"/>
      <c r="B1745" s="48">
        <v>716</v>
      </c>
      <c r="C1745" s="48" t="s">
        <v>45</v>
      </c>
      <c r="D1745" s="48" t="s">
        <v>46</v>
      </c>
      <c r="E1745" s="48" t="s">
        <v>47</v>
      </c>
      <c r="F1745" s="48" t="s">
        <v>92</v>
      </c>
      <c r="G1745" s="48" t="s">
        <v>93</v>
      </c>
      <c r="H1745" s="48" t="s">
        <v>94</v>
      </c>
      <c r="I1745" s="48" t="s">
        <v>57</v>
      </c>
      <c r="J1745" s="48" t="s">
        <v>50</v>
      </c>
      <c r="K1745" s="48" t="s">
        <v>2641</v>
      </c>
      <c r="L1745" s="48" t="s">
        <v>59</v>
      </c>
      <c r="M1745" s="48" t="s">
        <v>53</v>
      </c>
      <c r="N1745" s="48" t="s">
        <v>53</v>
      </c>
      <c r="O1745" s="48" t="s">
        <v>53</v>
      </c>
      <c r="P1745" s="48">
        <v>1.4780934692131888</v>
      </c>
      <c r="Q1745" s="48">
        <v>1.1473104549336244</v>
      </c>
      <c r="R1745" s="48">
        <v>1.1712127560780747</v>
      </c>
      <c r="S1745" s="48">
        <v>6.3341098032793841</v>
      </c>
      <c r="T1745" s="48">
        <v>6.3341098032793841</v>
      </c>
      <c r="U1745" s="48">
        <v>6.3341098032793841</v>
      </c>
      <c r="V1745" s="62">
        <f t="shared" si="167"/>
        <v>0.23335456995834356</v>
      </c>
      <c r="W1745" s="62">
        <f t="shared" si="168"/>
        <v>0.18113207547169813</v>
      </c>
      <c r="X1745" s="62">
        <f t="shared" si="169"/>
        <v>0.18490566037735848</v>
      </c>
      <c r="Y1745" s="62">
        <f t="shared" si="170"/>
        <v>0.19979743526913338</v>
      </c>
      <c r="Z1745" s="62">
        <f t="shared" si="171"/>
        <v>0.19979743526913338</v>
      </c>
      <c r="AA1745" s="48" t="str">
        <f t="shared" si="172"/>
        <v>Y</v>
      </c>
      <c r="AB1745" s="48" t="s">
        <v>55</v>
      </c>
      <c r="AC1745" s="53" t="s">
        <v>55</v>
      </c>
      <c r="AD1745" s="52">
        <v>0</v>
      </c>
      <c r="AE1745" s="48"/>
      <c r="AF1745" s="48"/>
    </row>
    <row r="1746" spans="1:32" ht="15.5" x14ac:dyDescent="0.35">
      <c r="A1746" s="26"/>
      <c r="B1746" s="48">
        <v>1130</v>
      </c>
      <c r="C1746" s="48" t="s">
        <v>45</v>
      </c>
      <c r="D1746" s="48" t="s">
        <v>98</v>
      </c>
      <c r="E1746" s="48" t="s">
        <v>415</v>
      </c>
      <c r="F1746" s="48" t="s">
        <v>2192</v>
      </c>
      <c r="G1746" s="48">
        <v>695</v>
      </c>
      <c r="H1746" s="48">
        <v>1</v>
      </c>
      <c r="I1746" s="48" t="s">
        <v>417</v>
      </c>
      <c r="J1746" s="48" t="s">
        <v>50</v>
      </c>
      <c r="K1746" s="48" t="s">
        <v>2642</v>
      </c>
      <c r="L1746" s="48" t="s">
        <v>419</v>
      </c>
      <c r="M1746" s="48" t="s">
        <v>423</v>
      </c>
      <c r="N1746" s="48" t="s">
        <v>423</v>
      </c>
      <c r="O1746" s="48" t="s">
        <v>423</v>
      </c>
      <c r="P1746" s="48">
        <v>0.32350999999999996</v>
      </c>
      <c r="Q1746" s="48">
        <v>0.36923859115753327</v>
      </c>
      <c r="R1746" s="48">
        <v>0.41458368129968648</v>
      </c>
      <c r="S1746" s="48">
        <v>1.8504772000000003</v>
      </c>
      <c r="T1746" s="48">
        <v>1.8504772000000003</v>
      </c>
      <c r="U1746" s="48">
        <v>1.8526708258079738</v>
      </c>
      <c r="V1746" s="62">
        <f t="shared" si="167"/>
        <v>0.17482517482517479</v>
      </c>
      <c r="W1746" s="62">
        <f t="shared" si="168"/>
        <v>0.19953695790336309</v>
      </c>
      <c r="X1746" s="62">
        <f t="shared" si="169"/>
        <v>0.2237762237762238</v>
      </c>
      <c r="Y1746" s="62">
        <f t="shared" si="170"/>
        <v>0.19937945216825392</v>
      </c>
      <c r="Z1746" s="62">
        <f t="shared" si="171"/>
        <v>0.19937945216825392</v>
      </c>
      <c r="AA1746" s="48" t="str">
        <f t="shared" si="172"/>
        <v>Y</v>
      </c>
      <c r="AB1746" s="48" t="s">
        <v>55</v>
      </c>
      <c r="AC1746" s="53" t="s">
        <v>55</v>
      </c>
      <c r="AD1746" s="52">
        <v>0</v>
      </c>
      <c r="AE1746" s="52"/>
      <c r="AF1746" s="52"/>
    </row>
    <row r="1747" spans="1:32" ht="15.5" x14ac:dyDescent="0.35">
      <c r="A1747" s="26"/>
      <c r="B1747" s="48">
        <v>768</v>
      </c>
      <c r="C1747" s="48" t="s">
        <v>45</v>
      </c>
      <c r="D1747" s="48" t="s">
        <v>46</v>
      </c>
      <c r="E1747" s="48" t="s">
        <v>150</v>
      </c>
      <c r="F1747" s="48" t="s">
        <v>1739</v>
      </c>
      <c r="G1747" s="48">
        <v>819</v>
      </c>
      <c r="H1747" s="48" t="s">
        <v>131</v>
      </c>
      <c r="I1747" s="48" t="s">
        <v>377</v>
      </c>
      <c r="J1747" s="48" t="s">
        <v>50</v>
      </c>
      <c r="K1747" s="48" t="s">
        <v>2643</v>
      </c>
      <c r="L1747" s="48" t="s">
        <v>379</v>
      </c>
      <c r="M1747" s="48" t="s">
        <v>53</v>
      </c>
      <c r="N1747" s="48" t="s">
        <v>53</v>
      </c>
      <c r="O1747" s="48" t="s">
        <v>53</v>
      </c>
      <c r="P1747" s="48">
        <v>1.2891960000000002</v>
      </c>
      <c r="Q1747" s="48">
        <v>1.314626562944778</v>
      </c>
      <c r="R1747" s="48">
        <v>1.458040369811481</v>
      </c>
      <c r="S1747" s="48">
        <v>6.8040900000000004</v>
      </c>
      <c r="T1747" s="48">
        <v>6.8040900000000004</v>
      </c>
      <c r="U1747" s="48">
        <v>6.8121558261683948</v>
      </c>
      <c r="V1747" s="62">
        <f t="shared" si="167"/>
        <v>0.18947368421052635</v>
      </c>
      <c r="W1747" s="62">
        <f t="shared" si="168"/>
        <v>0.19321122485810416</v>
      </c>
      <c r="X1747" s="62">
        <f t="shared" si="169"/>
        <v>0.21403508771929824</v>
      </c>
      <c r="Y1747" s="62">
        <f t="shared" si="170"/>
        <v>0.19890666559597625</v>
      </c>
      <c r="Z1747" s="62">
        <f t="shared" si="171"/>
        <v>0.19890666559597625</v>
      </c>
      <c r="AA1747" s="48" t="str">
        <f t="shared" si="172"/>
        <v>Y</v>
      </c>
      <c r="AB1747" s="48" t="s">
        <v>55</v>
      </c>
      <c r="AC1747" s="53" t="s">
        <v>55</v>
      </c>
      <c r="AD1747" s="52">
        <v>0</v>
      </c>
      <c r="AE1747" s="52"/>
      <c r="AF1747" s="52"/>
    </row>
    <row r="1748" spans="1:32" ht="15.5" x14ac:dyDescent="0.35">
      <c r="A1748" s="26"/>
      <c r="B1748" s="48">
        <v>433</v>
      </c>
      <c r="C1748" s="48" t="s">
        <v>45</v>
      </c>
      <c r="D1748" s="48" t="s">
        <v>46</v>
      </c>
      <c r="E1748" s="48" t="s">
        <v>47</v>
      </c>
      <c r="F1748" s="48" t="s">
        <v>300</v>
      </c>
      <c r="G1748" s="48">
        <v>329</v>
      </c>
      <c r="H1748" s="48" t="s">
        <v>63</v>
      </c>
      <c r="I1748" s="48" t="s">
        <v>300</v>
      </c>
      <c r="J1748" s="48" t="s">
        <v>50</v>
      </c>
      <c r="K1748" s="48" t="s">
        <v>2644</v>
      </c>
      <c r="L1748" s="48" t="s">
        <v>141</v>
      </c>
      <c r="M1748" s="48" t="s">
        <v>53</v>
      </c>
      <c r="N1748" s="48" t="s">
        <v>53</v>
      </c>
      <c r="O1748" s="48" t="s">
        <v>53</v>
      </c>
      <c r="P1748" s="48">
        <v>2.3874</v>
      </c>
      <c r="Q1748" s="48">
        <v>2.629253125889556</v>
      </c>
      <c r="R1748" s="48">
        <v>1.9599886938449418</v>
      </c>
      <c r="S1748" s="48">
        <v>11.698259999999999</v>
      </c>
      <c r="T1748" s="48">
        <v>11.698259999999999</v>
      </c>
      <c r="U1748" s="48">
        <v>11.712127560780749</v>
      </c>
      <c r="V1748" s="62">
        <f t="shared" si="167"/>
        <v>0.20408163265306123</v>
      </c>
      <c r="W1748" s="62">
        <f t="shared" si="168"/>
        <v>0.22475591463085587</v>
      </c>
      <c r="X1748" s="62">
        <f t="shared" si="169"/>
        <v>0.16734693877551021</v>
      </c>
      <c r="Y1748" s="62">
        <f t="shared" si="170"/>
        <v>0.19872816201980911</v>
      </c>
      <c r="Z1748" s="62">
        <f t="shared" si="171"/>
        <v>0.19872816201980911</v>
      </c>
      <c r="AA1748" s="48" t="str">
        <f t="shared" si="172"/>
        <v>Y</v>
      </c>
      <c r="AB1748" s="48" t="s">
        <v>55</v>
      </c>
      <c r="AC1748" s="53" t="s">
        <v>55</v>
      </c>
      <c r="AD1748" s="52">
        <v>0</v>
      </c>
      <c r="AE1748" s="52"/>
      <c r="AF1748" s="52"/>
    </row>
    <row r="1749" spans="1:32" ht="15.5" x14ac:dyDescent="0.35">
      <c r="A1749" s="26"/>
      <c r="B1749" s="48">
        <v>1917</v>
      </c>
      <c r="C1749" s="48" t="s">
        <v>863</v>
      </c>
      <c r="D1749" s="48" t="s">
        <v>864</v>
      </c>
      <c r="E1749" s="48" t="s">
        <v>877</v>
      </c>
      <c r="F1749" s="48" t="s">
        <v>1510</v>
      </c>
      <c r="G1749" s="48" t="s">
        <v>1511</v>
      </c>
      <c r="H1749" s="48" t="s">
        <v>1512</v>
      </c>
      <c r="I1749" s="48" t="s">
        <v>881</v>
      </c>
      <c r="J1749" s="48" t="s">
        <v>50</v>
      </c>
      <c r="K1749" s="48" t="s">
        <v>2645</v>
      </c>
      <c r="L1749" s="48" t="s">
        <v>881</v>
      </c>
      <c r="M1749" s="48">
        <v>13.8</v>
      </c>
      <c r="N1749" s="48">
        <v>13.8</v>
      </c>
      <c r="O1749" s="48">
        <v>13.8</v>
      </c>
      <c r="P1749" s="48">
        <v>1.3</v>
      </c>
      <c r="Q1749" s="48">
        <v>2.4141324155895014</v>
      </c>
      <c r="R1749" s="48">
        <v>2.4141324155895014</v>
      </c>
      <c r="S1749" s="48">
        <v>10.3</v>
      </c>
      <c r="T1749" s="48">
        <v>10.3</v>
      </c>
      <c r="U1749" s="48">
        <v>10.277989492113718</v>
      </c>
      <c r="V1749" s="62">
        <f t="shared" si="167"/>
        <v>0.12621359223300971</v>
      </c>
      <c r="W1749" s="62">
        <f t="shared" si="168"/>
        <v>0.23438178792131081</v>
      </c>
      <c r="X1749" s="62">
        <f t="shared" si="169"/>
        <v>0.23488372093023258</v>
      </c>
      <c r="Y1749" s="62">
        <f t="shared" si="170"/>
        <v>0.19849303369485102</v>
      </c>
      <c r="Z1749" s="62">
        <f t="shared" si="171"/>
        <v>0.19849303369485102</v>
      </c>
      <c r="AA1749" s="48" t="str">
        <f t="shared" si="172"/>
        <v>Y</v>
      </c>
      <c r="AB1749" s="48" t="s">
        <v>55</v>
      </c>
      <c r="AC1749" s="53" t="s">
        <v>55</v>
      </c>
      <c r="AD1749" s="52">
        <v>0</v>
      </c>
      <c r="AE1749" s="52"/>
      <c r="AF1749" s="52"/>
    </row>
    <row r="1750" spans="1:32" ht="15.5" x14ac:dyDescent="0.35">
      <c r="A1750" s="26"/>
      <c r="B1750" s="48">
        <v>135</v>
      </c>
      <c r="C1750" s="48" t="s">
        <v>45</v>
      </c>
      <c r="D1750" s="48" t="s">
        <v>46</v>
      </c>
      <c r="E1750" s="48" t="s">
        <v>47</v>
      </c>
      <c r="F1750" s="48" t="s">
        <v>170</v>
      </c>
      <c r="G1750" s="48">
        <v>139</v>
      </c>
      <c r="H1750" s="48" t="s">
        <v>1097</v>
      </c>
      <c r="I1750" s="48" t="s">
        <v>57</v>
      </c>
      <c r="J1750" s="48" t="s">
        <v>50</v>
      </c>
      <c r="K1750" s="48" t="s">
        <v>2646</v>
      </c>
      <c r="L1750" s="48" t="s">
        <v>59</v>
      </c>
      <c r="M1750" s="48" t="s">
        <v>110</v>
      </c>
      <c r="N1750" s="48" t="s">
        <v>110</v>
      </c>
      <c r="O1750" s="48" t="s">
        <v>110</v>
      </c>
      <c r="P1750" s="48">
        <v>0.34544639999999999</v>
      </c>
      <c r="Q1750" s="48">
        <v>0.3962932247717591</v>
      </c>
      <c r="R1750" s="48">
        <v>0.41070388749073222</v>
      </c>
      <c r="S1750" s="48">
        <v>1.943136</v>
      </c>
      <c r="T1750" s="48">
        <v>1.943136</v>
      </c>
      <c r="U1750" s="48">
        <v>1.9454394670613631</v>
      </c>
      <c r="V1750" s="62">
        <f t="shared" si="167"/>
        <v>0.17777777777777778</v>
      </c>
      <c r="W1750" s="62">
        <f t="shared" si="168"/>
        <v>0.20394518179466548</v>
      </c>
      <c r="X1750" s="62">
        <f t="shared" si="169"/>
        <v>0.21111111111111111</v>
      </c>
      <c r="Y1750" s="62">
        <f t="shared" si="170"/>
        <v>0.19761135689451814</v>
      </c>
      <c r="Z1750" s="62">
        <f t="shared" si="171"/>
        <v>0.19761135689451814</v>
      </c>
      <c r="AA1750" s="48" t="str">
        <f t="shared" si="172"/>
        <v>Y</v>
      </c>
      <c r="AB1750" s="48" t="s">
        <v>55</v>
      </c>
      <c r="AC1750" s="53" t="s">
        <v>55</v>
      </c>
      <c r="AD1750" s="52">
        <v>0</v>
      </c>
      <c r="AE1750" s="52"/>
      <c r="AF1750" s="52"/>
    </row>
    <row r="1751" spans="1:32" ht="15.5" x14ac:dyDescent="0.35">
      <c r="A1751" s="26"/>
      <c r="B1751" s="48">
        <v>1363</v>
      </c>
      <c r="C1751" s="48" t="s">
        <v>45</v>
      </c>
      <c r="D1751" s="48" t="s">
        <v>98</v>
      </c>
      <c r="E1751" s="48" t="s">
        <v>673</v>
      </c>
      <c r="F1751" s="48" t="s">
        <v>693</v>
      </c>
      <c r="G1751" s="48">
        <v>915</v>
      </c>
      <c r="H1751" s="48">
        <v>1</v>
      </c>
      <c r="I1751" s="48" t="s">
        <v>694</v>
      </c>
      <c r="J1751" s="48" t="s">
        <v>50</v>
      </c>
      <c r="K1751" s="48" t="s">
        <v>2647</v>
      </c>
      <c r="L1751" s="48" t="s">
        <v>654</v>
      </c>
      <c r="M1751" s="48" t="s">
        <v>103</v>
      </c>
      <c r="N1751" s="48" t="s">
        <v>103</v>
      </c>
      <c r="O1751" s="48" t="s">
        <v>103</v>
      </c>
      <c r="P1751" s="48">
        <v>3.1555200000000001</v>
      </c>
      <c r="Q1751" s="48">
        <v>3.4356959818936246</v>
      </c>
      <c r="R1751" s="48">
        <v>2.7643530888799281</v>
      </c>
      <c r="S1751" s="48">
        <v>15.7776</v>
      </c>
      <c r="T1751" s="48">
        <v>15.7776</v>
      </c>
      <c r="U1751" s="48">
        <v>15.796303365028159</v>
      </c>
      <c r="V1751" s="62">
        <f t="shared" si="167"/>
        <v>0.2</v>
      </c>
      <c r="W1751" s="62">
        <f t="shared" si="168"/>
        <v>0.21775783274348601</v>
      </c>
      <c r="X1751" s="62">
        <f t="shared" si="169"/>
        <v>0.17500000000000002</v>
      </c>
      <c r="Y1751" s="62">
        <f t="shared" si="170"/>
        <v>0.19758594424782869</v>
      </c>
      <c r="Z1751" s="62">
        <f t="shared" si="171"/>
        <v>0.19758594424782869</v>
      </c>
      <c r="AA1751" s="48" t="str">
        <f t="shared" si="172"/>
        <v>Y</v>
      </c>
      <c r="AB1751" s="48" t="s">
        <v>104</v>
      </c>
      <c r="AC1751" s="53" t="s">
        <v>55</v>
      </c>
      <c r="AD1751" s="52">
        <v>0</v>
      </c>
      <c r="AE1751" s="52"/>
      <c r="AF1751" s="52"/>
    </row>
    <row r="1752" spans="1:32" ht="15.5" x14ac:dyDescent="0.35">
      <c r="A1752" s="26"/>
      <c r="B1752" s="48">
        <v>274</v>
      </c>
      <c r="C1752" s="48" t="s">
        <v>45</v>
      </c>
      <c r="D1752" s="48" t="s">
        <v>46</v>
      </c>
      <c r="E1752" s="48" t="s">
        <v>150</v>
      </c>
      <c r="F1752" s="48" t="s">
        <v>219</v>
      </c>
      <c r="G1752" s="48">
        <v>251</v>
      </c>
      <c r="H1752" s="48" t="s">
        <v>63</v>
      </c>
      <c r="I1752" s="48" t="s">
        <v>220</v>
      </c>
      <c r="J1752" s="48" t="s">
        <v>50</v>
      </c>
      <c r="K1752" s="48" t="s">
        <v>2648</v>
      </c>
      <c r="L1752" s="48" t="s">
        <v>2608</v>
      </c>
      <c r="M1752" s="48" t="s">
        <v>53</v>
      </c>
      <c r="N1752" s="48" t="s">
        <v>53</v>
      </c>
      <c r="O1752" s="48" t="s">
        <v>53</v>
      </c>
      <c r="P1752" s="48">
        <v>2.3874</v>
      </c>
      <c r="Q1752" s="48">
        <v>2.3185232110116996</v>
      </c>
      <c r="R1752" s="48">
        <v>2.1273048018560954</v>
      </c>
      <c r="S1752" s="48">
        <v>11.578889999999999</v>
      </c>
      <c r="T1752" s="48">
        <v>11.578889999999999</v>
      </c>
      <c r="U1752" s="48">
        <v>11.592616055058498</v>
      </c>
      <c r="V1752" s="62">
        <f t="shared" si="167"/>
        <v>0.2061855670103093</v>
      </c>
      <c r="W1752" s="62">
        <f t="shared" si="168"/>
        <v>0.20023708758021708</v>
      </c>
      <c r="X1752" s="62">
        <f t="shared" si="169"/>
        <v>0.18350515463917524</v>
      </c>
      <c r="Y1752" s="62">
        <f t="shared" si="170"/>
        <v>0.19664260307656722</v>
      </c>
      <c r="Z1752" s="62">
        <f t="shared" si="171"/>
        <v>0.19664260307656722</v>
      </c>
      <c r="AA1752" s="48" t="str">
        <f t="shared" si="172"/>
        <v>Y</v>
      </c>
      <c r="AB1752" s="48" t="s">
        <v>55</v>
      </c>
      <c r="AC1752" s="53" t="s">
        <v>55</v>
      </c>
      <c r="AD1752" s="52">
        <v>0</v>
      </c>
      <c r="AE1752" s="52"/>
      <c r="AF1752" s="52"/>
    </row>
    <row r="1753" spans="1:32" ht="15.5" x14ac:dyDescent="0.35">
      <c r="A1753" s="26"/>
      <c r="B1753" s="48">
        <v>774</v>
      </c>
      <c r="C1753" s="48" t="s">
        <v>45</v>
      </c>
      <c r="D1753" s="48" t="s">
        <v>46</v>
      </c>
      <c r="E1753" s="48" t="s">
        <v>150</v>
      </c>
      <c r="F1753" s="48" t="s">
        <v>1739</v>
      </c>
      <c r="G1753" s="48">
        <v>819</v>
      </c>
      <c r="H1753" s="48" t="s">
        <v>131</v>
      </c>
      <c r="I1753" s="48" t="s">
        <v>377</v>
      </c>
      <c r="J1753" s="48" t="s">
        <v>50</v>
      </c>
      <c r="K1753" s="48" t="s">
        <v>2649</v>
      </c>
      <c r="L1753" s="48" t="s">
        <v>379</v>
      </c>
      <c r="M1753" s="48" t="s">
        <v>53</v>
      </c>
      <c r="N1753" s="48" t="s">
        <v>53</v>
      </c>
      <c r="O1753" s="48" t="s">
        <v>53</v>
      </c>
      <c r="P1753" s="48">
        <v>1.4563140000000001</v>
      </c>
      <c r="Q1753" s="48">
        <v>1.2429196595114265</v>
      </c>
      <c r="R1753" s="48">
        <v>1.314626562944778</v>
      </c>
      <c r="S1753" s="48">
        <v>6.8040900000000004</v>
      </c>
      <c r="T1753" s="48">
        <v>6.8040900000000004</v>
      </c>
      <c r="U1753" s="48">
        <v>6.8121558261683948</v>
      </c>
      <c r="V1753" s="62">
        <f t="shared" si="167"/>
        <v>0.21403508771929824</v>
      </c>
      <c r="W1753" s="62">
        <f t="shared" si="168"/>
        <v>0.18267243077493484</v>
      </c>
      <c r="X1753" s="62">
        <f t="shared" si="169"/>
        <v>0.19298245614035089</v>
      </c>
      <c r="Y1753" s="62">
        <f t="shared" si="170"/>
        <v>0.19656332487819464</v>
      </c>
      <c r="Z1753" s="62">
        <f t="shared" si="171"/>
        <v>0.19656332487819464</v>
      </c>
      <c r="AA1753" s="48" t="str">
        <f t="shared" si="172"/>
        <v>Y</v>
      </c>
      <c r="AB1753" s="48" t="s">
        <v>55</v>
      </c>
      <c r="AC1753" s="53" t="s">
        <v>55</v>
      </c>
      <c r="AD1753" s="52">
        <v>0</v>
      </c>
      <c r="AE1753" s="52"/>
      <c r="AF1753" s="52"/>
    </row>
    <row r="1754" spans="1:32" ht="15.5" x14ac:dyDescent="0.35">
      <c r="A1754" s="26"/>
      <c r="B1754" s="48">
        <v>912</v>
      </c>
      <c r="C1754" s="48" t="s">
        <v>45</v>
      </c>
      <c r="D1754" s="48" t="s">
        <v>46</v>
      </c>
      <c r="E1754" s="48" t="s">
        <v>47</v>
      </c>
      <c r="F1754" s="48" t="s">
        <v>75</v>
      </c>
      <c r="G1754" s="48">
        <v>483</v>
      </c>
      <c r="H1754" s="48" t="s">
        <v>63</v>
      </c>
      <c r="I1754" s="48" t="s">
        <v>76</v>
      </c>
      <c r="J1754" s="48" t="s">
        <v>50</v>
      </c>
      <c r="K1754" s="48" t="s">
        <v>2650</v>
      </c>
      <c r="L1754" s="48" t="s">
        <v>78</v>
      </c>
      <c r="M1754" s="48" t="s">
        <v>53</v>
      </c>
      <c r="N1754" s="48" t="s">
        <v>53</v>
      </c>
      <c r="O1754" s="48" t="s">
        <v>53</v>
      </c>
      <c r="P1754" s="48">
        <v>1.07433</v>
      </c>
      <c r="Q1754" s="48">
        <v>1.0277989492113717</v>
      </c>
      <c r="R1754" s="48">
        <v>1.0517012503558223</v>
      </c>
      <c r="S1754" s="48">
        <v>5.3716499999999998</v>
      </c>
      <c r="T1754" s="48">
        <v>5.3716499999999998</v>
      </c>
      <c r="U1754" s="48">
        <v>5.3780177575013637</v>
      </c>
      <c r="V1754" s="62">
        <f t="shared" si="167"/>
        <v>0.2</v>
      </c>
      <c r="W1754" s="62">
        <f t="shared" si="168"/>
        <v>0.19133766146554071</v>
      </c>
      <c r="X1754" s="62">
        <f t="shared" si="169"/>
        <v>0.19555555555555557</v>
      </c>
      <c r="Y1754" s="62">
        <f t="shared" si="170"/>
        <v>0.19563107234036545</v>
      </c>
      <c r="Z1754" s="62">
        <f t="shared" si="171"/>
        <v>0.19563107234036545</v>
      </c>
      <c r="AA1754" s="48" t="str">
        <f t="shared" si="172"/>
        <v>Y</v>
      </c>
      <c r="AB1754" s="48" t="s">
        <v>55</v>
      </c>
      <c r="AC1754" s="53" t="s">
        <v>55</v>
      </c>
      <c r="AD1754" s="52">
        <v>0</v>
      </c>
      <c r="AE1754" s="52"/>
      <c r="AF1754" s="52"/>
    </row>
    <row r="1755" spans="1:32" ht="15.5" x14ac:dyDescent="0.35">
      <c r="A1755" s="26"/>
      <c r="B1755" s="48">
        <v>878</v>
      </c>
      <c r="C1755" s="48" t="s">
        <v>45</v>
      </c>
      <c r="D1755" s="48" t="s">
        <v>46</v>
      </c>
      <c r="E1755" s="48" t="s">
        <v>150</v>
      </c>
      <c r="F1755" s="48" t="s">
        <v>386</v>
      </c>
      <c r="G1755" s="48">
        <v>875</v>
      </c>
      <c r="H1755" s="48" t="s">
        <v>63</v>
      </c>
      <c r="I1755" s="48" t="s">
        <v>377</v>
      </c>
      <c r="J1755" s="48" t="s">
        <v>50</v>
      </c>
      <c r="K1755" s="48" t="s">
        <v>2651</v>
      </c>
      <c r="L1755" s="48" t="s">
        <v>379</v>
      </c>
      <c r="M1755" s="48" t="s">
        <v>53</v>
      </c>
      <c r="N1755" s="48" t="s">
        <v>53</v>
      </c>
      <c r="O1755" s="48" t="s">
        <v>53</v>
      </c>
      <c r="P1755" s="48">
        <v>3.3662340000000004</v>
      </c>
      <c r="Q1755" s="48">
        <v>3.3702244613675214</v>
      </c>
      <c r="R1755" s="48">
        <v>4.7804602288901016E-2</v>
      </c>
      <c r="S1755" s="48">
        <v>11.578889999999999</v>
      </c>
      <c r="T1755" s="48">
        <v>11.578889999999999</v>
      </c>
      <c r="U1755" s="48">
        <v>11.592616055058498</v>
      </c>
      <c r="V1755" s="62">
        <f t="shared" si="167"/>
        <v>0.2907216494845361</v>
      </c>
      <c r="W1755" s="62">
        <f t="shared" si="168"/>
        <v>0.29106628194650103</v>
      </c>
      <c r="X1755" s="62">
        <f t="shared" si="169"/>
        <v>4.1237113402061848E-3</v>
      </c>
      <c r="Y1755" s="62">
        <f t="shared" si="170"/>
        <v>0.19530388092374776</v>
      </c>
      <c r="Z1755" s="62">
        <f t="shared" si="171"/>
        <v>0.19530388092374776</v>
      </c>
      <c r="AA1755" s="48" t="str">
        <f t="shared" si="172"/>
        <v>Y</v>
      </c>
      <c r="AB1755" s="48" t="s">
        <v>55</v>
      </c>
      <c r="AC1755" s="53" t="s">
        <v>55</v>
      </c>
      <c r="AD1755" s="52">
        <v>0</v>
      </c>
      <c r="AE1755" s="52"/>
      <c r="AF1755" s="52"/>
    </row>
    <row r="1756" spans="1:32" ht="15.5" x14ac:dyDescent="0.35">
      <c r="A1756" s="26"/>
      <c r="B1756" s="48">
        <v>766</v>
      </c>
      <c r="C1756" s="48" t="s">
        <v>45</v>
      </c>
      <c r="D1756" s="48" t="s">
        <v>46</v>
      </c>
      <c r="E1756" s="48" t="s">
        <v>150</v>
      </c>
      <c r="F1756" s="48" t="s">
        <v>1739</v>
      </c>
      <c r="G1756" s="48">
        <v>819</v>
      </c>
      <c r="H1756" s="48" t="s">
        <v>164</v>
      </c>
      <c r="I1756" s="48" t="s">
        <v>377</v>
      </c>
      <c r="J1756" s="48" t="s">
        <v>50</v>
      </c>
      <c r="K1756" s="48" t="s">
        <v>2652</v>
      </c>
      <c r="L1756" s="48" t="s">
        <v>379</v>
      </c>
      <c r="M1756" s="48" t="s">
        <v>53</v>
      </c>
      <c r="N1756" s="48" t="s">
        <v>53</v>
      </c>
      <c r="O1756" s="48" t="s">
        <v>53</v>
      </c>
      <c r="P1756" s="48">
        <v>2.817132</v>
      </c>
      <c r="Q1756" s="48">
        <v>1.7687702846893376</v>
      </c>
      <c r="R1756" s="48">
        <v>1.7687702846893376</v>
      </c>
      <c r="S1756" s="48">
        <v>10.86267</v>
      </c>
      <c r="T1756" s="48">
        <v>10.86267</v>
      </c>
      <c r="U1756" s="48">
        <v>10.875547020724982</v>
      </c>
      <c r="V1756" s="62">
        <f t="shared" si="167"/>
        <v>0.25934065934065936</v>
      </c>
      <c r="W1756" s="62">
        <f t="shared" si="168"/>
        <v>0.16283015913116552</v>
      </c>
      <c r="X1756" s="62">
        <f t="shared" si="169"/>
        <v>0.16263736263736264</v>
      </c>
      <c r="Y1756" s="62">
        <f t="shared" si="170"/>
        <v>0.19493606036972919</v>
      </c>
      <c r="Z1756" s="62">
        <f t="shared" si="171"/>
        <v>0.19493606036972919</v>
      </c>
      <c r="AA1756" s="48" t="str">
        <f t="shared" si="172"/>
        <v>Y</v>
      </c>
      <c r="AB1756" s="48" t="s">
        <v>55</v>
      </c>
      <c r="AC1756" s="53" t="s">
        <v>55</v>
      </c>
      <c r="AD1756" s="52">
        <v>0</v>
      </c>
      <c r="AE1756" s="52"/>
      <c r="AF1756" s="52"/>
    </row>
    <row r="1757" spans="1:32" ht="15.5" x14ac:dyDescent="0.35">
      <c r="A1757" s="26"/>
      <c r="B1757" s="48">
        <v>972</v>
      </c>
      <c r="C1757" s="48" t="s">
        <v>45</v>
      </c>
      <c r="D1757" s="48" t="s">
        <v>98</v>
      </c>
      <c r="E1757" s="48" t="s">
        <v>99</v>
      </c>
      <c r="F1757" s="48" t="s">
        <v>457</v>
      </c>
      <c r="G1757" s="48">
        <v>738</v>
      </c>
      <c r="H1757" s="48">
        <v>1</v>
      </c>
      <c r="I1757" s="48" t="s">
        <v>458</v>
      </c>
      <c r="J1757" s="48" t="s">
        <v>50</v>
      </c>
      <c r="K1757" s="48" t="s">
        <v>2653</v>
      </c>
      <c r="L1757" s="48" t="s">
        <v>460</v>
      </c>
      <c r="M1757" s="48" t="s">
        <v>103</v>
      </c>
      <c r="N1757" s="48" t="s">
        <v>103</v>
      </c>
      <c r="O1757" s="48" t="s">
        <v>103</v>
      </c>
      <c r="P1757" s="48">
        <v>10.64988</v>
      </c>
      <c r="Q1757" s="48">
        <v>5.1337985936341521</v>
      </c>
      <c r="R1757" s="48">
        <v>5.5287061777598563</v>
      </c>
      <c r="S1757" s="48">
        <v>36.485699999999994</v>
      </c>
      <c r="T1757" s="48">
        <v>36.485699999999994</v>
      </c>
      <c r="U1757" s="48">
        <v>36.528951531627619</v>
      </c>
      <c r="V1757" s="62">
        <f t="shared" si="167"/>
        <v>0.29189189189189191</v>
      </c>
      <c r="W1757" s="62">
        <f t="shared" si="168"/>
        <v>0.1407071426239363</v>
      </c>
      <c r="X1757" s="62">
        <f t="shared" si="169"/>
        <v>0.15135135135135136</v>
      </c>
      <c r="Y1757" s="62">
        <f t="shared" si="170"/>
        <v>0.19465012862239317</v>
      </c>
      <c r="Z1757" s="62">
        <f t="shared" si="171"/>
        <v>0.19465012862239317</v>
      </c>
      <c r="AA1757" s="48" t="str">
        <f t="shared" si="172"/>
        <v>Y</v>
      </c>
      <c r="AB1757" s="48" t="s">
        <v>55</v>
      </c>
      <c r="AC1757" s="53" t="s">
        <v>55</v>
      </c>
      <c r="AD1757" s="52">
        <v>0</v>
      </c>
      <c r="AE1757" s="52"/>
      <c r="AF1757" s="52"/>
    </row>
    <row r="1758" spans="1:32" ht="15.5" x14ac:dyDescent="0.35">
      <c r="A1758" s="26"/>
      <c r="B1758" s="48">
        <v>1292</v>
      </c>
      <c r="C1758" s="48" t="s">
        <v>45</v>
      </c>
      <c r="D1758" s="48" t="s">
        <v>98</v>
      </c>
      <c r="E1758" s="48" t="s">
        <v>673</v>
      </c>
      <c r="F1758" s="48" t="s">
        <v>734</v>
      </c>
      <c r="G1758" s="48">
        <v>961</v>
      </c>
      <c r="H1758" s="48">
        <v>2</v>
      </c>
      <c r="I1758" s="48" t="s">
        <v>707</v>
      </c>
      <c r="J1758" s="48" t="s">
        <v>50</v>
      </c>
      <c r="K1758" s="48" t="s">
        <v>2654</v>
      </c>
      <c r="L1758" s="48" t="s">
        <v>736</v>
      </c>
      <c r="M1758" s="48" t="s">
        <v>103</v>
      </c>
      <c r="N1758" s="48" t="s">
        <v>103</v>
      </c>
      <c r="O1758" s="48" t="s">
        <v>103</v>
      </c>
      <c r="P1758" s="48">
        <v>5.3643840000000003</v>
      </c>
      <c r="Q1758" s="48">
        <v>5.6866692114101376</v>
      </c>
      <c r="R1758" s="48">
        <v>0</v>
      </c>
      <c r="S1758" s="48">
        <v>18.933119999999999</v>
      </c>
      <c r="T1758" s="48">
        <v>18.933119999999999</v>
      </c>
      <c r="U1758" s="48">
        <v>18.955564038033792</v>
      </c>
      <c r="V1758" s="62">
        <f t="shared" si="167"/>
        <v>0.28333333333333338</v>
      </c>
      <c r="W1758" s="62">
        <f t="shared" si="168"/>
        <v>0.30035563137032556</v>
      </c>
      <c r="X1758" s="62">
        <f t="shared" si="169"/>
        <v>0</v>
      </c>
      <c r="Y1758" s="62">
        <f t="shared" si="170"/>
        <v>0.19456298823455298</v>
      </c>
      <c r="Z1758" s="62">
        <f t="shared" si="171"/>
        <v>0.19456298823455298</v>
      </c>
      <c r="AA1758" s="48" t="str">
        <f t="shared" si="172"/>
        <v>Y</v>
      </c>
      <c r="AB1758" s="48" t="s">
        <v>55</v>
      </c>
      <c r="AC1758" s="53" t="s">
        <v>55</v>
      </c>
      <c r="AD1758" s="52">
        <v>0</v>
      </c>
      <c r="AE1758" s="52"/>
      <c r="AF1758" s="52"/>
    </row>
    <row r="1759" spans="1:32" ht="15.5" x14ac:dyDescent="0.35">
      <c r="A1759" s="26"/>
      <c r="B1759" s="48">
        <v>911</v>
      </c>
      <c r="C1759" s="48" t="s">
        <v>45</v>
      </c>
      <c r="D1759" s="48" t="s">
        <v>46</v>
      </c>
      <c r="E1759" s="48" t="s">
        <v>47</v>
      </c>
      <c r="F1759" s="48" t="s">
        <v>92</v>
      </c>
      <c r="G1759" s="48">
        <v>385</v>
      </c>
      <c r="H1759" s="48" t="s">
        <v>63</v>
      </c>
      <c r="I1759" s="48" t="s">
        <v>57</v>
      </c>
      <c r="J1759" s="48" t="s">
        <v>50</v>
      </c>
      <c r="K1759" s="48" t="s">
        <v>2655</v>
      </c>
      <c r="L1759" s="48" t="s">
        <v>59</v>
      </c>
      <c r="M1759" s="48" t="s">
        <v>53</v>
      </c>
      <c r="N1759" s="48" t="s">
        <v>53</v>
      </c>
      <c r="O1759" s="48" t="s">
        <v>53</v>
      </c>
      <c r="P1759" s="48">
        <v>1.07433</v>
      </c>
      <c r="Q1759" s="48">
        <v>1.0517012503558223</v>
      </c>
      <c r="R1759" s="48">
        <v>1.0038966480669214</v>
      </c>
      <c r="S1759" s="48">
        <v>5.3716499999999998</v>
      </c>
      <c r="T1759" s="48">
        <v>5.3716499999999998</v>
      </c>
      <c r="U1759" s="48">
        <v>5.3780177575013637</v>
      </c>
      <c r="V1759" s="62">
        <f t="shared" si="167"/>
        <v>0.2</v>
      </c>
      <c r="W1759" s="62">
        <f t="shared" si="168"/>
        <v>0.19578737452287887</v>
      </c>
      <c r="X1759" s="62">
        <f t="shared" si="169"/>
        <v>0.1866666666666667</v>
      </c>
      <c r="Y1759" s="62">
        <f t="shared" si="170"/>
        <v>0.19415134706318185</v>
      </c>
      <c r="Z1759" s="62">
        <f t="shared" si="171"/>
        <v>0.19415134706318185</v>
      </c>
      <c r="AA1759" s="48" t="str">
        <f t="shared" si="172"/>
        <v>Y</v>
      </c>
      <c r="AB1759" s="48" t="s">
        <v>55</v>
      </c>
      <c r="AC1759" s="53" t="s">
        <v>55</v>
      </c>
      <c r="AD1759" s="52">
        <v>0</v>
      </c>
      <c r="AE1759" s="52"/>
      <c r="AF1759" s="52"/>
    </row>
    <row r="1760" spans="1:32" ht="15.5" x14ac:dyDescent="0.35">
      <c r="A1760" s="26"/>
      <c r="B1760" s="48">
        <v>589</v>
      </c>
      <c r="C1760" s="48" t="s">
        <v>45</v>
      </c>
      <c r="D1760" s="48" t="s">
        <v>46</v>
      </c>
      <c r="E1760" s="48" t="s">
        <v>47</v>
      </c>
      <c r="F1760" s="48" t="s">
        <v>814</v>
      </c>
      <c r="G1760" s="48">
        <v>467</v>
      </c>
      <c r="H1760" s="48" t="s">
        <v>63</v>
      </c>
      <c r="I1760" s="48" t="s">
        <v>64</v>
      </c>
      <c r="J1760" s="48" t="s">
        <v>50</v>
      </c>
      <c r="K1760" s="48" t="s">
        <v>2656</v>
      </c>
      <c r="L1760" s="48" t="s">
        <v>2657</v>
      </c>
      <c r="M1760" s="48" t="s">
        <v>53</v>
      </c>
      <c r="N1760" s="48" t="s">
        <v>53</v>
      </c>
      <c r="O1760" s="48" t="s">
        <v>53</v>
      </c>
      <c r="P1760" s="48">
        <v>2.7932580000000002</v>
      </c>
      <c r="Q1760" s="48">
        <v>2.1273048018560954</v>
      </c>
      <c r="R1760" s="48">
        <v>1.7926725858337882</v>
      </c>
      <c r="S1760" s="48">
        <v>11.578889999999999</v>
      </c>
      <c r="T1760" s="48">
        <v>11.578889999999999</v>
      </c>
      <c r="U1760" s="48">
        <v>11.592616055058498</v>
      </c>
      <c r="V1760" s="62">
        <f t="shared" si="167"/>
        <v>0.24123711340206189</v>
      </c>
      <c r="W1760" s="62">
        <f t="shared" si="168"/>
        <v>0.18372268860452906</v>
      </c>
      <c r="X1760" s="62">
        <f t="shared" si="169"/>
        <v>0.15463917525773194</v>
      </c>
      <c r="Y1760" s="62">
        <f t="shared" si="170"/>
        <v>0.19319965908810763</v>
      </c>
      <c r="Z1760" s="62">
        <f t="shared" si="171"/>
        <v>0.19319965908810763</v>
      </c>
      <c r="AA1760" s="48" t="str">
        <f t="shared" si="172"/>
        <v>Y</v>
      </c>
      <c r="AB1760" s="48" t="s">
        <v>55</v>
      </c>
      <c r="AC1760" s="53" t="s">
        <v>55</v>
      </c>
      <c r="AD1760" s="52">
        <v>0</v>
      </c>
      <c r="AE1760" s="52"/>
      <c r="AF1760" s="52"/>
    </row>
    <row r="1761" spans="1:32" ht="15.5" x14ac:dyDescent="0.35">
      <c r="A1761" s="26"/>
      <c r="B1761" s="48">
        <v>1412</v>
      </c>
      <c r="C1761" s="48" t="s">
        <v>45</v>
      </c>
      <c r="D1761" s="48" t="s">
        <v>98</v>
      </c>
      <c r="E1761" s="48" t="s">
        <v>673</v>
      </c>
      <c r="F1761" s="48" t="s">
        <v>734</v>
      </c>
      <c r="G1761" s="48">
        <v>961</v>
      </c>
      <c r="H1761" s="48">
        <v>2</v>
      </c>
      <c r="I1761" s="48" t="s">
        <v>707</v>
      </c>
      <c r="J1761" s="48" t="s">
        <v>50</v>
      </c>
      <c r="K1761" s="48" t="s">
        <v>2658</v>
      </c>
      <c r="L1761" s="48" t="s">
        <v>736</v>
      </c>
      <c r="M1761" s="48" t="s">
        <v>103</v>
      </c>
      <c r="N1761" s="48" t="s">
        <v>103</v>
      </c>
      <c r="O1761" s="48" t="s">
        <v>103</v>
      </c>
      <c r="P1761" s="48">
        <v>4.3388400000000003</v>
      </c>
      <c r="Q1761" s="48">
        <v>4.6204187342707366</v>
      </c>
      <c r="R1761" s="48">
        <v>3.8306035660193287</v>
      </c>
      <c r="S1761" s="48">
        <v>22.088639999999998</v>
      </c>
      <c r="T1761" s="48">
        <v>22.088639999999998</v>
      </c>
      <c r="U1761" s="48">
        <v>22.114824711039425</v>
      </c>
      <c r="V1761" s="62">
        <f t="shared" si="167"/>
        <v>0.19642857142857145</v>
      </c>
      <c r="W1761" s="62">
        <f t="shared" si="168"/>
        <v>0.20917624327576242</v>
      </c>
      <c r="X1761" s="62">
        <f t="shared" si="169"/>
        <v>0.17321428571428571</v>
      </c>
      <c r="Y1761" s="62">
        <f t="shared" si="170"/>
        <v>0.19293970013953987</v>
      </c>
      <c r="Z1761" s="62">
        <f t="shared" si="171"/>
        <v>0.19293970013953987</v>
      </c>
      <c r="AA1761" s="48" t="str">
        <f t="shared" si="172"/>
        <v>Y</v>
      </c>
      <c r="AB1761" s="48" t="s">
        <v>104</v>
      </c>
      <c r="AC1761" s="53" t="s">
        <v>55</v>
      </c>
      <c r="AD1761" s="52">
        <v>0</v>
      </c>
      <c r="AE1761" s="52"/>
      <c r="AF1761" s="52"/>
    </row>
    <row r="1762" spans="1:32" ht="15.5" x14ac:dyDescent="0.35">
      <c r="A1762" s="26"/>
      <c r="B1762" s="48">
        <v>92</v>
      </c>
      <c r="C1762" s="48" t="s">
        <v>45</v>
      </c>
      <c r="D1762" s="48" t="s">
        <v>46</v>
      </c>
      <c r="E1762" s="48" t="s">
        <v>47</v>
      </c>
      <c r="F1762" s="48" t="s">
        <v>70</v>
      </c>
      <c r="G1762" s="48">
        <v>106</v>
      </c>
      <c r="H1762" s="48" t="s">
        <v>94</v>
      </c>
      <c r="I1762" s="48" t="s">
        <v>57</v>
      </c>
      <c r="J1762" s="48" t="s">
        <v>50</v>
      </c>
      <c r="K1762" s="48" t="s">
        <v>2659</v>
      </c>
      <c r="L1762" s="48" t="s">
        <v>52</v>
      </c>
      <c r="M1762" s="48" t="s">
        <v>53</v>
      </c>
      <c r="N1762" s="48" t="s">
        <v>53</v>
      </c>
      <c r="O1762" s="48" t="s">
        <v>53</v>
      </c>
      <c r="P1762" s="48">
        <v>0.59684999999999999</v>
      </c>
      <c r="Q1762" s="48">
        <v>0.6453621309001637</v>
      </c>
      <c r="R1762" s="48">
        <v>0.69316673318906474</v>
      </c>
      <c r="S1762" s="48">
        <v>3.3423600000000002</v>
      </c>
      <c r="T1762" s="48">
        <v>3.3423600000000002</v>
      </c>
      <c r="U1762" s="48">
        <v>3.3463221602230711</v>
      </c>
      <c r="V1762" s="62">
        <f t="shared" si="167"/>
        <v>0.17857142857142855</v>
      </c>
      <c r="W1762" s="62">
        <f t="shared" si="168"/>
        <v>0.19308576302378069</v>
      </c>
      <c r="X1762" s="62">
        <f t="shared" si="169"/>
        <v>0.20714285714285716</v>
      </c>
      <c r="Y1762" s="62">
        <f t="shared" si="170"/>
        <v>0.19293334957935548</v>
      </c>
      <c r="Z1762" s="62">
        <f t="shared" si="171"/>
        <v>0.19293334957935548</v>
      </c>
      <c r="AA1762" s="48" t="str">
        <f t="shared" si="172"/>
        <v>Y</v>
      </c>
      <c r="AB1762" s="48" t="s">
        <v>55</v>
      </c>
      <c r="AC1762" s="53" t="s">
        <v>55</v>
      </c>
      <c r="AD1762" s="52">
        <v>0</v>
      </c>
      <c r="AE1762" s="52"/>
      <c r="AF1762" s="52"/>
    </row>
    <row r="1763" spans="1:32" ht="15.5" x14ac:dyDescent="0.35">
      <c r="A1763" s="26"/>
      <c r="B1763" s="48">
        <v>1411</v>
      </c>
      <c r="C1763" s="48" t="s">
        <v>45</v>
      </c>
      <c r="D1763" s="48" t="s">
        <v>98</v>
      </c>
      <c r="E1763" s="48" t="s">
        <v>673</v>
      </c>
      <c r="F1763" s="48" t="s">
        <v>734</v>
      </c>
      <c r="G1763" s="48">
        <v>961</v>
      </c>
      <c r="H1763" s="48">
        <v>2</v>
      </c>
      <c r="I1763" s="48" t="s">
        <v>707</v>
      </c>
      <c r="J1763" s="48" t="s">
        <v>50</v>
      </c>
      <c r="K1763" s="48" t="s">
        <v>2660</v>
      </c>
      <c r="L1763" s="48" t="s">
        <v>736</v>
      </c>
      <c r="M1763" s="48" t="s">
        <v>103</v>
      </c>
      <c r="N1763" s="48" t="s">
        <v>103</v>
      </c>
      <c r="O1763" s="48" t="s">
        <v>97</v>
      </c>
      <c r="P1763" s="48">
        <v>5.2460519999999997</v>
      </c>
      <c r="Q1763" s="48">
        <v>0</v>
      </c>
      <c r="R1763" s="48">
        <v>0</v>
      </c>
      <c r="S1763" s="48">
        <v>9.07212</v>
      </c>
      <c r="T1763" s="48">
        <v>9.07212</v>
      </c>
      <c r="U1763" s="48">
        <v>9.0828744348911918</v>
      </c>
      <c r="V1763" s="62">
        <f t="shared" si="167"/>
        <v>0.57826086956521738</v>
      </c>
      <c r="W1763" s="62">
        <f t="shared" si="168"/>
        <v>0</v>
      </c>
      <c r="X1763" s="62">
        <f t="shared" si="169"/>
        <v>0</v>
      </c>
      <c r="Y1763" s="62">
        <f t="shared" si="170"/>
        <v>0.1927536231884058</v>
      </c>
      <c r="Z1763" s="62">
        <f t="shared" si="171"/>
        <v>0.1927536231884058</v>
      </c>
      <c r="AA1763" s="48" t="str">
        <f t="shared" si="172"/>
        <v>Y</v>
      </c>
      <c r="AB1763" s="48" t="s">
        <v>55</v>
      </c>
      <c r="AC1763" s="53" t="s">
        <v>55</v>
      </c>
      <c r="AD1763" s="52">
        <v>0</v>
      </c>
      <c r="AE1763" s="52"/>
      <c r="AF1763" s="52"/>
    </row>
    <row r="1764" spans="1:32" ht="15.5" x14ac:dyDescent="0.35">
      <c r="A1764" s="26"/>
      <c r="B1764" s="48">
        <v>76</v>
      </c>
      <c r="C1764" s="48" t="s">
        <v>45</v>
      </c>
      <c r="D1764" s="48" t="s">
        <v>46</v>
      </c>
      <c r="E1764" s="48" t="s">
        <v>150</v>
      </c>
      <c r="F1764" s="48" t="s">
        <v>151</v>
      </c>
      <c r="G1764" s="48">
        <v>59</v>
      </c>
      <c r="H1764" s="48" t="s">
        <v>131</v>
      </c>
      <c r="I1764" s="48" t="s">
        <v>152</v>
      </c>
      <c r="J1764" s="48" t="s">
        <v>50</v>
      </c>
      <c r="K1764" s="48" t="s">
        <v>2661</v>
      </c>
      <c r="L1764" s="48" t="s">
        <v>154</v>
      </c>
      <c r="M1764" s="48" t="s">
        <v>110</v>
      </c>
      <c r="N1764" s="48" t="s">
        <v>110</v>
      </c>
      <c r="O1764" s="48" t="s">
        <v>110</v>
      </c>
      <c r="P1764" s="48">
        <v>0.32385600000000003</v>
      </c>
      <c r="Q1764" s="48">
        <v>0.38188256205278603</v>
      </c>
      <c r="R1764" s="48">
        <v>0.23057060350356895</v>
      </c>
      <c r="S1764" s="48">
        <v>1.6192800000000001</v>
      </c>
      <c r="T1764" s="48">
        <v>1.6192800000000001</v>
      </c>
      <c r="U1764" s="48">
        <v>1.6211995558844692</v>
      </c>
      <c r="V1764" s="62">
        <f t="shared" si="167"/>
        <v>0.2</v>
      </c>
      <c r="W1764" s="62">
        <f t="shared" si="168"/>
        <v>0.23583479203892224</v>
      </c>
      <c r="X1764" s="62">
        <f t="shared" si="169"/>
        <v>0.14222222222222222</v>
      </c>
      <c r="Y1764" s="62">
        <f t="shared" si="170"/>
        <v>0.19268567142038151</v>
      </c>
      <c r="Z1764" s="62">
        <f t="shared" si="171"/>
        <v>0.19268567142038151</v>
      </c>
      <c r="AA1764" s="48" t="str">
        <f t="shared" si="172"/>
        <v>Y</v>
      </c>
      <c r="AB1764" s="48" t="s">
        <v>55</v>
      </c>
      <c r="AC1764" s="53" t="s">
        <v>55</v>
      </c>
      <c r="AD1764" s="52">
        <v>0</v>
      </c>
      <c r="AE1764" s="52"/>
      <c r="AF1764" s="52"/>
    </row>
    <row r="1765" spans="1:32" ht="15.5" x14ac:dyDescent="0.35">
      <c r="A1765" s="26"/>
      <c r="B1765" s="48">
        <v>261</v>
      </c>
      <c r="C1765" s="48" t="s">
        <v>45</v>
      </c>
      <c r="D1765" s="48" t="s">
        <v>46</v>
      </c>
      <c r="E1765" s="48" t="s">
        <v>150</v>
      </c>
      <c r="F1765" s="48" t="s">
        <v>219</v>
      </c>
      <c r="G1765" s="48">
        <v>250</v>
      </c>
      <c r="H1765" s="48" t="s">
        <v>49</v>
      </c>
      <c r="I1765" s="48" t="s">
        <v>150</v>
      </c>
      <c r="J1765" s="48" t="s">
        <v>50</v>
      </c>
      <c r="K1765" s="48" t="s">
        <v>2662</v>
      </c>
      <c r="L1765" s="48" t="s">
        <v>184</v>
      </c>
      <c r="M1765" s="48" t="s">
        <v>53</v>
      </c>
      <c r="N1765" s="48" t="s">
        <v>53</v>
      </c>
      <c r="O1765" s="48" t="s">
        <v>53</v>
      </c>
      <c r="P1765" s="48">
        <v>0.95496000000000003</v>
      </c>
      <c r="Q1765" s="48">
        <v>0.8126782389113173</v>
      </c>
      <c r="R1765" s="48">
        <v>0.66926443204461417</v>
      </c>
      <c r="S1765" s="48">
        <v>3.5810999999999997</v>
      </c>
      <c r="T1765" s="48">
        <v>4.7747999999999999</v>
      </c>
      <c r="U1765" s="48">
        <v>4.7804602288901012</v>
      </c>
      <c r="V1765" s="62">
        <f t="shared" si="167"/>
        <v>0.26666666666666672</v>
      </c>
      <c r="W1765" s="62">
        <f t="shared" si="168"/>
        <v>0.17020152444318448</v>
      </c>
      <c r="X1765" s="62">
        <f t="shared" si="169"/>
        <v>0.13999999999999999</v>
      </c>
      <c r="Y1765" s="62">
        <f t="shared" si="170"/>
        <v>0.19228939703661707</v>
      </c>
      <c r="Z1765" s="62">
        <f t="shared" si="171"/>
        <v>0.19228939703661707</v>
      </c>
      <c r="AA1765" s="48" t="str">
        <f t="shared" si="172"/>
        <v>Y</v>
      </c>
      <c r="AB1765" s="48" t="s">
        <v>55</v>
      </c>
      <c r="AC1765" s="53" t="s">
        <v>55</v>
      </c>
      <c r="AD1765" s="52">
        <v>0</v>
      </c>
      <c r="AE1765" s="52"/>
      <c r="AF1765" s="52"/>
    </row>
    <row r="1766" spans="1:32" ht="15.5" x14ac:dyDescent="0.35">
      <c r="A1766" s="26"/>
      <c r="B1766" s="48">
        <v>813</v>
      </c>
      <c r="C1766" s="48" t="s">
        <v>45</v>
      </c>
      <c r="D1766" s="48" t="s">
        <v>46</v>
      </c>
      <c r="E1766" s="48" t="s">
        <v>150</v>
      </c>
      <c r="F1766" s="48" t="s">
        <v>371</v>
      </c>
      <c r="G1766" s="48">
        <v>828</v>
      </c>
      <c r="H1766" s="48" t="s">
        <v>63</v>
      </c>
      <c r="I1766" s="48" t="s">
        <v>377</v>
      </c>
      <c r="J1766" s="48" t="s">
        <v>50</v>
      </c>
      <c r="K1766" s="48" t="s">
        <v>2663</v>
      </c>
      <c r="L1766" s="48" t="s">
        <v>379</v>
      </c>
      <c r="M1766" s="48" t="s">
        <v>53</v>
      </c>
      <c r="N1766" s="48" t="s">
        <v>53</v>
      </c>
      <c r="O1766" s="48" t="s">
        <v>53</v>
      </c>
      <c r="P1766" s="48">
        <v>0.71622000000000008</v>
      </c>
      <c r="Q1766" s="48">
        <v>0.83658054005576776</v>
      </c>
      <c r="R1766" s="48">
        <v>0.83658054005576776</v>
      </c>
      <c r="S1766" s="48">
        <v>4.1779500000000001</v>
      </c>
      <c r="T1766" s="48">
        <v>4.1779500000000001</v>
      </c>
      <c r="U1766" s="48">
        <v>4.1829027002788388</v>
      </c>
      <c r="V1766" s="62">
        <f t="shared" si="167"/>
        <v>0.17142857142857146</v>
      </c>
      <c r="W1766" s="62">
        <f t="shared" si="168"/>
        <v>0.20023708758021702</v>
      </c>
      <c r="X1766" s="62">
        <f t="shared" si="169"/>
        <v>0.2</v>
      </c>
      <c r="Y1766" s="62">
        <f t="shared" si="170"/>
        <v>0.19055521966959618</v>
      </c>
      <c r="Z1766" s="62">
        <f t="shared" si="171"/>
        <v>0.19055521966959618</v>
      </c>
      <c r="AA1766" s="48" t="str">
        <f t="shared" si="172"/>
        <v>Y</v>
      </c>
      <c r="AB1766" s="48" t="s">
        <v>55</v>
      </c>
      <c r="AC1766" s="53" t="s">
        <v>55</v>
      </c>
      <c r="AD1766" s="52">
        <v>0</v>
      </c>
      <c r="AE1766" s="52"/>
      <c r="AF1766" s="52"/>
    </row>
    <row r="1767" spans="1:32" ht="15.5" x14ac:dyDescent="0.35">
      <c r="A1767" s="26"/>
      <c r="B1767" s="48">
        <v>1403</v>
      </c>
      <c r="C1767" s="48" t="s">
        <v>45</v>
      </c>
      <c r="D1767" s="48" t="s">
        <v>98</v>
      </c>
      <c r="E1767" s="48" t="s">
        <v>673</v>
      </c>
      <c r="F1767" s="48" t="s">
        <v>674</v>
      </c>
      <c r="G1767" s="48">
        <v>933</v>
      </c>
      <c r="H1767" s="48">
        <v>1</v>
      </c>
      <c r="I1767" s="48" t="s">
        <v>675</v>
      </c>
      <c r="J1767" s="48" t="s">
        <v>50</v>
      </c>
      <c r="K1767" s="48" t="s">
        <v>2664</v>
      </c>
      <c r="L1767" s="48" t="s">
        <v>742</v>
      </c>
      <c r="M1767" s="48" t="s">
        <v>103</v>
      </c>
      <c r="N1767" s="48" t="s">
        <v>103</v>
      </c>
      <c r="O1767" s="48" t="s">
        <v>103</v>
      </c>
      <c r="P1767" s="48">
        <v>2.4455280000000004</v>
      </c>
      <c r="Q1767" s="48">
        <v>2.685371572054787</v>
      </c>
      <c r="R1767" s="48">
        <v>2.5274085384045057</v>
      </c>
      <c r="S1767" s="48">
        <v>13.410959999999999</v>
      </c>
      <c r="T1767" s="48">
        <v>13.410959999999999</v>
      </c>
      <c r="U1767" s="48">
        <v>13.426857860273936</v>
      </c>
      <c r="V1767" s="62">
        <f t="shared" si="167"/>
        <v>0.18235294117647063</v>
      </c>
      <c r="W1767" s="62">
        <f t="shared" si="168"/>
        <v>0.20023708758021702</v>
      </c>
      <c r="X1767" s="62">
        <f t="shared" si="169"/>
        <v>0.18823529411764708</v>
      </c>
      <c r="Y1767" s="62">
        <f t="shared" si="170"/>
        <v>0.19027510762477826</v>
      </c>
      <c r="Z1767" s="62">
        <f t="shared" si="171"/>
        <v>0.19027510762477826</v>
      </c>
      <c r="AA1767" s="48" t="str">
        <f t="shared" si="172"/>
        <v>Y</v>
      </c>
      <c r="AB1767" s="48" t="s">
        <v>104</v>
      </c>
      <c r="AC1767" s="53" t="s">
        <v>55</v>
      </c>
      <c r="AD1767" s="52">
        <v>0</v>
      </c>
      <c r="AE1767" s="52"/>
      <c r="AF1767" s="52"/>
    </row>
    <row r="1768" spans="1:32" ht="15.5" x14ac:dyDescent="0.35">
      <c r="A1768" s="26"/>
      <c r="B1768" s="48">
        <v>584</v>
      </c>
      <c r="C1768" s="48" t="s">
        <v>45</v>
      </c>
      <c r="D1768" s="48" t="s">
        <v>46</v>
      </c>
      <c r="E1768" s="48" t="s">
        <v>47</v>
      </c>
      <c r="F1768" s="48" t="s">
        <v>75</v>
      </c>
      <c r="G1768" s="48">
        <v>483</v>
      </c>
      <c r="H1768" s="48" t="s">
        <v>63</v>
      </c>
      <c r="I1768" s="48" t="s">
        <v>76</v>
      </c>
      <c r="J1768" s="48" t="s">
        <v>50</v>
      </c>
      <c r="K1768" s="48" t="s">
        <v>2665</v>
      </c>
      <c r="L1768" s="48" t="s">
        <v>78</v>
      </c>
      <c r="M1768" s="48" t="s">
        <v>53</v>
      </c>
      <c r="N1768" s="48" t="s">
        <v>53</v>
      </c>
      <c r="O1768" s="48" t="s">
        <v>53</v>
      </c>
      <c r="P1768" s="48">
        <v>1.5518099999999999</v>
      </c>
      <c r="Q1768" s="48">
        <v>1.5775518755337334</v>
      </c>
      <c r="R1768" s="48">
        <v>1.6253564778226346</v>
      </c>
      <c r="S1768" s="48">
        <v>8.3559000000000001</v>
      </c>
      <c r="T1768" s="48">
        <v>8.3559000000000001</v>
      </c>
      <c r="U1768" s="48">
        <v>8.3658054005576776</v>
      </c>
      <c r="V1768" s="62">
        <f t="shared" si="167"/>
        <v>0.18571428571428569</v>
      </c>
      <c r="W1768" s="62">
        <f t="shared" si="168"/>
        <v>0.1887949682899189</v>
      </c>
      <c r="X1768" s="62">
        <f t="shared" si="169"/>
        <v>0.19428571428571428</v>
      </c>
      <c r="Y1768" s="62">
        <f t="shared" si="170"/>
        <v>0.18959832276330632</v>
      </c>
      <c r="Z1768" s="62">
        <f t="shared" si="171"/>
        <v>0.18959832276330632</v>
      </c>
      <c r="AA1768" s="48" t="str">
        <f t="shared" si="172"/>
        <v>Y</v>
      </c>
      <c r="AB1768" s="48" t="s">
        <v>55</v>
      </c>
      <c r="AC1768" s="53" t="s">
        <v>55</v>
      </c>
      <c r="AD1768" s="52">
        <v>0</v>
      </c>
      <c r="AE1768" s="52"/>
      <c r="AF1768" s="52"/>
    </row>
    <row r="1769" spans="1:32" ht="15.5" x14ac:dyDescent="0.35">
      <c r="A1769" s="26"/>
      <c r="B1769" s="48">
        <v>2125</v>
      </c>
      <c r="C1769" s="48" t="s">
        <v>863</v>
      </c>
      <c r="D1769" s="48" t="s">
        <v>969</v>
      </c>
      <c r="E1769" s="48" t="s">
        <v>970</v>
      </c>
      <c r="F1769" s="48" t="s">
        <v>1020</v>
      </c>
      <c r="G1769" s="48" t="s">
        <v>1021</v>
      </c>
      <c r="H1769" s="48" t="s">
        <v>1022</v>
      </c>
      <c r="I1769" s="48" t="s">
        <v>1023</v>
      </c>
      <c r="J1769" s="48" t="s">
        <v>50</v>
      </c>
      <c r="K1769" s="48" t="s">
        <v>2666</v>
      </c>
      <c r="L1769" s="48" t="s">
        <v>1023</v>
      </c>
      <c r="M1769" s="48">
        <v>13.8</v>
      </c>
      <c r="N1769" s="48">
        <v>13.8</v>
      </c>
      <c r="O1769" s="48">
        <v>13.8</v>
      </c>
      <c r="P1769" s="48">
        <v>1.6</v>
      </c>
      <c r="Q1769" s="48">
        <v>1.8404771881226891</v>
      </c>
      <c r="R1769" s="48">
        <v>1.9121840915560406</v>
      </c>
      <c r="S1769" s="48">
        <v>9.4</v>
      </c>
      <c r="T1769" s="48">
        <v>9.4</v>
      </c>
      <c r="U1769" s="48">
        <v>9.4414089520579516</v>
      </c>
      <c r="V1769" s="62">
        <f t="shared" si="167"/>
        <v>0.1702127659574468</v>
      </c>
      <c r="W1769" s="62">
        <f t="shared" si="168"/>
        <v>0.19579544554496692</v>
      </c>
      <c r="X1769" s="62">
        <f t="shared" si="169"/>
        <v>0.20253164556962022</v>
      </c>
      <c r="Y1769" s="62">
        <f t="shared" si="170"/>
        <v>0.18951328569067796</v>
      </c>
      <c r="Z1769" s="62">
        <f t="shared" si="171"/>
        <v>0.18951328569067796</v>
      </c>
      <c r="AA1769" s="48" t="str">
        <f t="shared" si="172"/>
        <v>Y</v>
      </c>
      <c r="AB1769" s="48" t="s">
        <v>55</v>
      </c>
      <c r="AC1769" s="53" t="s">
        <v>55</v>
      </c>
      <c r="AD1769" s="52">
        <v>0</v>
      </c>
      <c r="AE1769" s="48"/>
      <c r="AF1769" s="48"/>
    </row>
    <row r="1770" spans="1:32" ht="15.5" x14ac:dyDescent="0.35">
      <c r="A1770" s="26"/>
      <c r="B1770" s="48">
        <v>1557</v>
      </c>
      <c r="C1770" s="48" t="s">
        <v>45</v>
      </c>
      <c r="D1770" s="48" t="s">
        <v>60</v>
      </c>
      <c r="E1770" s="48" t="s">
        <v>61</v>
      </c>
      <c r="F1770" s="48" t="s">
        <v>2230</v>
      </c>
      <c r="G1770" s="48">
        <v>33</v>
      </c>
      <c r="H1770" s="48" t="s">
        <v>2180</v>
      </c>
      <c r="I1770" s="48" t="s">
        <v>61</v>
      </c>
      <c r="J1770" s="48" t="s">
        <v>50</v>
      </c>
      <c r="K1770" s="48" t="s">
        <v>2667</v>
      </c>
      <c r="L1770" s="48" t="s">
        <v>121</v>
      </c>
      <c r="M1770" s="48" t="s">
        <v>110</v>
      </c>
      <c r="N1770" s="48" t="s">
        <v>110</v>
      </c>
      <c r="O1770" s="48" t="s">
        <v>110</v>
      </c>
      <c r="P1770" s="48">
        <v>0.31665920000000003</v>
      </c>
      <c r="Q1770" s="48">
        <v>0.45393587564765137</v>
      </c>
      <c r="R1770" s="48">
        <v>0.25218659758202855</v>
      </c>
      <c r="S1770" s="48">
        <v>1.7992000000000001</v>
      </c>
      <c r="T1770" s="48">
        <v>1.7992000000000001</v>
      </c>
      <c r="U1770" s="48">
        <v>1.8013328398716324</v>
      </c>
      <c r="V1770" s="62">
        <f t="shared" si="167"/>
        <v>0.17599999999999999</v>
      </c>
      <c r="W1770" s="62">
        <f t="shared" si="168"/>
        <v>0.25229873035107342</v>
      </c>
      <c r="X1770" s="62">
        <f t="shared" si="169"/>
        <v>0.14000000000000001</v>
      </c>
      <c r="Y1770" s="62">
        <f t="shared" si="170"/>
        <v>0.18943291011702446</v>
      </c>
      <c r="Z1770" s="62">
        <f t="shared" si="171"/>
        <v>0.18943291011702446</v>
      </c>
      <c r="AA1770" s="48" t="str">
        <f t="shared" si="172"/>
        <v>Y</v>
      </c>
      <c r="AB1770" s="48" t="s">
        <v>55</v>
      </c>
      <c r="AC1770" s="53" t="s">
        <v>55</v>
      </c>
      <c r="AD1770" s="52">
        <v>0</v>
      </c>
      <c r="AE1770" s="52"/>
      <c r="AF1770" s="52"/>
    </row>
    <row r="1771" spans="1:32" ht="15.5" x14ac:dyDescent="0.35">
      <c r="A1771" s="26"/>
      <c r="B1771" s="48">
        <v>1649</v>
      </c>
      <c r="C1771" s="48" t="s">
        <v>45</v>
      </c>
      <c r="D1771" s="48" t="s">
        <v>60</v>
      </c>
      <c r="E1771" s="48" t="s">
        <v>61</v>
      </c>
      <c r="F1771" s="48" t="s">
        <v>1233</v>
      </c>
      <c r="G1771" s="48">
        <v>277</v>
      </c>
      <c r="H1771" s="48" t="s">
        <v>1234</v>
      </c>
      <c r="I1771" s="48" t="s">
        <v>821</v>
      </c>
      <c r="J1771" s="48" t="s">
        <v>50</v>
      </c>
      <c r="K1771" s="48" t="s">
        <v>2668</v>
      </c>
      <c r="L1771" s="48" t="s">
        <v>827</v>
      </c>
      <c r="M1771" s="48" t="s">
        <v>110</v>
      </c>
      <c r="N1771" s="48" t="s">
        <v>110</v>
      </c>
      <c r="O1771" s="48" t="s">
        <v>110</v>
      </c>
      <c r="P1771" s="48">
        <v>0</v>
      </c>
      <c r="Q1771" s="48">
        <v>0.61245316555635498</v>
      </c>
      <c r="R1771" s="48">
        <v>0.46834653836662443</v>
      </c>
      <c r="S1771" s="48">
        <v>1.907152</v>
      </c>
      <c r="T1771" s="48">
        <v>1.907152</v>
      </c>
      <c r="U1771" s="48">
        <v>1.9094128102639305</v>
      </c>
      <c r="V1771" s="62">
        <f t="shared" si="167"/>
        <v>0</v>
      </c>
      <c r="W1771" s="62">
        <f t="shared" si="168"/>
        <v>0.32113495177959334</v>
      </c>
      <c r="X1771" s="62">
        <f t="shared" si="169"/>
        <v>0.2452830188679245</v>
      </c>
      <c r="Y1771" s="62">
        <f t="shared" si="170"/>
        <v>0.1888059902158393</v>
      </c>
      <c r="Z1771" s="62">
        <f t="shared" si="171"/>
        <v>0.1888059902158393</v>
      </c>
      <c r="AA1771" s="48" t="str">
        <f t="shared" si="172"/>
        <v>Y</v>
      </c>
      <c r="AB1771" s="48" t="s">
        <v>55</v>
      </c>
      <c r="AC1771" s="53" t="s">
        <v>55</v>
      </c>
      <c r="AD1771" s="52">
        <v>0</v>
      </c>
      <c r="AE1771" s="52"/>
      <c r="AF1771" s="52"/>
    </row>
    <row r="1772" spans="1:32" ht="15.5" x14ac:dyDescent="0.35">
      <c r="A1772" s="52"/>
      <c r="B1772" s="48">
        <v>687</v>
      </c>
      <c r="C1772" s="48" t="s">
        <v>45</v>
      </c>
      <c r="D1772" s="48" t="s">
        <v>46</v>
      </c>
      <c r="E1772" s="48" t="s">
        <v>47</v>
      </c>
      <c r="F1772" s="48" t="s">
        <v>86</v>
      </c>
      <c r="G1772" s="48">
        <v>14</v>
      </c>
      <c r="H1772" s="48" t="s">
        <v>1608</v>
      </c>
      <c r="I1772" s="48" t="s">
        <v>86</v>
      </c>
      <c r="J1772" s="48" t="s">
        <v>50</v>
      </c>
      <c r="K1772" s="48" t="s">
        <v>2669</v>
      </c>
      <c r="L1772" s="48" t="s">
        <v>190</v>
      </c>
      <c r="M1772" s="48" t="s">
        <v>53</v>
      </c>
      <c r="N1772" s="48" t="s">
        <v>53</v>
      </c>
      <c r="O1772" s="48" t="s">
        <v>53</v>
      </c>
      <c r="P1772" s="48">
        <v>1.2891960000000002</v>
      </c>
      <c r="Q1772" s="48">
        <v>0.69316673318906474</v>
      </c>
      <c r="R1772" s="48">
        <v>0.71706903433351521</v>
      </c>
      <c r="S1772" s="48">
        <v>4.7747999999999999</v>
      </c>
      <c r="T1772" s="48">
        <v>4.7747999999999999</v>
      </c>
      <c r="U1772" s="48">
        <v>4.7804602288901012</v>
      </c>
      <c r="V1772" s="62">
        <f t="shared" si="167"/>
        <v>0.27000000000000007</v>
      </c>
      <c r="W1772" s="62">
        <f t="shared" si="168"/>
        <v>0.14517188849565735</v>
      </c>
      <c r="X1772" s="62">
        <f t="shared" si="169"/>
        <v>0.15</v>
      </c>
      <c r="Y1772" s="62">
        <f t="shared" si="170"/>
        <v>0.18839062949855248</v>
      </c>
      <c r="Z1772" s="62">
        <f t="shared" si="171"/>
        <v>0.18839062949855248</v>
      </c>
      <c r="AA1772" s="48" t="str">
        <f t="shared" si="172"/>
        <v>Y</v>
      </c>
      <c r="AB1772" s="48" t="s">
        <v>55</v>
      </c>
      <c r="AC1772" s="53" t="s">
        <v>55</v>
      </c>
      <c r="AD1772" s="52">
        <v>0</v>
      </c>
      <c r="AE1772" s="52"/>
      <c r="AF1772" s="52"/>
    </row>
    <row r="1773" spans="1:32" ht="15.5" x14ac:dyDescent="0.35">
      <c r="A1773" s="26"/>
      <c r="B1773" s="48">
        <v>907</v>
      </c>
      <c r="C1773" s="48" t="s">
        <v>45</v>
      </c>
      <c r="D1773" s="48" t="s">
        <v>46</v>
      </c>
      <c r="E1773" s="48" t="s">
        <v>47</v>
      </c>
      <c r="F1773" s="48" t="s">
        <v>1917</v>
      </c>
      <c r="G1773" s="48">
        <v>99</v>
      </c>
      <c r="H1773" s="48" t="s">
        <v>49</v>
      </c>
      <c r="I1773" s="48" t="s">
        <v>57</v>
      </c>
      <c r="J1773" s="48" t="s">
        <v>50</v>
      </c>
      <c r="K1773" s="48" t="s">
        <v>2670</v>
      </c>
      <c r="L1773" s="48" t="s">
        <v>59</v>
      </c>
      <c r="M1773" s="48" t="s">
        <v>53</v>
      </c>
      <c r="N1773" s="48" t="s">
        <v>53</v>
      </c>
      <c r="O1773" s="48" t="s">
        <v>53</v>
      </c>
      <c r="P1773" s="48">
        <v>2.4351480000000003</v>
      </c>
      <c r="Q1773" s="48">
        <v>2.9877876430563135</v>
      </c>
      <c r="R1773" s="48">
        <v>2.916080739622962</v>
      </c>
      <c r="S1773" s="48">
        <v>14.801879999999999</v>
      </c>
      <c r="T1773" s="48">
        <v>14.801879999999999</v>
      </c>
      <c r="U1773" s="48">
        <v>14.819426709559314</v>
      </c>
      <c r="V1773" s="62">
        <f t="shared" si="167"/>
        <v>0.1645161290322581</v>
      </c>
      <c r="W1773" s="62">
        <f t="shared" si="168"/>
        <v>0.20185190280263815</v>
      </c>
      <c r="X1773" s="62">
        <f t="shared" si="169"/>
        <v>0.1967741935483871</v>
      </c>
      <c r="Y1773" s="62">
        <f t="shared" si="170"/>
        <v>0.18771407512776114</v>
      </c>
      <c r="Z1773" s="62">
        <f t="shared" si="171"/>
        <v>0.18771407512776114</v>
      </c>
      <c r="AA1773" s="48" t="str">
        <f t="shared" si="172"/>
        <v>Y</v>
      </c>
      <c r="AB1773" s="48" t="s">
        <v>55</v>
      </c>
      <c r="AC1773" s="53" t="s">
        <v>55</v>
      </c>
      <c r="AD1773" s="52">
        <v>0</v>
      </c>
      <c r="AE1773" s="52"/>
      <c r="AF1773" s="52"/>
    </row>
    <row r="1774" spans="1:32" ht="15.5" x14ac:dyDescent="0.35">
      <c r="A1774" s="26"/>
      <c r="B1774" s="48">
        <v>1445</v>
      </c>
      <c r="C1774" s="48" t="s">
        <v>45</v>
      </c>
      <c r="D1774" s="48" t="s">
        <v>98</v>
      </c>
      <c r="E1774" s="48" t="s">
        <v>673</v>
      </c>
      <c r="F1774" s="48" t="s">
        <v>721</v>
      </c>
      <c r="G1774" s="48">
        <v>968</v>
      </c>
      <c r="H1774" s="48">
        <v>2</v>
      </c>
      <c r="I1774" s="48" t="s">
        <v>722</v>
      </c>
      <c r="J1774" s="48" t="s">
        <v>50</v>
      </c>
      <c r="K1774" s="48" t="s">
        <v>2671</v>
      </c>
      <c r="L1774" s="48" t="s">
        <v>768</v>
      </c>
      <c r="M1774" s="48" t="s">
        <v>103</v>
      </c>
      <c r="N1774" s="48" t="s">
        <v>103</v>
      </c>
      <c r="O1774" s="48" t="s">
        <v>103</v>
      </c>
      <c r="P1774" s="48">
        <v>5.9166000000000007</v>
      </c>
      <c r="Q1774" s="48">
        <v>2.0930101958662313</v>
      </c>
      <c r="R1774" s="48">
        <v>4.4229649422078845</v>
      </c>
      <c r="S1774" s="48">
        <v>22.088639999999998</v>
      </c>
      <c r="T1774" s="48">
        <v>22.088639999999998</v>
      </c>
      <c r="U1774" s="48">
        <v>22.114824711039425</v>
      </c>
      <c r="V1774" s="62">
        <f t="shared" si="167"/>
        <v>0.2678571428571429</v>
      </c>
      <c r="W1774" s="62">
        <f t="shared" si="168"/>
        <v>9.4755050372781272E-2</v>
      </c>
      <c r="X1774" s="62">
        <f t="shared" si="169"/>
        <v>0.19999999999999998</v>
      </c>
      <c r="Y1774" s="62">
        <f t="shared" si="170"/>
        <v>0.18753739774330805</v>
      </c>
      <c r="Z1774" s="62">
        <f t="shared" si="171"/>
        <v>0.18753739774330805</v>
      </c>
      <c r="AA1774" s="48" t="str">
        <f t="shared" si="172"/>
        <v>Y</v>
      </c>
      <c r="AB1774" s="48" t="s">
        <v>104</v>
      </c>
      <c r="AC1774" s="53" t="s">
        <v>55</v>
      </c>
      <c r="AD1774" s="52">
        <v>0</v>
      </c>
      <c r="AE1774" s="52"/>
      <c r="AF1774" s="52"/>
    </row>
    <row r="1775" spans="1:32" ht="15.5" x14ac:dyDescent="0.35">
      <c r="A1775" s="26"/>
      <c r="B1775" s="48">
        <v>260</v>
      </c>
      <c r="C1775" s="48" t="s">
        <v>45</v>
      </c>
      <c r="D1775" s="48" t="s">
        <v>46</v>
      </c>
      <c r="E1775" s="48" t="s">
        <v>150</v>
      </c>
      <c r="F1775" s="48" t="s">
        <v>219</v>
      </c>
      <c r="G1775" s="48">
        <v>250</v>
      </c>
      <c r="H1775" s="48" t="s">
        <v>49</v>
      </c>
      <c r="I1775" s="48" t="s">
        <v>150</v>
      </c>
      <c r="J1775" s="48" t="s">
        <v>50</v>
      </c>
      <c r="K1775" s="48" t="s">
        <v>2672</v>
      </c>
      <c r="L1775" s="48" t="s">
        <v>184</v>
      </c>
      <c r="M1775" s="48" t="s">
        <v>53</v>
      </c>
      <c r="N1775" s="48" t="s">
        <v>53</v>
      </c>
      <c r="O1775" s="48" t="s">
        <v>53</v>
      </c>
      <c r="P1775" s="48">
        <v>0.50135400000000008</v>
      </c>
      <c r="Q1775" s="48">
        <v>0.62145982975571323</v>
      </c>
      <c r="R1775" s="48">
        <v>1.3863334663781295</v>
      </c>
      <c r="S1775" s="48">
        <v>3.5810999999999997</v>
      </c>
      <c r="T1775" s="48">
        <v>4.7747999999999999</v>
      </c>
      <c r="U1775" s="48">
        <v>4.7804602288901012</v>
      </c>
      <c r="V1775" s="62">
        <f t="shared" si="167"/>
        <v>0.14000000000000004</v>
      </c>
      <c r="W1775" s="62">
        <f t="shared" si="168"/>
        <v>0.13015410692714108</v>
      </c>
      <c r="X1775" s="62">
        <f t="shared" si="169"/>
        <v>0.29000000000000004</v>
      </c>
      <c r="Y1775" s="62">
        <f t="shared" si="170"/>
        <v>0.1867180356423804</v>
      </c>
      <c r="Z1775" s="62">
        <f t="shared" si="171"/>
        <v>0.1867180356423804</v>
      </c>
      <c r="AA1775" s="48" t="str">
        <f t="shared" si="172"/>
        <v>Y</v>
      </c>
      <c r="AB1775" s="48" t="s">
        <v>55</v>
      </c>
      <c r="AC1775" s="53" t="s">
        <v>55</v>
      </c>
      <c r="AD1775" s="52">
        <v>0</v>
      </c>
      <c r="AE1775" s="52"/>
      <c r="AF1775" s="52"/>
    </row>
    <row r="1776" spans="1:32" ht="15.5" x14ac:dyDescent="0.35">
      <c r="A1776" s="26"/>
      <c r="B1776" s="48">
        <v>1229</v>
      </c>
      <c r="C1776" s="48" t="s">
        <v>45</v>
      </c>
      <c r="D1776" s="48" t="s">
        <v>98</v>
      </c>
      <c r="E1776" s="48" t="s">
        <v>99</v>
      </c>
      <c r="F1776" s="48" t="s">
        <v>595</v>
      </c>
      <c r="G1776" s="48">
        <v>721</v>
      </c>
      <c r="H1776" s="48">
        <v>1</v>
      </c>
      <c r="I1776" s="48" t="s">
        <v>99</v>
      </c>
      <c r="J1776" s="48" t="s">
        <v>50</v>
      </c>
      <c r="K1776" s="48" t="s">
        <v>2252</v>
      </c>
      <c r="L1776" s="48" t="s">
        <v>593</v>
      </c>
      <c r="M1776" s="48" t="s">
        <v>103</v>
      </c>
      <c r="N1776" s="48" t="s">
        <v>103</v>
      </c>
      <c r="O1776" s="48" t="s">
        <v>103</v>
      </c>
      <c r="P1776" s="48">
        <v>3.54996</v>
      </c>
      <c r="Q1776" s="48">
        <v>3.6331497739564771</v>
      </c>
      <c r="R1776" s="48">
        <v>4.738891009508448</v>
      </c>
      <c r="S1776" s="48">
        <v>21.299759999999999</v>
      </c>
      <c r="T1776" s="48">
        <v>21.299759999999999</v>
      </c>
      <c r="U1776" s="48">
        <v>21.325009542788017</v>
      </c>
      <c r="V1776" s="62">
        <f t="shared" si="167"/>
        <v>0.16666666666666669</v>
      </c>
      <c r="W1776" s="62">
        <f t="shared" si="168"/>
        <v>0.17057233386462933</v>
      </c>
      <c r="X1776" s="62">
        <f t="shared" si="169"/>
        <v>0.22222222222222221</v>
      </c>
      <c r="Y1776" s="62">
        <f t="shared" si="170"/>
        <v>0.18648707425117275</v>
      </c>
      <c r="Z1776" s="62">
        <f t="shared" si="171"/>
        <v>0.18648707425117275</v>
      </c>
      <c r="AA1776" s="48" t="str">
        <f t="shared" si="172"/>
        <v>Y</v>
      </c>
      <c r="AB1776" s="48" t="s">
        <v>104</v>
      </c>
      <c r="AC1776" s="53" t="s">
        <v>55</v>
      </c>
      <c r="AD1776" s="52">
        <v>0</v>
      </c>
      <c r="AE1776" s="52"/>
      <c r="AF1776" s="52"/>
    </row>
    <row r="1777" spans="1:32" ht="15.5" x14ac:dyDescent="0.35">
      <c r="A1777" s="26"/>
      <c r="B1777" s="48">
        <v>302</v>
      </c>
      <c r="C1777" s="48" t="s">
        <v>45</v>
      </c>
      <c r="D1777" s="48" t="s">
        <v>46</v>
      </c>
      <c r="E1777" s="48" t="s">
        <v>150</v>
      </c>
      <c r="F1777" s="48" t="s">
        <v>1055</v>
      </c>
      <c r="G1777" s="48">
        <v>375</v>
      </c>
      <c r="H1777" s="48" t="s">
        <v>49</v>
      </c>
      <c r="I1777" s="48" t="s">
        <v>216</v>
      </c>
      <c r="J1777" s="48" t="s">
        <v>50</v>
      </c>
      <c r="K1777" s="63" t="s">
        <v>2674</v>
      </c>
      <c r="L1777" s="48" t="s">
        <v>184</v>
      </c>
      <c r="M1777" s="48" t="s">
        <v>53</v>
      </c>
      <c r="N1777" s="48" t="s">
        <v>53</v>
      </c>
      <c r="O1777" s="48" t="s">
        <v>53</v>
      </c>
      <c r="P1777" s="48">
        <v>0.47748000000000002</v>
      </c>
      <c r="Q1777" s="48">
        <v>0.31072991487785662</v>
      </c>
      <c r="R1777" s="48">
        <v>1.0756035515002729</v>
      </c>
      <c r="S1777" s="48">
        <v>3.3423600000000002</v>
      </c>
      <c r="T1777" s="48">
        <v>3.3423600000000002</v>
      </c>
      <c r="U1777" s="48">
        <v>3.3463221602230711</v>
      </c>
      <c r="V1777" s="62">
        <f t="shared" si="167"/>
        <v>0.14285714285714285</v>
      </c>
      <c r="W1777" s="62">
        <f t="shared" si="168"/>
        <v>9.2967219233672196E-2</v>
      </c>
      <c r="X1777" s="62">
        <f t="shared" si="169"/>
        <v>0.32142857142857145</v>
      </c>
      <c r="Y1777" s="62">
        <f t="shared" si="170"/>
        <v>0.18575097783979552</v>
      </c>
      <c r="Z1777" s="62">
        <f t="shared" si="171"/>
        <v>0.18575097783979552</v>
      </c>
      <c r="AA1777" s="48" t="str">
        <f t="shared" si="172"/>
        <v>Y</v>
      </c>
      <c r="AB1777" s="48" t="s">
        <v>55</v>
      </c>
      <c r="AC1777" s="53" t="s">
        <v>55</v>
      </c>
      <c r="AD1777" s="52">
        <v>0</v>
      </c>
      <c r="AE1777" s="52"/>
      <c r="AF1777" s="52"/>
    </row>
    <row r="1778" spans="1:32" ht="15.5" x14ac:dyDescent="0.35">
      <c r="A1778" s="26"/>
      <c r="B1778" s="48">
        <v>1384</v>
      </c>
      <c r="C1778" s="48" t="s">
        <v>45</v>
      </c>
      <c r="D1778" s="48" t="s">
        <v>98</v>
      </c>
      <c r="E1778" s="48" t="s">
        <v>673</v>
      </c>
      <c r="F1778" s="48" t="s">
        <v>725</v>
      </c>
      <c r="G1778" s="48">
        <v>975</v>
      </c>
      <c r="H1778" s="48">
        <v>2</v>
      </c>
      <c r="I1778" s="48" t="s">
        <v>726</v>
      </c>
      <c r="J1778" s="48" t="s">
        <v>50</v>
      </c>
      <c r="K1778" s="48" t="s">
        <v>2675</v>
      </c>
      <c r="L1778" s="48" t="s">
        <v>728</v>
      </c>
      <c r="M1778" s="48" t="s">
        <v>103</v>
      </c>
      <c r="N1778" s="48" t="s">
        <v>103</v>
      </c>
      <c r="O1778" s="48" t="s">
        <v>103</v>
      </c>
      <c r="P1778" s="48">
        <v>3.1555200000000001</v>
      </c>
      <c r="Q1778" s="48">
        <v>4.304492666970174</v>
      </c>
      <c r="R1778" s="48">
        <v>0</v>
      </c>
      <c r="S1778" s="48">
        <v>13.410959999999999</v>
      </c>
      <c r="T1778" s="48">
        <v>13.410959999999999</v>
      </c>
      <c r="U1778" s="48">
        <v>13.426857860273936</v>
      </c>
      <c r="V1778" s="62">
        <f t="shared" si="167"/>
        <v>0.23529411764705885</v>
      </c>
      <c r="W1778" s="62">
        <f t="shared" si="168"/>
        <v>0.32096827273887735</v>
      </c>
      <c r="X1778" s="62">
        <f t="shared" si="169"/>
        <v>0</v>
      </c>
      <c r="Y1778" s="62">
        <f t="shared" si="170"/>
        <v>0.18542079679531207</v>
      </c>
      <c r="Z1778" s="62">
        <f t="shared" si="171"/>
        <v>0.18542079679531207</v>
      </c>
      <c r="AA1778" s="48" t="str">
        <f t="shared" si="172"/>
        <v>Y</v>
      </c>
      <c r="AB1778" s="48" t="s">
        <v>55</v>
      </c>
      <c r="AC1778" s="53" t="s">
        <v>55</v>
      </c>
      <c r="AD1778" s="52">
        <v>0</v>
      </c>
      <c r="AE1778" s="52"/>
      <c r="AF1778" s="52"/>
    </row>
    <row r="1779" spans="1:32" ht="15.5" x14ac:dyDescent="0.35">
      <c r="A1779" s="52"/>
      <c r="B1779" s="48">
        <v>197</v>
      </c>
      <c r="C1779" s="48" t="s">
        <v>45</v>
      </c>
      <c r="D1779" s="48" t="s">
        <v>46</v>
      </c>
      <c r="E1779" s="48" t="s">
        <v>47</v>
      </c>
      <c r="F1779" s="48" t="s">
        <v>1917</v>
      </c>
      <c r="G1779" s="48">
        <v>99</v>
      </c>
      <c r="H1779" s="48" t="s">
        <v>63</v>
      </c>
      <c r="I1779" s="48" t="s">
        <v>57</v>
      </c>
      <c r="J1779" s="48" t="s">
        <v>50</v>
      </c>
      <c r="K1779" s="48" t="s">
        <v>2676</v>
      </c>
      <c r="L1779" s="48" t="s">
        <v>59</v>
      </c>
      <c r="M1779" s="48" t="s">
        <v>53</v>
      </c>
      <c r="N1779" s="48" t="s">
        <v>53</v>
      </c>
      <c r="O1779" s="48" t="s">
        <v>53</v>
      </c>
      <c r="P1779" s="48">
        <v>1.1459520000000003</v>
      </c>
      <c r="Q1779" s="48">
        <v>1.1712127560780747</v>
      </c>
      <c r="R1779" s="48">
        <v>1.1951150572225253</v>
      </c>
      <c r="S1779" s="48">
        <v>6.3266099999999996</v>
      </c>
      <c r="T1779" s="48">
        <v>6.3266099999999996</v>
      </c>
      <c r="U1779" s="48">
        <v>6.3341098032793841</v>
      </c>
      <c r="V1779" s="62">
        <f t="shared" si="167"/>
        <v>0.18113207547169818</v>
      </c>
      <c r="W1779" s="62">
        <f t="shared" si="168"/>
        <v>0.18512485455529498</v>
      </c>
      <c r="X1779" s="62">
        <f t="shared" si="169"/>
        <v>0.18867924528301888</v>
      </c>
      <c r="Y1779" s="62">
        <f t="shared" si="170"/>
        <v>0.18497872510333735</v>
      </c>
      <c r="Z1779" s="62">
        <f t="shared" si="171"/>
        <v>0.18497872510333735</v>
      </c>
      <c r="AA1779" s="48" t="str">
        <f t="shared" si="172"/>
        <v>Y</v>
      </c>
      <c r="AB1779" s="48" t="s">
        <v>55</v>
      </c>
      <c r="AC1779" s="53" t="s">
        <v>55</v>
      </c>
      <c r="AD1779" s="52">
        <v>0</v>
      </c>
      <c r="AE1779" s="48"/>
      <c r="AF1779" s="48"/>
    </row>
    <row r="1780" spans="1:32" ht="15.5" x14ac:dyDescent="0.35">
      <c r="A1780" s="26"/>
      <c r="B1780" s="48">
        <v>19</v>
      </c>
      <c r="C1780" s="48" t="s">
        <v>45</v>
      </c>
      <c r="D1780" s="48" t="s">
        <v>46</v>
      </c>
      <c r="E1780" s="48" t="s">
        <v>47</v>
      </c>
      <c r="F1780" s="48" t="s">
        <v>2519</v>
      </c>
      <c r="G1780" s="48">
        <v>30</v>
      </c>
      <c r="H1780" s="48" t="s">
        <v>131</v>
      </c>
      <c r="I1780" s="48" t="s">
        <v>47</v>
      </c>
      <c r="J1780" s="48" t="s">
        <v>50</v>
      </c>
      <c r="K1780" s="48" t="s">
        <v>2677</v>
      </c>
      <c r="L1780" s="48" t="s">
        <v>72</v>
      </c>
      <c r="M1780" s="48" t="s">
        <v>110</v>
      </c>
      <c r="N1780" s="48" t="s">
        <v>110</v>
      </c>
      <c r="O1780" s="48" t="s">
        <v>110</v>
      </c>
      <c r="P1780" s="48">
        <v>0.21590400000000001</v>
      </c>
      <c r="Q1780" s="48">
        <v>0.36026656797432649</v>
      </c>
      <c r="R1780" s="48">
        <v>0.36026656797432649</v>
      </c>
      <c r="S1780" s="48">
        <v>1.6912480000000001</v>
      </c>
      <c r="T1780" s="48">
        <v>1.6912480000000001</v>
      </c>
      <c r="U1780" s="48">
        <v>1.6932528694793345</v>
      </c>
      <c r="V1780" s="62">
        <f t="shared" si="167"/>
        <v>0.1276595744680851</v>
      </c>
      <c r="W1780" s="62">
        <f t="shared" si="168"/>
        <v>0.21301817827682662</v>
      </c>
      <c r="X1780" s="62">
        <f t="shared" si="169"/>
        <v>0.21276595744680851</v>
      </c>
      <c r="Y1780" s="62">
        <f t="shared" si="170"/>
        <v>0.1844812367305734</v>
      </c>
      <c r="Z1780" s="62">
        <f t="shared" si="171"/>
        <v>0.1844812367305734</v>
      </c>
      <c r="AA1780" s="48" t="str">
        <f t="shared" si="172"/>
        <v>Y</v>
      </c>
      <c r="AB1780" s="48" t="s">
        <v>55</v>
      </c>
      <c r="AC1780" s="53" t="s">
        <v>55</v>
      </c>
      <c r="AD1780" s="52">
        <v>0</v>
      </c>
      <c r="AE1780" s="52"/>
      <c r="AF1780" s="52"/>
    </row>
    <row r="1781" spans="1:32" ht="15.5" x14ac:dyDescent="0.35">
      <c r="A1781" s="26"/>
      <c r="B1781" s="48">
        <v>1779</v>
      </c>
      <c r="C1781" s="48" t="s">
        <v>45</v>
      </c>
      <c r="D1781" s="48" t="s">
        <v>60</v>
      </c>
      <c r="E1781" s="48" t="s">
        <v>803</v>
      </c>
      <c r="F1781" s="48" t="s">
        <v>807</v>
      </c>
      <c r="G1781" s="48">
        <v>433</v>
      </c>
      <c r="H1781" s="48" t="s">
        <v>63</v>
      </c>
      <c r="I1781" s="48" t="s">
        <v>808</v>
      </c>
      <c r="J1781" s="48" t="s">
        <v>50</v>
      </c>
      <c r="K1781" s="48" t="s">
        <v>2678</v>
      </c>
      <c r="L1781" s="48" t="s">
        <v>810</v>
      </c>
      <c r="M1781" s="48" t="s">
        <v>53</v>
      </c>
      <c r="N1781" s="48" t="s">
        <v>53</v>
      </c>
      <c r="O1781" s="48" t="s">
        <v>53</v>
      </c>
      <c r="P1781" s="48">
        <v>3.7959660000000004</v>
      </c>
      <c r="Q1781" s="48">
        <v>1.4341380686670304</v>
      </c>
      <c r="R1781" s="48">
        <v>1.2429196595114265</v>
      </c>
      <c r="S1781" s="48">
        <v>11.698259999999999</v>
      </c>
      <c r="T1781" s="48">
        <v>11.698259999999999</v>
      </c>
      <c r="U1781" s="48">
        <v>11.712127560780749</v>
      </c>
      <c r="V1781" s="62">
        <f t="shared" si="167"/>
        <v>0.32448979591836741</v>
      </c>
      <c r="W1781" s="62">
        <f t="shared" si="168"/>
        <v>0.12259413525319411</v>
      </c>
      <c r="X1781" s="62">
        <f t="shared" si="169"/>
        <v>0.10612244897959185</v>
      </c>
      <c r="Y1781" s="62">
        <f t="shared" si="170"/>
        <v>0.18440212671705114</v>
      </c>
      <c r="Z1781" s="62">
        <f t="shared" si="171"/>
        <v>0.18440212671705114</v>
      </c>
      <c r="AA1781" s="48" t="str">
        <f t="shared" si="172"/>
        <v>Y</v>
      </c>
      <c r="AB1781" s="48" t="s">
        <v>55</v>
      </c>
      <c r="AC1781" s="53" t="s">
        <v>55</v>
      </c>
      <c r="AD1781" s="52">
        <v>0</v>
      </c>
      <c r="AE1781" s="52"/>
      <c r="AF1781" s="52"/>
    </row>
    <row r="1782" spans="1:32" ht="15.5" x14ac:dyDescent="0.35">
      <c r="A1782" s="26"/>
      <c r="B1782" s="48">
        <v>546</v>
      </c>
      <c r="C1782" s="48" t="s">
        <v>45</v>
      </c>
      <c r="D1782" s="48" t="s">
        <v>46</v>
      </c>
      <c r="E1782" s="48" t="s">
        <v>47</v>
      </c>
      <c r="F1782" s="48" t="s">
        <v>330</v>
      </c>
      <c r="G1782" s="48">
        <v>430</v>
      </c>
      <c r="H1782" s="48" t="s">
        <v>131</v>
      </c>
      <c r="I1782" s="48" t="s">
        <v>57</v>
      </c>
      <c r="J1782" s="48" t="s">
        <v>50</v>
      </c>
      <c r="K1782" s="48" t="s">
        <v>2679</v>
      </c>
      <c r="L1782" s="48" t="s">
        <v>59</v>
      </c>
      <c r="M1782" s="48" t="s">
        <v>110</v>
      </c>
      <c r="N1782" s="48" t="s">
        <v>110</v>
      </c>
      <c r="O1782" s="48" t="s">
        <v>110</v>
      </c>
      <c r="P1782" s="48">
        <v>0.44620160000000003</v>
      </c>
      <c r="Q1782" s="48">
        <v>0.48996253244508403</v>
      </c>
      <c r="R1782" s="48">
        <v>0.49716786380457051</v>
      </c>
      <c r="S1782" s="48">
        <v>2.5908480000000003</v>
      </c>
      <c r="T1782" s="48">
        <v>2.5908480000000003</v>
      </c>
      <c r="U1782" s="48">
        <v>2.5939192894151506</v>
      </c>
      <c r="V1782" s="62">
        <f t="shared" si="167"/>
        <v>0.17222222222222222</v>
      </c>
      <c r="W1782" s="62">
        <f t="shared" si="168"/>
        <v>0.18911280493687163</v>
      </c>
      <c r="X1782" s="62">
        <f t="shared" si="169"/>
        <v>0.19166666666666665</v>
      </c>
      <c r="Y1782" s="62">
        <f t="shared" si="170"/>
        <v>0.18433389794192015</v>
      </c>
      <c r="Z1782" s="62">
        <f t="shared" si="171"/>
        <v>0.18433389794192015</v>
      </c>
      <c r="AA1782" s="48" t="str">
        <f t="shared" si="172"/>
        <v>Y</v>
      </c>
      <c r="AB1782" s="48" t="s">
        <v>55</v>
      </c>
      <c r="AC1782" s="53" t="s">
        <v>55</v>
      </c>
      <c r="AD1782" s="52">
        <v>0</v>
      </c>
      <c r="AE1782" s="52"/>
      <c r="AF1782" s="52"/>
    </row>
    <row r="1783" spans="1:32" ht="15.5" x14ac:dyDescent="0.35">
      <c r="A1783" s="26"/>
      <c r="B1783" s="48">
        <v>1314</v>
      </c>
      <c r="C1783" s="48" t="s">
        <v>45</v>
      </c>
      <c r="D1783" s="48" t="s">
        <v>98</v>
      </c>
      <c r="E1783" s="48" t="s">
        <v>673</v>
      </c>
      <c r="F1783" s="48" t="s">
        <v>684</v>
      </c>
      <c r="G1783" s="48">
        <v>936</v>
      </c>
      <c r="H1783" s="48">
        <v>1</v>
      </c>
      <c r="I1783" s="48" t="s">
        <v>675</v>
      </c>
      <c r="J1783" s="48" t="s">
        <v>50</v>
      </c>
      <c r="K1783" s="48" t="s">
        <v>2458</v>
      </c>
      <c r="L1783" s="48" t="s">
        <v>686</v>
      </c>
      <c r="M1783" s="48" t="s">
        <v>103</v>
      </c>
      <c r="N1783" s="48" t="s">
        <v>103</v>
      </c>
      <c r="O1783" s="48" t="s">
        <v>103</v>
      </c>
      <c r="P1783" s="48">
        <v>7.0604760000000004</v>
      </c>
      <c r="Q1783" s="48">
        <v>3.5146774987187657</v>
      </c>
      <c r="R1783" s="48">
        <v>4.1465296333198918</v>
      </c>
      <c r="S1783" s="48">
        <v>26.624700000000001</v>
      </c>
      <c r="T1783" s="48">
        <v>26.624700000000001</v>
      </c>
      <c r="U1783" s="48">
        <v>26.656261928485019</v>
      </c>
      <c r="V1783" s="62">
        <f t="shared" si="167"/>
        <v>0.26518518518518519</v>
      </c>
      <c r="W1783" s="62">
        <f t="shared" si="168"/>
        <v>0.1320081540343653</v>
      </c>
      <c r="X1783" s="62">
        <f t="shared" si="169"/>
        <v>0.15555555555555556</v>
      </c>
      <c r="Y1783" s="62">
        <f t="shared" si="170"/>
        <v>0.18424963159170202</v>
      </c>
      <c r="Z1783" s="62">
        <f t="shared" si="171"/>
        <v>0.18424963159170202</v>
      </c>
      <c r="AA1783" s="48" t="str">
        <f t="shared" si="172"/>
        <v>Y</v>
      </c>
      <c r="AB1783" s="48" t="s">
        <v>104</v>
      </c>
      <c r="AC1783" s="53" t="s">
        <v>55</v>
      </c>
      <c r="AD1783" s="52">
        <v>0</v>
      </c>
      <c r="AE1783" s="52"/>
      <c r="AF1783" s="52"/>
    </row>
    <row r="1784" spans="1:32" ht="15.5" x14ac:dyDescent="0.35">
      <c r="A1784" s="26"/>
      <c r="B1784" s="48">
        <v>751</v>
      </c>
      <c r="C1784" s="48" t="s">
        <v>45</v>
      </c>
      <c r="D1784" s="48" t="s">
        <v>46</v>
      </c>
      <c r="E1784" s="48" t="s">
        <v>150</v>
      </c>
      <c r="F1784" s="48" t="s">
        <v>2176</v>
      </c>
      <c r="G1784" s="48">
        <v>816</v>
      </c>
      <c r="H1784" s="48" t="s">
        <v>131</v>
      </c>
      <c r="I1784" s="48" t="s">
        <v>377</v>
      </c>
      <c r="J1784" s="48" t="s">
        <v>50</v>
      </c>
      <c r="K1784" s="48" t="s">
        <v>2681</v>
      </c>
      <c r="L1784" s="48" t="s">
        <v>379</v>
      </c>
      <c r="M1784" s="48" t="s">
        <v>110</v>
      </c>
      <c r="N1784" s="48" t="s">
        <v>110</v>
      </c>
      <c r="O1784" s="48" t="s">
        <v>110</v>
      </c>
      <c r="P1784" s="48">
        <v>0.5181695999999999</v>
      </c>
      <c r="Q1784" s="48">
        <v>0.61245316555635498</v>
      </c>
      <c r="R1784" s="48">
        <v>0.61245316555635498</v>
      </c>
      <c r="S1784" s="48">
        <v>2.5908480000000003</v>
      </c>
      <c r="T1784" s="48">
        <v>3.4904480000000002</v>
      </c>
      <c r="U1784" s="48">
        <v>3.4945857093509667</v>
      </c>
      <c r="V1784" s="62">
        <f t="shared" si="167"/>
        <v>0.19999999999999993</v>
      </c>
      <c r="W1784" s="62">
        <f t="shared" si="168"/>
        <v>0.175465489116685</v>
      </c>
      <c r="X1784" s="62">
        <f t="shared" si="169"/>
        <v>0.17525773195876287</v>
      </c>
      <c r="Y1784" s="62">
        <f t="shared" si="170"/>
        <v>0.18357440702514927</v>
      </c>
      <c r="Z1784" s="62">
        <f t="shared" si="171"/>
        <v>0.18357440702514927</v>
      </c>
      <c r="AA1784" s="48" t="str">
        <f t="shared" si="172"/>
        <v>Y</v>
      </c>
      <c r="AB1784" s="48" t="s">
        <v>55</v>
      </c>
      <c r="AC1784" s="53" t="s">
        <v>55</v>
      </c>
      <c r="AD1784" s="52">
        <v>0</v>
      </c>
      <c r="AE1784" s="52"/>
      <c r="AF1784" s="52"/>
    </row>
    <row r="1785" spans="1:32" ht="15.5" x14ac:dyDescent="0.35">
      <c r="A1785" s="26"/>
      <c r="B1785" s="48">
        <v>1865</v>
      </c>
      <c r="C1785" s="48" t="s">
        <v>45</v>
      </c>
      <c r="D1785" s="48" t="s">
        <v>46</v>
      </c>
      <c r="E1785" s="48" t="s">
        <v>61</v>
      </c>
      <c r="F1785" s="48" t="s">
        <v>840</v>
      </c>
      <c r="G1785" s="48">
        <v>450</v>
      </c>
      <c r="H1785" s="48" t="s">
        <v>49</v>
      </c>
      <c r="I1785" s="48" t="s">
        <v>61</v>
      </c>
      <c r="J1785" s="48" t="s">
        <v>50</v>
      </c>
      <c r="K1785" s="48" t="s">
        <v>2682</v>
      </c>
      <c r="L1785" s="48" t="s">
        <v>121</v>
      </c>
      <c r="M1785" s="48" t="s">
        <v>53</v>
      </c>
      <c r="N1785" s="48" t="s">
        <v>53</v>
      </c>
      <c r="O1785" s="48" t="s">
        <v>53</v>
      </c>
      <c r="P1785" s="48">
        <v>0.50194832403346068</v>
      </c>
      <c r="Q1785" s="48">
        <v>0.62145982975571323</v>
      </c>
      <c r="R1785" s="48">
        <v>0.71706903433351521</v>
      </c>
      <c r="S1785" s="48">
        <v>3.3463221602230711</v>
      </c>
      <c r="T1785" s="48">
        <v>3.3463221602230711</v>
      </c>
      <c r="U1785" s="48">
        <v>3.3463221602230711</v>
      </c>
      <c r="V1785" s="62">
        <f t="shared" si="167"/>
        <v>0.15</v>
      </c>
      <c r="W1785" s="62">
        <f t="shared" si="168"/>
        <v>0.18571428571428572</v>
      </c>
      <c r="X1785" s="62">
        <f t="shared" si="169"/>
        <v>0.21428571428571427</v>
      </c>
      <c r="Y1785" s="62">
        <f t="shared" si="170"/>
        <v>0.18333333333333335</v>
      </c>
      <c r="Z1785" s="62">
        <f t="shared" si="171"/>
        <v>0.18333333333333335</v>
      </c>
      <c r="AA1785" s="48" t="str">
        <f t="shared" si="172"/>
        <v>Y</v>
      </c>
      <c r="AB1785" s="48" t="s">
        <v>55</v>
      </c>
      <c r="AC1785" s="53" t="s">
        <v>55</v>
      </c>
      <c r="AD1785" s="52">
        <v>0</v>
      </c>
      <c r="AE1785" s="52"/>
      <c r="AF1785" s="52"/>
    </row>
    <row r="1786" spans="1:32" ht="15.5" x14ac:dyDescent="0.35">
      <c r="A1786" s="26"/>
      <c r="B1786" s="48">
        <v>929</v>
      </c>
      <c r="C1786" s="48" t="s">
        <v>45</v>
      </c>
      <c r="D1786" s="48" t="s">
        <v>98</v>
      </c>
      <c r="E1786" s="48" t="s">
        <v>415</v>
      </c>
      <c r="F1786" s="48" t="s">
        <v>505</v>
      </c>
      <c r="G1786" s="48">
        <v>686</v>
      </c>
      <c r="H1786" s="48">
        <v>1</v>
      </c>
      <c r="I1786" s="48" t="s">
        <v>415</v>
      </c>
      <c r="J1786" s="48" t="s">
        <v>50</v>
      </c>
      <c r="K1786" s="48" t="s">
        <v>2683</v>
      </c>
      <c r="L1786" s="48" t="s">
        <v>419</v>
      </c>
      <c r="M1786" s="48" t="s">
        <v>423</v>
      </c>
      <c r="N1786" s="48" t="s">
        <v>423</v>
      </c>
      <c r="O1786" s="48" t="s">
        <v>423</v>
      </c>
      <c r="P1786" s="48">
        <v>1.0093512</v>
      </c>
      <c r="Q1786" s="48">
        <v>0</v>
      </c>
      <c r="R1786" s="48">
        <v>0</v>
      </c>
      <c r="S1786" s="48">
        <v>1.8504772000000003</v>
      </c>
      <c r="T1786" s="48">
        <v>1.8504772000000003</v>
      </c>
      <c r="U1786" s="48">
        <v>1.8526708258079738</v>
      </c>
      <c r="V1786" s="62">
        <f t="shared" si="167"/>
        <v>0.54545454545454541</v>
      </c>
      <c r="W1786" s="62">
        <f t="shared" si="168"/>
        <v>0</v>
      </c>
      <c r="X1786" s="62">
        <f t="shared" si="169"/>
        <v>0</v>
      </c>
      <c r="Y1786" s="62">
        <f t="shared" si="170"/>
        <v>0.1818181818181818</v>
      </c>
      <c r="Z1786" s="62">
        <f t="shared" si="171"/>
        <v>0.1818181818181818</v>
      </c>
      <c r="AA1786" s="48" t="str">
        <f t="shared" si="172"/>
        <v>Y</v>
      </c>
      <c r="AB1786" s="48" t="s">
        <v>55</v>
      </c>
      <c r="AC1786" s="53" t="s">
        <v>55</v>
      </c>
      <c r="AD1786" s="52">
        <v>0</v>
      </c>
      <c r="AE1786" s="52"/>
      <c r="AF1786" s="52"/>
    </row>
    <row r="1787" spans="1:32" ht="15.5" x14ac:dyDescent="0.35">
      <c r="A1787" s="26"/>
      <c r="B1787" s="48">
        <v>1319</v>
      </c>
      <c r="C1787" s="48" t="s">
        <v>45</v>
      </c>
      <c r="D1787" s="48" t="s">
        <v>98</v>
      </c>
      <c r="E1787" s="48" t="s">
        <v>673</v>
      </c>
      <c r="F1787" s="48" t="s">
        <v>684</v>
      </c>
      <c r="G1787" s="48">
        <v>936</v>
      </c>
      <c r="H1787" s="48">
        <v>1</v>
      </c>
      <c r="I1787" s="48" t="s">
        <v>675</v>
      </c>
      <c r="J1787" s="48" t="s">
        <v>50</v>
      </c>
      <c r="K1787" s="48" t="s">
        <v>2684</v>
      </c>
      <c r="L1787" s="48" t="s">
        <v>677</v>
      </c>
      <c r="M1787" s="48" t="s">
        <v>103</v>
      </c>
      <c r="N1787" s="48" t="s">
        <v>103</v>
      </c>
      <c r="O1787" s="48" t="s">
        <v>103</v>
      </c>
      <c r="P1787" s="48">
        <v>3.6288480000000001</v>
      </c>
      <c r="Q1787" s="48">
        <v>3.7121312907816177</v>
      </c>
      <c r="R1787" s="48">
        <v>2.0535194374536609</v>
      </c>
      <c r="S1787" s="48">
        <v>17.355360000000001</v>
      </c>
      <c r="T1787" s="48">
        <v>17.355360000000001</v>
      </c>
      <c r="U1787" s="48">
        <v>17.375933701530975</v>
      </c>
      <c r="V1787" s="62">
        <f t="shared" si="167"/>
        <v>0.20909090909090908</v>
      </c>
      <c r="W1787" s="62">
        <f t="shared" si="168"/>
        <v>0.21388961627886818</v>
      </c>
      <c r="X1787" s="62">
        <f t="shared" si="169"/>
        <v>0.11818181818181819</v>
      </c>
      <c r="Y1787" s="62">
        <f t="shared" si="170"/>
        <v>0.18038744785053182</v>
      </c>
      <c r="Z1787" s="62">
        <f t="shared" si="171"/>
        <v>0.18038744785053182</v>
      </c>
      <c r="AA1787" s="48" t="str">
        <f t="shared" si="172"/>
        <v>Y</v>
      </c>
      <c r="AB1787" s="48" t="s">
        <v>104</v>
      </c>
      <c r="AC1787" s="53" t="s">
        <v>55</v>
      </c>
      <c r="AD1787" s="52">
        <v>0</v>
      </c>
      <c r="AE1787" s="52"/>
      <c r="AF1787" s="52"/>
    </row>
    <row r="1788" spans="1:32" ht="15.5" x14ac:dyDescent="0.35">
      <c r="A1788" s="52"/>
      <c r="B1788" s="48">
        <v>679</v>
      </c>
      <c r="C1788" s="48" t="s">
        <v>45</v>
      </c>
      <c r="D1788" s="48" t="s">
        <v>46</v>
      </c>
      <c r="E1788" s="48" t="s">
        <v>47</v>
      </c>
      <c r="F1788" s="48" t="s">
        <v>92</v>
      </c>
      <c r="G1788" s="48">
        <v>385</v>
      </c>
      <c r="H1788" s="48" t="s">
        <v>94</v>
      </c>
      <c r="I1788" s="48" t="s">
        <v>172</v>
      </c>
      <c r="J1788" s="48" t="s">
        <v>50</v>
      </c>
      <c r="K1788" s="48" t="s">
        <v>2685</v>
      </c>
      <c r="L1788" s="48" t="s">
        <v>2686</v>
      </c>
      <c r="M1788" s="48" t="s">
        <v>53</v>
      </c>
      <c r="N1788" s="48" t="s">
        <v>53</v>
      </c>
      <c r="O1788" s="48" t="s">
        <v>53</v>
      </c>
      <c r="P1788" s="48">
        <v>1.0504560000000001</v>
      </c>
      <c r="Q1788" s="48">
        <v>1.3863334663781295</v>
      </c>
      <c r="R1788" s="48">
        <v>1.3624311652336789</v>
      </c>
      <c r="S1788" s="48">
        <v>7.0428300000000004</v>
      </c>
      <c r="T1788" s="48">
        <v>7.0428300000000004</v>
      </c>
      <c r="U1788" s="48">
        <v>7.0511788376129001</v>
      </c>
      <c r="V1788" s="62">
        <f t="shared" si="167"/>
        <v>0.14915254237288136</v>
      </c>
      <c r="W1788" s="62">
        <f t="shared" si="168"/>
        <v>0.19684323863817946</v>
      </c>
      <c r="X1788" s="62">
        <f t="shared" si="169"/>
        <v>0.19322033898305083</v>
      </c>
      <c r="Y1788" s="62">
        <f t="shared" si="170"/>
        <v>0.1797387066647039</v>
      </c>
      <c r="Z1788" s="62">
        <f t="shared" si="171"/>
        <v>0.1797387066647039</v>
      </c>
      <c r="AA1788" s="48" t="str">
        <f t="shared" si="172"/>
        <v>Y</v>
      </c>
      <c r="AB1788" s="48" t="s">
        <v>55</v>
      </c>
      <c r="AC1788" s="53" t="s">
        <v>55</v>
      </c>
      <c r="AD1788" s="52">
        <v>0</v>
      </c>
      <c r="AE1788" s="52"/>
      <c r="AF1788" s="52"/>
    </row>
    <row r="1789" spans="1:32" ht="15.5" x14ac:dyDescent="0.35">
      <c r="A1789" s="26"/>
      <c r="B1789" s="48">
        <v>1331</v>
      </c>
      <c r="C1789" s="48" t="s">
        <v>45</v>
      </c>
      <c r="D1789" s="48" t="s">
        <v>98</v>
      </c>
      <c r="E1789" s="48" t="s">
        <v>673</v>
      </c>
      <c r="F1789" s="48" t="s">
        <v>757</v>
      </c>
      <c r="G1789" s="48">
        <v>961</v>
      </c>
      <c r="H1789" s="48">
        <v>2</v>
      </c>
      <c r="I1789" s="48" t="s">
        <v>707</v>
      </c>
      <c r="J1789" s="48" t="s">
        <v>50</v>
      </c>
      <c r="K1789" s="48" t="s">
        <v>2687</v>
      </c>
      <c r="L1789" s="48" t="s">
        <v>759</v>
      </c>
      <c r="M1789" s="48" t="s">
        <v>103</v>
      </c>
      <c r="N1789" s="48" t="s">
        <v>103</v>
      </c>
      <c r="O1789" s="48" t="s">
        <v>97</v>
      </c>
      <c r="P1789" s="48">
        <v>9.3482280000000006</v>
      </c>
      <c r="Q1789" s="48">
        <v>0</v>
      </c>
      <c r="R1789" s="48">
        <v>0</v>
      </c>
      <c r="S1789" s="48">
        <v>17.355360000000001</v>
      </c>
      <c r="T1789" s="48">
        <v>17.355360000000001</v>
      </c>
      <c r="U1789" s="48">
        <v>17.375933701530975</v>
      </c>
      <c r="V1789" s="62">
        <f t="shared" si="167"/>
        <v>0.53863636363636369</v>
      </c>
      <c r="W1789" s="62">
        <f t="shared" si="168"/>
        <v>0</v>
      </c>
      <c r="X1789" s="62">
        <f t="shared" si="169"/>
        <v>0</v>
      </c>
      <c r="Y1789" s="62">
        <f t="shared" si="170"/>
        <v>0.17954545454545456</v>
      </c>
      <c r="Z1789" s="62">
        <f t="shared" si="171"/>
        <v>0.17954545454545456</v>
      </c>
      <c r="AA1789" s="48" t="str">
        <f t="shared" si="172"/>
        <v>Y</v>
      </c>
      <c r="AB1789" s="48" t="s">
        <v>55</v>
      </c>
      <c r="AC1789" s="53" t="s">
        <v>55</v>
      </c>
      <c r="AD1789" s="52">
        <v>0</v>
      </c>
      <c r="AE1789" s="52"/>
      <c r="AF1789" s="52"/>
    </row>
    <row r="1790" spans="1:32" ht="15.5" x14ac:dyDescent="0.35">
      <c r="A1790" s="26"/>
      <c r="B1790" s="48">
        <v>2028</v>
      </c>
      <c r="C1790" s="48" t="s">
        <v>863</v>
      </c>
      <c r="D1790" s="48" t="s">
        <v>969</v>
      </c>
      <c r="E1790" s="48" t="s">
        <v>970</v>
      </c>
      <c r="F1790" s="48" t="s">
        <v>1198</v>
      </c>
      <c r="G1790" s="48" t="s">
        <v>1199</v>
      </c>
      <c r="H1790" s="48" t="s">
        <v>1828</v>
      </c>
      <c r="I1790" s="48" t="s">
        <v>970</v>
      </c>
      <c r="J1790" s="48" t="s">
        <v>50</v>
      </c>
      <c r="K1790" s="48" t="s">
        <v>2688</v>
      </c>
      <c r="L1790" s="48" t="s">
        <v>970</v>
      </c>
      <c r="M1790" s="48">
        <v>13.8</v>
      </c>
      <c r="N1790" s="48">
        <v>13.8</v>
      </c>
      <c r="O1790" s="48">
        <v>13.8</v>
      </c>
      <c r="P1790" s="48">
        <v>2</v>
      </c>
      <c r="Q1790" s="48">
        <v>2.0795001995671942</v>
      </c>
      <c r="R1790" s="48">
        <v>2.0795001995671942</v>
      </c>
      <c r="S1790" s="48">
        <v>11.7</v>
      </c>
      <c r="T1790" s="48">
        <v>11.7</v>
      </c>
      <c r="U1790" s="48">
        <v>10.995058526447234</v>
      </c>
      <c r="V1790" s="62">
        <f t="shared" si="167"/>
        <v>0.17094017094017094</v>
      </c>
      <c r="W1790" s="62">
        <f t="shared" si="168"/>
        <v>0.17773505979206788</v>
      </c>
      <c r="X1790" s="62">
        <f t="shared" si="169"/>
        <v>0.18913043478260869</v>
      </c>
      <c r="Y1790" s="62">
        <f t="shared" si="170"/>
        <v>0.17926855517161586</v>
      </c>
      <c r="Z1790" s="62">
        <f t="shared" si="171"/>
        <v>0.17926855517161586</v>
      </c>
      <c r="AA1790" s="48" t="str">
        <f t="shared" si="172"/>
        <v>Y</v>
      </c>
      <c r="AB1790" s="48" t="s">
        <v>55</v>
      </c>
      <c r="AC1790" s="53" t="s">
        <v>55</v>
      </c>
      <c r="AD1790" s="52">
        <v>0</v>
      </c>
      <c r="AE1790" s="52"/>
      <c r="AF1790" s="52"/>
    </row>
    <row r="1791" spans="1:32" ht="15.5" x14ac:dyDescent="0.35">
      <c r="A1791" s="26"/>
      <c r="B1791" s="48">
        <v>953</v>
      </c>
      <c r="C1791" s="48" t="s">
        <v>45</v>
      </c>
      <c r="D1791" s="48" t="s">
        <v>98</v>
      </c>
      <c r="E1791" s="48" t="s">
        <v>99</v>
      </c>
      <c r="F1791" s="48" t="s">
        <v>598</v>
      </c>
      <c r="G1791" s="48">
        <v>735</v>
      </c>
      <c r="H1791" s="48">
        <v>1</v>
      </c>
      <c r="I1791" s="48" t="s">
        <v>112</v>
      </c>
      <c r="J1791" s="48" t="s">
        <v>50</v>
      </c>
      <c r="K1791" s="48" t="s">
        <v>1123</v>
      </c>
      <c r="L1791" s="48" t="s">
        <v>1124</v>
      </c>
      <c r="M1791" s="48" t="s">
        <v>103</v>
      </c>
      <c r="N1791" s="48" t="s">
        <v>103</v>
      </c>
      <c r="O1791" s="48" t="s">
        <v>260</v>
      </c>
      <c r="P1791" s="48">
        <v>3.54996</v>
      </c>
      <c r="Q1791" s="48">
        <v>3.9490758412570397</v>
      </c>
      <c r="R1791" s="48">
        <v>3.9490758412570397</v>
      </c>
      <c r="S1791" s="48">
        <v>21.299759999999999</v>
      </c>
      <c r="T1791" s="48">
        <v>21.299759999999999</v>
      </c>
      <c r="U1791" s="48">
        <v>21.325009542788017</v>
      </c>
      <c r="V1791" s="62">
        <f t="shared" si="167"/>
        <v>0.16666666666666669</v>
      </c>
      <c r="W1791" s="62">
        <f t="shared" si="168"/>
        <v>0.18540471072242315</v>
      </c>
      <c r="X1791" s="62">
        <f t="shared" si="169"/>
        <v>0.18518518518518517</v>
      </c>
      <c r="Y1791" s="62">
        <f t="shared" si="170"/>
        <v>0.17908552085809168</v>
      </c>
      <c r="Z1791" s="62">
        <f t="shared" si="171"/>
        <v>0.17908552085809168</v>
      </c>
      <c r="AA1791" s="48" t="str">
        <f t="shared" si="172"/>
        <v>Y</v>
      </c>
      <c r="AB1791" s="48" t="s">
        <v>104</v>
      </c>
      <c r="AC1791" s="53" t="s">
        <v>55</v>
      </c>
      <c r="AD1791" s="52">
        <v>0</v>
      </c>
      <c r="AE1791" s="52"/>
      <c r="AF1791" s="52"/>
    </row>
    <row r="1792" spans="1:32" ht="15.5" x14ac:dyDescent="0.35">
      <c r="A1792" s="26"/>
      <c r="B1792" s="52">
        <v>463</v>
      </c>
      <c r="C1792" s="52" t="s">
        <v>45</v>
      </c>
      <c r="D1792" s="52" t="s">
        <v>46</v>
      </c>
      <c r="E1792" s="52" t="s">
        <v>150</v>
      </c>
      <c r="F1792" s="52" t="s">
        <v>48</v>
      </c>
      <c r="G1792" s="52">
        <v>350</v>
      </c>
      <c r="H1792" s="52" t="s">
        <v>94</v>
      </c>
      <c r="I1792" s="52" t="s">
        <v>47</v>
      </c>
      <c r="J1792" s="52" t="s">
        <v>50</v>
      </c>
      <c r="K1792" s="52" t="s">
        <v>2690</v>
      </c>
      <c r="L1792" s="52" t="s">
        <v>141</v>
      </c>
      <c r="M1792" s="52" t="s">
        <v>53</v>
      </c>
      <c r="N1792" s="52" t="s">
        <v>53</v>
      </c>
      <c r="O1792" s="52" t="s">
        <v>53</v>
      </c>
      <c r="P1792" s="52">
        <v>1.6473059999999999</v>
      </c>
      <c r="Q1792" s="52">
        <v>1.6731610801115355</v>
      </c>
      <c r="R1792" s="52">
        <v>1.6731610801115355</v>
      </c>
      <c r="S1792" s="52">
        <v>9.3108599999999999</v>
      </c>
      <c r="T1792" s="52">
        <v>9.3108599999999999</v>
      </c>
      <c r="U1792" s="52">
        <v>9.3218974463356989</v>
      </c>
      <c r="V1792" s="62">
        <f t="shared" si="167"/>
        <v>0.17692307692307691</v>
      </c>
      <c r="W1792" s="62">
        <f t="shared" si="168"/>
        <v>0.17969995039250247</v>
      </c>
      <c r="X1792" s="62">
        <f t="shared" si="169"/>
        <v>0.17948717948717946</v>
      </c>
      <c r="Y1792" s="62">
        <f t="shared" si="170"/>
        <v>0.17870340226758627</v>
      </c>
      <c r="Z1792" s="62">
        <f t="shared" si="171"/>
        <v>0.17870340226758627</v>
      </c>
      <c r="AA1792" s="48" t="str">
        <f t="shared" si="172"/>
        <v>Y</v>
      </c>
      <c r="AB1792" s="48" t="s">
        <v>55</v>
      </c>
      <c r="AC1792" s="53" t="s">
        <v>55</v>
      </c>
      <c r="AD1792" s="52">
        <v>0</v>
      </c>
      <c r="AE1792" s="52"/>
      <c r="AF1792" s="52"/>
    </row>
    <row r="1793" spans="1:32" ht="15.5" x14ac:dyDescent="0.35">
      <c r="A1793" s="26"/>
      <c r="B1793" s="48">
        <v>423</v>
      </c>
      <c r="C1793" s="48" t="s">
        <v>45</v>
      </c>
      <c r="D1793" s="48" t="s">
        <v>46</v>
      </c>
      <c r="E1793" s="48" t="s">
        <v>47</v>
      </c>
      <c r="F1793" s="48" t="s">
        <v>70</v>
      </c>
      <c r="G1793" s="48">
        <v>106</v>
      </c>
      <c r="H1793" s="48" t="s">
        <v>49</v>
      </c>
      <c r="I1793" s="48" t="s">
        <v>57</v>
      </c>
      <c r="J1793" s="48" t="s">
        <v>50</v>
      </c>
      <c r="K1793" s="48" t="s">
        <v>2691</v>
      </c>
      <c r="L1793" s="48" t="s">
        <v>72</v>
      </c>
      <c r="M1793" s="48" t="s">
        <v>53</v>
      </c>
      <c r="N1793" s="48" t="s">
        <v>53</v>
      </c>
      <c r="O1793" s="48" t="s">
        <v>53</v>
      </c>
      <c r="P1793" s="48">
        <v>0.54910200000000009</v>
      </c>
      <c r="Q1793" s="48">
        <v>0.59755752861126266</v>
      </c>
      <c r="R1793" s="48">
        <v>0.6453621309001637</v>
      </c>
      <c r="S1793" s="48">
        <v>3.3423600000000002</v>
      </c>
      <c r="T1793" s="48">
        <v>3.3423600000000002</v>
      </c>
      <c r="U1793" s="48">
        <v>3.3463221602230711</v>
      </c>
      <c r="V1793" s="62">
        <f t="shared" si="167"/>
        <v>0.16428571428571431</v>
      </c>
      <c r="W1793" s="62">
        <f t="shared" si="168"/>
        <v>0.17878311391090804</v>
      </c>
      <c r="X1793" s="62">
        <f t="shared" si="169"/>
        <v>0.19285714285714287</v>
      </c>
      <c r="Y1793" s="62">
        <f t="shared" si="170"/>
        <v>0.17864199035125505</v>
      </c>
      <c r="Z1793" s="62">
        <f t="shared" si="171"/>
        <v>0.17864199035125505</v>
      </c>
      <c r="AA1793" s="48" t="str">
        <f t="shared" si="172"/>
        <v>Y</v>
      </c>
      <c r="AB1793" s="48" t="s">
        <v>55</v>
      </c>
      <c r="AC1793" s="53" t="s">
        <v>55</v>
      </c>
      <c r="AD1793" s="52">
        <v>0</v>
      </c>
      <c r="AE1793" s="52"/>
      <c r="AF1793" s="52"/>
    </row>
    <row r="1794" spans="1:32" ht="15.5" x14ac:dyDescent="0.35">
      <c r="A1794" s="26"/>
      <c r="B1794" s="48">
        <v>832</v>
      </c>
      <c r="C1794" s="48" t="s">
        <v>45</v>
      </c>
      <c r="D1794" s="48" t="s">
        <v>46</v>
      </c>
      <c r="E1794" s="48" t="s">
        <v>150</v>
      </c>
      <c r="F1794" s="48" t="s">
        <v>1874</v>
      </c>
      <c r="G1794" s="48">
        <v>829</v>
      </c>
      <c r="H1794" s="48" t="s">
        <v>131</v>
      </c>
      <c r="I1794" s="48" t="s">
        <v>377</v>
      </c>
      <c r="J1794" s="48" t="s">
        <v>50</v>
      </c>
      <c r="K1794" s="48" t="s">
        <v>2692</v>
      </c>
      <c r="L1794" s="48" t="s">
        <v>379</v>
      </c>
      <c r="M1794" s="48" t="s">
        <v>110</v>
      </c>
      <c r="N1794" s="48" t="s">
        <v>110</v>
      </c>
      <c r="O1794" s="48" t="s">
        <v>110</v>
      </c>
      <c r="P1794" s="48">
        <v>0.4965792</v>
      </c>
      <c r="Q1794" s="48">
        <v>0.4395252129286783</v>
      </c>
      <c r="R1794" s="48">
        <v>0.41070388749073222</v>
      </c>
      <c r="S1794" s="48">
        <v>2.5188800000000002</v>
      </c>
      <c r="T1794" s="48">
        <v>2.5188800000000002</v>
      </c>
      <c r="U1794" s="48">
        <v>2.521865975820285</v>
      </c>
      <c r="V1794" s="62">
        <f t="shared" si="167"/>
        <v>0.19714285714285712</v>
      </c>
      <c r="W1794" s="62">
        <f t="shared" si="168"/>
        <v>0.17449231917704625</v>
      </c>
      <c r="X1794" s="62">
        <f t="shared" si="169"/>
        <v>0.16285714285714289</v>
      </c>
      <c r="Y1794" s="62">
        <f t="shared" si="170"/>
        <v>0.17816410639234878</v>
      </c>
      <c r="Z1794" s="62">
        <f t="shared" si="171"/>
        <v>0.17816410639234878</v>
      </c>
      <c r="AA1794" s="48" t="str">
        <f t="shared" si="172"/>
        <v>Y</v>
      </c>
      <c r="AB1794" s="48" t="s">
        <v>55</v>
      </c>
      <c r="AC1794" s="53" t="s">
        <v>55</v>
      </c>
      <c r="AD1794" s="52">
        <v>0</v>
      </c>
      <c r="AE1794" s="52"/>
      <c r="AF1794" s="52"/>
    </row>
    <row r="1795" spans="1:32" ht="15.5" x14ac:dyDescent="0.35">
      <c r="A1795" s="26"/>
      <c r="B1795" s="48">
        <v>1486</v>
      </c>
      <c r="C1795" s="48" t="s">
        <v>45</v>
      </c>
      <c r="D1795" s="48" t="s">
        <v>98</v>
      </c>
      <c r="E1795" s="48" t="s">
        <v>673</v>
      </c>
      <c r="F1795" s="48" t="s">
        <v>684</v>
      </c>
      <c r="G1795" s="48">
        <v>936</v>
      </c>
      <c r="H1795" s="48">
        <v>1</v>
      </c>
      <c r="I1795" s="48" t="s">
        <v>675</v>
      </c>
      <c r="J1795" s="48" t="s">
        <v>50</v>
      </c>
      <c r="K1795" s="48" t="s">
        <v>2693</v>
      </c>
      <c r="L1795" s="48" t="s">
        <v>677</v>
      </c>
      <c r="M1795" s="48" t="s">
        <v>103</v>
      </c>
      <c r="N1795" s="48" t="s">
        <v>103</v>
      </c>
      <c r="O1795" s="48" t="s">
        <v>103</v>
      </c>
      <c r="P1795" s="48">
        <v>2.2088640000000002</v>
      </c>
      <c r="Q1795" s="48">
        <v>2.5668992968170761</v>
      </c>
      <c r="R1795" s="48">
        <v>2.3299547463416537</v>
      </c>
      <c r="S1795" s="48">
        <v>13.410959999999999</v>
      </c>
      <c r="T1795" s="48">
        <v>13.410959999999999</v>
      </c>
      <c r="U1795" s="48">
        <v>13.426857860273936</v>
      </c>
      <c r="V1795" s="62">
        <f t="shared" ref="V1795:V1858" si="173">IF(OR(P1795="",S1795=""),"",P1795/S1795)</f>
        <v>0.1647058823529412</v>
      </c>
      <c r="W1795" s="62">
        <f t="shared" ref="W1795:W1858" si="174">IF(OR(Q1795="",T1795=""),"",Q1795/T1795)</f>
        <v>0.19140309842226627</v>
      </c>
      <c r="X1795" s="62">
        <f t="shared" ref="X1795:X1858" si="175">IF(OR(R1795="",U1795=""),"",R1795/U1795)</f>
        <v>0.1735294117647059</v>
      </c>
      <c r="Y1795" s="62">
        <f t="shared" ref="Y1795:Y1858" si="176">IF(OR(V1795="",W1795="",X1795=""),"",AVERAGE(V1795,W1795,X1795))</f>
        <v>0.17654613084663781</v>
      </c>
      <c r="Z1795" s="62">
        <f t="shared" ref="Z1795:Z1858" si="177">IFERROR(Y1795,"0")</f>
        <v>0.17654613084663781</v>
      </c>
      <c r="AA1795" s="48" t="str">
        <f t="shared" ref="AA1795:AA1858" si="178">IF(OR(Z1795="0",Z1795=""),"N","Y")</f>
        <v>Y</v>
      </c>
      <c r="AB1795" s="48" t="s">
        <v>104</v>
      </c>
      <c r="AC1795" s="53" t="s">
        <v>55</v>
      </c>
      <c r="AD1795" s="52">
        <v>0</v>
      </c>
      <c r="AE1795" s="52"/>
      <c r="AF1795" s="52"/>
    </row>
    <row r="1796" spans="1:32" ht="15.5" x14ac:dyDescent="0.35">
      <c r="A1796" s="26"/>
      <c r="B1796" s="48">
        <v>567</v>
      </c>
      <c r="C1796" s="48" t="s">
        <v>45</v>
      </c>
      <c r="D1796" s="48" t="s">
        <v>46</v>
      </c>
      <c r="E1796" s="48" t="s">
        <v>47</v>
      </c>
      <c r="F1796" s="48" t="s">
        <v>1075</v>
      </c>
      <c r="G1796" s="48">
        <v>441</v>
      </c>
      <c r="H1796" s="48" t="s">
        <v>131</v>
      </c>
      <c r="I1796" s="48" t="s">
        <v>86</v>
      </c>
      <c r="J1796" s="48" t="s">
        <v>50</v>
      </c>
      <c r="K1796" s="48" t="s">
        <v>2694</v>
      </c>
      <c r="L1796" s="48" t="s">
        <v>1087</v>
      </c>
      <c r="M1796" s="48" t="s">
        <v>110</v>
      </c>
      <c r="N1796" s="48" t="s">
        <v>110</v>
      </c>
      <c r="O1796" s="48" t="s">
        <v>110</v>
      </c>
      <c r="P1796" s="48">
        <v>0.56135040000000003</v>
      </c>
      <c r="Q1796" s="48">
        <v>0.51157852652354363</v>
      </c>
      <c r="R1796" s="48">
        <v>0.5476051833209763</v>
      </c>
      <c r="S1796" s="48">
        <v>3.05864</v>
      </c>
      <c r="T1796" s="48">
        <v>3.05864</v>
      </c>
      <c r="U1796" s="48">
        <v>3.0622658277817751</v>
      </c>
      <c r="V1796" s="62">
        <f t="shared" si="173"/>
        <v>0.18352941176470589</v>
      </c>
      <c r="W1796" s="62">
        <f t="shared" si="174"/>
        <v>0.16725686139053422</v>
      </c>
      <c r="X1796" s="62">
        <f t="shared" si="175"/>
        <v>0.17882352941176471</v>
      </c>
      <c r="Y1796" s="62">
        <f t="shared" si="176"/>
        <v>0.17653660085566827</v>
      </c>
      <c r="Z1796" s="62">
        <f t="shared" si="177"/>
        <v>0.17653660085566827</v>
      </c>
      <c r="AA1796" s="48" t="str">
        <f t="shared" si="178"/>
        <v>Y</v>
      </c>
      <c r="AB1796" s="48" t="s">
        <v>55</v>
      </c>
      <c r="AC1796" s="53" t="s">
        <v>55</v>
      </c>
      <c r="AD1796" s="52">
        <v>0</v>
      </c>
      <c r="AE1796" s="52"/>
      <c r="AF1796" s="52"/>
    </row>
    <row r="1797" spans="1:32" ht="15.5" x14ac:dyDescent="0.35">
      <c r="A1797" s="26"/>
      <c r="B1797" s="48">
        <v>162</v>
      </c>
      <c r="C1797" s="48" t="s">
        <v>45</v>
      </c>
      <c r="D1797" s="48" t="s">
        <v>46</v>
      </c>
      <c r="E1797" s="48" t="s">
        <v>47</v>
      </c>
      <c r="F1797" s="48" t="s">
        <v>70</v>
      </c>
      <c r="G1797" s="48">
        <v>106</v>
      </c>
      <c r="H1797" s="48" t="s">
        <v>49</v>
      </c>
      <c r="I1797" s="48" t="s">
        <v>57</v>
      </c>
      <c r="J1797" s="48" t="s">
        <v>50</v>
      </c>
      <c r="K1797" s="48" t="s">
        <v>2695</v>
      </c>
      <c r="L1797" s="48" t="s">
        <v>78</v>
      </c>
      <c r="M1797" s="48" t="s">
        <v>53</v>
      </c>
      <c r="N1797" s="48" t="s">
        <v>53</v>
      </c>
      <c r="O1797" s="48" t="s">
        <v>53</v>
      </c>
      <c r="P1797" s="48">
        <v>0.54910200000000009</v>
      </c>
      <c r="Q1797" s="48">
        <v>0.59755752861126266</v>
      </c>
      <c r="R1797" s="48">
        <v>0.62145982975571323</v>
      </c>
      <c r="S1797" s="48">
        <v>3.3423600000000002</v>
      </c>
      <c r="T1797" s="48">
        <v>3.3423600000000002</v>
      </c>
      <c r="U1797" s="48">
        <v>3.3463221602230711</v>
      </c>
      <c r="V1797" s="62">
        <f t="shared" si="173"/>
        <v>0.16428571428571431</v>
      </c>
      <c r="W1797" s="62">
        <f t="shared" si="174"/>
        <v>0.17878311391090804</v>
      </c>
      <c r="X1797" s="62">
        <f t="shared" si="175"/>
        <v>0.18571428571428572</v>
      </c>
      <c r="Y1797" s="62">
        <f t="shared" si="176"/>
        <v>0.17626103797030268</v>
      </c>
      <c r="Z1797" s="62">
        <f t="shared" si="177"/>
        <v>0.17626103797030268</v>
      </c>
      <c r="AA1797" s="48" t="str">
        <f t="shared" si="178"/>
        <v>Y</v>
      </c>
      <c r="AB1797" s="48" t="s">
        <v>55</v>
      </c>
      <c r="AC1797" s="53" t="s">
        <v>55</v>
      </c>
      <c r="AD1797" s="52">
        <v>0</v>
      </c>
      <c r="AE1797" s="52"/>
      <c r="AF1797" s="52"/>
    </row>
    <row r="1798" spans="1:32" ht="15.5" x14ac:dyDescent="0.35">
      <c r="A1798" s="26"/>
      <c r="B1798" s="48">
        <v>168</v>
      </c>
      <c r="C1798" s="48" t="s">
        <v>45</v>
      </c>
      <c r="D1798" s="48" t="s">
        <v>46</v>
      </c>
      <c r="E1798" s="48" t="s">
        <v>47</v>
      </c>
      <c r="F1798" s="48" t="s">
        <v>70</v>
      </c>
      <c r="G1798" s="48">
        <v>106</v>
      </c>
      <c r="H1798" s="48" t="s">
        <v>49</v>
      </c>
      <c r="I1798" s="48" t="s">
        <v>57</v>
      </c>
      <c r="J1798" s="48" t="s">
        <v>50</v>
      </c>
      <c r="K1798" s="48" t="s">
        <v>2696</v>
      </c>
      <c r="L1798" s="48" t="s">
        <v>52</v>
      </c>
      <c r="M1798" s="48" t="s">
        <v>53</v>
      </c>
      <c r="N1798" s="48" t="s">
        <v>53</v>
      </c>
      <c r="O1798" s="48" t="s">
        <v>53</v>
      </c>
      <c r="P1798" s="48">
        <v>0.54910200000000009</v>
      </c>
      <c r="Q1798" s="48">
        <v>0.59755752861126266</v>
      </c>
      <c r="R1798" s="48">
        <v>0.62145982975571323</v>
      </c>
      <c r="S1798" s="48">
        <v>3.3423600000000002</v>
      </c>
      <c r="T1798" s="48">
        <v>3.3423600000000002</v>
      </c>
      <c r="U1798" s="48">
        <v>3.3463221602230711</v>
      </c>
      <c r="V1798" s="62">
        <f t="shared" si="173"/>
        <v>0.16428571428571431</v>
      </c>
      <c r="W1798" s="62">
        <f t="shared" si="174"/>
        <v>0.17878311391090804</v>
      </c>
      <c r="X1798" s="62">
        <f t="shared" si="175"/>
        <v>0.18571428571428572</v>
      </c>
      <c r="Y1798" s="62">
        <f t="shared" si="176"/>
        <v>0.17626103797030268</v>
      </c>
      <c r="Z1798" s="62">
        <f t="shared" si="177"/>
        <v>0.17626103797030268</v>
      </c>
      <c r="AA1798" s="48" t="str">
        <f t="shared" si="178"/>
        <v>Y</v>
      </c>
      <c r="AB1798" s="48" t="s">
        <v>55</v>
      </c>
      <c r="AC1798" s="53" t="s">
        <v>55</v>
      </c>
      <c r="AD1798" s="52">
        <v>0</v>
      </c>
      <c r="AE1798" s="52"/>
      <c r="AF1798" s="52"/>
    </row>
    <row r="1799" spans="1:32" ht="15.5" x14ac:dyDescent="0.35">
      <c r="A1799" s="26"/>
      <c r="B1799" s="48">
        <v>730</v>
      </c>
      <c r="C1799" s="48" t="s">
        <v>45</v>
      </c>
      <c r="D1799" s="48" t="s">
        <v>46</v>
      </c>
      <c r="E1799" s="48" t="s">
        <v>47</v>
      </c>
      <c r="F1799" s="48" t="s">
        <v>75</v>
      </c>
      <c r="G1799" s="48">
        <v>483</v>
      </c>
      <c r="H1799" s="48" t="s">
        <v>49</v>
      </c>
      <c r="I1799" s="48" t="s">
        <v>76</v>
      </c>
      <c r="J1799" s="48" t="s">
        <v>50</v>
      </c>
      <c r="K1799" s="48" t="s">
        <v>2697</v>
      </c>
      <c r="L1799" s="48" t="s">
        <v>78</v>
      </c>
      <c r="M1799" s="48" t="s">
        <v>53</v>
      </c>
      <c r="N1799" s="48" t="s">
        <v>53</v>
      </c>
      <c r="O1799" s="48" t="s">
        <v>53</v>
      </c>
      <c r="P1799" s="48">
        <v>1.31307</v>
      </c>
      <c r="Q1799" s="48">
        <v>0.21512071030005459</v>
      </c>
      <c r="R1799" s="48">
        <v>0.23902301144450508</v>
      </c>
      <c r="S1799" s="48">
        <v>3.3423600000000002</v>
      </c>
      <c r="T1799" s="48">
        <v>3.3423600000000002</v>
      </c>
      <c r="U1799" s="48">
        <v>3.3463221602230711</v>
      </c>
      <c r="V1799" s="62">
        <f t="shared" si="173"/>
        <v>0.39285714285714279</v>
      </c>
      <c r="W1799" s="62">
        <f t="shared" si="174"/>
        <v>6.4361921007926912E-2</v>
      </c>
      <c r="X1799" s="62">
        <f t="shared" si="175"/>
        <v>7.1428571428571425E-2</v>
      </c>
      <c r="Y1799" s="62">
        <f t="shared" si="176"/>
        <v>0.1762158784312137</v>
      </c>
      <c r="Z1799" s="62">
        <f t="shared" si="177"/>
        <v>0.1762158784312137</v>
      </c>
      <c r="AA1799" s="48" t="str">
        <f t="shared" si="178"/>
        <v>Y</v>
      </c>
      <c r="AB1799" s="48" t="s">
        <v>55</v>
      </c>
      <c r="AC1799" s="53" t="s">
        <v>55</v>
      </c>
      <c r="AD1799" s="52">
        <v>0</v>
      </c>
      <c r="AE1799" s="52"/>
      <c r="AF1799" s="52"/>
    </row>
    <row r="1800" spans="1:32" ht="15.5" x14ac:dyDescent="0.35">
      <c r="A1800" s="26"/>
      <c r="B1800" s="48">
        <v>1040</v>
      </c>
      <c r="C1800" s="48" t="s">
        <v>45</v>
      </c>
      <c r="D1800" s="48" t="s">
        <v>98</v>
      </c>
      <c r="E1800" s="48" t="s">
        <v>415</v>
      </c>
      <c r="F1800" s="48" t="s">
        <v>520</v>
      </c>
      <c r="G1800" s="48">
        <v>651</v>
      </c>
      <c r="H1800" s="48">
        <v>111</v>
      </c>
      <c r="I1800" s="48" t="s">
        <v>498</v>
      </c>
      <c r="J1800" s="48" t="s">
        <v>50</v>
      </c>
      <c r="K1800" s="48" t="s">
        <v>2069</v>
      </c>
      <c r="L1800" s="48" t="s">
        <v>500</v>
      </c>
      <c r="M1800" s="48" t="s">
        <v>420</v>
      </c>
      <c r="N1800" s="48" t="s">
        <v>420</v>
      </c>
      <c r="O1800" s="48" t="s">
        <v>420</v>
      </c>
      <c r="P1800" s="48">
        <v>1.02762</v>
      </c>
      <c r="Q1800" s="48">
        <v>0.91452282639636706</v>
      </c>
      <c r="R1800" s="48">
        <v>1.5089626635540057</v>
      </c>
      <c r="S1800" s="48">
        <v>6.5310959999999998</v>
      </c>
      <c r="T1800" s="48">
        <v>6.5310959999999998</v>
      </c>
      <c r="U1800" s="48">
        <v>6.538838208734024</v>
      </c>
      <c r="V1800" s="62">
        <f t="shared" si="173"/>
        <v>0.15734265734265734</v>
      </c>
      <c r="W1800" s="62">
        <f t="shared" si="174"/>
        <v>0.14002593537078112</v>
      </c>
      <c r="X1800" s="62">
        <f t="shared" si="175"/>
        <v>0.23076923076923078</v>
      </c>
      <c r="Y1800" s="62">
        <f t="shared" si="176"/>
        <v>0.17604594116088976</v>
      </c>
      <c r="Z1800" s="62">
        <f t="shared" si="177"/>
        <v>0.17604594116088976</v>
      </c>
      <c r="AA1800" s="48" t="str">
        <f t="shared" si="178"/>
        <v>Y</v>
      </c>
      <c r="AB1800" s="48" t="s">
        <v>104</v>
      </c>
      <c r="AC1800" s="53" t="s">
        <v>55</v>
      </c>
      <c r="AD1800" s="52">
        <v>0</v>
      </c>
      <c r="AE1800" s="48"/>
      <c r="AF1800" s="48"/>
    </row>
    <row r="1801" spans="1:32" ht="15.5" x14ac:dyDescent="0.35">
      <c r="A1801" s="26"/>
      <c r="B1801" s="48">
        <v>965</v>
      </c>
      <c r="C1801" s="48" t="s">
        <v>45</v>
      </c>
      <c r="D1801" s="48" t="s">
        <v>98</v>
      </c>
      <c r="E1801" s="48" t="s">
        <v>99</v>
      </c>
      <c r="F1801" s="48" t="s">
        <v>450</v>
      </c>
      <c r="G1801" s="48">
        <v>738</v>
      </c>
      <c r="H1801" s="48">
        <v>1</v>
      </c>
      <c r="I1801" s="48" t="s">
        <v>451</v>
      </c>
      <c r="J1801" s="48" t="s">
        <v>50</v>
      </c>
      <c r="K1801" s="48" t="s">
        <v>2699</v>
      </c>
      <c r="L1801" s="48" t="s">
        <v>2700</v>
      </c>
      <c r="M1801" s="48" t="s">
        <v>103</v>
      </c>
      <c r="N1801" s="48" t="s">
        <v>103</v>
      </c>
      <c r="O1801" s="48" t="s">
        <v>103</v>
      </c>
      <c r="P1801" s="48">
        <v>1.9722</v>
      </c>
      <c r="Q1801" s="48">
        <v>5.9236137618855604</v>
      </c>
      <c r="R1801" s="48">
        <v>6.3185213460112646</v>
      </c>
      <c r="S1801" s="48">
        <v>27.01914</v>
      </c>
      <c r="T1801" s="48">
        <v>27.01914</v>
      </c>
      <c r="U1801" s="48">
        <v>27.051169512610727</v>
      </c>
      <c r="V1801" s="62">
        <f t="shared" si="173"/>
        <v>7.2992700729927001E-2</v>
      </c>
      <c r="W1801" s="62">
        <f t="shared" si="174"/>
        <v>0.21923768713162448</v>
      </c>
      <c r="X1801" s="62">
        <f t="shared" si="175"/>
        <v>0.23357664233576642</v>
      </c>
      <c r="Y1801" s="62">
        <f t="shared" si="176"/>
        <v>0.17526901006577264</v>
      </c>
      <c r="Z1801" s="62">
        <f t="shared" si="177"/>
        <v>0.17526901006577264</v>
      </c>
      <c r="AA1801" s="48" t="str">
        <f t="shared" si="178"/>
        <v>Y</v>
      </c>
      <c r="AB1801" s="48" t="s">
        <v>55</v>
      </c>
      <c r="AC1801" s="53" t="s">
        <v>55</v>
      </c>
      <c r="AD1801" s="52">
        <v>0</v>
      </c>
      <c r="AE1801" s="52"/>
      <c r="AF1801" s="52"/>
    </row>
    <row r="1802" spans="1:32" ht="15.5" x14ac:dyDescent="0.35">
      <c r="A1802" s="26"/>
      <c r="B1802" s="48">
        <v>235</v>
      </c>
      <c r="C1802" s="48" t="s">
        <v>45</v>
      </c>
      <c r="D1802" s="48" t="s">
        <v>46</v>
      </c>
      <c r="E1802" s="48" t="s">
        <v>150</v>
      </c>
      <c r="F1802" s="48" t="s">
        <v>2701</v>
      </c>
      <c r="G1802" s="48">
        <v>5</v>
      </c>
      <c r="H1802" s="48" t="s">
        <v>384</v>
      </c>
      <c r="I1802" s="48" t="s">
        <v>220</v>
      </c>
      <c r="J1802" s="48" t="s">
        <v>50</v>
      </c>
      <c r="K1802" s="48" t="s">
        <v>2702</v>
      </c>
      <c r="L1802" s="48" t="s">
        <v>222</v>
      </c>
      <c r="M1802" s="48" t="s">
        <v>53</v>
      </c>
      <c r="N1802" s="48" t="s">
        <v>53</v>
      </c>
      <c r="O1802" s="48" t="s">
        <v>53</v>
      </c>
      <c r="P1802" s="48">
        <v>1.07433</v>
      </c>
      <c r="Q1802" s="48">
        <v>0.83658054005576776</v>
      </c>
      <c r="R1802" s="48">
        <v>0.83658054005576776</v>
      </c>
      <c r="S1802" s="48">
        <v>5.2522799999999998</v>
      </c>
      <c r="T1802" s="48">
        <v>5.2522799999999998</v>
      </c>
      <c r="U1802" s="48">
        <v>5.2585062517791119</v>
      </c>
      <c r="V1802" s="62">
        <f t="shared" si="173"/>
        <v>0.20454545454545456</v>
      </c>
      <c r="W1802" s="62">
        <f t="shared" si="174"/>
        <v>0.15927950148426356</v>
      </c>
      <c r="X1802" s="62">
        <f t="shared" si="175"/>
        <v>0.15909090909090909</v>
      </c>
      <c r="Y1802" s="62">
        <f t="shared" si="176"/>
        <v>0.17430528837354239</v>
      </c>
      <c r="Z1802" s="62">
        <f t="shared" si="177"/>
        <v>0.17430528837354239</v>
      </c>
      <c r="AA1802" s="48" t="str">
        <f t="shared" si="178"/>
        <v>Y</v>
      </c>
      <c r="AB1802" s="48" t="s">
        <v>55</v>
      </c>
      <c r="AC1802" s="53" t="s">
        <v>55</v>
      </c>
      <c r="AD1802" s="52">
        <v>0</v>
      </c>
      <c r="AE1802" s="52"/>
      <c r="AF1802" s="52"/>
    </row>
    <row r="1803" spans="1:32" ht="15.5" x14ac:dyDescent="0.35">
      <c r="A1803" s="26"/>
      <c r="B1803" s="48">
        <v>1286</v>
      </c>
      <c r="C1803" s="48" t="s">
        <v>45</v>
      </c>
      <c r="D1803" s="48" t="s">
        <v>98</v>
      </c>
      <c r="E1803" s="48" t="s">
        <v>673</v>
      </c>
      <c r="F1803" s="48" t="s">
        <v>734</v>
      </c>
      <c r="G1803" s="48">
        <v>961</v>
      </c>
      <c r="H1803" s="48">
        <v>3</v>
      </c>
      <c r="I1803" s="48" t="s">
        <v>707</v>
      </c>
      <c r="J1803" s="48" t="s">
        <v>50</v>
      </c>
      <c r="K1803" s="48" t="s">
        <v>2703</v>
      </c>
      <c r="L1803" s="48" t="s">
        <v>1597</v>
      </c>
      <c r="M1803" s="48" t="s">
        <v>103</v>
      </c>
      <c r="N1803" s="48" t="s">
        <v>103</v>
      </c>
      <c r="O1803" s="48" t="s">
        <v>103</v>
      </c>
      <c r="P1803" s="48">
        <v>2.2088640000000002</v>
      </c>
      <c r="Q1803" s="48">
        <v>2.5668992968170761</v>
      </c>
      <c r="R1803" s="48">
        <v>2.1325009542788016</v>
      </c>
      <c r="S1803" s="48">
        <v>13.410959999999999</v>
      </c>
      <c r="T1803" s="48">
        <v>13.410959999999999</v>
      </c>
      <c r="U1803" s="48">
        <v>13.426857860273936</v>
      </c>
      <c r="V1803" s="62">
        <f t="shared" si="173"/>
        <v>0.1647058823529412</v>
      </c>
      <c r="W1803" s="62">
        <f t="shared" si="174"/>
        <v>0.19140309842226627</v>
      </c>
      <c r="X1803" s="62">
        <f t="shared" si="175"/>
        <v>0.1588235294117647</v>
      </c>
      <c r="Y1803" s="62">
        <f t="shared" si="176"/>
        <v>0.17164417006232405</v>
      </c>
      <c r="Z1803" s="62">
        <f t="shared" si="177"/>
        <v>0.17164417006232405</v>
      </c>
      <c r="AA1803" s="48" t="str">
        <f t="shared" si="178"/>
        <v>Y</v>
      </c>
      <c r="AB1803" s="48" t="s">
        <v>104</v>
      </c>
      <c r="AC1803" s="53" t="s">
        <v>55</v>
      </c>
      <c r="AD1803" s="52">
        <v>0</v>
      </c>
      <c r="AE1803" s="52"/>
      <c r="AF1803" s="52"/>
    </row>
    <row r="1804" spans="1:32" ht="15.5" x14ac:dyDescent="0.35">
      <c r="A1804" s="26"/>
      <c r="B1804" s="48">
        <v>18</v>
      </c>
      <c r="C1804" s="48" t="s">
        <v>45</v>
      </c>
      <c r="D1804" s="48" t="s">
        <v>46</v>
      </c>
      <c r="E1804" s="48" t="s">
        <v>47</v>
      </c>
      <c r="F1804" s="48" t="s">
        <v>2519</v>
      </c>
      <c r="G1804" s="48">
        <v>30</v>
      </c>
      <c r="H1804" s="48" t="s">
        <v>131</v>
      </c>
      <c r="I1804" s="48" t="s">
        <v>47</v>
      </c>
      <c r="J1804" s="48" t="s">
        <v>50</v>
      </c>
      <c r="K1804" s="48" t="s">
        <v>2704</v>
      </c>
      <c r="L1804" s="48" t="s">
        <v>72</v>
      </c>
      <c r="M1804" s="48" t="s">
        <v>110</v>
      </c>
      <c r="N1804" s="48" t="s">
        <v>110</v>
      </c>
      <c r="O1804" s="48" t="s">
        <v>110</v>
      </c>
      <c r="P1804" s="48">
        <v>0.46779200000000004</v>
      </c>
      <c r="Q1804" s="48">
        <v>0.3962932247717591</v>
      </c>
      <c r="R1804" s="48">
        <v>0</v>
      </c>
      <c r="S1804" s="48">
        <v>1.6912480000000001</v>
      </c>
      <c r="T1804" s="48">
        <v>1.6912480000000001</v>
      </c>
      <c r="U1804" s="48">
        <v>1.6932528694793345</v>
      </c>
      <c r="V1804" s="62">
        <f t="shared" si="173"/>
        <v>0.27659574468085107</v>
      </c>
      <c r="W1804" s="62">
        <f t="shared" si="174"/>
        <v>0.23431999610450926</v>
      </c>
      <c r="X1804" s="62">
        <f t="shared" si="175"/>
        <v>0</v>
      </c>
      <c r="Y1804" s="62">
        <f t="shared" si="176"/>
        <v>0.17030524692845347</v>
      </c>
      <c r="Z1804" s="62">
        <f t="shared" si="177"/>
        <v>0.17030524692845347</v>
      </c>
      <c r="AA1804" s="48" t="str">
        <f t="shared" si="178"/>
        <v>Y</v>
      </c>
      <c r="AB1804" s="48" t="s">
        <v>55</v>
      </c>
      <c r="AC1804" s="53" t="s">
        <v>55</v>
      </c>
      <c r="AD1804" s="52">
        <v>0</v>
      </c>
      <c r="AE1804" s="52"/>
      <c r="AF1804" s="52"/>
    </row>
    <row r="1805" spans="1:32" ht="15.5" x14ac:dyDescent="0.35">
      <c r="A1805" s="26"/>
      <c r="B1805" s="48">
        <v>1980</v>
      </c>
      <c r="C1805" s="48" t="s">
        <v>863</v>
      </c>
      <c r="D1805" s="48" t="s">
        <v>864</v>
      </c>
      <c r="E1805" s="48" t="s">
        <v>877</v>
      </c>
      <c r="F1805" s="48" t="s">
        <v>1713</v>
      </c>
      <c r="G1805" s="48" t="s">
        <v>1714</v>
      </c>
      <c r="H1805" s="48" t="s">
        <v>1726</v>
      </c>
      <c r="I1805" s="48" t="s">
        <v>920</v>
      </c>
      <c r="J1805" s="48" t="s">
        <v>50</v>
      </c>
      <c r="K1805" s="48" t="s">
        <v>2705</v>
      </c>
      <c r="L1805" s="48" t="s">
        <v>920</v>
      </c>
      <c r="M1805" s="48">
        <v>13.8</v>
      </c>
      <c r="N1805" s="48">
        <v>13.8</v>
      </c>
      <c r="O1805" s="48" t="s">
        <v>53</v>
      </c>
      <c r="P1805" s="48">
        <v>1.2</v>
      </c>
      <c r="Q1805" s="48">
        <v>1.1951150572225253</v>
      </c>
      <c r="R1805" s="48">
        <v>1.5775518755337334</v>
      </c>
      <c r="S1805" s="48">
        <v>7.8</v>
      </c>
      <c r="T1805" s="48">
        <v>7.8</v>
      </c>
      <c r="U1805" s="48">
        <v>7.7682478719464152</v>
      </c>
      <c r="V1805" s="62">
        <f t="shared" si="173"/>
        <v>0.15384615384615385</v>
      </c>
      <c r="W1805" s="62">
        <f t="shared" si="174"/>
        <v>0.153219879131093</v>
      </c>
      <c r="X1805" s="62">
        <f t="shared" si="175"/>
        <v>0.20307692307692307</v>
      </c>
      <c r="Y1805" s="62">
        <f t="shared" si="176"/>
        <v>0.17004765201805663</v>
      </c>
      <c r="Z1805" s="62">
        <f t="shared" si="177"/>
        <v>0.17004765201805663</v>
      </c>
      <c r="AA1805" s="48" t="str">
        <f t="shared" si="178"/>
        <v>Y</v>
      </c>
      <c r="AB1805" s="48" t="s">
        <v>55</v>
      </c>
      <c r="AC1805" s="53" t="s">
        <v>55</v>
      </c>
      <c r="AD1805" s="52">
        <v>0</v>
      </c>
      <c r="AE1805" s="52"/>
      <c r="AF1805" s="52"/>
    </row>
    <row r="1806" spans="1:32" ht="15.5" x14ac:dyDescent="0.35">
      <c r="A1806" s="26"/>
      <c r="B1806" s="48">
        <v>160</v>
      </c>
      <c r="C1806" s="48" t="s">
        <v>45</v>
      </c>
      <c r="D1806" s="48" t="s">
        <v>46</v>
      </c>
      <c r="E1806" s="48" t="s">
        <v>47</v>
      </c>
      <c r="F1806" s="48" t="s">
        <v>70</v>
      </c>
      <c r="G1806" s="48">
        <v>106</v>
      </c>
      <c r="H1806" s="48" t="s">
        <v>49</v>
      </c>
      <c r="I1806" s="48" t="s">
        <v>57</v>
      </c>
      <c r="J1806" s="48" t="s">
        <v>50</v>
      </c>
      <c r="K1806" s="48" t="s">
        <v>2706</v>
      </c>
      <c r="L1806" s="48" t="s">
        <v>2707</v>
      </c>
      <c r="M1806" s="48" t="s">
        <v>53</v>
      </c>
      <c r="N1806" s="48" t="s">
        <v>53</v>
      </c>
      <c r="O1806" s="48" t="s">
        <v>53</v>
      </c>
      <c r="P1806" s="48">
        <v>0.59684999999999999</v>
      </c>
      <c r="Q1806" s="48">
        <v>0.57365522746681219</v>
      </c>
      <c r="R1806" s="48">
        <v>0.52585062517791115</v>
      </c>
      <c r="S1806" s="48">
        <v>3.3423600000000002</v>
      </c>
      <c r="T1806" s="48">
        <v>3.3423600000000002</v>
      </c>
      <c r="U1806" s="48">
        <v>3.3463221602230711</v>
      </c>
      <c r="V1806" s="62">
        <f t="shared" si="173"/>
        <v>0.17857142857142855</v>
      </c>
      <c r="W1806" s="62">
        <f t="shared" si="174"/>
        <v>0.17163178935447174</v>
      </c>
      <c r="X1806" s="62">
        <f t="shared" si="175"/>
        <v>0.15714285714285714</v>
      </c>
      <c r="Y1806" s="62">
        <f t="shared" si="176"/>
        <v>0.16911535835625247</v>
      </c>
      <c r="Z1806" s="62">
        <f t="shared" si="177"/>
        <v>0.16911535835625247</v>
      </c>
      <c r="AA1806" s="48" t="str">
        <f t="shared" si="178"/>
        <v>Y</v>
      </c>
      <c r="AB1806" s="48" t="s">
        <v>55</v>
      </c>
      <c r="AC1806" s="53" t="s">
        <v>55</v>
      </c>
      <c r="AD1806" s="52">
        <v>0</v>
      </c>
      <c r="AE1806" s="52"/>
      <c r="AF1806" s="52"/>
    </row>
    <row r="1807" spans="1:32" ht="15.5" x14ac:dyDescent="0.35">
      <c r="A1807" s="26"/>
      <c r="B1807" s="48">
        <v>169</v>
      </c>
      <c r="C1807" s="48" t="s">
        <v>45</v>
      </c>
      <c r="D1807" s="48" t="s">
        <v>46</v>
      </c>
      <c r="E1807" s="48" t="s">
        <v>47</v>
      </c>
      <c r="F1807" s="48" t="s">
        <v>70</v>
      </c>
      <c r="G1807" s="48">
        <v>106</v>
      </c>
      <c r="H1807" s="48" t="s">
        <v>49</v>
      </c>
      <c r="I1807" s="48" t="s">
        <v>57</v>
      </c>
      <c r="J1807" s="48" t="s">
        <v>50</v>
      </c>
      <c r="K1807" s="48" t="s">
        <v>2708</v>
      </c>
      <c r="L1807" s="48" t="s">
        <v>190</v>
      </c>
      <c r="M1807" s="48" t="s">
        <v>53</v>
      </c>
      <c r="N1807" s="48" t="s">
        <v>53</v>
      </c>
      <c r="O1807" s="48" t="s">
        <v>53</v>
      </c>
      <c r="P1807" s="48">
        <v>0.59684999999999999</v>
      </c>
      <c r="Q1807" s="48">
        <v>0.57365522746681219</v>
      </c>
      <c r="R1807" s="48">
        <v>0.52585062517791115</v>
      </c>
      <c r="S1807" s="48">
        <v>3.3423600000000002</v>
      </c>
      <c r="T1807" s="48">
        <v>3.3423600000000002</v>
      </c>
      <c r="U1807" s="48">
        <v>3.3463221602230711</v>
      </c>
      <c r="V1807" s="62">
        <f t="shared" si="173"/>
        <v>0.17857142857142855</v>
      </c>
      <c r="W1807" s="62">
        <f t="shared" si="174"/>
        <v>0.17163178935447174</v>
      </c>
      <c r="X1807" s="62">
        <f t="shared" si="175"/>
        <v>0.15714285714285714</v>
      </c>
      <c r="Y1807" s="62">
        <f t="shared" si="176"/>
        <v>0.16911535835625247</v>
      </c>
      <c r="Z1807" s="62">
        <f t="shared" si="177"/>
        <v>0.16911535835625247</v>
      </c>
      <c r="AA1807" s="48" t="str">
        <f t="shared" si="178"/>
        <v>Y</v>
      </c>
      <c r="AB1807" s="48" t="s">
        <v>55</v>
      </c>
      <c r="AC1807" s="53" t="s">
        <v>55</v>
      </c>
      <c r="AD1807" s="52">
        <v>0</v>
      </c>
      <c r="AE1807" s="52"/>
      <c r="AF1807" s="52"/>
    </row>
    <row r="1808" spans="1:32" ht="15.5" x14ac:dyDescent="0.35">
      <c r="A1808" s="26"/>
      <c r="B1808" s="48">
        <v>1460</v>
      </c>
      <c r="C1808" s="48" t="s">
        <v>45</v>
      </c>
      <c r="D1808" s="48" t="s">
        <v>98</v>
      </c>
      <c r="E1808" s="48" t="s">
        <v>673</v>
      </c>
      <c r="F1808" s="48" t="s">
        <v>775</v>
      </c>
      <c r="G1808" s="48">
        <v>976</v>
      </c>
      <c r="H1808" s="48">
        <v>2</v>
      </c>
      <c r="I1808" s="48" t="s">
        <v>776</v>
      </c>
      <c r="J1808" s="48" t="s">
        <v>50</v>
      </c>
      <c r="K1808" s="48" t="s">
        <v>2709</v>
      </c>
      <c r="L1808" s="48" t="s">
        <v>778</v>
      </c>
      <c r="M1808" s="48" t="s">
        <v>110</v>
      </c>
      <c r="N1808" s="48" t="s">
        <v>110</v>
      </c>
      <c r="O1808" s="48" t="s">
        <v>110</v>
      </c>
      <c r="P1808" s="48">
        <v>0.188916</v>
      </c>
      <c r="Q1808" s="48">
        <v>0.2327876285372571</v>
      </c>
      <c r="R1808" s="48">
        <v>0.20368917497009995</v>
      </c>
      <c r="S1808" s="48">
        <v>1.23522</v>
      </c>
      <c r="T1808" s="48">
        <v>1.23522</v>
      </c>
      <c r="U1808" s="48">
        <v>1.2366842766041781</v>
      </c>
      <c r="V1808" s="62">
        <f t="shared" si="173"/>
        <v>0.15294117647058825</v>
      </c>
      <c r="W1808" s="62">
        <f t="shared" si="174"/>
        <v>0.18845843536961601</v>
      </c>
      <c r="X1808" s="62">
        <f t="shared" si="175"/>
        <v>0.1647058823529412</v>
      </c>
      <c r="Y1808" s="62">
        <f t="shared" si="176"/>
        <v>0.16870183139771519</v>
      </c>
      <c r="Z1808" s="62">
        <f t="shared" si="177"/>
        <v>0.16870183139771519</v>
      </c>
      <c r="AA1808" s="48" t="str">
        <f t="shared" si="178"/>
        <v>Y</v>
      </c>
      <c r="AB1808" s="48" t="s">
        <v>55</v>
      </c>
      <c r="AC1808" s="53" t="s">
        <v>55</v>
      </c>
      <c r="AD1808" s="52">
        <v>0</v>
      </c>
      <c r="AE1808" s="52"/>
      <c r="AF1808" s="52"/>
    </row>
    <row r="1809" spans="1:32" ht="15.5" x14ac:dyDescent="0.35">
      <c r="A1809" s="26"/>
      <c r="B1809" s="48">
        <v>1386</v>
      </c>
      <c r="C1809" s="48" t="s">
        <v>45</v>
      </c>
      <c r="D1809" s="48" t="s">
        <v>98</v>
      </c>
      <c r="E1809" s="48" t="s">
        <v>673</v>
      </c>
      <c r="F1809" s="48" t="s">
        <v>731</v>
      </c>
      <c r="G1809" s="48">
        <v>951</v>
      </c>
      <c r="H1809" s="48">
        <v>2</v>
      </c>
      <c r="I1809" s="48" t="s">
        <v>732</v>
      </c>
      <c r="J1809" s="48" t="s">
        <v>50</v>
      </c>
      <c r="K1809" s="48" t="s">
        <v>2710</v>
      </c>
      <c r="L1809" s="48" t="s">
        <v>730</v>
      </c>
      <c r="M1809" s="48" t="s">
        <v>103</v>
      </c>
      <c r="N1809" s="48" t="s">
        <v>103</v>
      </c>
      <c r="O1809" s="48" t="s">
        <v>103</v>
      </c>
      <c r="P1809" s="48">
        <v>2.2483080000000002</v>
      </c>
      <c r="Q1809" s="48">
        <v>2.4089362631667948</v>
      </c>
      <c r="R1809" s="48">
        <v>2.1325009542788016</v>
      </c>
      <c r="S1809" s="48">
        <v>13.410959999999999</v>
      </c>
      <c r="T1809" s="48">
        <v>13.410959999999999</v>
      </c>
      <c r="U1809" s="48">
        <v>13.426857860273936</v>
      </c>
      <c r="V1809" s="62">
        <f t="shared" si="173"/>
        <v>0.16764705882352943</v>
      </c>
      <c r="W1809" s="62">
        <f t="shared" si="174"/>
        <v>0.17962444621166529</v>
      </c>
      <c r="X1809" s="62">
        <f t="shared" si="175"/>
        <v>0.1588235294117647</v>
      </c>
      <c r="Y1809" s="62">
        <f t="shared" si="176"/>
        <v>0.16869834481565316</v>
      </c>
      <c r="Z1809" s="62">
        <f t="shared" si="177"/>
        <v>0.16869834481565316</v>
      </c>
      <c r="AA1809" s="48" t="str">
        <f t="shared" si="178"/>
        <v>Y</v>
      </c>
      <c r="AB1809" s="48" t="s">
        <v>55</v>
      </c>
      <c r="AC1809" s="53" t="s">
        <v>55</v>
      </c>
      <c r="AD1809" s="52">
        <v>0</v>
      </c>
      <c r="AE1809" s="52"/>
      <c r="AF1809" s="52"/>
    </row>
    <row r="1810" spans="1:32" ht="15.5" x14ac:dyDescent="0.35">
      <c r="A1810" s="26"/>
      <c r="B1810" s="48">
        <v>717</v>
      </c>
      <c r="C1810" s="48" t="s">
        <v>45</v>
      </c>
      <c r="D1810" s="48" t="s">
        <v>46</v>
      </c>
      <c r="E1810" s="48" t="s">
        <v>47</v>
      </c>
      <c r="F1810" s="48" t="s">
        <v>92</v>
      </c>
      <c r="G1810" s="48" t="s">
        <v>93</v>
      </c>
      <c r="H1810" s="48" t="s">
        <v>94</v>
      </c>
      <c r="I1810" s="48" t="s">
        <v>57</v>
      </c>
      <c r="J1810" s="48" t="s">
        <v>50</v>
      </c>
      <c r="K1810" s="48" t="s">
        <v>2711</v>
      </c>
      <c r="L1810" s="48" t="s">
        <v>59</v>
      </c>
      <c r="M1810" s="48" t="s">
        <v>53</v>
      </c>
      <c r="N1810" s="48" t="s">
        <v>53</v>
      </c>
      <c r="O1810" s="48" t="s">
        <v>53</v>
      </c>
      <c r="P1810" s="48">
        <v>1.0756035515002729</v>
      </c>
      <c r="Q1810" s="48">
        <v>1.0756035515002729</v>
      </c>
      <c r="R1810" s="48">
        <v>1.0517012503558223</v>
      </c>
      <c r="S1810" s="48">
        <v>6.3341098032793841</v>
      </c>
      <c r="T1810" s="48">
        <v>6.3341098032793841</v>
      </c>
      <c r="U1810" s="48">
        <v>6.3341098032793841</v>
      </c>
      <c r="V1810" s="62">
        <f t="shared" si="173"/>
        <v>0.169811320754717</v>
      </c>
      <c r="W1810" s="62">
        <f t="shared" si="174"/>
        <v>0.169811320754717</v>
      </c>
      <c r="X1810" s="62">
        <f t="shared" si="175"/>
        <v>0.16603773584905659</v>
      </c>
      <c r="Y1810" s="62">
        <f t="shared" si="176"/>
        <v>0.16855345911949685</v>
      </c>
      <c r="Z1810" s="62">
        <f t="shared" si="177"/>
        <v>0.16855345911949685</v>
      </c>
      <c r="AA1810" s="48" t="str">
        <f t="shared" si="178"/>
        <v>Y</v>
      </c>
      <c r="AB1810" s="48" t="s">
        <v>55</v>
      </c>
      <c r="AC1810" s="53" t="s">
        <v>55</v>
      </c>
      <c r="AD1810" s="52">
        <v>0</v>
      </c>
      <c r="AE1810" s="52"/>
      <c r="AF1810" s="52"/>
    </row>
    <row r="1811" spans="1:32" ht="15.5" x14ac:dyDescent="0.35">
      <c r="A1811" s="26"/>
      <c r="B1811" s="52">
        <v>852</v>
      </c>
      <c r="C1811" s="52" t="s">
        <v>45</v>
      </c>
      <c r="D1811" s="52" t="s">
        <v>46</v>
      </c>
      <c r="E1811" s="52" t="s">
        <v>150</v>
      </c>
      <c r="F1811" s="52" t="s">
        <v>381</v>
      </c>
      <c r="G1811" s="52">
        <v>831</v>
      </c>
      <c r="H1811" s="52" t="s">
        <v>63</v>
      </c>
      <c r="I1811" s="52" t="s">
        <v>377</v>
      </c>
      <c r="J1811" s="52" t="s">
        <v>50</v>
      </c>
      <c r="K1811" s="52" t="s">
        <v>2712</v>
      </c>
      <c r="L1811" s="52" t="s">
        <v>379</v>
      </c>
      <c r="M1811" s="52" t="s">
        <v>53</v>
      </c>
      <c r="N1811" s="52" t="s">
        <v>53</v>
      </c>
      <c r="O1811" s="52" t="s">
        <v>53</v>
      </c>
      <c r="P1811" s="52">
        <v>1.1937</v>
      </c>
      <c r="Q1811" s="52">
        <v>1.6492587789670852</v>
      </c>
      <c r="R1811" s="52">
        <v>1.5536495743892831</v>
      </c>
      <c r="S1811" s="52">
        <v>8.71401</v>
      </c>
      <c r="T1811" s="52">
        <v>8.71401</v>
      </c>
      <c r="U1811" s="52">
        <v>8.7243399177244356</v>
      </c>
      <c r="V1811" s="62">
        <f t="shared" si="173"/>
        <v>0.13698630136986301</v>
      </c>
      <c r="W1811" s="62">
        <f t="shared" si="174"/>
        <v>0.18926519237034214</v>
      </c>
      <c r="X1811" s="62">
        <f t="shared" si="175"/>
        <v>0.17808219178082191</v>
      </c>
      <c r="Y1811" s="62">
        <f t="shared" si="176"/>
        <v>0.16811122850700899</v>
      </c>
      <c r="Z1811" s="62">
        <f t="shared" si="177"/>
        <v>0.16811122850700899</v>
      </c>
      <c r="AA1811" s="48" t="str">
        <f t="shared" si="178"/>
        <v>Y</v>
      </c>
      <c r="AB1811" s="48" t="s">
        <v>55</v>
      </c>
      <c r="AC1811" s="53" t="s">
        <v>55</v>
      </c>
      <c r="AD1811" s="52">
        <v>0</v>
      </c>
      <c r="AE1811" s="26"/>
      <c r="AF1811" s="26"/>
    </row>
    <row r="1812" spans="1:32" ht="15.5" x14ac:dyDescent="0.35">
      <c r="A1812" s="26"/>
      <c r="B1812" s="48">
        <v>2131</v>
      </c>
      <c r="C1812" s="48" t="s">
        <v>863</v>
      </c>
      <c r="D1812" s="48" t="s">
        <v>969</v>
      </c>
      <c r="E1812" s="48" t="s">
        <v>970</v>
      </c>
      <c r="F1812" s="48" t="s">
        <v>1020</v>
      </c>
      <c r="G1812" s="48" t="s">
        <v>1021</v>
      </c>
      <c r="H1812" s="48" t="s">
        <v>1022</v>
      </c>
      <c r="I1812" s="48" t="s">
        <v>1023</v>
      </c>
      <c r="J1812" s="48" t="s">
        <v>50</v>
      </c>
      <c r="K1812" s="48" t="s">
        <v>2713</v>
      </c>
      <c r="L1812" s="48" t="s">
        <v>1023</v>
      </c>
      <c r="M1812" s="48">
        <v>13.8</v>
      </c>
      <c r="N1812" s="48">
        <v>13.8</v>
      </c>
      <c r="O1812" s="48">
        <v>13.8</v>
      </c>
      <c r="P1812" s="48">
        <v>1.5</v>
      </c>
      <c r="Q1812" s="48">
        <v>2.4380347167339518</v>
      </c>
      <c r="R1812" s="48">
        <v>2.1512071030005457</v>
      </c>
      <c r="S1812" s="48">
        <v>12.1</v>
      </c>
      <c r="T1812" s="48">
        <v>12.1</v>
      </c>
      <c r="U1812" s="48">
        <v>12.070662077947507</v>
      </c>
      <c r="V1812" s="62">
        <f t="shared" si="173"/>
        <v>0.12396694214876033</v>
      </c>
      <c r="W1812" s="62">
        <f t="shared" si="174"/>
        <v>0.20149047245735138</v>
      </c>
      <c r="X1812" s="62">
        <f t="shared" si="175"/>
        <v>0.17821782178217821</v>
      </c>
      <c r="Y1812" s="62">
        <f t="shared" si="176"/>
        <v>0.16789174546276331</v>
      </c>
      <c r="Z1812" s="62">
        <f t="shared" si="177"/>
        <v>0.16789174546276331</v>
      </c>
      <c r="AA1812" s="48" t="str">
        <f t="shared" si="178"/>
        <v>Y</v>
      </c>
      <c r="AB1812" s="48" t="s">
        <v>55</v>
      </c>
      <c r="AC1812" s="53" t="s">
        <v>55</v>
      </c>
      <c r="AD1812" s="52">
        <v>0</v>
      </c>
      <c r="AE1812" s="48"/>
      <c r="AF1812" s="48"/>
    </row>
    <row r="1813" spans="1:32" ht="15.5" x14ac:dyDescent="0.35">
      <c r="A1813" s="26"/>
      <c r="B1813" s="48">
        <v>1948</v>
      </c>
      <c r="C1813" s="48" t="s">
        <v>863</v>
      </c>
      <c r="D1813" s="48" t="s">
        <v>864</v>
      </c>
      <c r="E1813" s="48" t="s">
        <v>877</v>
      </c>
      <c r="F1813" s="48" t="s">
        <v>892</v>
      </c>
      <c r="G1813" s="48" t="s">
        <v>893</v>
      </c>
      <c r="H1813" s="48" t="s">
        <v>894</v>
      </c>
      <c r="I1813" s="48" t="s">
        <v>895</v>
      </c>
      <c r="J1813" s="48" t="s">
        <v>50</v>
      </c>
      <c r="K1813" s="48" t="s">
        <v>2714</v>
      </c>
      <c r="L1813" s="48" t="s">
        <v>895</v>
      </c>
      <c r="M1813" s="48">
        <v>13.8</v>
      </c>
      <c r="N1813" s="48">
        <v>13.8</v>
      </c>
      <c r="O1813" s="48">
        <v>13.8</v>
      </c>
      <c r="P1813" s="48">
        <v>1.9</v>
      </c>
      <c r="Q1813" s="48">
        <v>2.0555978984227434</v>
      </c>
      <c r="R1813" s="48">
        <v>2.0555978984227434</v>
      </c>
      <c r="S1813" s="48">
        <v>12</v>
      </c>
      <c r="T1813" s="48">
        <v>12</v>
      </c>
      <c r="U1813" s="48">
        <v>12.046759776803055</v>
      </c>
      <c r="V1813" s="62">
        <f t="shared" si="173"/>
        <v>0.15833333333333333</v>
      </c>
      <c r="W1813" s="62">
        <f t="shared" si="174"/>
        <v>0.17129982486856196</v>
      </c>
      <c r="X1813" s="62">
        <f t="shared" si="175"/>
        <v>0.17063492063492061</v>
      </c>
      <c r="Y1813" s="62">
        <f t="shared" si="176"/>
        <v>0.16675602627893862</v>
      </c>
      <c r="Z1813" s="62">
        <f t="shared" si="177"/>
        <v>0.16675602627893862</v>
      </c>
      <c r="AA1813" s="48" t="str">
        <f t="shared" si="178"/>
        <v>Y</v>
      </c>
      <c r="AB1813" s="48" t="s">
        <v>55</v>
      </c>
      <c r="AC1813" s="53" t="s">
        <v>55</v>
      </c>
      <c r="AD1813" s="52">
        <v>0</v>
      </c>
      <c r="AE1813" s="52"/>
      <c r="AF1813" s="52"/>
    </row>
    <row r="1814" spans="1:32" ht="15.5" x14ac:dyDescent="0.35">
      <c r="A1814" s="26"/>
      <c r="B1814" s="48">
        <v>1862</v>
      </c>
      <c r="C1814" s="48" t="s">
        <v>45</v>
      </c>
      <c r="D1814" s="48" t="s">
        <v>60</v>
      </c>
      <c r="E1814" s="48" t="s">
        <v>61</v>
      </c>
      <c r="F1814" s="48" t="s">
        <v>840</v>
      </c>
      <c r="G1814" s="48">
        <v>450</v>
      </c>
      <c r="H1814" s="48" t="s">
        <v>63</v>
      </c>
      <c r="I1814" s="48" t="s">
        <v>61</v>
      </c>
      <c r="J1814" s="48" t="s">
        <v>50</v>
      </c>
      <c r="K1814" s="48" t="s">
        <v>2715</v>
      </c>
      <c r="L1814" s="48" t="s">
        <v>121</v>
      </c>
      <c r="M1814" s="48" t="s">
        <v>53</v>
      </c>
      <c r="N1814" s="48" t="s">
        <v>53</v>
      </c>
      <c r="O1814" s="48" t="s">
        <v>53</v>
      </c>
      <c r="P1814" s="48">
        <v>0.59684999999999999</v>
      </c>
      <c r="Q1814" s="48">
        <v>0.47804602288901016</v>
      </c>
      <c r="R1814" s="48">
        <v>0.59755752861126266</v>
      </c>
      <c r="S1814" s="48">
        <v>3.3423600000000002</v>
      </c>
      <c r="T1814" s="48">
        <v>3.3423600000000002</v>
      </c>
      <c r="U1814" s="48">
        <v>3.3463221602230711</v>
      </c>
      <c r="V1814" s="62">
        <f t="shared" si="173"/>
        <v>0.17857142857142855</v>
      </c>
      <c r="W1814" s="62">
        <f t="shared" si="174"/>
        <v>0.14302649112872645</v>
      </c>
      <c r="X1814" s="62">
        <f t="shared" si="175"/>
        <v>0.17857142857142858</v>
      </c>
      <c r="Y1814" s="62">
        <f t="shared" si="176"/>
        <v>0.16672311609052784</v>
      </c>
      <c r="Z1814" s="62">
        <f t="shared" si="177"/>
        <v>0.16672311609052784</v>
      </c>
      <c r="AA1814" s="48" t="str">
        <f t="shared" si="178"/>
        <v>Y</v>
      </c>
      <c r="AB1814" s="48" t="s">
        <v>55</v>
      </c>
      <c r="AC1814" s="53" t="s">
        <v>55</v>
      </c>
      <c r="AD1814" s="52">
        <v>0</v>
      </c>
      <c r="AE1814" s="52"/>
      <c r="AF1814" s="52"/>
    </row>
    <row r="1815" spans="1:32" ht="15.5" x14ac:dyDescent="0.35">
      <c r="A1815" s="26"/>
      <c r="B1815" s="48">
        <v>916</v>
      </c>
      <c r="C1815" s="48" t="s">
        <v>45</v>
      </c>
      <c r="D1815" s="48" t="s">
        <v>46</v>
      </c>
      <c r="E1815" s="48" t="s">
        <v>47</v>
      </c>
      <c r="F1815" s="48" t="s">
        <v>75</v>
      </c>
      <c r="G1815" s="48">
        <v>483</v>
      </c>
      <c r="H1815" s="48" t="s">
        <v>63</v>
      </c>
      <c r="I1815" s="48" t="s">
        <v>76</v>
      </c>
      <c r="J1815" s="48" t="s">
        <v>50</v>
      </c>
      <c r="K1815" s="48" t="s">
        <v>2716</v>
      </c>
      <c r="L1815" s="48" t="s">
        <v>52</v>
      </c>
      <c r="M1815" s="48" t="s">
        <v>53</v>
      </c>
      <c r="N1815" s="48" t="s">
        <v>53</v>
      </c>
      <c r="O1815" s="48" t="s">
        <v>53</v>
      </c>
      <c r="P1815" s="48">
        <v>0.95496000000000003</v>
      </c>
      <c r="Q1815" s="48">
        <v>0</v>
      </c>
      <c r="R1815" s="48">
        <v>1.1951150572225253</v>
      </c>
      <c r="S1815" s="48">
        <v>4.29732</v>
      </c>
      <c r="T1815" s="48">
        <v>4.29732</v>
      </c>
      <c r="U1815" s="48">
        <v>4.3024142060010915</v>
      </c>
      <c r="V1815" s="62">
        <f t="shared" si="173"/>
        <v>0.22222222222222224</v>
      </c>
      <c r="W1815" s="62">
        <f t="shared" si="174"/>
        <v>0</v>
      </c>
      <c r="X1815" s="62">
        <f t="shared" si="175"/>
        <v>0.27777777777777773</v>
      </c>
      <c r="Y1815" s="62">
        <f t="shared" si="176"/>
        <v>0.16666666666666666</v>
      </c>
      <c r="Z1815" s="62">
        <f t="shared" si="177"/>
        <v>0.16666666666666666</v>
      </c>
      <c r="AA1815" s="48" t="str">
        <f t="shared" si="178"/>
        <v>Y</v>
      </c>
      <c r="AB1815" s="48" t="s">
        <v>55</v>
      </c>
      <c r="AC1815" s="53" t="s">
        <v>55</v>
      </c>
      <c r="AD1815" s="52">
        <v>0</v>
      </c>
      <c r="AE1815" s="48"/>
      <c r="AF1815" s="48"/>
    </row>
    <row r="1816" spans="1:32" ht="15.5" x14ac:dyDescent="0.35">
      <c r="A1816" s="26"/>
      <c r="B1816" s="48">
        <v>2033</v>
      </c>
      <c r="C1816" s="48" t="s">
        <v>863</v>
      </c>
      <c r="D1816" s="48" t="s">
        <v>969</v>
      </c>
      <c r="E1816" s="48" t="s">
        <v>970</v>
      </c>
      <c r="F1816" s="48" t="s">
        <v>1198</v>
      </c>
      <c r="G1816" s="48" t="s">
        <v>1199</v>
      </c>
      <c r="H1816" s="48" t="s">
        <v>1386</v>
      </c>
      <c r="I1816" s="48" t="s">
        <v>970</v>
      </c>
      <c r="J1816" s="48" t="s">
        <v>50</v>
      </c>
      <c r="K1816" s="48" t="s">
        <v>2717</v>
      </c>
      <c r="L1816" s="48" t="s">
        <v>970</v>
      </c>
      <c r="M1816" s="48">
        <v>13.8</v>
      </c>
      <c r="N1816" s="48">
        <v>13.8</v>
      </c>
      <c r="O1816" s="48">
        <v>13.8</v>
      </c>
      <c r="P1816" s="48">
        <v>1.6</v>
      </c>
      <c r="Q1816" s="48">
        <v>2.0555978984227434</v>
      </c>
      <c r="R1816" s="48">
        <v>2.0555978984227434</v>
      </c>
      <c r="S1816" s="48">
        <v>11.7</v>
      </c>
      <c r="T1816" s="48">
        <v>11.7</v>
      </c>
      <c r="U1816" s="48">
        <v>10.995058526447234</v>
      </c>
      <c r="V1816" s="62">
        <f t="shared" si="173"/>
        <v>0.13675213675213677</v>
      </c>
      <c r="W1816" s="62">
        <f t="shared" si="174"/>
        <v>0.17569212807031998</v>
      </c>
      <c r="X1816" s="62">
        <f t="shared" si="175"/>
        <v>0.18695652173913041</v>
      </c>
      <c r="Y1816" s="62">
        <f t="shared" si="176"/>
        <v>0.16646692885386238</v>
      </c>
      <c r="Z1816" s="62">
        <f t="shared" si="177"/>
        <v>0.16646692885386238</v>
      </c>
      <c r="AA1816" s="48" t="str">
        <f t="shared" si="178"/>
        <v>Y</v>
      </c>
      <c r="AB1816" s="48" t="s">
        <v>55</v>
      </c>
      <c r="AC1816" s="53" t="s">
        <v>55</v>
      </c>
      <c r="AD1816" s="52">
        <v>0</v>
      </c>
      <c r="AE1816" s="52"/>
      <c r="AF1816" s="52"/>
    </row>
    <row r="1817" spans="1:32" ht="15.5" x14ac:dyDescent="0.35">
      <c r="A1817" s="26"/>
      <c r="B1817" s="48">
        <v>1841</v>
      </c>
      <c r="C1817" s="48" t="s">
        <v>45</v>
      </c>
      <c r="D1817" s="48" t="s">
        <v>60</v>
      </c>
      <c r="E1817" s="48" t="s">
        <v>133</v>
      </c>
      <c r="F1817" s="48" t="s">
        <v>1280</v>
      </c>
      <c r="G1817" s="48">
        <v>470</v>
      </c>
      <c r="H1817" s="48" t="s">
        <v>63</v>
      </c>
      <c r="I1817" s="48" t="s">
        <v>1280</v>
      </c>
      <c r="J1817" s="48" t="s">
        <v>50</v>
      </c>
      <c r="K1817" s="48" t="s">
        <v>2718</v>
      </c>
      <c r="L1817" s="48" t="s">
        <v>1627</v>
      </c>
      <c r="M1817" s="48" t="s">
        <v>53</v>
      </c>
      <c r="N1817" s="48" t="s">
        <v>53</v>
      </c>
      <c r="O1817" s="48" t="s">
        <v>53</v>
      </c>
      <c r="P1817" s="48">
        <v>2.2919040000000006</v>
      </c>
      <c r="Q1817" s="48">
        <v>2.2468163075783476</v>
      </c>
      <c r="R1817" s="48">
        <v>1.2907242618003274</v>
      </c>
      <c r="S1817" s="48">
        <v>11.698259999999999</v>
      </c>
      <c r="T1817" s="48">
        <v>11.698259999999999</v>
      </c>
      <c r="U1817" s="48">
        <v>11.712127560780749</v>
      </c>
      <c r="V1817" s="62">
        <f t="shared" si="173"/>
        <v>0.19591836734693885</v>
      </c>
      <c r="W1817" s="62">
        <f t="shared" si="174"/>
        <v>0.19206414523000409</v>
      </c>
      <c r="X1817" s="62">
        <f t="shared" si="175"/>
        <v>0.11020408163265306</v>
      </c>
      <c r="Y1817" s="62">
        <f t="shared" si="176"/>
        <v>0.16606219806986533</v>
      </c>
      <c r="Z1817" s="62">
        <f t="shared" si="177"/>
        <v>0.16606219806986533</v>
      </c>
      <c r="AA1817" s="48" t="str">
        <f t="shared" si="178"/>
        <v>Y</v>
      </c>
      <c r="AB1817" s="48" t="s">
        <v>55</v>
      </c>
      <c r="AC1817" s="53" t="s">
        <v>55</v>
      </c>
      <c r="AD1817" s="52">
        <v>0</v>
      </c>
      <c r="AE1817" s="52"/>
      <c r="AF1817" s="52"/>
    </row>
    <row r="1818" spans="1:32" ht="15.5" x14ac:dyDescent="0.35">
      <c r="A1818" s="26"/>
      <c r="B1818" s="48">
        <v>1897</v>
      </c>
      <c r="C1818" s="48" t="s">
        <v>863</v>
      </c>
      <c r="D1818" s="48" t="s">
        <v>864</v>
      </c>
      <c r="E1818" s="48" t="s">
        <v>865</v>
      </c>
      <c r="F1818" s="48" t="s">
        <v>866</v>
      </c>
      <c r="G1818" s="48" t="s">
        <v>867</v>
      </c>
      <c r="H1818" s="48" t="s">
        <v>1971</v>
      </c>
      <c r="I1818" s="48" t="s">
        <v>869</v>
      </c>
      <c r="J1818" s="48" t="s">
        <v>50</v>
      </c>
      <c r="K1818" s="65" t="s">
        <v>2719</v>
      </c>
      <c r="L1818" s="48" t="s">
        <v>869</v>
      </c>
      <c r="M1818" s="48">
        <v>23</v>
      </c>
      <c r="N1818" s="48">
        <v>23</v>
      </c>
      <c r="O1818" s="48">
        <v>23</v>
      </c>
      <c r="P1818" s="48">
        <v>2.9</v>
      </c>
      <c r="Q1818" s="48">
        <v>3.1869734859267336</v>
      </c>
      <c r="R1818" s="48">
        <v>3.3064849916489867</v>
      </c>
      <c r="S1818" s="48">
        <v>17.899999999999999</v>
      </c>
      <c r="T1818" s="48">
        <v>17.899999999999999</v>
      </c>
      <c r="U1818" s="48">
        <v>21.312885187135034</v>
      </c>
      <c r="V1818" s="62">
        <f t="shared" si="173"/>
        <v>0.16201117318435754</v>
      </c>
      <c r="W1818" s="62">
        <f t="shared" si="174"/>
        <v>0.17804321150428681</v>
      </c>
      <c r="X1818" s="62">
        <f t="shared" si="175"/>
        <v>0.15514018691588785</v>
      </c>
      <c r="Y1818" s="62">
        <f t="shared" si="176"/>
        <v>0.16506485720151073</v>
      </c>
      <c r="Z1818" s="62">
        <f t="shared" si="177"/>
        <v>0.16506485720151073</v>
      </c>
      <c r="AA1818" s="48" t="str">
        <f t="shared" si="178"/>
        <v>Y</v>
      </c>
      <c r="AB1818" s="48" t="s">
        <v>55</v>
      </c>
      <c r="AC1818" s="53" t="s">
        <v>55</v>
      </c>
      <c r="AD1818" s="52">
        <v>0</v>
      </c>
      <c r="AE1818" s="48"/>
      <c r="AF1818" s="48"/>
    </row>
    <row r="1819" spans="1:32" ht="15.5" x14ac:dyDescent="0.35">
      <c r="A1819" s="26"/>
      <c r="B1819" s="48">
        <v>1866</v>
      </c>
      <c r="C1819" s="48" t="s">
        <v>45</v>
      </c>
      <c r="D1819" s="48" t="s">
        <v>46</v>
      </c>
      <c r="E1819" s="48" t="s">
        <v>61</v>
      </c>
      <c r="F1819" s="48" t="s">
        <v>840</v>
      </c>
      <c r="G1819" s="48">
        <v>450</v>
      </c>
      <c r="H1819" s="48" t="s">
        <v>49</v>
      </c>
      <c r="I1819" s="48" t="s">
        <v>61</v>
      </c>
      <c r="J1819" s="48" t="s">
        <v>50</v>
      </c>
      <c r="K1819" s="48" t="s">
        <v>2720</v>
      </c>
      <c r="L1819" s="48" t="s">
        <v>121</v>
      </c>
      <c r="M1819" s="48" t="s">
        <v>53</v>
      </c>
      <c r="N1819" s="48" t="s">
        <v>53</v>
      </c>
      <c r="O1819" s="48" t="s">
        <v>53</v>
      </c>
      <c r="P1819" s="48">
        <v>0.62145982975571323</v>
      </c>
      <c r="Q1819" s="48">
        <v>0.54975292632236161</v>
      </c>
      <c r="R1819" s="48">
        <v>0.47804602288901016</v>
      </c>
      <c r="S1819" s="48">
        <v>3.3463221602230711</v>
      </c>
      <c r="T1819" s="48">
        <v>3.3463221602230711</v>
      </c>
      <c r="U1819" s="48">
        <v>3.3463221602230711</v>
      </c>
      <c r="V1819" s="62">
        <f t="shared" si="173"/>
        <v>0.18571428571428572</v>
      </c>
      <c r="W1819" s="62">
        <f t="shared" si="174"/>
        <v>0.16428571428571426</v>
      </c>
      <c r="X1819" s="62">
        <f t="shared" si="175"/>
        <v>0.14285714285714285</v>
      </c>
      <c r="Y1819" s="62">
        <f t="shared" si="176"/>
        <v>0.16428571428571428</v>
      </c>
      <c r="Z1819" s="62">
        <f t="shared" si="177"/>
        <v>0.16428571428571428</v>
      </c>
      <c r="AA1819" s="48" t="str">
        <f t="shared" si="178"/>
        <v>Y</v>
      </c>
      <c r="AB1819" s="48" t="s">
        <v>55</v>
      </c>
      <c r="AC1819" s="53" t="s">
        <v>55</v>
      </c>
      <c r="AD1819" s="52">
        <v>0</v>
      </c>
      <c r="AE1819" s="48"/>
      <c r="AF1819" s="48"/>
    </row>
    <row r="1820" spans="1:32" ht="15.5" x14ac:dyDescent="0.35">
      <c r="A1820" s="26"/>
      <c r="B1820" s="48">
        <v>1694</v>
      </c>
      <c r="C1820" s="48" t="s">
        <v>45</v>
      </c>
      <c r="D1820" s="48" t="s">
        <v>60</v>
      </c>
      <c r="E1820" s="48" t="s">
        <v>61</v>
      </c>
      <c r="F1820" s="48" t="s">
        <v>1336</v>
      </c>
      <c r="G1820" s="48">
        <v>316</v>
      </c>
      <c r="H1820" s="48" t="s">
        <v>1337</v>
      </c>
      <c r="I1820" s="48" t="s">
        <v>821</v>
      </c>
      <c r="J1820" s="48" t="s">
        <v>50</v>
      </c>
      <c r="K1820" s="48" t="s">
        <v>2721</v>
      </c>
      <c r="L1820" s="48" t="s">
        <v>827</v>
      </c>
      <c r="M1820" s="48" t="s">
        <v>110</v>
      </c>
      <c r="N1820" s="48" t="s">
        <v>110</v>
      </c>
      <c r="O1820" s="48" t="s">
        <v>110</v>
      </c>
      <c r="P1820" s="48">
        <v>0.251888</v>
      </c>
      <c r="Q1820" s="48">
        <v>0.15851728990870365</v>
      </c>
      <c r="R1820" s="48">
        <v>0.5476051833209763</v>
      </c>
      <c r="S1820" s="48">
        <v>1.943136</v>
      </c>
      <c r="T1820" s="48">
        <v>1.943136</v>
      </c>
      <c r="U1820" s="48">
        <v>1.9454394670613631</v>
      </c>
      <c r="V1820" s="62">
        <f t="shared" si="173"/>
        <v>0.12962962962962962</v>
      </c>
      <c r="W1820" s="62">
        <f t="shared" si="174"/>
        <v>8.1578072717866199E-2</v>
      </c>
      <c r="X1820" s="62">
        <f t="shared" si="175"/>
        <v>0.2814814814814815</v>
      </c>
      <c r="Y1820" s="62">
        <f t="shared" si="176"/>
        <v>0.16422972794299243</v>
      </c>
      <c r="Z1820" s="62">
        <f t="shared" si="177"/>
        <v>0.16422972794299243</v>
      </c>
      <c r="AA1820" s="48" t="str">
        <f t="shared" si="178"/>
        <v>Y</v>
      </c>
      <c r="AB1820" s="48" t="s">
        <v>55</v>
      </c>
      <c r="AC1820" s="53" t="s">
        <v>55</v>
      </c>
      <c r="AD1820" s="52">
        <v>0</v>
      </c>
      <c r="AE1820" s="48"/>
      <c r="AF1820" s="48"/>
    </row>
    <row r="1821" spans="1:32" ht="15.5" x14ac:dyDescent="0.35">
      <c r="A1821" s="26"/>
      <c r="B1821" s="48">
        <v>1616</v>
      </c>
      <c r="C1821" s="48" t="s">
        <v>45</v>
      </c>
      <c r="D1821" s="48" t="s">
        <v>60</v>
      </c>
      <c r="E1821" s="48" t="s">
        <v>133</v>
      </c>
      <c r="F1821" s="48" t="s">
        <v>836</v>
      </c>
      <c r="G1821" s="48">
        <v>20</v>
      </c>
      <c r="H1821" s="48" t="s">
        <v>1408</v>
      </c>
      <c r="I1821" s="48" t="s">
        <v>836</v>
      </c>
      <c r="J1821" s="48" t="s">
        <v>50</v>
      </c>
      <c r="K1821" s="48" t="s">
        <v>2722</v>
      </c>
      <c r="L1821" s="48" t="s">
        <v>839</v>
      </c>
      <c r="M1821" s="48" t="s">
        <v>53</v>
      </c>
      <c r="N1821" s="48" t="s">
        <v>53</v>
      </c>
      <c r="O1821" s="48" t="s">
        <v>53</v>
      </c>
      <c r="P1821" s="48">
        <v>0.90721200000000002</v>
      </c>
      <c r="Q1821" s="48">
        <v>1.2429196595114265</v>
      </c>
      <c r="R1821" s="48">
        <v>0.95609204577802032</v>
      </c>
      <c r="S1821" s="48">
        <v>6.3266099999999996</v>
      </c>
      <c r="T1821" s="48">
        <v>6.3266099999999996</v>
      </c>
      <c r="U1821" s="48">
        <v>6.3341098032793841</v>
      </c>
      <c r="V1821" s="62">
        <f t="shared" si="173"/>
        <v>0.14339622641509436</v>
      </c>
      <c r="W1821" s="62">
        <f t="shared" si="174"/>
        <v>0.19645902932398654</v>
      </c>
      <c r="X1821" s="62">
        <f t="shared" si="175"/>
        <v>0.15094339622641512</v>
      </c>
      <c r="Y1821" s="62">
        <f t="shared" si="176"/>
        <v>0.16359955065516535</v>
      </c>
      <c r="Z1821" s="62">
        <f t="shared" si="177"/>
        <v>0.16359955065516535</v>
      </c>
      <c r="AA1821" s="48" t="str">
        <f t="shared" si="178"/>
        <v>Y</v>
      </c>
      <c r="AB1821" s="48" t="s">
        <v>55</v>
      </c>
      <c r="AC1821" s="53" t="s">
        <v>55</v>
      </c>
      <c r="AD1821" s="52">
        <v>0</v>
      </c>
      <c r="AE1821" s="52"/>
      <c r="AF1821" s="52"/>
    </row>
    <row r="1822" spans="1:32" ht="15.5" x14ac:dyDescent="0.35">
      <c r="A1822" s="26"/>
      <c r="B1822" s="48">
        <v>1352</v>
      </c>
      <c r="C1822" s="48" t="s">
        <v>45</v>
      </c>
      <c r="D1822" s="48" t="s">
        <v>98</v>
      </c>
      <c r="E1822" s="48" t="s">
        <v>673</v>
      </c>
      <c r="F1822" s="48" t="s">
        <v>725</v>
      </c>
      <c r="G1822" s="48">
        <v>975</v>
      </c>
      <c r="H1822" s="48">
        <v>2</v>
      </c>
      <c r="I1822" s="48" t="s">
        <v>726</v>
      </c>
      <c r="J1822" s="48" t="s">
        <v>50</v>
      </c>
      <c r="K1822" s="48" t="s">
        <v>2723</v>
      </c>
      <c r="L1822" s="48" t="s">
        <v>730</v>
      </c>
      <c r="M1822" s="48" t="s">
        <v>678</v>
      </c>
      <c r="N1822" s="48" t="s">
        <v>678</v>
      </c>
      <c r="O1822" s="48" t="s">
        <v>678</v>
      </c>
      <c r="P1822" s="48">
        <v>0.631104</v>
      </c>
      <c r="Q1822" s="48">
        <v>0.84801207538572221</v>
      </c>
      <c r="R1822" s="48">
        <v>0</v>
      </c>
      <c r="S1822" s="48">
        <v>3.0309599999999999</v>
      </c>
      <c r="T1822" s="48">
        <v>3.0309599999999999</v>
      </c>
      <c r="U1822" s="48">
        <v>3.0345530148606725</v>
      </c>
      <c r="V1822" s="62">
        <f t="shared" si="173"/>
        <v>0.20821917808219179</v>
      </c>
      <c r="W1822" s="62">
        <f t="shared" si="174"/>
        <v>0.27978332785181009</v>
      </c>
      <c r="X1822" s="62">
        <f t="shared" si="175"/>
        <v>0</v>
      </c>
      <c r="Y1822" s="62">
        <f t="shared" si="176"/>
        <v>0.16266750197800062</v>
      </c>
      <c r="Z1822" s="62">
        <f t="shared" si="177"/>
        <v>0.16266750197800062</v>
      </c>
      <c r="AA1822" s="48" t="str">
        <f t="shared" si="178"/>
        <v>Y</v>
      </c>
      <c r="AB1822" s="48" t="s">
        <v>55</v>
      </c>
      <c r="AC1822" s="53" t="s">
        <v>55</v>
      </c>
      <c r="AD1822" s="52">
        <v>0</v>
      </c>
      <c r="AE1822" s="52"/>
      <c r="AF1822" s="52"/>
    </row>
    <row r="1823" spans="1:32" ht="15.5" x14ac:dyDescent="0.35">
      <c r="A1823" s="26"/>
      <c r="B1823" s="48">
        <v>502</v>
      </c>
      <c r="C1823" s="48" t="s">
        <v>45</v>
      </c>
      <c r="D1823" s="48" t="s">
        <v>46</v>
      </c>
      <c r="E1823" s="48" t="s">
        <v>47</v>
      </c>
      <c r="F1823" s="48" t="s">
        <v>92</v>
      </c>
      <c r="G1823" s="48">
        <v>385</v>
      </c>
      <c r="H1823" s="48" t="s">
        <v>49</v>
      </c>
      <c r="I1823" s="48" t="s">
        <v>172</v>
      </c>
      <c r="J1823" s="48" t="s">
        <v>50</v>
      </c>
      <c r="K1823" s="48" t="s">
        <v>2724</v>
      </c>
      <c r="L1823" s="48" t="s">
        <v>59</v>
      </c>
      <c r="M1823" s="48" t="s">
        <v>53</v>
      </c>
      <c r="N1823" s="48" t="s">
        <v>53</v>
      </c>
      <c r="O1823" s="48" t="s">
        <v>53</v>
      </c>
      <c r="P1823" s="48">
        <v>1.0504560000000001</v>
      </c>
      <c r="Q1823" s="48">
        <v>1.0277989492113717</v>
      </c>
      <c r="R1823" s="48">
        <v>1.0038966480669214</v>
      </c>
      <c r="S1823" s="48">
        <v>6.3266099999999996</v>
      </c>
      <c r="T1823" s="48">
        <v>6.3266099999999996</v>
      </c>
      <c r="U1823" s="48">
        <v>6.3341098032793841</v>
      </c>
      <c r="V1823" s="62">
        <f t="shared" si="173"/>
        <v>0.16603773584905662</v>
      </c>
      <c r="W1823" s="62">
        <f t="shared" si="174"/>
        <v>0.16245650501791192</v>
      </c>
      <c r="X1823" s="62">
        <f t="shared" si="175"/>
        <v>0.15849056603773587</v>
      </c>
      <c r="Y1823" s="62">
        <f t="shared" si="176"/>
        <v>0.1623282689682348</v>
      </c>
      <c r="Z1823" s="62">
        <f t="shared" si="177"/>
        <v>0.1623282689682348</v>
      </c>
      <c r="AA1823" s="48" t="str">
        <f t="shared" si="178"/>
        <v>Y</v>
      </c>
      <c r="AB1823" s="48" t="s">
        <v>55</v>
      </c>
      <c r="AC1823" s="53" t="s">
        <v>55</v>
      </c>
      <c r="AD1823" s="52">
        <v>0</v>
      </c>
      <c r="AE1823" s="52"/>
      <c r="AF1823" s="52"/>
    </row>
    <row r="1824" spans="1:32" ht="15.5" x14ac:dyDescent="0.35">
      <c r="A1824" s="26"/>
      <c r="B1824" s="48">
        <v>1934</v>
      </c>
      <c r="C1824" s="48" t="s">
        <v>863</v>
      </c>
      <c r="D1824" s="48" t="s">
        <v>864</v>
      </c>
      <c r="E1824" s="48" t="s">
        <v>865</v>
      </c>
      <c r="F1824" s="48" t="s">
        <v>2153</v>
      </c>
      <c r="G1824" s="48" t="s">
        <v>2154</v>
      </c>
      <c r="H1824" s="48" t="s">
        <v>2155</v>
      </c>
      <c r="I1824" s="48" t="s">
        <v>865</v>
      </c>
      <c r="J1824" s="48" t="s">
        <v>50</v>
      </c>
      <c r="K1824" s="48" t="s">
        <v>2725</v>
      </c>
      <c r="L1824" s="48" t="s">
        <v>865</v>
      </c>
      <c r="M1824" s="48">
        <v>23</v>
      </c>
      <c r="N1824" s="48">
        <v>23</v>
      </c>
      <c r="O1824" s="48">
        <v>23</v>
      </c>
      <c r="P1824" s="48">
        <v>1.4</v>
      </c>
      <c r="Q1824" s="48">
        <v>3.5455080030934916</v>
      </c>
      <c r="R1824" s="48">
        <v>3.3064849916489867</v>
      </c>
      <c r="S1824" s="48">
        <v>16.3</v>
      </c>
      <c r="T1824" s="48">
        <v>16.399999999999999</v>
      </c>
      <c r="U1824" s="48">
        <v>17.926725858337878</v>
      </c>
      <c r="V1824" s="62">
        <f t="shared" si="173"/>
        <v>8.5889570552147229E-2</v>
      </c>
      <c r="W1824" s="62">
        <f t="shared" si="174"/>
        <v>0.2161895123837495</v>
      </c>
      <c r="X1824" s="62">
        <f t="shared" si="175"/>
        <v>0.18444444444444447</v>
      </c>
      <c r="Y1824" s="62">
        <f t="shared" si="176"/>
        <v>0.16217450912678041</v>
      </c>
      <c r="Z1824" s="62">
        <f t="shared" si="177"/>
        <v>0.16217450912678041</v>
      </c>
      <c r="AA1824" s="48" t="str">
        <f t="shared" si="178"/>
        <v>Y</v>
      </c>
      <c r="AB1824" s="48" t="s">
        <v>55</v>
      </c>
      <c r="AC1824" s="53" t="s">
        <v>55</v>
      </c>
      <c r="AD1824" s="52">
        <v>0</v>
      </c>
      <c r="AE1824" s="52"/>
      <c r="AF1824" s="52"/>
    </row>
    <row r="1825" spans="1:32" ht="15.5" x14ac:dyDescent="0.35">
      <c r="A1825" s="26"/>
      <c r="B1825" s="48">
        <v>133</v>
      </c>
      <c r="C1825" s="48" t="s">
        <v>45</v>
      </c>
      <c r="D1825" s="48" t="s">
        <v>46</v>
      </c>
      <c r="E1825" s="48" t="s">
        <v>47</v>
      </c>
      <c r="F1825" s="48" t="s">
        <v>170</v>
      </c>
      <c r="G1825" s="48">
        <v>139</v>
      </c>
      <c r="H1825" s="48" t="s">
        <v>131</v>
      </c>
      <c r="I1825" s="48" t="s">
        <v>57</v>
      </c>
      <c r="J1825" s="48" t="s">
        <v>50</v>
      </c>
      <c r="K1825" s="48" t="s">
        <v>2726</v>
      </c>
      <c r="L1825" s="48" t="s">
        <v>59</v>
      </c>
      <c r="M1825" s="48" t="s">
        <v>110</v>
      </c>
      <c r="N1825" s="48" t="s">
        <v>110</v>
      </c>
      <c r="O1825" s="48" t="s">
        <v>110</v>
      </c>
      <c r="P1825" s="48">
        <v>0.34544639999999999</v>
      </c>
      <c r="Q1825" s="48">
        <v>0.28100792301997468</v>
      </c>
      <c r="R1825" s="48">
        <v>0.31703457981740729</v>
      </c>
      <c r="S1825" s="48">
        <v>1.943136</v>
      </c>
      <c r="T1825" s="48">
        <v>1.943136</v>
      </c>
      <c r="U1825" s="48">
        <v>1.9454394670613631</v>
      </c>
      <c r="V1825" s="62">
        <f t="shared" si="173"/>
        <v>0.17777777777777778</v>
      </c>
      <c r="W1825" s="62">
        <f t="shared" si="174"/>
        <v>0.1446156743634901</v>
      </c>
      <c r="X1825" s="62">
        <f t="shared" si="175"/>
        <v>0.16296296296296295</v>
      </c>
      <c r="Y1825" s="62">
        <f t="shared" si="176"/>
        <v>0.1617854717014103</v>
      </c>
      <c r="Z1825" s="62">
        <f t="shared" si="177"/>
        <v>0.1617854717014103</v>
      </c>
      <c r="AA1825" s="48" t="str">
        <f t="shared" si="178"/>
        <v>Y</v>
      </c>
      <c r="AB1825" s="48" t="s">
        <v>55</v>
      </c>
      <c r="AC1825" s="53" t="s">
        <v>55</v>
      </c>
      <c r="AD1825" s="52">
        <v>0</v>
      </c>
      <c r="AE1825" s="52"/>
      <c r="AF1825" s="52"/>
    </row>
    <row r="1826" spans="1:32" ht="15.5" x14ac:dyDescent="0.35">
      <c r="A1826" s="26"/>
      <c r="B1826" s="48">
        <v>1783</v>
      </c>
      <c r="C1826" s="48" t="s">
        <v>45</v>
      </c>
      <c r="D1826" s="48" t="s">
        <v>60</v>
      </c>
      <c r="E1826" s="48" t="s">
        <v>803</v>
      </c>
      <c r="F1826" s="48" t="s">
        <v>807</v>
      </c>
      <c r="G1826" s="48">
        <v>433</v>
      </c>
      <c r="H1826" s="48" t="s">
        <v>63</v>
      </c>
      <c r="I1826" s="48" t="s">
        <v>808</v>
      </c>
      <c r="J1826" s="48" t="s">
        <v>50</v>
      </c>
      <c r="K1826" s="48" t="s">
        <v>2727</v>
      </c>
      <c r="L1826" s="48" t="s">
        <v>2628</v>
      </c>
      <c r="M1826" s="48" t="s">
        <v>53</v>
      </c>
      <c r="N1826" s="48" t="s">
        <v>53</v>
      </c>
      <c r="O1826" s="48" t="s">
        <v>53</v>
      </c>
      <c r="P1826" s="48">
        <v>1.814424</v>
      </c>
      <c r="Q1826" s="48">
        <v>1.7926725858337882</v>
      </c>
      <c r="R1826" s="48">
        <v>2.0077932961338427</v>
      </c>
      <c r="S1826" s="48">
        <v>11.578889999999999</v>
      </c>
      <c r="T1826" s="48">
        <v>11.578889999999999</v>
      </c>
      <c r="U1826" s="48">
        <v>11.592616055058498</v>
      </c>
      <c r="V1826" s="62">
        <f t="shared" si="173"/>
        <v>0.15670103092783505</v>
      </c>
      <c r="W1826" s="62">
        <f t="shared" si="174"/>
        <v>0.15482249039707505</v>
      </c>
      <c r="X1826" s="62">
        <f t="shared" si="175"/>
        <v>0.17319587628865979</v>
      </c>
      <c r="Y1826" s="62">
        <f t="shared" si="176"/>
        <v>0.16157313253785663</v>
      </c>
      <c r="Z1826" s="62">
        <f t="shared" si="177"/>
        <v>0.16157313253785663</v>
      </c>
      <c r="AA1826" s="48" t="str">
        <f t="shared" si="178"/>
        <v>Y</v>
      </c>
      <c r="AB1826" s="48" t="s">
        <v>55</v>
      </c>
      <c r="AC1826" s="53" t="s">
        <v>55</v>
      </c>
      <c r="AD1826" s="52">
        <v>0</v>
      </c>
      <c r="AE1826" s="52"/>
      <c r="AF1826" s="52"/>
    </row>
    <row r="1827" spans="1:32" ht="15.5" x14ac:dyDescent="0.35">
      <c r="A1827" s="26"/>
      <c r="B1827" s="48">
        <v>550</v>
      </c>
      <c r="C1827" s="48" t="s">
        <v>45</v>
      </c>
      <c r="D1827" s="48" t="s">
        <v>46</v>
      </c>
      <c r="E1827" s="48" t="s">
        <v>47</v>
      </c>
      <c r="F1827" s="48" t="s">
        <v>92</v>
      </c>
      <c r="G1827" s="48">
        <v>385</v>
      </c>
      <c r="H1827" s="48" t="s">
        <v>63</v>
      </c>
      <c r="I1827" s="48" t="s">
        <v>57</v>
      </c>
      <c r="J1827" s="48" t="s">
        <v>50</v>
      </c>
      <c r="K1827" s="48" t="s">
        <v>2728</v>
      </c>
      <c r="L1827" s="48" t="s">
        <v>57</v>
      </c>
      <c r="M1827" s="48" t="s">
        <v>53</v>
      </c>
      <c r="N1827" s="48" t="s">
        <v>53</v>
      </c>
      <c r="O1827" s="48" t="s">
        <v>53</v>
      </c>
      <c r="P1827" s="48">
        <v>1.07433</v>
      </c>
      <c r="Q1827" s="48">
        <v>0.97999434692247089</v>
      </c>
      <c r="R1827" s="48">
        <v>1.0038966480669214</v>
      </c>
      <c r="S1827" s="48">
        <v>6.3266099999999996</v>
      </c>
      <c r="T1827" s="48">
        <v>6.3266099999999996</v>
      </c>
      <c r="U1827" s="48">
        <v>6.3341098032793841</v>
      </c>
      <c r="V1827" s="62">
        <f t="shared" si="173"/>
        <v>0.169811320754717</v>
      </c>
      <c r="W1827" s="62">
        <f t="shared" si="174"/>
        <v>0.15490038850545093</v>
      </c>
      <c r="X1827" s="62">
        <f t="shared" si="175"/>
        <v>0.15849056603773587</v>
      </c>
      <c r="Y1827" s="62">
        <f t="shared" si="176"/>
        <v>0.16106742509930125</v>
      </c>
      <c r="Z1827" s="62">
        <f t="shared" si="177"/>
        <v>0.16106742509930125</v>
      </c>
      <c r="AA1827" s="48" t="str">
        <f t="shared" si="178"/>
        <v>Y</v>
      </c>
      <c r="AB1827" s="48" t="s">
        <v>55</v>
      </c>
      <c r="AC1827" s="53" t="s">
        <v>55</v>
      </c>
      <c r="AD1827" s="52">
        <v>0</v>
      </c>
      <c r="AE1827" s="52"/>
      <c r="AF1827" s="52"/>
    </row>
    <row r="1828" spans="1:32" ht="15.5" x14ac:dyDescent="0.35">
      <c r="A1828" s="26"/>
      <c r="B1828" s="48">
        <v>792</v>
      </c>
      <c r="C1828" s="48" t="s">
        <v>45</v>
      </c>
      <c r="D1828" s="48" t="s">
        <v>46</v>
      </c>
      <c r="E1828" s="48" t="s">
        <v>150</v>
      </c>
      <c r="F1828" s="48" t="s">
        <v>1558</v>
      </c>
      <c r="G1828" s="48">
        <v>823</v>
      </c>
      <c r="H1828" s="48" t="s">
        <v>131</v>
      </c>
      <c r="I1828" s="48" t="s">
        <v>377</v>
      </c>
      <c r="J1828" s="48" t="s">
        <v>50</v>
      </c>
      <c r="K1828" s="48" t="s">
        <v>2729</v>
      </c>
      <c r="L1828" s="48" t="s">
        <v>379</v>
      </c>
      <c r="M1828" s="48" t="s">
        <v>110</v>
      </c>
      <c r="N1828" s="48" t="s">
        <v>110</v>
      </c>
      <c r="O1828" s="48" t="s">
        <v>110</v>
      </c>
      <c r="P1828" s="48">
        <v>0.48938239999999994</v>
      </c>
      <c r="Q1828" s="48">
        <v>0.3962932247717591</v>
      </c>
      <c r="R1828" s="48">
        <v>0.33144524253638036</v>
      </c>
      <c r="S1828" s="48">
        <v>2.5188800000000002</v>
      </c>
      <c r="T1828" s="48">
        <v>2.5188800000000002</v>
      </c>
      <c r="U1828" s="48">
        <v>2.521865975820285</v>
      </c>
      <c r="V1828" s="62">
        <f t="shared" si="173"/>
        <v>0.19428571428571426</v>
      </c>
      <c r="W1828" s="62">
        <f t="shared" si="174"/>
        <v>0.15732914024159908</v>
      </c>
      <c r="X1828" s="62">
        <f t="shared" si="175"/>
        <v>0.13142857142857145</v>
      </c>
      <c r="Y1828" s="62">
        <f t="shared" si="176"/>
        <v>0.16101447531862825</v>
      </c>
      <c r="Z1828" s="62">
        <f t="shared" si="177"/>
        <v>0.16101447531862825</v>
      </c>
      <c r="AA1828" s="48" t="str">
        <f t="shared" si="178"/>
        <v>Y</v>
      </c>
      <c r="AB1828" s="48" t="s">
        <v>55</v>
      </c>
      <c r="AC1828" s="53" t="s">
        <v>55</v>
      </c>
      <c r="AD1828" s="52">
        <v>0</v>
      </c>
      <c r="AE1828" s="52"/>
      <c r="AF1828" s="52"/>
    </row>
    <row r="1829" spans="1:32" ht="15.5" x14ac:dyDescent="0.35">
      <c r="A1829" s="26"/>
      <c r="B1829" s="48">
        <v>1972</v>
      </c>
      <c r="C1829" s="48" t="s">
        <v>863</v>
      </c>
      <c r="D1829" s="48" t="s">
        <v>864</v>
      </c>
      <c r="E1829" s="48" t="s">
        <v>877</v>
      </c>
      <c r="F1829" s="48" t="s">
        <v>1059</v>
      </c>
      <c r="G1829" s="48" t="s">
        <v>1060</v>
      </c>
      <c r="H1829" s="48" t="s">
        <v>1298</v>
      </c>
      <c r="I1829" s="48" t="s">
        <v>929</v>
      </c>
      <c r="J1829" s="48" t="s">
        <v>50</v>
      </c>
      <c r="K1829" s="48" t="s">
        <v>2730</v>
      </c>
      <c r="L1829" s="48" t="s">
        <v>929</v>
      </c>
      <c r="M1829" s="48">
        <v>13.8</v>
      </c>
      <c r="N1829" s="48">
        <v>13.8</v>
      </c>
      <c r="O1829" s="48" t="s">
        <v>53</v>
      </c>
      <c r="P1829" s="48">
        <v>2.6</v>
      </c>
      <c r="Q1829" s="48">
        <v>0.83658054005576776</v>
      </c>
      <c r="R1829" s="48">
        <v>0.88438514234466881</v>
      </c>
      <c r="S1829" s="48">
        <v>9</v>
      </c>
      <c r="T1829" s="48">
        <v>9</v>
      </c>
      <c r="U1829" s="48">
        <v>8.963362929168941</v>
      </c>
      <c r="V1829" s="62">
        <f t="shared" si="173"/>
        <v>0.28888888888888892</v>
      </c>
      <c r="W1829" s="62">
        <f t="shared" si="174"/>
        <v>9.2953393339529747E-2</v>
      </c>
      <c r="X1829" s="62">
        <f t="shared" si="175"/>
        <v>9.8666666666666666E-2</v>
      </c>
      <c r="Y1829" s="62">
        <f t="shared" si="176"/>
        <v>0.16016964963169511</v>
      </c>
      <c r="Z1829" s="62">
        <f t="shared" si="177"/>
        <v>0.16016964963169511</v>
      </c>
      <c r="AA1829" s="48" t="str">
        <f t="shared" si="178"/>
        <v>Y</v>
      </c>
      <c r="AB1829" s="48" t="s">
        <v>55</v>
      </c>
      <c r="AC1829" s="53" t="s">
        <v>55</v>
      </c>
      <c r="AD1829" s="52">
        <v>0</v>
      </c>
      <c r="AE1829" s="52"/>
      <c r="AF1829" s="52"/>
    </row>
    <row r="1830" spans="1:32" ht="15.5" x14ac:dyDescent="0.35">
      <c r="A1830" s="26"/>
      <c r="B1830" s="48">
        <v>89</v>
      </c>
      <c r="C1830" s="48" t="s">
        <v>45</v>
      </c>
      <c r="D1830" s="48" t="s">
        <v>46</v>
      </c>
      <c r="E1830" s="48" t="s">
        <v>47</v>
      </c>
      <c r="F1830" s="48" t="s">
        <v>70</v>
      </c>
      <c r="G1830" s="48">
        <v>106</v>
      </c>
      <c r="H1830" s="48" t="s">
        <v>94</v>
      </c>
      <c r="I1830" s="48" t="s">
        <v>172</v>
      </c>
      <c r="J1830" s="48" t="s">
        <v>50</v>
      </c>
      <c r="K1830" s="48" t="s">
        <v>2731</v>
      </c>
      <c r="L1830" s="48" t="s">
        <v>52</v>
      </c>
      <c r="M1830" s="48" t="s">
        <v>53</v>
      </c>
      <c r="N1830" s="48" t="s">
        <v>53</v>
      </c>
      <c r="O1830" s="48" t="s">
        <v>53</v>
      </c>
      <c r="P1830" s="48">
        <v>0.47748000000000002</v>
      </c>
      <c r="Q1830" s="48">
        <v>0.52585062517791115</v>
      </c>
      <c r="R1830" s="48">
        <v>0.59755752861126266</v>
      </c>
      <c r="S1830" s="48">
        <v>3.3423600000000002</v>
      </c>
      <c r="T1830" s="48">
        <v>3.3423600000000002</v>
      </c>
      <c r="U1830" s="48">
        <v>3.3463221602230711</v>
      </c>
      <c r="V1830" s="62">
        <f t="shared" si="173"/>
        <v>0.14285714285714285</v>
      </c>
      <c r="W1830" s="62">
        <f t="shared" si="174"/>
        <v>0.15732914024159908</v>
      </c>
      <c r="X1830" s="62">
        <f t="shared" si="175"/>
        <v>0.17857142857142858</v>
      </c>
      <c r="Y1830" s="62">
        <f t="shared" si="176"/>
        <v>0.15958590389005686</v>
      </c>
      <c r="Z1830" s="62">
        <f t="shared" si="177"/>
        <v>0.15958590389005686</v>
      </c>
      <c r="AA1830" s="48" t="str">
        <f t="shared" si="178"/>
        <v>Y</v>
      </c>
      <c r="AB1830" s="48" t="s">
        <v>55</v>
      </c>
      <c r="AC1830" s="53" t="s">
        <v>55</v>
      </c>
      <c r="AD1830" s="52">
        <v>0</v>
      </c>
      <c r="AE1830" s="52"/>
      <c r="AF1830" s="52"/>
    </row>
    <row r="1831" spans="1:32" ht="15.5" x14ac:dyDescent="0.35">
      <c r="A1831" s="26"/>
      <c r="B1831" s="48">
        <v>1440</v>
      </c>
      <c r="C1831" s="48" t="s">
        <v>45</v>
      </c>
      <c r="D1831" s="48" t="s">
        <v>98</v>
      </c>
      <c r="E1831" s="48" t="s">
        <v>673</v>
      </c>
      <c r="F1831" s="48" t="s">
        <v>775</v>
      </c>
      <c r="G1831" s="48">
        <v>976</v>
      </c>
      <c r="H1831" s="48">
        <v>1</v>
      </c>
      <c r="I1831" s="48" t="s">
        <v>776</v>
      </c>
      <c r="J1831" s="48" t="s">
        <v>50</v>
      </c>
      <c r="K1831" s="48" t="s">
        <v>2732</v>
      </c>
      <c r="L1831" s="48" t="s">
        <v>766</v>
      </c>
      <c r="M1831" s="48" t="s">
        <v>103</v>
      </c>
      <c r="N1831" s="48" t="s">
        <v>103</v>
      </c>
      <c r="O1831" s="48" t="s">
        <v>103</v>
      </c>
      <c r="P1831" s="48">
        <v>1.9327560000000001</v>
      </c>
      <c r="Q1831" s="48">
        <v>2.5274085384045057</v>
      </c>
      <c r="R1831" s="48">
        <v>1.9350471622159495</v>
      </c>
      <c r="S1831" s="48">
        <v>13.410959999999999</v>
      </c>
      <c r="T1831" s="48">
        <v>13.410959999999999</v>
      </c>
      <c r="U1831" s="48">
        <v>13.426857860273936</v>
      </c>
      <c r="V1831" s="62">
        <f t="shared" si="173"/>
        <v>0.14411764705882354</v>
      </c>
      <c r="W1831" s="62">
        <f t="shared" si="174"/>
        <v>0.18845843536961604</v>
      </c>
      <c r="X1831" s="62">
        <f t="shared" si="175"/>
        <v>0.14411764705882352</v>
      </c>
      <c r="Y1831" s="62">
        <f t="shared" si="176"/>
        <v>0.15889790982908772</v>
      </c>
      <c r="Z1831" s="62">
        <f t="shared" si="177"/>
        <v>0.15889790982908772</v>
      </c>
      <c r="AA1831" s="48" t="str">
        <f t="shared" si="178"/>
        <v>Y</v>
      </c>
      <c r="AB1831" s="48" t="s">
        <v>55</v>
      </c>
      <c r="AC1831" s="53" t="s">
        <v>55</v>
      </c>
      <c r="AD1831" s="52">
        <v>0</v>
      </c>
      <c r="AE1831" s="52"/>
      <c r="AF1831" s="52"/>
    </row>
    <row r="1832" spans="1:32" ht="15.5" x14ac:dyDescent="0.35">
      <c r="A1832" s="26"/>
      <c r="B1832" s="48">
        <v>305</v>
      </c>
      <c r="C1832" s="48" t="s">
        <v>45</v>
      </c>
      <c r="D1832" s="48" t="s">
        <v>46</v>
      </c>
      <c r="E1832" s="48" t="s">
        <v>47</v>
      </c>
      <c r="F1832" s="48" t="s">
        <v>75</v>
      </c>
      <c r="G1832" s="48">
        <v>483</v>
      </c>
      <c r="H1832" s="48" t="s">
        <v>49</v>
      </c>
      <c r="I1832" s="48" t="s">
        <v>76</v>
      </c>
      <c r="J1832" s="48" t="s">
        <v>50</v>
      </c>
      <c r="K1832" s="48" t="s">
        <v>2733</v>
      </c>
      <c r="L1832" s="48" t="s">
        <v>78</v>
      </c>
      <c r="M1832" s="48" t="s">
        <v>53</v>
      </c>
      <c r="N1832" s="48" t="s">
        <v>53</v>
      </c>
      <c r="O1832" s="48" t="s">
        <v>53</v>
      </c>
      <c r="P1832" s="48">
        <v>0.95496000000000003</v>
      </c>
      <c r="Q1832" s="48">
        <v>0.66926443204461417</v>
      </c>
      <c r="R1832" s="48">
        <v>1.3863334663781295</v>
      </c>
      <c r="S1832" s="48">
        <v>6.3266099999999996</v>
      </c>
      <c r="T1832" s="48">
        <v>6.3266099999999996</v>
      </c>
      <c r="U1832" s="48">
        <v>6.3341098032793841</v>
      </c>
      <c r="V1832" s="62">
        <f t="shared" si="173"/>
        <v>0.15094339622641512</v>
      </c>
      <c r="W1832" s="62">
        <f t="shared" si="174"/>
        <v>0.10578563117445428</v>
      </c>
      <c r="X1832" s="62">
        <f t="shared" si="175"/>
        <v>0.21886792452830192</v>
      </c>
      <c r="Y1832" s="62">
        <f t="shared" si="176"/>
        <v>0.15853231730972375</v>
      </c>
      <c r="Z1832" s="62">
        <f t="shared" si="177"/>
        <v>0.15853231730972375</v>
      </c>
      <c r="AA1832" s="48" t="str">
        <f t="shared" si="178"/>
        <v>Y</v>
      </c>
      <c r="AB1832" s="48" t="s">
        <v>55</v>
      </c>
      <c r="AC1832" s="53" t="s">
        <v>55</v>
      </c>
      <c r="AD1832" s="52">
        <v>0</v>
      </c>
      <c r="AE1832" s="52"/>
      <c r="AF1832" s="52"/>
    </row>
    <row r="1833" spans="1:32" ht="15.5" x14ac:dyDescent="0.35">
      <c r="A1833" s="26"/>
      <c r="B1833" s="48">
        <v>767</v>
      </c>
      <c r="C1833" s="48" t="s">
        <v>45</v>
      </c>
      <c r="D1833" s="48" t="s">
        <v>46</v>
      </c>
      <c r="E1833" s="48" t="s">
        <v>150</v>
      </c>
      <c r="F1833" s="48" t="s">
        <v>1739</v>
      </c>
      <c r="G1833" s="48">
        <v>819</v>
      </c>
      <c r="H1833" s="48" t="s">
        <v>164</v>
      </c>
      <c r="I1833" s="48" t="s">
        <v>377</v>
      </c>
      <c r="J1833" s="48" t="s">
        <v>50</v>
      </c>
      <c r="K1833" s="48" t="s">
        <v>2734</v>
      </c>
      <c r="L1833" s="48" t="s">
        <v>379</v>
      </c>
      <c r="M1833" s="48" t="s">
        <v>53</v>
      </c>
      <c r="N1833" s="48" t="s">
        <v>53</v>
      </c>
      <c r="O1833" s="48" t="s">
        <v>53</v>
      </c>
      <c r="P1833" s="48">
        <v>1.7666760000000001</v>
      </c>
      <c r="Q1833" s="48">
        <v>1.6970633812559861</v>
      </c>
      <c r="R1833" s="48">
        <v>1.6970633812559861</v>
      </c>
      <c r="S1833" s="48">
        <v>10.86267</v>
      </c>
      <c r="T1833" s="48">
        <v>10.86267</v>
      </c>
      <c r="U1833" s="48">
        <v>10.875547020724982</v>
      </c>
      <c r="V1833" s="62">
        <f t="shared" si="173"/>
        <v>0.16263736263736264</v>
      </c>
      <c r="W1833" s="62">
        <f t="shared" si="174"/>
        <v>0.15622893646368582</v>
      </c>
      <c r="X1833" s="62">
        <f t="shared" si="175"/>
        <v>0.15604395604395604</v>
      </c>
      <c r="Y1833" s="62">
        <f t="shared" si="176"/>
        <v>0.15830341838166817</v>
      </c>
      <c r="Z1833" s="62">
        <f t="shared" si="177"/>
        <v>0.15830341838166817</v>
      </c>
      <c r="AA1833" s="48" t="str">
        <f t="shared" si="178"/>
        <v>Y</v>
      </c>
      <c r="AB1833" s="48" t="s">
        <v>55</v>
      </c>
      <c r="AC1833" s="53" t="s">
        <v>55</v>
      </c>
      <c r="AD1833" s="52">
        <v>0</v>
      </c>
      <c r="AE1833" s="52"/>
      <c r="AF1833" s="52"/>
    </row>
    <row r="1834" spans="1:32" ht="15.5" x14ac:dyDescent="0.35">
      <c r="A1834" s="26"/>
      <c r="B1834" s="48">
        <v>443</v>
      </c>
      <c r="C1834" s="48" t="s">
        <v>45</v>
      </c>
      <c r="D1834" s="48" t="s">
        <v>46</v>
      </c>
      <c r="E1834" s="48" t="s">
        <v>47</v>
      </c>
      <c r="F1834" s="48" t="s">
        <v>300</v>
      </c>
      <c r="G1834" s="48">
        <v>329</v>
      </c>
      <c r="H1834" s="48" t="s">
        <v>94</v>
      </c>
      <c r="I1834" s="48" t="s">
        <v>300</v>
      </c>
      <c r="J1834" s="48" t="s">
        <v>50</v>
      </c>
      <c r="K1834" s="48" t="s">
        <v>2735</v>
      </c>
      <c r="L1834" s="48" t="s">
        <v>69</v>
      </c>
      <c r="M1834" s="48" t="s">
        <v>53</v>
      </c>
      <c r="N1834" s="48" t="s">
        <v>53</v>
      </c>
      <c r="O1834" s="48" t="s">
        <v>53</v>
      </c>
      <c r="P1834" s="48">
        <v>2.3874000000000003E-2</v>
      </c>
      <c r="Q1834" s="48">
        <v>1.6731610801115355</v>
      </c>
      <c r="R1834" s="48">
        <v>2.2707186087227984</v>
      </c>
      <c r="S1834" s="48">
        <v>8.3559000000000001</v>
      </c>
      <c r="T1834" s="48">
        <v>8.3559000000000001</v>
      </c>
      <c r="U1834" s="48">
        <v>8.3658054005576776</v>
      </c>
      <c r="V1834" s="62">
        <f t="shared" si="173"/>
        <v>2.8571428571428576E-3</v>
      </c>
      <c r="W1834" s="62">
        <f t="shared" si="174"/>
        <v>0.20023708758021702</v>
      </c>
      <c r="X1834" s="62">
        <f t="shared" si="175"/>
        <v>0.27142857142857146</v>
      </c>
      <c r="Y1834" s="62">
        <f t="shared" si="176"/>
        <v>0.15817426728864378</v>
      </c>
      <c r="Z1834" s="62">
        <f t="shared" si="177"/>
        <v>0.15817426728864378</v>
      </c>
      <c r="AA1834" s="48" t="str">
        <f t="shared" si="178"/>
        <v>Y</v>
      </c>
      <c r="AB1834" s="48" t="s">
        <v>55</v>
      </c>
      <c r="AC1834" s="53" t="s">
        <v>55</v>
      </c>
      <c r="AD1834" s="52">
        <v>0</v>
      </c>
      <c r="AE1834" s="52"/>
      <c r="AF1834" s="52"/>
    </row>
    <row r="1835" spans="1:32" ht="15.5" x14ac:dyDescent="0.35">
      <c r="A1835" s="26"/>
      <c r="B1835" s="48">
        <v>1230</v>
      </c>
      <c r="C1835" s="48" t="s">
        <v>45</v>
      </c>
      <c r="D1835" s="48" t="s">
        <v>98</v>
      </c>
      <c r="E1835" s="48" t="s">
        <v>99</v>
      </c>
      <c r="F1835" s="48" t="s">
        <v>595</v>
      </c>
      <c r="G1835" s="48">
        <v>741</v>
      </c>
      <c r="H1835" s="48">
        <v>1</v>
      </c>
      <c r="I1835" s="48" t="s">
        <v>99</v>
      </c>
      <c r="J1835" s="48" t="s">
        <v>50</v>
      </c>
      <c r="K1835" s="48" t="s">
        <v>2736</v>
      </c>
      <c r="L1835" s="48" t="s">
        <v>593</v>
      </c>
      <c r="M1835" s="48" t="s">
        <v>103</v>
      </c>
      <c r="N1835" s="48" t="s">
        <v>103</v>
      </c>
      <c r="O1835" s="48" t="s">
        <v>103</v>
      </c>
      <c r="P1835" s="48">
        <v>2.2877519999999998</v>
      </c>
      <c r="Q1835" s="48">
        <v>2.5668992968170761</v>
      </c>
      <c r="R1835" s="48">
        <v>3.554168257131336</v>
      </c>
      <c r="S1835" s="48">
        <v>17.7498</v>
      </c>
      <c r="T1835" s="48">
        <v>17.7498</v>
      </c>
      <c r="U1835" s="48">
        <v>17.77084128565668</v>
      </c>
      <c r="V1835" s="62">
        <f t="shared" si="173"/>
        <v>0.12888888888888889</v>
      </c>
      <c r="W1835" s="62">
        <f t="shared" si="174"/>
        <v>0.14461567436349007</v>
      </c>
      <c r="X1835" s="62">
        <f t="shared" si="175"/>
        <v>0.2</v>
      </c>
      <c r="Y1835" s="62">
        <f t="shared" si="176"/>
        <v>0.15783485441745965</v>
      </c>
      <c r="Z1835" s="62">
        <f t="shared" si="177"/>
        <v>0.15783485441745965</v>
      </c>
      <c r="AA1835" s="48" t="str">
        <f t="shared" si="178"/>
        <v>Y</v>
      </c>
      <c r="AB1835" s="48" t="s">
        <v>55</v>
      </c>
      <c r="AC1835" s="53" t="s">
        <v>55</v>
      </c>
      <c r="AD1835" s="52">
        <v>0</v>
      </c>
      <c r="AE1835" s="52"/>
      <c r="AF1835" s="52"/>
    </row>
    <row r="1836" spans="1:32" ht="15.5" x14ac:dyDescent="0.35">
      <c r="A1836" s="26"/>
      <c r="B1836" s="48">
        <v>658</v>
      </c>
      <c r="C1836" s="48" t="s">
        <v>45</v>
      </c>
      <c r="D1836" s="48" t="s">
        <v>46</v>
      </c>
      <c r="E1836" s="48" t="s">
        <v>47</v>
      </c>
      <c r="F1836" s="48" t="s">
        <v>75</v>
      </c>
      <c r="G1836" s="48">
        <v>483</v>
      </c>
      <c r="H1836" s="48" t="s">
        <v>49</v>
      </c>
      <c r="I1836" s="48" t="s">
        <v>76</v>
      </c>
      <c r="J1836" s="48" t="s">
        <v>50</v>
      </c>
      <c r="K1836" s="48" t="s">
        <v>2737</v>
      </c>
      <c r="L1836" s="48" t="s">
        <v>78</v>
      </c>
      <c r="M1836" s="48" t="s">
        <v>53</v>
      </c>
      <c r="N1836" s="48" t="s">
        <v>53</v>
      </c>
      <c r="O1836" s="48" t="s">
        <v>53</v>
      </c>
      <c r="P1836" s="48">
        <v>1.5518099999999999</v>
      </c>
      <c r="Q1836" s="48">
        <v>1.0995058526447232</v>
      </c>
      <c r="R1836" s="48">
        <v>1.4102357675225798</v>
      </c>
      <c r="S1836" s="48">
        <v>8.5946400000000001</v>
      </c>
      <c r="T1836" s="48">
        <v>8.5946400000000001</v>
      </c>
      <c r="U1836" s="48">
        <v>8.604828412002183</v>
      </c>
      <c r="V1836" s="62">
        <f t="shared" si="173"/>
        <v>0.18055555555555555</v>
      </c>
      <c r="W1836" s="62">
        <f t="shared" si="174"/>
        <v>0.12792925039847197</v>
      </c>
      <c r="X1836" s="62">
        <f t="shared" si="175"/>
        <v>0.16388888888888886</v>
      </c>
      <c r="Y1836" s="62">
        <f t="shared" si="176"/>
        <v>0.15745789828097212</v>
      </c>
      <c r="Z1836" s="62">
        <f t="shared" si="177"/>
        <v>0.15745789828097212</v>
      </c>
      <c r="AA1836" s="48" t="str">
        <f t="shared" si="178"/>
        <v>Y</v>
      </c>
      <c r="AB1836" s="48" t="s">
        <v>55</v>
      </c>
      <c r="AC1836" s="53" t="s">
        <v>55</v>
      </c>
      <c r="AD1836" s="52">
        <v>0</v>
      </c>
      <c r="AE1836" s="52"/>
      <c r="AF1836" s="52"/>
    </row>
    <row r="1837" spans="1:32" ht="15.5" x14ac:dyDescent="0.35">
      <c r="A1837" s="26"/>
      <c r="B1837" s="48">
        <v>150</v>
      </c>
      <c r="C1837" s="48" t="s">
        <v>45</v>
      </c>
      <c r="D1837" s="48" t="s">
        <v>46</v>
      </c>
      <c r="E1837" s="48" t="s">
        <v>150</v>
      </c>
      <c r="F1837" s="48" t="s">
        <v>2551</v>
      </c>
      <c r="G1837" s="48" t="s">
        <v>2551</v>
      </c>
      <c r="H1837" s="48" t="s">
        <v>2738</v>
      </c>
      <c r="I1837" s="48" t="s">
        <v>150</v>
      </c>
      <c r="J1837" s="48" t="s">
        <v>50</v>
      </c>
      <c r="K1837" s="48" t="s">
        <v>2739</v>
      </c>
      <c r="L1837" s="48" t="s">
        <v>184</v>
      </c>
      <c r="M1837" s="48" t="s">
        <v>110</v>
      </c>
      <c r="N1837" s="48" t="s">
        <v>110</v>
      </c>
      <c r="O1837" s="48" t="s">
        <v>110</v>
      </c>
      <c r="P1837" s="48">
        <v>0.56854720000000003</v>
      </c>
      <c r="Q1837" s="48">
        <v>0.64127449099430112</v>
      </c>
      <c r="R1837" s="48">
        <v>1.2104956683937369E-2</v>
      </c>
      <c r="S1837" s="48">
        <v>2.5908480000000003</v>
      </c>
      <c r="T1837" s="48">
        <v>2.5908480000000003</v>
      </c>
      <c r="U1837" s="48">
        <v>2.5939192894151506</v>
      </c>
      <c r="V1837" s="62">
        <f t="shared" si="173"/>
        <v>0.21944444444444444</v>
      </c>
      <c r="W1837" s="62">
        <f t="shared" si="174"/>
        <v>0.24751528881443491</v>
      </c>
      <c r="X1837" s="62">
        <f t="shared" si="175"/>
        <v>4.6666666666666662E-3</v>
      </c>
      <c r="Y1837" s="62">
        <f t="shared" si="176"/>
        <v>0.157208799975182</v>
      </c>
      <c r="Z1837" s="62">
        <f t="shared" si="177"/>
        <v>0.157208799975182</v>
      </c>
      <c r="AA1837" s="48" t="str">
        <f t="shared" si="178"/>
        <v>Y</v>
      </c>
      <c r="AB1837" s="48" t="s">
        <v>55</v>
      </c>
      <c r="AC1837" s="53" t="s">
        <v>55</v>
      </c>
      <c r="AD1837" s="52">
        <v>0</v>
      </c>
      <c r="AE1837" s="52"/>
      <c r="AF1837" s="52"/>
    </row>
    <row r="1838" spans="1:32" ht="15.5" x14ac:dyDescent="0.35">
      <c r="A1838" s="26"/>
      <c r="B1838" s="48">
        <v>1623</v>
      </c>
      <c r="C1838" s="48" t="s">
        <v>45</v>
      </c>
      <c r="D1838" s="48" t="s">
        <v>60</v>
      </c>
      <c r="E1838" s="48" t="s">
        <v>803</v>
      </c>
      <c r="F1838" s="48" t="s">
        <v>816</v>
      </c>
      <c r="G1838" s="48">
        <v>240</v>
      </c>
      <c r="H1838" s="48" t="s">
        <v>94</v>
      </c>
      <c r="I1838" s="48" t="s">
        <v>1100</v>
      </c>
      <c r="J1838" s="48" t="s">
        <v>50</v>
      </c>
      <c r="K1838" s="48" t="s">
        <v>2740</v>
      </c>
      <c r="L1838" s="48" t="s">
        <v>852</v>
      </c>
      <c r="M1838" s="48" t="s">
        <v>53</v>
      </c>
      <c r="N1838" s="48" t="s">
        <v>53</v>
      </c>
      <c r="O1838" s="48" t="s">
        <v>53</v>
      </c>
      <c r="P1838" s="48">
        <v>0.50135400000000008</v>
      </c>
      <c r="Q1838" s="48">
        <v>0.52585062517791115</v>
      </c>
      <c r="R1838" s="48">
        <v>0.54975292632236161</v>
      </c>
      <c r="S1838" s="48">
        <v>3.3423600000000002</v>
      </c>
      <c r="T1838" s="48">
        <v>3.3423600000000002</v>
      </c>
      <c r="U1838" s="48">
        <v>3.3463221602230711</v>
      </c>
      <c r="V1838" s="62">
        <f t="shared" si="173"/>
        <v>0.15000000000000002</v>
      </c>
      <c r="W1838" s="62">
        <f t="shared" si="174"/>
        <v>0.15732914024159908</v>
      </c>
      <c r="X1838" s="62">
        <f t="shared" si="175"/>
        <v>0.16428571428571426</v>
      </c>
      <c r="Y1838" s="62">
        <f t="shared" si="176"/>
        <v>0.15720495150910443</v>
      </c>
      <c r="Z1838" s="62">
        <f t="shared" si="177"/>
        <v>0.15720495150910443</v>
      </c>
      <c r="AA1838" s="48" t="str">
        <f t="shared" si="178"/>
        <v>Y</v>
      </c>
      <c r="AB1838" s="48" t="s">
        <v>55</v>
      </c>
      <c r="AC1838" s="53" t="s">
        <v>55</v>
      </c>
      <c r="AD1838" s="52">
        <v>0</v>
      </c>
      <c r="AE1838" s="52"/>
      <c r="AF1838" s="52"/>
    </row>
    <row r="1839" spans="1:32" ht="15.5" x14ac:dyDescent="0.35">
      <c r="A1839" s="26"/>
      <c r="B1839" s="48">
        <v>898</v>
      </c>
      <c r="C1839" s="48" t="s">
        <v>45</v>
      </c>
      <c r="D1839" s="48" t="s">
        <v>46</v>
      </c>
      <c r="E1839" s="48" t="s">
        <v>47</v>
      </c>
      <c r="F1839" s="48" t="s">
        <v>1917</v>
      </c>
      <c r="G1839" s="48">
        <v>99</v>
      </c>
      <c r="H1839" s="48" t="s">
        <v>49</v>
      </c>
      <c r="I1839" s="48" t="s">
        <v>57</v>
      </c>
      <c r="J1839" s="48" t="s">
        <v>50</v>
      </c>
      <c r="K1839" s="48" t="s">
        <v>2741</v>
      </c>
      <c r="L1839" s="48" t="s">
        <v>59</v>
      </c>
      <c r="M1839" s="48" t="s">
        <v>53</v>
      </c>
      <c r="N1839" s="48" t="s">
        <v>53</v>
      </c>
      <c r="O1839" s="48" t="s">
        <v>53</v>
      </c>
      <c r="P1839" s="48">
        <v>2.14866</v>
      </c>
      <c r="Q1839" s="48">
        <v>2.3424255121561495</v>
      </c>
      <c r="R1839" s="48">
        <v>2.4858393190228529</v>
      </c>
      <c r="S1839" s="48">
        <v>14.801879999999999</v>
      </c>
      <c r="T1839" s="48">
        <v>14.801879999999999</v>
      </c>
      <c r="U1839" s="48">
        <v>14.819426709559314</v>
      </c>
      <c r="V1839" s="62">
        <f t="shared" si="173"/>
        <v>0.14516129032258066</v>
      </c>
      <c r="W1839" s="62">
        <f t="shared" si="174"/>
        <v>0.15825189179726828</v>
      </c>
      <c r="X1839" s="62">
        <f t="shared" si="175"/>
        <v>0.16774193548387098</v>
      </c>
      <c r="Y1839" s="62">
        <f t="shared" si="176"/>
        <v>0.15705170586790662</v>
      </c>
      <c r="Z1839" s="62">
        <f t="shared" si="177"/>
        <v>0.15705170586790662</v>
      </c>
      <c r="AA1839" s="48" t="str">
        <f t="shared" si="178"/>
        <v>Y</v>
      </c>
      <c r="AB1839" s="48" t="s">
        <v>55</v>
      </c>
      <c r="AC1839" s="53" t="s">
        <v>55</v>
      </c>
      <c r="AD1839" s="52">
        <v>0</v>
      </c>
      <c r="AE1839" s="48"/>
      <c r="AF1839" s="48"/>
    </row>
    <row r="1840" spans="1:32" ht="15.5" x14ac:dyDescent="0.35">
      <c r="A1840" s="52"/>
      <c r="B1840" s="48">
        <v>192</v>
      </c>
      <c r="C1840" s="48" t="s">
        <v>45</v>
      </c>
      <c r="D1840" s="48" t="s">
        <v>46</v>
      </c>
      <c r="E1840" s="48" t="s">
        <v>150</v>
      </c>
      <c r="F1840" s="48" t="s">
        <v>371</v>
      </c>
      <c r="G1840" s="48">
        <v>828</v>
      </c>
      <c r="H1840" s="48" t="s">
        <v>63</v>
      </c>
      <c r="I1840" s="48" t="s">
        <v>377</v>
      </c>
      <c r="J1840" s="48" t="s">
        <v>50</v>
      </c>
      <c r="K1840" s="63" t="s">
        <v>2742</v>
      </c>
      <c r="L1840" s="48" t="s">
        <v>184</v>
      </c>
      <c r="M1840" s="48" t="s">
        <v>53</v>
      </c>
      <c r="N1840" s="48" t="s">
        <v>53</v>
      </c>
      <c r="O1840" s="48" t="s">
        <v>53</v>
      </c>
      <c r="P1840" s="48">
        <v>0</v>
      </c>
      <c r="Q1840" s="48">
        <v>0.71706903433351521</v>
      </c>
      <c r="R1840" s="48">
        <v>0.83658054005576776</v>
      </c>
      <c r="S1840" s="48">
        <v>3.3423600000000002</v>
      </c>
      <c r="T1840" s="48">
        <v>3.3423600000000002</v>
      </c>
      <c r="U1840" s="48">
        <v>3.3463221602230711</v>
      </c>
      <c r="V1840" s="62">
        <f t="shared" si="173"/>
        <v>0</v>
      </c>
      <c r="W1840" s="62">
        <f t="shared" si="174"/>
        <v>0.21453973669308965</v>
      </c>
      <c r="X1840" s="62">
        <f t="shared" si="175"/>
        <v>0.25</v>
      </c>
      <c r="Y1840" s="62">
        <f t="shared" si="176"/>
        <v>0.15484657889769657</v>
      </c>
      <c r="Z1840" s="62">
        <f t="shared" si="177"/>
        <v>0.15484657889769657</v>
      </c>
      <c r="AA1840" s="48" t="str">
        <f t="shared" si="178"/>
        <v>Y</v>
      </c>
      <c r="AB1840" s="48" t="s">
        <v>55</v>
      </c>
      <c r="AC1840" s="53" t="s">
        <v>55</v>
      </c>
      <c r="AD1840" s="52">
        <v>0</v>
      </c>
      <c r="AE1840" s="52"/>
      <c r="AF1840" s="52"/>
    </row>
    <row r="1841" spans="1:32" ht="15.5" x14ac:dyDescent="0.35">
      <c r="A1841" s="26"/>
      <c r="B1841" s="48">
        <v>1627</v>
      </c>
      <c r="C1841" s="48" t="s">
        <v>45</v>
      </c>
      <c r="D1841" s="48" t="s">
        <v>60</v>
      </c>
      <c r="E1841" s="48" t="s">
        <v>803</v>
      </c>
      <c r="F1841" s="48" t="s">
        <v>816</v>
      </c>
      <c r="G1841" s="48">
        <v>240</v>
      </c>
      <c r="H1841" s="48" t="s">
        <v>94</v>
      </c>
      <c r="I1841" s="48" t="s">
        <v>1100</v>
      </c>
      <c r="J1841" s="48" t="s">
        <v>50</v>
      </c>
      <c r="K1841" s="48" t="s">
        <v>2743</v>
      </c>
      <c r="L1841" s="48" t="s">
        <v>852</v>
      </c>
      <c r="M1841" s="48" t="s">
        <v>53</v>
      </c>
      <c r="N1841" s="48" t="s">
        <v>53</v>
      </c>
      <c r="O1841" s="48" t="s">
        <v>53</v>
      </c>
      <c r="P1841" s="48">
        <v>0.38198400000000005</v>
      </c>
      <c r="Q1841" s="48">
        <v>0.57365522746681219</v>
      </c>
      <c r="R1841" s="48">
        <v>0.59755752861126266</v>
      </c>
      <c r="S1841" s="48">
        <v>3.3423600000000002</v>
      </c>
      <c r="T1841" s="48">
        <v>3.3423600000000002</v>
      </c>
      <c r="U1841" s="48">
        <v>3.3463221602230711</v>
      </c>
      <c r="V1841" s="62">
        <f t="shared" si="173"/>
        <v>0.1142857142857143</v>
      </c>
      <c r="W1841" s="62">
        <f t="shared" si="174"/>
        <v>0.17163178935447174</v>
      </c>
      <c r="X1841" s="62">
        <f t="shared" si="175"/>
        <v>0.17857142857142858</v>
      </c>
      <c r="Y1841" s="62">
        <f t="shared" si="176"/>
        <v>0.1548296440705382</v>
      </c>
      <c r="Z1841" s="62">
        <f t="shared" si="177"/>
        <v>0.1548296440705382</v>
      </c>
      <c r="AA1841" s="48" t="str">
        <f t="shared" si="178"/>
        <v>Y</v>
      </c>
      <c r="AB1841" s="48" t="s">
        <v>55</v>
      </c>
      <c r="AC1841" s="53" t="s">
        <v>55</v>
      </c>
      <c r="AD1841" s="52">
        <v>0</v>
      </c>
      <c r="AE1841" s="52"/>
      <c r="AF1841" s="52"/>
    </row>
    <row r="1842" spans="1:32" ht="15.5" x14ac:dyDescent="0.35">
      <c r="A1842" s="26"/>
      <c r="B1842" s="48">
        <v>545</v>
      </c>
      <c r="C1842" s="48" t="s">
        <v>45</v>
      </c>
      <c r="D1842" s="48" t="s">
        <v>46</v>
      </c>
      <c r="E1842" s="48" t="s">
        <v>47</v>
      </c>
      <c r="F1842" s="48" t="s">
        <v>330</v>
      </c>
      <c r="G1842" s="48">
        <v>430</v>
      </c>
      <c r="H1842" s="48" t="s">
        <v>131</v>
      </c>
      <c r="I1842" s="48" t="s">
        <v>57</v>
      </c>
      <c r="J1842" s="48" t="s">
        <v>50</v>
      </c>
      <c r="K1842" s="48" t="s">
        <v>2744</v>
      </c>
      <c r="L1842" s="48" t="s">
        <v>59</v>
      </c>
      <c r="M1842" s="48" t="s">
        <v>110</v>
      </c>
      <c r="N1842" s="48" t="s">
        <v>110</v>
      </c>
      <c r="O1842" s="48" t="s">
        <v>110</v>
      </c>
      <c r="P1842" s="48">
        <v>0.30946240000000003</v>
      </c>
      <c r="Q1842" s="48">
        <v>0.4395252129286783</v>
      </c>
      <c r="R1842" s="48">
        <v>0.45393587564765137</v>
      </c>
      <c r="S1842" s="48">
        <v>2.5908480000000003</v>
      </c>
      <c r="T1842" s="48">
        <v>2.5908480000000003</v>
      </c>
      <c r="U1842" s="48">
        <v>2.5939192894151506</v>
      </c>
      <c r="V1842" s="62">
        <f t="shared" si="173"/>
        <v>0.11944444444444444</v>
      </c>
      <c r="W1842" s="62">
        <f t="shared" si="174"/>
        <v>0.16964531031101718</v>
      </c>
      <c r="X1842" s="62">
        <f t="shared" si="175"/>
        <v>0.17500000000000002</v>
      </c>
      <c r="Y1842" s="62">
        <f t="shared" si="176"/>
        <v>0.15469658491848723</v>
      </c>
      <c r="Z1842" s="62">
        <f t="shared" si="177"/>
        <v>0.15469658491848723</v>
      </c>
      <c r="AA1842" s="48" t="str">
        <f t="shared" si="178"/>
        <v>Y</v>
      </c>
      <c r="AB1842" s="48" t="s">
        <v>55</v>
      </c>
      <c r="AC1842" s="53" t="s">
        <v>55</v>
      </c>
      <c r="AD1842" s="52">
        <v>0</v>
      </c>
      <c r="AE1842" s="52"/>
      <c r="AF1842" s="52"/>
    </row>
    <row r="1843" spans="1:32" ht="15.5" x14ac:dyDescent="0.35">
      <c r="A1843" s="26"/>
      <c r="B1843" s="48">
        <v>245</v>
      </c>
      <c r="C1843" s="48" t="s">
        <v>45</v>
      </c>
      <c r="D1843" s="48" t="s">
        <v>46</v>
      </c>
      <c r="E1843" s="48" t="s">
        <v>150</v>
      </c>
      <c r="F1843" s="48" t="s">
        <v>219</v>
      </c>
      <c r="G1843" s="48">
        <v>250</v>
      </c>
      <c r="H1843" s="48" t="s">
        <v>63</v>
      </c>
      <c r="I1843" s="48" t="s">
        <v>233</v>
      </c>
      <c r="J1843" s="48" t="s">
        <v>50</v>
      </c>
      <c r="K1843" s="48" t="s">
        <v>2745</v>
      </c>
      <c r="L1843" s="48" t="s">
        <v>184</v>
      </c>
      <c r="M1843" s="48" t="s">
        <v>53</v>
      </c>
      <c r="N1843" s="48" t="s">
        <v>53</v>
      </c>
      <c r="O1843" s="48" t="s">
        <v>53</v>
      </c>
      <c r="P1843" s="48">
        <v>0.83559000000000005</v>
      </c>
      <c r="Q1843" s="48">
        <v>0.62145982975571323</v>
      </c>
      <c r="R1843" s="48">
        <v>0.47804602288901016</v>
      </c>
      <c r="S1843" s="48">
        <v>4.1779500000000001</v>
      </c>
      <c r="T1843" s="48">
        <v>4.1779500000000001</v>
      </c>
      <c r="U1843" s="48">
        <v>4.1829027002788388</v>
      </c>
      <c r="V1843" s="62">
        <f t="shared" si="173"/>
        <v>0.2</v>
      </c>
      <c r="W1843" s="62">
        <f t="shared" si="174"/>
        <v>0.14874755077387553</v>
      </c>
      <c r="X1843" s="62">
        <f t="shared" si="175"/>
        <v>0.11428571428571428</v>
      </c>
      <c r="Y1843" s="62">
        <f t="shared" si="176"/>
        <v>0.15434442168652993</v>
      </c>
      <c r="Z1843" s="62">
        <f t="shared" si="177"/>
        <v>0.15434442168652993</v>
      </c>
      <c r="AA1843" s="48" t="str">
        <f t="shared" si="178"/>
        <v>Y</v>
      </c>
      <c r="AB1843" s="48" t="s">
        <v>55</v>
      </c>
      <c r="AC1843" s="53" t="s">
        <v>55</v>
      </c>
      <c r="AD1843" s="52">
        <v>0</v>
      </c>
      <c r="AE1843" s="52"/>
      <c r="AF1843" s="52"/>
    </row>
    <row r="1844" spans="1:32" ht="15.5" x14ac:dyDescent="0.35">
      <c r="A1844" s="26"/>
      <c r="B1844" s="52">
        <v>2076</v>
      </c>
      <c r="C1844" s="52" t="s">
        <v>863</v>
      </c>
      <c r="D1844" s="52" t="s">
        <v>969</v>
      </c>
      <c r="E1844" s="52" t="s">
        <v>970</v>
      </c>
      <c r="F1844" s="52" t="s">
        <v>981</v>
      </c>
      <c r="G1844" s="52" t="s">
        <v>982</v>
      </c>
      <c r="H1844" s="52" t="s">
        <v>983</v>
      </c>
      <c r="I1844" s="52" t="s">
        <v>970</v>
      </c>
      <c r="J1844" s="52" t="s">
        <v>50</v>
      </c>
      <c r="K1844" s="52" t="s">
        <v>2746</v>
      </c>
      <c r="L1844" s="52" t="s">
        <v>985</v>
      </c>
      <c r="M1844" s="52">
        <v>13.8</v>
      </c>
      <c r="N1844" s="52">
        <v>13.8</v>
      </c>
      <c r="O1844" s="52">
        <v>13.8</v>
      </c>
      <c r="P1844" s="52">
        <v>1.1000000000000001</v>
      </c>
      <c r="Q1844" s="52">
        <v>1.3863334663781295</v>
      </c>
      <c r="R1844" s="52">
        <v>1.1473104549336244</v>
      </c>
      <c r="S1844" s="52">
        <v>7.9</v>
      </c>
      <c r="T1844" s="52">
        <v>7.9</v>
      </c>
      <c r="U1844" s="52">
        <v>7.8877593776686679</v>
      </c>
      <c r="V1844" s="62">
        <f t="shared" si="173"/>
        <v>0.13924050632911392</v>
      </c>
      <c r="W1844" s="62">
        <f t="shared" si="174"/>
        <v>0.17548524890862396</v>
      </c>
      <c r="X1844" s="62">
        <f t="shared" si="175"/>
        <v>0.14545454545454545</v>
      </c>
      <c r="Y1844" s="62">
        <f t="shared" si="176"/>
        <v>0.15339343356409443</v>
      </c>
      <c r="Z1844" s="62">
        <f t="shared" si="177"/>
        <v>0.15339343356409443</v>
      </c>
      <c r="AA1844" s="48" t="str">
        <f t="shared" si="178"/>
        <v>Y</v>
      </c>
      <c r="AB1844" s="48" t="s">
        <v>55</v>
      </c>
      <c r="AC1844" s="53" t="s">
        <v>55</v>
      </c>
      <c r="AD1844" s="52">
        <v>0</v>
      </c>
      <c r="AE1844" s="26"/>
      <c r="AF1844" s="26"/>
    </row>
    <row r="1845" spans="1:32" ht="15.5" x14ac:dyDescent="0.35">
      <c r="A1845" s="26"/>
      <c r="B1845" s="48">
        <v>277</v>
      </c>
      <c r="C1845" s="48" t="s">
        <v>45</v>
      </c>
      <c r="D1845" s="48" t="s">
        <v>46</v>
      </c>
      <c r="E1845" s="48" t="s">
        <v>150</v>
      </c>
      <c r="F1845" s="48" t="s">
        <v>219</v>
      </c>
      <c r="G1845" s="48">
        <v>251</v>
      </c>
      <c r="H1845" s="48" t="s">
        <v>63</v>
      </c>
      <c r="I1845" s="48" t="s">
        <v>220</v>
      </c>
      <c r="J1845" s="48" t="s">
        <v>50</v>
      </c>
      <c r="K1845" s="63" t="s">
        <v>2747</v>
      </c>
      <c r="L1845" s="48" t="s">
        <v>2608</v>
      </c>
      <c r="M1845" s="48" t="s">
        <v>53</v>
      </c>
      <c r="N1845" s="48" t="s">
        <v>53</v>
      </c>
      <c r="O1845" s="48" t="s">
        <v>53</v>
      </c>
      <c r="P1845" s="48">
        <v>1.07433</v>
      </c>
      <c r="Q1845" s="48">
        <v>2.1273048018560954</v>
      </c>
      <c r="R1845" s="48">
        <v>2.1273048018560954</v>
      </c>
      <c r="S1845" s="48">
        <v>11.578889999999999</v>
      </c>
      <c r="T1845" s="48">
        <v>11.578889999999999</v>
      </c>
      <c r="U1845" s="48">
        <v>11.592616055058498</v>
      </c>
      <c r="V1845" s="62">
        <f t="shared" si="173"/>
        <v>9.2783505154639179E-2</v>
      </c>
      <c r="W1845" s="62">
        <f t="shared" si="174"/>
        <v>0.18372268860452906</v>
      </c>
      <c r="X1845" s="62">
        <f t="shared" si="175"/>
        <v>0.18350515463917524</v>
      </c>
      <c r="Y1845" s="62">
        <f t="shared" si="176"/>
        <v>0.15333711613278114</v>
      </c>
      <c r="Z1845" s="62">
        <f t="shared" si="177"/>
        <v>0.15333711613278114</v>
      </c>
      <c r="AA1845" s="48" t="str">
        <f t="shared" si="178"/>
        <v>Y</v>
      </c>
      <c r="AB1845" s="48" t="s">
        <v>55</v>
      </c>
      <c r="AC1845" s="53" t="s">
        <v>55</v>
      </c>
      <c r="AD1845" s="52">
        <v>0</v>
      </c>
      <c r="AE1845" s="52"/>
      <c r="AF1845" s="52"/>
    </row>
    <row r="1846" spans="1:32" ht="15.5" x14ac:dyDescent="0.35">
      <c r="A1846" s="26"/>
      <c r="B1846" s="48">
        <v>877</v>
      </c>
      <c r="C1846" s="48" t="s">
        <v>45</v>
      </c>
      <c r="D1846" s="48" t="s">
        <v>46</v>
      </c>
      <c r="E1846" s="48" t="s">
        <v>150</v>
      </c>
      <c r="F1846" s="48" t="s">
        <v>386</v>
      </c>
      <c r="G1846" s="48">
        <v>875</v>
      </c>
      <c r="H1846" s="48" t="s">
        <v>63</v>
      </c>
      <c r="I1846" s="48" t="s">
        <v>377</v>
      </c>
      <c r="J1846" s="48" t="s">
        <v>50</v>
      </c>
      <c r="K1846" s="48" t="s">
        <v>2748</v>
      </c>
      <c r="L1846" s="48" t="s">
        <v>379</v>
      </c>
      <c r="M1846" s="48" t="s">
        <v>53</v>
      </c>
      <c r="N1846" s="48" t="s">
        <v>53</v>
      </c>
      <c r="O1846" s="48" t="s">
        <v>53</v>
      </c>
      <c r="P1846" s="48">
        <v>1.9815420000000001</v>
      </c>
      <c r="Q1846" s="48">
        <v>1.6731610801115355</v>
      </c>
      <c r="R1846" s="48">
        <v>1.6731610801115355</v>
      </c>
      <c r="S1846" s="48">
        <v>11.578889999999999</v>
      </c>
      <c r="T1846" s="48">
        <v>11.578889999999999</v>
      </c>
      <c r="U1846" s="48">
        <v>11.592616055058498</v>
      </c>
      <c r="V1846" s="62">
        <f t="shared" si="173"/>
        <v>0.17113402061855673</v>
      </c>
      <c r="W1846" s="62">
        <f t="shared" si="174"/>
        <v>0.14450099103727004</v>
      </c>
      <c r="X1846" s="62">
        <f t="shared" si="175"/>
        <v>0.14432989690721648</v>
      </c>
      <c r="Y1846" s="62">
        <f t="shared" si="176"/>
        <v>0.15332163618768108</v>
      </c>
      <c r="Z1846" s="62">
        <f t="shared" si="177"/>
        <v>0.15332163618768108</v>
      </c>
      <c r="AA1846" s="48" t="str">
        <f t="shared" si="178"/>
        <v>Y</v>
      </c>
      <c r="AB1846" s="48" t="s">
        <v>55</v>
      </c>
      <c r="AC1846" s="53" t="s">
        <v>55</v>
      </c>
      <c r="AD1846" s="52">
        <v>0</v>
      </c>
      <c r="AE1846" s="52"/>
      <c r="AF1846" s="52"/>
    </row>
    <row r="1847" spans="1:32" ht="15.5" x14ac:dyDescent="0.35">
      <c r="A1847" s="26"/>
      <c r="B1847" s="48">
        <v>82</v>
      </c>
      <c r="C1847" s="48" t="s">
        <v>45</v>
      </c>
      <c r="D1847" s="48" t="s">
        <v>46</v>
      </c>
      <c r="E1847" s="48" t="s">
        <v>47</v>
      </c>
      <c r="F1847" s="48" t="s">
        <v>2016</v>
      </c>
      <c r="G1847" s="48">
        <v>67</v>
      </c>
      <c r="H1847" s="48" t="s">
        <v>139</v>
      </c>
      <c r="I1847" s="48" t="s">
        <v>76</v>
      </c>
      <c r="J1847" s="48" t="s">
        <v>50</v>
      </c>
      <c r="K1847" s="48" t="s">
        <v>2749</v>
      </c>
      <c r="L1847" s="48" t="s">
        <v>78</v>
      </c>
      <c r="M1847" s="48" t="s">
        <v>110</v>
      </c>
      <c r="N1847" s="48" t="s">
        <v>110</v>
      </c>
      <c r="O1847" s="48" t="s">
        <v>110</v>
      </c>
      <c r="P1847" s="48">
        <v>0.37423359999999994</v>
      </c>
      <c r="Q1847" s="48">
        <v>0.38908789341227257</v>
      </c>
      <c r="R1847" s="48">
        <v>0.42511455020970529</v>
      </c>
      <c r="S1847" s="48">
        <v>2.5908480000000003</v>
      </c>
      <c r="T1847" s="48">
        <v>2.5908480000000003</v>
      </c>
      <c r="U1847" s="48">
        <v>2.5939192894151506</v>
      </c>
      <c r="V1847" s="62">
        <f t="shared" si="173"/>
        <v>0.1444444444444444</v>
      </c>
      <c r="W1847" s="62">
        <f t="shared" si="174"/>
        <v>0.15017781568516275</v>
      </c>
      <c r="X1847" s="62">
        <f t="shared" si="175"/>
        <v>0.16388888888888892</v>
      </c>
      <c r="Y1847" s="62">
        <f t="shared" si="176"/>
        <v>0.15283704967283201</v>
      </c>
      <c r="Z1847" s="62">
        <f t="shared" si="177"/>
        <v>0.15283704967283201</v>
      </c>
      <c r="AA1847" s="48" t="str">
        <f t="shared" si="178"/>
        <v>Y</v>
      </c>
      <c r="AB1847" s="48" t="s">
        <v>55</v>
      </c>
      <c r="AC1847" s="53" t="s">
        <v>55</v>
      </c>
      <c r="AD1847" s="52">
        <v>0</v>
      </c>
      <c r="AE1847" s="48"/>
      <c r="AF1847" s="48"/>
    </row>
    <row r="1848" spans="1:32" ht="15.5" x14ac:dyDescent="0.35">
      <c r="A1848" s="26"/>
      <c r="B1848" s="48">
        <v>1688</v>
      </c>
      <c r="C1848" s="48" t="s">
        <v>45</v>
      </c>
      <c r="D1848" s="48" t="s">
        <v>60</v>
      </c>
      <c r="E1848" s="48" t="s">
        <v>803</v>
      </c>
      <c r="F1848" s="48" t="s">
        <v>804</v>
      </c>
      <c r="G1848" s="48">
        <v>126</v>
      </c>
      <c r="H1848" s="48" t="s">
        <v>49</v>
      </c>
      <c r="I1848" s="48" t="s">
        <v>804</v>
      </c>
      <c r="J1848" s="48" t="s">
        <v>50</v>
      </c>
      <c r="K1848" s="48" t="s">
        <v>2750</v>
      </c>
      <c r="L1848" s="48" t="s">
        <v>806</v>
      </c>
      <c r="M1848" s="48" t="s">
        <v>53</v>
      </c>
      <c r="N1848" s="48" t="s">
        <v>53</v>
      </c>
      <c r="O1848" s="48" t="s">
        <v>53</v>
      </c>
      <c r="P1848" s="48">
        <v>0.35811000000000004</v>
      </c>
      <c r="Q1848" s="48">
        <v>0.59755752861126266</v>
      </c>
      <c r="R1848" s="48">
        <v>0.57365522746681219</v>
      </c>
      <c r="S1848" s="48">
        <v>3.3423600000000002</v>
      </c>
      <c r="T1848" s="48">
        <v>3.3423600000000002</v>
      </c>
      <c r="U1848" s="48">
        <v>3.3463221602230711</v>
      </c>
      <c r="V1848" s="62">
        <f t="shared" si="173"/>
        <v>0.10714285714285715</v>
      </c>
      <c r="W1848" s="62">
        <f t="shared" si="174"/>
        <v>0.17878311391090804</v>
      </c>
      <c r="X1848" s="62">
        <f t="shared" si="175"/>
        <v>0.17142857142857143</v>
      </c>
      <c r="Y1848" s="62">
        <f t="shared" si="176"/>
        <v>0.15245151416077887</v>
      </c>
      <c r="Z1848" s="62">
        <f t="shared" si="177"/>
        <v>0.15245151416077887</v>
      </c>
      <c r="AA1848" s="48" t="str">
        <f t="shared" si="178"/>
        <v>Y</v>
      </c>
      <c r="AB1848" s="48" t="s">
        <v>55</v>
      </c>
      <c r="AC1848" s="53" t="s">
        <v>55</v>
      </c>
      <c r="AD1848" s="52">
        <v>0</v>
      </c>
      <c r="AE1848" s="52"/>
      <c r="AF1848" s="52"/>
    </row>
    <row r="1849" spans="1:32" ht="15.5" x14ac:dyDescent="0.35">
      <c r="A1849" s="26"/>
      <c r="B1849" s="48">
        <v>1094</v>
      </c>
      <c r="C1849" s="48" t="s">
        <v>45</v>
      </c>
      <c r="D1849" s="48" t="s">
        <v>98</v>
      </c>
      <c r="E1849" s="48" t="s">
        <v>415</v>
      </c>
      <c r="F1849" s="48" t="s">
        <v>513</v>
      </c>
      <c r="G1849" s="48">
        <v>615</v>
      </c>
      <c r="H1849" s="48" t="s">
        <v>1105</v>
      </c>
      <c r="I1849" s="48" t="s">
        <v>415</v>
      </c>
      <c r="J1849" s="48" t="s">
        <v>50</v>
      </c>
      <c r="K1849" s="48" t="s">
        <v>2751</v>
      </c>
      <c r="L1849" s="48" t="s">
        <v>419</v>
      </c>
      <c r="M1849" s="48" t="s">
        <v>423</v>
      </c>
      <c r="N1849" s="48" t="s">
        <v>423</v>
      </c>
      <c r="O1849" s="48" t="s">
        <v>423</v>
      </c>
      <c r="P1849" s="48">
        <v>0.84112600000000004</v>
      </c>
      <c r="Q1849" s="48">
        <v>0</v>
      </c>
      <c r="R1849" s="48">
        <v>0</v>
      </c>
      <c r="S1849" s="48">
        <v>1.8504772000000003</v>
      </c>
      <c r="T1849" s="48">
        <v>1.8504772000000003</v>
      </c>
      <c r="U1849" s="48">
        <v>1.8526708258079738</v>
      </c>
      <c r="V1849" s="62">
        <f t="shared" si="173"/>
        <v>0.45454545454545447</v>
      </c>
      <c r="W1849" s="62">
        <f t="shared" si="174"/>
        <v>0</v>
      </c>
      <c r="X1849" s="62">
        <f t="shared" si="175"/>
        <v>0</v>
      </c>
      <c r="Y1849" s="62">
        <f t="shared" si="176"/>
        <v>0.15151515151515149</v>
      </c>
      <c r="Z1849" s="62">
        <f t="shared" si="177"/>
        <v>0.15151515151515149</v>
      </c>
      <c r="AA1849" s="48" t="str">
        <f t="shared" si="178"/>
        <v>Y</v>
      </c>
      <c r="AB1849" s="48" t="s">
        <v>55</v>
      </c>
      <c r="AC1849" s="53" t="s">
        <v>55</v>
      </c>
      <c r="AD1849" s="52">
        <v>0</v>
      </c>
      <c r="AE1849" s="52"/>
      <c r="AF1849" s="52"/>
    </row>
    <row r="1850" spans="1:32" ht="15.5" x14ac:dyDescent="0.35">
      <c r="A1850" s="26"/>
      <c r="B1850" s="48">
        <v>553</v>
      </c>
      <c r="C1850" s="48" t="s">
        <v>45</v>
      </c>
      <c r="D1850" s="48" t="s">
        <v>46</v>
      </c>
      <c r="E1850" s="48" t="s">
        <v>47</v>
      </c>
      <c r="F1850" s="48" t="s">
        <v>75</v>
      </c>
      <c r="G1850" s="48">
        <v>483</v>
      </c>
      <c r="H1850" s="48" t="s">
        <v>49</v>
      </c>
      <c r="I1850" s="48" t="s">
        <v>76</v>
      </c>
      <c r="J1850" s="48" t="s">
        <v>50</v>
      </c>
      <c r="K1850" s="48" t="s">
        <v>2752</v>
      </c>
      <c r="L1850" s="48" t="s">
        <v>78</v>
      </c>
      <c r="M1850" s="48" t="s">
        <v>53</v>
      </c>
      <c r="N1850" s="48" t="s">
        <v>53</v>
      </c>
      <c r="O1850" s="48" t="s">
        <v>53</v>
      </c>
      <c r="P1850" s="48">
        <v>1.31307</v>
      </c>
      <c r="Q1850" s="48">
        <v>0.74097133547796579</v>
      </c>
      <c r="R1850" s="48">
        <v>1.0277989492113717</v>
      </c>
      <c r="S1850" s="48">
        <v>6.8040900000000004</v>
      </c>
      <c r="T1850" s="48">
        <v>6.8040900000000004</v>
      </c>
      <c r="U1850" s="48">
        <v>6.8121558261683948</v>
      </c>
      <c r="V1850" s="62">
        <f t="shared" si="173"/>
        <v>0.19298245614035087</v>
      </c>
      <c r="W1850" s="62">
        <f t="shared" si="174"/>
        <v>0.10890087219274962</v>
      </c>
      <c r="X1850" s="62">
        <f t="shared" si="175"/>
        <v>0.15087719298245611</v>
      </c>
      <c r="Y1850" s="62">
        <f t="shared" si="176"/>
        <v>0.15092017377185221</v>
      </c>
      <c r="Z1850" s="62">
        <f t="shared" si="177"/>
        <v>0.15092017377185221</v>
      </c>
      <c r="AA1850" s="48" t="str">
        <f t="shared" si="178"/>
        <v>Y</v>
      </c>
      <c r="AB1850" s="48" t="s">
        <v>55</v>
      </c>
      <c r="AC1850" s="53" t="s">
        <v>55</v>
      </c>
      <c r="AD1850" s="52">
        <v>0</v>
      </c>
      <c r="AE1850" s="52"/>
      <c r="AF1850" s="52"/>
    </row>
    <row r="1851" spans="1:32" ht="15.5" x14ac:dyDescent="0.35">
      <c r="A1851" s="26"/>
      <c r="B1851" s="48">
        <v>451</v>
      </c>
      <c r="C1851" s="48" t="s">
        <v>45</v>
      </c>
      <c r="D1851" s="48" t="s">
        <v>46</v>
      </c>
      <c r="E1851" s="48" t="s">
        <v>47</v>
      </c>
      <c r="F1851" s="48" t="s">
        <v>1183</v>
      </c>
      <c r="G1851" s="48">
        <v>344</v>
      </c>
      <c r="H1851" s="48" t="s">
        <v>186</v>
      </c>
      <c r="I1851" s="48" t="s">
        <v>128</v>
      </c>
      <c r="J1851" s="48" t="s">
        <v>50</v>
      </c>
      <c r="K1851" s="48" t="s">
        <v>2753</v>
      </c>
      <c r="L1851" s="48" t="s">
        <v>88</v>
      </c>
      <c r="M1851" s="48" t="s">
        <v>110</v>
      </c>
      <c r="N1851" s="48" t="s">
        <v>110</v>
      </c>
      <c r="O1851" s="48" t="s">
        <v>110</v>
      </c>
      <c r="P1851" s="48">
        <v>1.007552</v>
      </c>
      <c r="Q1851" s="48">
        <v>0</v>
      </c>
      <c r="R1851" s="48">
        <v>0</v>
      </c>
      <c r="S1851" s="48">
        <v>2.2310080000000001</v>
      </c>
      <c r="T1851" s="48">
        <v>2.2310080000000001</v>
      </c>
      <c r="U1851" s="48">
        <v>2.2336527214408242</v>
      </c>
      <c r="V1851" s="62">
        <f t="shared" si="173"/>
        <v>0.45161290322580644</v>
      </c>
      <c r="W1851" s="62">
        <f t="shared" si="174"/>
        <v>0</v>
      </c>
      <c r="X1851" s="62">
        <f t="shared" si="175"/>
        <v>0</v>
      </c>
      <c r="Y1851" s="62">
        <f t="shared" si="176"/>
        <v>0.15053763440860216</v>
      </c>
      <c r="Z1851" s="62">
        <f t="shared" si="177"/>
        <v>0.15053763440860216</v>
      </c>
      <c r="AA1851" s="48" t="str">
        <f t="shared" si="178"/>
        <v>Y</v>
      </c>
      <c r="AB1851" s="48" t="s">
        <v>55</v>
      </c>
      <c r="AC1851" s="53" t="s">
        <v>55</v>
      </c>
      <c r="AD1851" s="52">
        <v>0</v>
      </c>
      <c r="AE1851" s="52"/>
      <c r="AF1851" s="52"/>
    </row>
    <row r="1852" spans="1:32" ht="15.5" x14ac:dyDescent="0.35">
      <c r="A1852" s="26"/>
      <c r="B1852" s="48">
        <v>1378</v>
      </c>
      <c r="C1852" s="48" t="s">
        <v>45</v>
      </c>
      <c r="D1852" s="48" t="s">
        <v>98</v>
      </c>
      <c r="E1852" s="48" t="s">
        <v>673</v>
      </c>
      <c r="F1852" s="48" t="s">
        <v>2754</v>
      </c>
      <c r="G1852" s="48">
        <v>941</v>
      </c>
      <c r="H1852" s="48">
        <v>1</v>
      </c>
      <c r="I1852" s="48" t="s">
        <v>707</v>
      </c>
      <c r="J1852" s="48" t="s">
        <v>50</v>
      </c>
      <c r="K1852" s="48" t="s">
        <v>2755</v>
      </c>
      <c r="L1852" s="48" t="s">
        <v>677</v>
      </c>
      <c r="M1852" s="48" t="s">
        <v>110</v>
      </c>
      <c r="N1852" s="48" t="s">
        <v>110</v>
      </c>
      <c r="O1852" s="48" t="s">
        <v>110</v>
      </c>
      <c r="P1852" s="48">
        <v>1.1262300000000001</v>
      </c>
      <c r="Q1852" s="48">
        <v>1.0766427819848141</v>
      </c>
      <c r="R1852" s="48">
        <v>0</v>
      </c>
      <c r="S1852" s="48">
        <v>4.9045500000000004</v>
      </c>
      <c r="T1852" s="48">
        <v>4.9045500000000004</v>
      </c>
      <c r="U1852" s="48">
        <v>4.9103640394577672</v>
      </c>
      <c r="V1852" s="62">
        <f t="shared" si="173"/>
        <v>0.22962962962962963</v>
      </c>
      <c r="W1852" s="62">
        <f t="shared" si="174"/>
        <v>0.21951917749534902</v>
      </c>
      <c r="X1852" s="62">
        <f t="shared" si="175"/>
        <v>0</v>
      </c>
      <c r="Y1852" s="62">
        <f t="shared" si="176"/>
        <v>0.14971626904165955</v>
      </c>
      <c r="Z1852" s="62">
        <f t="shared" si="177"/>
        <v>0.14971626904165955</v>
      </c>
      <c r="AA1852" s="48" t="str">
        <f t="shared" si="178"/>
        <v>Y</v>
      </c>
      <c r="AB1852" s="48" t="s">
        <v>55</v>
      </c>
      <c r="AC1852" s="53" t="s">
        <v>55</v>
      </c>
      <c r="AD1852" s="52">
        <v>0</v>
      </c>
      <c r="AE1852" s="52"/>
      <c r="AF1852" s="52"/>
    </row>
    <row r="1853" spans="1:32" ht="15.5" x14ac:dyDescent="0.35">
      <c r="A1853" s="26"/>
      <c r="B1853" s="48">
        <v>1580</v>
      </c>
      <c r="C1853" s="48" t="s">
        <v>45</v>
      </c>
      <c r="D1853" s="48" t="s">
        <v>60</v>
      </c>
      <c r="E1853" s="48" t="s">
        <v>133</v>
      </c>
      <c r="F1853" s="48" t="s">
        <v>1240</v>
      </c>
      <c r="G1853" s="48">
        <v>146</v>
      </c>
      <c r="H1853" s="48" t="s">
        <v>63</v>
      </c>
      <c r="I1853" s="48" t="s">
        <v>133</v>
      </c>
      <c r="J1853" s="48" t="s">
        <v>50</v>
      </c>
      <c r="K1853" s="48" t="s">
        <v>2756</v>
      </c>
      <c r="L1853" s="48" t="s">
        <v>1195</v>
      </c>
      <c r="M1853" s="48" t="s">
        <v>53</v>
      </c>
      <c r="N1853" s="48" t="s">
        <v>53</v>
      </c>
      <c r="O1853" s="48" t="s">
        <v>53</v>
      </c>
      <c r="P1853" s="48">
        <v>1.1937</v>
      </c>
      <c r="Q1853" s="48">
        <v>1.0756035515002729</v>
      </c>
      <c r="R1853" s="48">
        <v>1.458040369811481</v>
      </c>
      <c r="S1853" s="48">
        <v>8.3559000000000001</v>
      </c>
      <c r="T1853" s="48">
        <v>8.3559000000000001</v>
      </c>
      <c r="U1853" s="48">
        <v>8.3658054005576776</v>
      </c>
      <c r="V1853" s="62">
        <f t="shared" si="173"/>
        <v>0.14285714285714285</v>
      </c>
      <c r="W1853" s="62">
        <f t="shared" si="174"/>
        <v>0.12872384201585382</v>
      </c>
      <c r="X1853" s="62">
        <f t="shared" si="175"/>
        <v>0.17428571428571429</v>
      </c>
      <c r="Y1853" s="62">
        <f t="shared" si="176"/>
        <v>0.14862223305290365</v>
      </c>
      <c r="Z1853" s="62">
        <f t="shared" si="177"/>
        <v>0.14862223305290365</v>
      </c>
      <c r="AA1853" s="48" t="str">
        <f t="shared" si="178"/>
        <v>Y</v>
      </c>
      <c r="AB1853" s="48" t="s">
        <v>55</v>
      </c>
      <c r="AC1853" s="53" t="s">
        <v>55</v>
      </c>
      <c r="AD1853" s="52">
        <v>0</v>
      </c>
      <c r="AE1853" s="48"/>
      <c r="AF1853" s="48"/>
    </row>
    <row r="1854" spans="1:32" ht="15.5" x14ac:dyDescent="0.35">
      <c r="A1854" s="26"/>
      <c r="B1854" s="48">
        <v>1256</v>
      </c>
      <c r="C1854" s="48" t="s">
        <v>45</v>
      </c>
      <c r="D1854" s="48" t="s">
        <v>98</v>
      </c>
      <c r="E1854" s="48" t="s">
        <v>99</v>
      </c>
      <c r="F1854" s="48" t="s">
        <v>662</v>
      </c>
      <c r="G1854" s="48">
        <v>713</v>
      </c>
      <c r="H1854" s="48">
        <v>2</v>
      </c>
      <c r="I1854" s="48" t="s">
        <v>106</v>
      </c>
      <c r="J1854" s="48" t="s">
        <v>50</v>
      </c>
      <c r="K1854" s="48" t="s">
        <v>2338</v>
      </c>
      <c r="L1854" s="48" t="s">
        <v>108</v>
      </c>
      <c r="M1854" s="48" t="s">
        <v>103</v>
      </c>
      <c r="N1854" s="48" t="s">
        <v>103</v>
      </c>
      <c r="O1854" s="48" t="s">
        <v>103</v>
      </c>
      <c r="P1854" s="48">
        <v>2.524416</v>
      </c>
      <c r="Q1854" s="48">
        <v>2.5668992968170761</v>
      </c>
      <c r="R1854" s="48">
        <v>2.7643530888799281</v>
      </c>
      <c r="S1854" s="48">
        <v>17.7498</v>
      </c>
      <c r="T1854" s="48">
        <v>17.7498</v>
      </c>
      <c r="U1854" s="48">
        <v>17.77084128565668</v>
      </c>
      <c r="V1854" s="62">
        <f t="shared" si="173"/>
        <v>0.14222222222222222</v>
      </c>
      <c r="W1854" s="62">
        <f t="shared" si="174"/>
        <v>0.14461567436349007</v>
      </c>
      <c r="X1854" s="62">
        <f t="shared" si="175"/>
        <v>0.15555555555555556</v>
      </c>
      <c r="Y1854" s="62">
        <f t="shared" si="176"/>
        <v>0.14746448404708928</v>
      </c>
      <c r="Z1854" s="62">
        <f t="shared" si="177"/>
        <v>0.14746448404708928</v>
      </c>
      <c r="AA1854" s="48" t="str">
        <f t="shared" si="178"/>
        <v>Y</v>
      </c>
      <c r="AB1854" s="48" t="s">
        <v>104</v>
      </c>
      <c r="AC1854" s="53" t="s">
        <v>55</v>
      </c>
      <c r="AD1854" s="52">
        <v>0</v>
      </c>
      <c r="AE1854" s="52"/>
      <c r="AF1854" s="52"/>
    </row>
    <row r="1855" spans="1:32" ht="15.5" x14ac:dyDescent="0.35">
      <c r="A1855" s="26"/>
      <c r="B1855" s="48">
        <v>501</v>
      </c>
      <c r="C1855" s="48" t="s">
        <v>45</v>
      </c>
      <c r="D1855" s="48" t="s">
        <v>46</v>
      </c>
      <c r="E1855" s="48" t="s">
        <v>47</v>
      </c>
      <c r="F1855" s="48" t="s">
        <v>92</v>
      </c>
      <c r="G1855" s="48">
        <v>385</v>
      </c>
      <c r="H1855" s="48" t="s">
        <v>97</v>
      </c>
      <c r="I1855" s="48" t="s">
        <v>172</v>
      </c>
      <c r="J1855" s="48" t="s">
        <v>50</v>
      </c>
      <c r="K1855" s="48" t="s">
        <v>2758</v>
      </c>
      <c r="L1855" s="48" t="s">
        <v>59</v>
      </c>
      <c r="M1855" s="48" t="s">
        <v>53</v>
      </c>
      <c r="N1855" s="48" t="s">
        <v>53</v>
      </c>
      <c r="O1855" s="48" t="s">
        <v>53</v>
      </c>
      <c r="P1855" s="48">
        <v>0.90721200000000002</v>
      </c>
      <c r="Q1855" s="48">
        <v>0.93218974463356985</v>
      </c>
      <c r="R1855" s="48">
        <v>0.95609204577802032</v>
      </c>
      <c r="S1855" s="48">
        <v>6.3266099999999996</v>
      </c>
      <c r="T1855" s="48">
        <v>6.3266099999999996</v>
      </c>
      <c r="U1855" s="48">
        <v>6.3341098032793841</v>
      </c>
      <c r="V1855" s="62">
        <f t="shared" si="173"/>
        <v>0.14339622641509436</v>
      </c>
      <c r="W1855" s="62">
        <f t="shared" si="174"/>
        <v>0.14734427199298991</v>
      </c>
      <c r="X1855" s="62">
        <f t="shared" si="175"/>
        <v>0.15094339622641512</v>
      </c>
      <c r="Y1855" s="62">
        <f t="shared" si="176"/>
        <v>0.14722796487816645</v>
      </c>
      <c r="Z1855" s="62">
        <f t="shared" si="177"/>
        <v>0.14722796487816645</v>
      </c>
      <c r="AA1855" s="48" t="str">
        <f t="shared" si="178"/>
        <v>Y</v>
      </c>
      <c r="AB1855" s="48" t="s">
        <v>55</v>
      </c>
      <c r="AC1855" s="53" t="s">
        <v>55</v>
      </c>
      <c r="AD1855" s="52">
        <v>0</v>
      </c>
      <c r="AE1855" s="52"/>
      <c r="AF1855" s="52"/>
    </row>
    <row r="1856" spans="1:32" ht="15.5" x14ac:dyDescent="0.35">
      <c r="A1856" s="26"/>
      <c r="B1856" s="48">
        <v>535</v>
      </c>
      <c r="C1856" s="48" t="s">
        <v>45</v>
      </c>
      <c r="D1856" s="48" t="s">
        <v>46</v>
      </c>
      <c r="E1856" s="48" t="s">
        <v>47</v>
      </c>
      <c r="F1856" s="48" t="s">
        <v>1168</v>
      </c>
      <c r="G1856" s="48">
        <v>396</v>
      </c>
      <c r="H1856" s="48" t="s">
        <v>139</v>
      </c>
      <c r="I1856" s="48" t="s">
        <v>187</v>
      </c>
      <c r="J1856" s="48" t="s">
        <v>50</v>
      </c>
      <c r="K1856" s="48" t="s">
        <v>2759</v>
      </c>
      <c r="L1856" s="48" t="s">
        <v>2760</v>
      </c>
      <c r="M1856" s="48" t="s">
        <v>110</v>
      </c>
      <c r="N1856" s="48" t="s">
        <v>110</v>
      </c>
      <c r="O1856" s="48" t="s">
        <v>110</v>
      </c>
      <c r="P1856" s="48">
        <v>0.9643712000000001</v>
      </c>
      <c r="Q1856" s="48">
        <v>7.9258644954351823E-2</v>
      </c>
      <c r="R1856" s="48">
        <v>9.3669307673324875E-2</v>
      </c>
      <c r="S1856" s="48">
        <v>2.5908480000000003</v>
      </c>
      <c r="T1856" s="48">
        <v>2.5908480000000003</v>
      </c>
      <c r="U1856" s="48">
        <v>2.5939192894151506</v>
      </c>
      <c r="V1856" s="62">
        <f t="shared" si="173"/>
        <v>0.37222222222222223</v>
      </c>
      <c r="W1856" s="62">
        <f t="shared" si="174"/>
        <v>3.0591777269199819E-2</v>
      </c>
      <c r="X1856" s="62">
        <f t="shared" si="175"/>
        <v>3.6111111111111108E-2</v>
      </c>
      <c r="Y1856" s="62">
        <f t="shared" si="176"/>
        <v>0.14630837020084439</v>
      </c>
      <c r="Z1856" s="62">
        <f t="shared" si="177"/>
        <v>0.14630837020084439</v>
      </c>
      <c r="AA1856" s="48" t="str">
        <f t="shared" si="178"/>
        <v>Y</v>
      </c>
      <c r="AB1856" s="48" t="s">
        <v>55</v>
      </c>
      <c r="AC1856" s="53" t="s">
        <v>55</v>
      </c>
      <c r="AD1856" s="52">
        <v>0</v>
      </c>
      <c r="AE1856" s="52"/>
      <c r="AF1856" s="52"/>
    </row>
    <row r="1857" spans="1:32" ht="15.5" x14ac:dyDescent="0.35">
      <c r="A1857" s="26"/>
      <c r="B1857" s="48">
        <v>1935</v>
      </c>
      <c r="C1857" s="48" t="s">
        <v>863</v>
      </c>
      <c r="D1857" s="48" t="s">
        <v>864</v>
      </c>
      <c r="E1857" s="48" t="s">
        <v>865</v>
      </c>
      <c r="F1857" s="48" t="s">
        <v>2153</v>
      </c>
      <c r="G1857" s="48" t="s">
        <v>2154</v>
      </c>
      <c r="H1857" s="48" t="s">
        <v>2155</v>
      </c>
      <c r="I1857" s="48" t="s">
        <v>865</v>
      </c>
      <c r="J1857" s="48" t="s">
        <v>50</v>
      </c>
      <c r="K1857" s="48" t="s">
        <v>2761</v>
      </c>
      <c r="L1857" s="48" t="s">
        <v>865</v>
      </c>
      <c r="M1857" s="48">
        <v>23</v>
      </c>
      <c r="N1857" s="48">
        <v>23</v>
      </c>
      <c r="O1857" s="48">
        <v>23</v>
      </c>
      <c r="P1857" s="48">
        <v>1.4</v>
      </c>
      <c r="Q1857" s="48">
        <v>2.9081133059081448</v>
      </c>
      <c r="R1857" s="48">
        <v>2.4699044515932189</v>
      </c>
      <c r="S1857" s="48">
        <v>15.6</v>
      </c>
      <c r="T1857" s="48">
        <v>15.7</v>
      </c>
      <c r="U1857" s="48">
        <v>15.138124058151988</v>
      </c>
      <c r="V1857" s="62">
        <f t="shared" si="173"/>
        <v>8.9743589743589744E-2</v>
      </c>
      <c r="W1857" s="62">
        <f t="shared" si="174"/>
        <v>0.18523014687313025</v>
      </c>
      <c r="X1857" s="62">
        <f t="shared" si="175"/>
        <v>0.16315789473684209</v>
      </c>
      <c r="Y1857" s="62">
        <f t="shared" si="176"/>
        <v>0.14604387711785402</v>
      </c>
      <c r="Z1857" s="62">
        <f t="shared" si="177"/>
        <v>0.14604387711785402</v>
      </c>
      <c r="AA1857" s="48" t="str">
        <f t="shared" si="178"/>
        <v>Y</v>
      </c>
      <c r="AB1857" s="48" t="s">
        <v>55</v>
      </c>
      <c r="AC1857" s="53" t="s">
        <v>55</v>
      </c>
      <c r="AD1857" s="52">
        <v>0</v>
      </c>
      <c r="AE1857" s="52"/>
      <c r="AF1857" s="52"/>
    </row>
    <row r="1858" spans="1:32" ht="15.5" x14ac:dyDescent="0.35">
      <c r="A1858" s="26"/>
      <c r="B1858" s="48">
        <v>529</v>
      </c>
      <c r="C1858" s="48" t="s">
        <v>45</v>
      </c>
      <c r="D1858" s="48" t="s">
        <v>46</v>
      </c>
      <c r="E1858" s="48" t="s">
        <v>150</v>
      </c>
      <c r="F1858" s="48" t="s">
        <v>219</v>
      </c>
      <c r="G1858" s="48">
        <v>250</v>
      </c>
      <c r="H1858" s="48" t="s">
        <v>49</v>
      </c>
      <c r="I1858" s="48" t="s">
        <v>150</v>
      </c>
      <c r="J1858" s="48" t="s">
        <v>50</v>
      </c>
      <c r="K1858" s="48" t="s">
        <v>2762</v>
      </c>
      <c r="L1858" s="48" t="s">
        <v>1789</v>
      </c>
      <c r="M1858" s="48" t="s">
        <v>53</v>
      </c>
      <c r="N1858" s="48" t="s">
        <v>53</v>
      </c>
      <c r="O1858" s="48" t="s">
        <v>53</v>
      </c>
      <c r="P1858" s="48">
        <v>0.59684999999999999</v>
      </c>
      <c r="Q1858" s="48">
        <v>0.76487363662241625</v>
      </c>
      <c r="R1858" s="48">
        <v>9.5609204577802032E-2</v>
      </c>
      <c r="S1858" s="48">
        <v>3.3423600000000002</v>
      </c>
      <c r="T1858" s="48">
        <v>3.3423600000000002</v>
      </c>
      <c r="U1858" s="48">
        <v>3.3463221602230711</v>
      </c>
      <c r="V1858" s="62">
        <f t="shared" si="173"/>
        <v>0.17857142857142855</v>
      </c>
      <c r="W1858" s="62">
        <f t="shared" si="174"/>
        <v>0.22884238580596231</v>
      </c>
      <c r="X1858" s="62">
        <f t="shared" si="175"/>
        <v>2.8571428571428571E-2</v>
      </c>
      <c r="Y1858" s="62">
        <f t="shared" si="176"/>
        <v>0.14532841431627316</v>
      </c>
      <c r="Z1858" s="62">
        <f t="shared" si="177"/>
        <v>0.14532841431627316</v>
      </c>
      <c r="AA1858" s="48" t="str">
        <f t="shared" si="178"/>
        <v>Y</v>
      </c>
      <c r="AB1858" s="48" t="s">
        <v>55</v>
      </c>
      <c r="AC1858" s="53" t="s">
        <v>55</v>
      </c>
      <c r="AD1858" s="52">
        <v>0</v>
      </c>
      <c r="AE1858" s="52"/>
      <c r="AF1858" s="52"/>
    </row>
    <row r="1859" spans="1:32" ht="15.5" x14ac:dyDescent="0.35">
      <c r="A1859" s="26"/>
      <c r="B1859" s="48">
        <v>752</v>
      </c>
      <c r="C1859" s="48" t="s">
        <v>45</v>
      </c>
      <c r="D1859" s="48" t="s">
        <v>46</v>
      </c>
      <c r="E1859" s="48" t="s">
        <v>150</v>
      </c>
      <c r="F1859" s="48" t="s">
        <v>2176</v>
      </c>
      <c r="G1859" s="48">
        <v>816</v>
      </c>
      <c r="H1859" s="48" t="s">
        <v>131</v>
      </c>
      <c r="I1859" s="48" t="s">
        <v>377</v>
      </c>
      <c r="J1859" s="48" t="s">
        <v>50</v>
      </c>
      <c r="K1859" s="48" t="s">
        <v>2763</v>
      </c>
      <c r="L1859" s="48" t="s">
        <v>379</v>
      </c>
      <c r="M1859" s="48" t="s">
        <v>110</v>
      </c>
      <c r="N1859" s="48" t="s">
        <v>110</v>
      </c>
      <c r="O1859" s="48" t="s">
        <v>110</v>
      </c>
      <c r="P1859" s="48">
        <v>0.47498880000000004</v>
      </c>
      <c r="Q1859" s="48">
        <v>0.30982924845792076</v>
      </c>
      <c r="R1859" s="48">
        <v>0.30982924845792076</v>
      </c>
      <c r="S1859" s="48">
        <v>2.5188800000000002</v>
      </c>
      <c r="T1859" s="48">
        <v>2.5188800000000002</v>
      </c>
      <c r="U1859" s="48">
        <v>2.521865975820285</v>
      </c>
      <c r="V1859" s="62">
        <f t="shared" ref="V1859:V1922" si="179">IF(OR(P1859="",S1859=""),"",P1859/S1859)</f>
        <v>0.18857142857142858</v>
      </c>
      <c r="W1859" s="62">
        <f t="shared" ref="W1859:W1922" si="180">IF(OR(Q1859="",T1859=""),"",Q1859/T1859)</f>
        <v>0.12300278237070474</v>
      </c>
      <c r="X1859" s="62">
        <f t="shared" ref="X1859:X1922" si="181">IF(OR(R1859="",U1859=""),"",R1859/U1859)</f>
        <v>0.12285714285714287</v>
      </c>
      <c r="Y1859" s="62">
        <f t="shared" ref="Y1859:Y1922" si="182">IF(OR(V1859="",W1859="",X1859=""),"",AVERAGE(V1859,W1859,X1859))</f>
        <v>0.14481045126642542</v>
      </c>
      <c r="Z1859" s="62">
        <f t="shared" ref="Z1859:Z1922" si="183">IFERROR(Y1859,"0")</f>
        <v>0.14481045126642542</v>
      </c>
      <c r="AA1859" s="48" t="str">
        <f t="shared" ref="AA1859:AA1922" si="184">IF(OR(Z1859="0",Z1859=""),"N","Y")</f>
        <v>Y</v>
      </c>
      <c r="AB1859" s="48" t="s">
        <v>55</v>
      </c>
      <c r="AC1859" s="53" t="s">
        <v>55</v>
      </c>
      <c r="AD1859" s="52">
        <v>0</v>
      </c>
      <c r="AE1859" s="52"/>
      <c r="AF1859" s="52"/>
    </row>
    <row r="1860" spans="1:32" ht="15.5" x14ac:dyDescent="0.35">
      <c r="A1860" s="26"/>
      <c r="B1860" s="48">
        <v>1493</v>
      </c>
      <c r="C1860" s="48" t="s">
        <v>45</v>
      </c>
      <c r="D1860" s="48" t="s">
        <v>98</v>
      </c>
      <c r="E1860" s="48" t="s">
        <v>673</v>
      </c>
      <c r="F1860" s="48" t="s">
        <v>674</v>
      </c>
      <c r="G1860" s="48">
        <v>933</v>
      </c>
      <c r="H1860" s="48">
        <v>1</v>
      </c>
      <c r="I1860" s="48" t="s">
        <v>675</v>
      </c>
      <c r="J1860" s="48" t="s">
        <v>50</v>
      </c>
      <c r="K1860" s="48" t="s">
        <v>2764</v>
      </c>
      <c r="L1860" s="48" t="s">
        <v>683</v>
      </c>
      <c r="M1860" s="48" t="s">
        <v>103</v>
      </c>
      <c r="N1860" s="48" t="s">
        <v>103</v>
      </c>
      <c r="O1860" s="48" t="s">
        <v>103</v>
      </c>
      <c r="P1860" s="48">
        <v>1.4988719999999998</v>
      </c>
      <c r="Q1860" s="48">
        <v>1.6586118533279568</v>
      </c>
      <c r="R1860" s="48">
        <v>1.6191210949153865</v>
      </c>
      <c r="S1860" s="48">
        <v>11.044319999999999</v>
      </c>
      <c r="T1860" s="48">
        <v>11.044319999999999</v>
      </c>
      <c r="U1860" s="48">
        <v>11.057412355519713</v>
      </c>
      <c r="V1860" s="62">
        <f t="shared" si="179"/>
        <v>0.1357142857142857</v>
      </c>
      <c r="W1860" s="62">
        <f t="shared" si="180"/>
        <v>0.15017781568516278</v>
      </c>
      <c r="X1860" s="62">
        <f t="shared" si="181"/>
        <v>0.14642857142857144</v>
      </c>
      <c r="Y1860" s="62">
        <f t="shared" si="182"/>
        <v>0.14410689094267329</v>
      </c>
      <c r="Z1860" s="62">
        <f t="shared" si="183"/>
        <v>0.14410689094267329</v>
      </c>
      <c r="AA1860" s="48" t="str">
        <f t="shared" si="184"/>
        <v>Y</v>
      </c>
      <c r="AB1860" s="48" t="s">
        <v>104</v>
      </c>
      <c r="AC1860" s="53" t="s">
        <v>55</v>
      </c>
      <c r="AD1860" s="52">
        <v>0</v>
      </c>
      <c r="AE1860" s="52"/>
      <c r="AF1860" s="52"/>
    </row>
    <row r="1861" spans="1:32" ht="15.5" x14ac:dyDescent="0.35">
      <c r="A1861" s="26"/>
      <c r="B1861" s="48">
        <v>1444</v>
      </c>
      <c r="C1861" s="48" t="s">
        <v>45</v>
      </c>
      <c r="D1861" s="48" t="s">
        <v>98</v>
      </c>
      <c r="E1861" s="48" t="s">
        <v>673</v>
      </c>
      <c r="F1861" s="48" t="s">
        <v>721</v>
      </c>
      <c r="G1861" s="48">
        <v>968</v>
      </c>
      <c r="H1861" s="48">
        <v>2</v>
      </c>
      <c r="I1861" s="48" t="s">
        <v>722</v>
      </c>
      <c r="J1861" s="48" t="s">
        <v>50</v>
      </c>
      <c r="K1861" s="48" t="s">
        <v>2765</v>
      </c>
      <c r="L1861" s="48" t="s">
        <v>768</v>
      </c>
      <c r="M1861" s="48" t="s">
        <v>103</v>
      </c>
      <c r="N1861" s="48" t="s">
        <v>103</v>
      </c>
      <c r="O1861" s="48" t="s">
        <v>103</v>
      </c>
      <c r="P1861" s="48">
        <v>6.1138199999999996</v>
      </c>
      <c r="Q1861" s="48">
        <v>1.2637042692022529</v>
      </c>
      <c r="R1861" s="48">
        <v>2.1719917126913719</v>
      </c>
      <c r="S1861" s="48">
        <v>22.088639999999998</v>
      </c>
      <c r="T1861" s="48">
        <v>22.088639999999998</v>
      </c>
      <c r="U1861" s="48">
        <v>22.114824711039425</v>
      </c>
      <c r="V1861" s="62">
        <f t="shared" si="179"/>
        <v>0.2767857142857143</v>
      </c>
      <c r="W1861" s="62">
        <f t="shared" si="180"/>
        <v>5.7210596451490583E-2</v>
      </c>
      <c r="X1861" s="62">
        <f t="shared" si="181"/>
        <v>9.8214285714285712E-2</v>
      </c>
      <c r="Y1861" s="62">
        <f t="shared" si="182"/>
        <v>0.14407019881716351</v>
      </c>
      <c r="Z1861" s="62">
        <f t="shared" si="183"/>
        <v>0.14407019881716351</v>
      </c>
      <c r="AA1861" s="48" t="str">
        <f t="shared" si="184"/>
        <v>Y</v>
      </c>
      <c r="AB1861" s="48" t="s">
        <v>104</v>
      </c>
      <c r="AC1861" s="53" t="s">
        <v>55</v>
      </c>
      <c r="AD1861" s="52">
        <v>0</v>
      </c>
      <c r="AE1861" s="52"/>
      <c r="AF1861" s="52"/>
    </row>
    <row r="1862" spans="1:32" ht="15.5" x14ac:dyDescent="0.35">
      <c r="A1862" s="26"/>
      <c r="B1862" s="48">
        <v>1351</v>
      </c>
      <c r="C1862" s="48" t="s">
        <v>45</v>
      </c>
      <c r="D1862" s="48" t="s">
        <v>98</v>
      </c>
      <c r="E1862" s="48" t="s">
        <v>673</v>
      </c>
      <c r="F1862" s="48" t="s">
        <v>725</v>
      </c>
      <c r="G1862" s="48">
        <v>975</v>
      </c>
      <c r="H1862" s="48">
        <v>2</v>
      </c>
      <c r="I1862" s="48" t="s">
        <v>726</v>
      </c>
      <c r="J1862" s="48" t="s">
        <v>50</v>
      </c>
      <c r="K1862" s="48" t="s">
        <v>2766</v>
      </c>
      <c r="L1862" s="48" t="s">
        <v>730</v>
      </c>
      <c r="M1862" s="48" t="s">
        <v>678</v>
      </c>
      <c r="N1862" s="48" t="s">
        <v>678</v>
      </c>
      <c r="O1862" s="48" t="s">
        <v>97</v>
      </c>
      <c r="P1862" s="48">
        <v>1.41168</v>
      </c>
      <c r="Q1862" s="48">
        <v>0</v>
      </c>
      <c r="R1862" s="48">
        <v>0</v>
      </c>
      <c r="S1862" s="48">
        <v>3.2800799999999999</v>
      </c>
      <c r="T1862" s="48">
        <v>3.2800799999999999</v>
      </c>
      <c r="U1862" s="48">
        <v>3.2839683311505912</v>
      </c>
      <c r="V1862" s="62">
        <f t="shared" si="179"/>
        <v>0.43037974683544306</v>
      </c>
      <c r="W1862" s="62">
        <f t="shared" si="180"/>
        <v>0</v>
      </c>
      <c r="X1862" s="62">
        <f t="shared" si="181"/>
        <v>0</v>
      </c>
      <c r="Y1862" s="62">
        <f t="shared" si="182"/>
        <v>0.14345991561181434</v>
      </c>
      <c r="Z1862" s="62">
        <f t="shared" si="183"/>
        <v>0.14345991561181434</v>
      </c>
      <c r="AA1862" s="48" t="str">
        <f t="shared" si="184"/>
        <v>Y</v>
      </c>
      <c r="AB1862" s="48" t="s">
        <v>55</v>
      </c>
      <c r="AC1862" s="53" t="s">
        <v>55</v>
      </c>
      <c r="AD1862" s="52">
        <v>0</v>
      </c>
      <c r="AE1862" s="52"/>
      <c r="AF1862" s="52"/>
    </row>
    <row r="1863" spans="1:32" ht="15.5" x14ac:dyDescent="0.35">
      <c r="A1863" s="26"/>
      <c r="B1863" s="48">
        <v>247</v>
      </c>
      <c r="C1863" s="48" t="s">
        <v>45</v>
      </c>
      <c r="D1863" s="48" t="s">
        <v>46</v>
      </c>
      <c r="E1863" s="48" t="s">
        <v>150</v>
      </c>
      <c r="F1863" s="48" t="s">
        <v>2767</v>
      </c>
      <c r="G1863" s="48">
        <v>250</v>
      </c>
      <c r="H1863" s="48" t="s">
        <v>63</v>
      </c>
      <c r="I1863" s="48" t="s">
        <v>47</v>
      </c>
      <c r="J1863" s="48" t="s">
        <v>50</v>
      </c>
      <c r="K1863" s="48" t="s">
        <v>2768</v>
      </c>
      <c r="L1863" s="48" t="s">
        <v>184</v>
      </c>
      <c r="M1863" s="48" t="s">
        <v>53</v>
      </c>
      <c r="N1863" s="48" t="s">
        <v>53</v>
      </c>
      <c r="O1863" s="48" t="s">
        <v>53</v>
      </c>
      <c r="P1863" s="48">
        <v>1.07433</v>
      </c>
      <c r="Q1863" s="48">
        <v>0.62145982975571323</v>
      </c>
      <c r="R1863" s="48">
        <v>0</v>
      </c>
      <c r="S1863" s="48">
        <v>3.5810999999999997</v>
      </c>
      <c r="T1863" s="48">
        <v>4.7747999999999999</v>
      </c>
      <c r="U1863" s="48">
        <v>4.7804602288901012</v>
      </c>
      <c r="V1863" s="62">
        <f t="shared" si="179"/>
        <v>0.30000000000000004</v>
      </c>
      <c r="W1863" s="62">
        <f t="shared" si="180"/>
        <v>0.13015410692714108</v>
      </c>
      <c r="X1863" s="62">
        <f t="shared" si="181"/>
        <v>0</v>
      </c>
      <c r="Y1863" s="62">
        <f t="shared" si="182"/>
        <v>0.14338470230904704</v>
      </c>
      <c r="Z1863" s="62">
        <f t="shared" si="183"/>
        <v>0.14338470230904704</v>
      </c>
      <c r="AA1863" s="48" t="str">
        <f t="shared" si="184"/>
        <v>Y</v>
      </c>
      <c r="AB1863" s="48" t="s">
        <v>55</v>
      </c>
      <c r="AC1863" s="53" t="s">
        <v>55</v>
      </c>
      <c r="AD1863" s="52">
        <v>0</v>
      </c>
      <c r="AE1863" s="52"/>
      <c r="AF1863" s="52"/>
    </row>
    <row r="1864" spans="1:32" ht="15.5" x14ac:dyDescent="0.35">
      <c r="A1864" s="26"/>
      <c r="B1864" s="48">
        <v>739</v>
      </c>
      <c r="C1864" s="48" t="s">
        <v>45</v>
      </c>
      <c r="D1864" s="48" t="s">
        <v>46</v>
      </c>
      <c r="E1864" s="48" t="s">
        <v>150</v>
      </c>
      <c r="F1864" s="48" t="s">
        <v>2544</v>
      </c>
      <c r="G1864" s="48">
        <v>813</v>
      </c>
      <c r="H1864" s="48" t="s">
        <v>131</v>
      </c>
      <c r="I1864" s="48" t="s">
        <v>377</v>
      </c>
      <c r="J1864" s="48" t="s">
        <v>50</v>
      </c>
      <c r="K1864" s="48" t="s">
        <v>2769</v>
      </c>
      <c r="L1864" s="48" t="s">
        <v>379</v>
      </c>
      <c r="M1864" s="48" t="s">
        <v>110</v>
      </c>
      <c r="N1864" s="48" t="s">
        <v>110</v>
      </c>
      <c r="O1864" s="48" t="s">
        <v>110</v>
      </c>
      <c r="P1864" s="48">
        <v>0</v>
      </c>
      <c r="Q1864" s="48">
        <v>0.54039985196148976</v>
      </c>
      <c r="R1864" s="48">
        <v>0.54039985196148976</v>
      </c>
      <c r="S1864" s="48">
        <v>2.051088</v>
      </c>
      <c r="T1864" s="48">
        <v>2.5188800000000002</v>
      </c>
      <c r="U1864" s="48">
        <v>2.521865975820285</v>
      </c>
      <c r="V1864" s="62">
        <f t="shared" si="179"/>
        <v>0</v>
      </c>
      <c r="W1864" s="62">
        <f t="shared" si="180"/>
        <v>0.21453973669308968</v>
      </c>
      <c r="X1864" s="62">
        <f t="shared" si="181"/>
        <v>0.21428571428571433</v>
      </c>
      <c r="Y1864" s="62">
        <f t="shared" si="182"/>
        <v>0.14294181699293465</v>
      </c>
      <c r="Z1864" s="62">
        <f t="shared" si="183"/>
        <v>0.14294181699293465</v>
      </c>
      <c r="AA1864" s="48" t="str">
        <f t="shared" si="184"/>
        <v>Y</v>
      </c>
      <c r="AB1864" s="48" t="s">
        <v>55</v>
      </c>
      <c r="AC1864" s="53" t="s">
        <v>55</v>
      </c>
      <c r="AD1864" s="52">
        <v>0</v>
      </c>
      <c r="AE1864" s="52"/>
      <c r="AF1864" s="52"/>
    </row>
    <row r="1865" spans="1:32" ht="15.5" x14ac:dyDescent="0.35">
      <c r="A1865" s="26"/>
      <c r="B1865" s="48">
        <v>432</v>
      </c>
      <c r="C1865" s="48" t="s">
        <v>45</v>
      </c>
      <c r="D1865" s="48" t="s">
        <v>46</v>
      </c>
      <c r="E1865" s="48" t="s">
        <v>47</v>
      </c>
      <c r="F1865" s="48" t="s">
        <v>300</v>
      </c>
      <c r="G1865" s="48">
        <v>329</v>
      </c>
      <c r="H1865" s="48" t="s">
        <v>63</v>
      </c>
      <c r="I1865" s="48" t="s">
        <v>300</v>
      </c>
      <c r="J1865" s="48" t="s">
        <v>50</v>
      </c>
      <c r="K1865" s="48" t="s">
        <v>2770</v>
      </c>
      <c r="L1865" s="48" t="s">
        <v>2771</v>
      </c>
      <c r="M1865" s="48" t="s">
        <v>53</v>
      </c>
      <c r="N1865" s="48" t="s">
        <v>53</v>
      </c>
      <c r="O1865" s="48" t="s">
        <v>53</v>
      </c>
      <c r="P1865" s="48">
        <v>0.47748000000000002</v>
      </c>
      <c r="Q1865" s="48">
        <v>0.47804602288901016</v>
      </c>
      <c r="R1865" s="48">
        <v>0.47804602288901016</v>
      </c>
      <c r="S1865" s="48">
        <v>3.3423600000000002</v>
      </c>
      <c r="T1865" s="48">
        <v>3.3423600000000002</v>
      </c>
      <c r="U1865" s="48">
        <v>3.3463221602230711</v>
      </c>
      <c r="V1865" s="62">
        <f t="shared" si="179"/>
        <v>0.14285714285714285</v>
      </c>
      <c r="W1865" s="62">
        <f t="shared" si="180"/>
        <v>0.14302649112872645</v>
      </c>
      <c r="X1865" s="62">
        <f t="shared" si="181"/>
        <v>0.14285714285714285</v>
      </c>
      <c r="Y1865" s="62">
        <f t="shared" si="182"/>
        <v>0.14291359228100406</v>
      </c>
      <c r="Z1865" s="62">
        <f t="shared" si="183"/>
        <v>0.14291359228100406</v>
      </c>
      <c r="AA1865" s="48" t="str">
        <f t="shared" si="184"/>
        <v>Y</v>
      </c>
      <c r="AB1865" s="48" t="s">
        <v>55</v>
      </c>
      <c r="AC1865" s="53" t="s">
        <v>55</v>
      </c>
      <c r="AD1865" s="52">
        <v>0</v>
      </c>
      <c r="AE1865" s="52"/>
      <c r="AF1865" s="52"/>
    </row>
    <row r="1866" spans="1:32" ht="15.5" x14ac:dyDescent="0.35">
      <c r="A1866" s="26"/>
      <c r="B1866" s="48">
        <v>537</v>
      </c>
      <c r="C1866" s="48" t="s">
        <v>45</v>
      </c>
      <c r="D1866" s="48" t="s">
        <v>46</v>
      </c>
      <c r="E1866" s="48" t="s">
        <v>47</v>
      </c>
      <c r="F1866" s="48" t="s">
        <v>1168</v>
      </c>
      <c r="G1866" s="48">
        <v>396</v>
      </c>
      <c r="H1866" s="48" t="s">
        <v>139</v>
      </c>
      <c r="I1866" s="48" t="s">
        <v>187</v>
      </c>
      <c r="J1866" s="48" t="s">
        <v>50</v>
      </c>
      <c r="K1866" s="48" t="s">
        <v>2772</v>
      </c>
      <c r="L1866" s="48" t="s">
        <v>52</v>
      </c>
      <c r="M1866" s="48" t="s">
        <v>53</v>
      </c>
      <c r="N1866" s="48" t="s">
        <v>53</v>
      </c>
      <c r="O1866" s="48" t="s">
        <v>53</v>
      </c>
      <c r="P1866" s="48">
        <v>0.47748000000000002</v>
      </c>
      <c r="Q1866" s="48">
        <v>0.47804602288901016</v>
      </c>
      <c r="R1866" s="48">
        <v>0.47804602288901016</v>
      </c>
      <c r="S1866" s="48">
        <v>3.3423600000000002</v>
      </c>
      <c r="T1866" s="48">
        <v>3.3423600000000002</v>
      </c>
      <c r="U1866" s="48">
        <v>3.3463221602230711</v>
      </c>
      <c r="V1866" s="62">
        <f t="shared" si="179"/>
        <v>0.14285714285714285</v>
      </c>
      <c r="W1866" s="62">
        <f t="shared" si="180"/>
        <v>0.14302649112872645</v>
      </c>
      <c r="X1866" s="62">
        <f t="shared" si="181"/>
        <v>0.14285714285714285</v>
      </c>
      <c r="Y1866" s="62">
        <f t="shared" si="182"/>
        <v>0.14291359228100406</v>
      </c>
      <c r="Z1866" s="62">
        <f t="shared" si="183"/>
        <v>0.14291359228100406</v>
      </c>
      <c r="AA1866" s="48" t="str">
        <f t="shared" si="184"/>
        <v>Y</v>
      </c>
      <c r="AB1866" s="48" t="s">
        <v>55</v>
      </c>
      <c r="AC1866" s="53" t="s">
        <v>55</v>
      </c>
      <c r="AD1866" s="52">
        <v>0</v>
      </c>
      <c r="AE1866" s="52"/>
      <c r="AF1866" s="52"/>
    </row>
    <row r="1867" spans="1:32" ht="15.5" x14ac:dyDescent="0.35">
      <c r="A1867" s="26"/>
      <c r="B1867" s="48">
        <v>297</v>
      </c>
      <c r="C1867" s="48" t="s">
        <v>45</v>
      </c>
      <c r="D1867" s="48" t="s">
        <v>46</v>
      </c>
      <c r="E1867" s="48" t="s">
        <v>150</v>
      </c>
      <c r="F1867" s="48" t="s">
        <v>1055</v>
      </c>
      <c r="G1867" s="48">
        <v>375</v>
      </c>
      <c r="H1867" s="48" t="s">
        <v>49</v>
      </c>
      <c r="I1867" s="48" t="s">
        <v>216</v>
      </c>
      <c r="J1867" s="48" t="s">
        <v>50</v>
      </c>
      <c r="K1867" s="48" t="s">
        <v>2773</v>
      </c>
      <c r="L1867" s="48" t="s">
        <v>279</v>
      </c>
      <c r="M1867" s="48" t="s">
        <v>53</v>
      </c>
      <c r="N1867" s="48" t="s">
        <v>53</v>
      </c>
      <c r="O1867" s="48" t="s">
        <v>53</v>
      </c>
      <c r="P1867" s="48">
        <v>0.47748000000000002</v>
      </c>
      <c r="Q1867" s="48">
        <v>0.45414372174455964</v>
      </c>
      <c r="R1867" s="48">
        <v>0.50194832403346068</v>
      </c>
      <c r="S1867" s="48">
        <v>3.3423600000000002</v>
      </c>
      <c r="T1867" s="48">
        <v>3.3423600000000002</v>
      </c>
      <c r="U1867" s="48">
        <v>3.3463221602230711</v>
      </c>
      <c r="V1867" s="62">
        <f t="shared" si="179"/>
        <v>0.14285714285714285</v>
      </c>
      <c r="W1867" s="62">
        <f t="shared" si="180"/>
        <v>0.13587516657229012</v>
      </c>
      <c r="X1867" s="62">
        <f t="shared" si="181"/>
        <v>0.15</v>
      </c>
      <c r="Y1867" s="62">
        <f t="shared" si="182"/>
        <v>0.14291076980981099</v>
      </c>
      <c r="Z1867" s="62">
        <f t="shared" si="183"/>
        <v>0.14291076980981099</v>
      </c>
      <c r="AA1867" s="48" t="str">
        <f t="shared" si="184"/>
        <v>Y</v>
      </c>
      <c r="AB1867" s="48" t="s">
        <v>55</v>
      </c>
      <c r="AC1867" s="53" t="s">
        <v>55</v>
      </c>
      <c r="AD1867" s="52">
        <v>0</v>
      </c>
      <c r="AE1867" s="52"/>
      <c r="AF1867" s="52"/>
    </row>
    <row r="1868" spans="1:32" ht="15.5" x14ac:dyDescent="0.35">
      <c r="A1868" s="26"/>
      <c r="B1868" s="48">
        <v>1844</v>
      </c>
      <c r="C1868" s="48" t="s">
        <v>45</v>
      </c>
      <c r="D1868" s="48" t="s">
        <v>60</v>
      </c>
      <c r="E1868" s="48" t="s">
        <v>133</v>
      </c>
      <c r="F1868" s="48" t="s">
        <v>1280</v>
      </c>
      <c r="G1868" s="48">
        <v>470</v>
      </c>
      <c r="H1868" s="48" t="s">
        <v>49</v>
      </c>
      <c r="I1868" s="48" t="s">
        <v>1280</v>
      </c>
      <c r="J1868" s="48" t="s">
        <v>50</v>
      </c>
      <c r="K1868" s="48" t="s">
        <v>2774</v>
      </c>
      <c r="L1868" s="48" t="s">
        <v>2775</v>
      </c>
      <c r="M1868" s="48" t="s">
        <v>53</v>
      </c>
      <c r="N1868" s="48" t="s">
        <v>53</v>
      </c>
      <c r="O1868" s="48" t="s">
        <v>53</v>
      </c>
      <c r="P1868" s="48">
        <v>1.7428020000000002</v>
      </c>
      <c r="Q1868" s="48">
        <v>1.1473104549336244</v>
      </c>
      <c r="R1868" s="48">
        <v>0.8126782389113173</v>
      </c>
      <c r="S1868" s="48">
        <v>8.71401</v>
      </c>
      <c r="T1868" s="48">
        <v>8.71401</v>
      </c>
      <c r="U1868" s="48">
        <v>8.7243399177244356</v>
      </c>
      <c r="V1868" s="62">
        <f t="shared" si="179"/>
        <v>0.2</v>
      </c>
      <c r="W1868" s="62">
        <f t="shared" si="180"/>
        <v>0.13166274251849888</v>
      </c>
      <c r="X1868" s="62">
        <f t="shared" si="181"/>
        <v>9.3150684931506855E-2</v>
      </c>
      <c r="Y1868" s="62">
        <f t="shared" si="182"/>
        <v>0.1416044758166686</v>
      </c>
      <c r="Z1868" s="62">
        <f t="shared" si="183"/>
        <v>0.1416044758166686</v>
      </c>
      <c r="AA1868" s="48" t="str">
        <f t="shared" si="184"/>
        <v>Y</v>
      </c>
      <c r="AB1868" s="48" t="s">
        <v>55</v>
      </c>
      <c r="AC1868" s="53" t="s">
        <v>55</v>
      </c>
      <c r="AD1868" s="52">
        <v>0</v>
      </c>
      <c r="AE1868" s="52"/>
      <c r="AF1868" s="52"/>
    </row>
    <row r="1869" spans="1:32" ht="15.5" x14ac:dyDescent="0.35">
      <c r="A1869" s="26"/>
      <c r="B1869" s="48">
        <v>557</v>
      </c>
      <c r="C1869" s="48" t="s">
        <v>45</v>
      </c>
      <c r="D1869" s="48" t="s">
        <v>46</v>
      </c>
      <c r="E1869" s="48" t="s">
        <v>47</v>
      </c>
      <c r="F1869" s="48" t="s">
        <v>75</v>
      </c>
      <c r="G1869" s="48">
        <v>483</v>
      </c>
      <c r="H1869" s="48" t="s">
        <v>49</v>
      </c>
      <c r="I1869" s="48" t="s">
        <v>76</v>
      </c>
      <c r="J1869" s="48" t="s">
        <v>50</v>
      </c>
      <c r="K1869" s="48" t="s">
        <v>2776</v>
      </c>
      <c r="L1869" s="48" t="s">
        <v>78</v>
      </c>
      <c r="M1869" s="48" t="s">
        <v>53</v>
      </c>
      <c r="N1869" s="48" t="s">
        <v>53</v>
      </c>
      <c r="O1869" s="48" t="s">
        <v>53</v>
      </c>
      <c r="P1869" s="48">
        <v>0.47748000000000002</v>
      </c>
      <c r="Q1869" s="48">
        <v>0.31072991487785662</v>
      </c>
      <c r="R1869" s="48">
        <v>0.47804602288901016</v>
      </c>
      <c r="S1869" s="48">
        <v>2.9842499999999998</v>
      </c>
      <c r="T1869" s="48">
        <v>2.9842499999999998</v>
      </c>
      <c r="U1869" s="48">
        <v>2.9877876430563135</v>
      </c>
      <c r="V1869" s="62">
        <f t="shared" si="179"/>
        <v>0.16</v>
      </c>
      <c r="W1869" s="62">
        <f t="shared" si="180"/>
        <v>0.10412328554171286</v>
      </c>
      <c r="X1869" s="62">
        <f t="shared" si="181"/>
        <v>0.16</v>
      </c>
      <c r="Y1869" s="62">
        <f t="shared" si="182"/>
        <v>0.14137442851390428</v>
      </c>
      <c r="Z1869" s="62">
        <f t="shared" si="183"/>
        <v>0.14137442851390428</v>
      </c>
      <c r="AA1869" s="48" t="str">
        <f t="shared" si="184"/>
        <v>Y</v>
      </c>
      <c r="AB1869" s="48" t="s">
        <v>55</v>
      </c>
      <c r="AC1869" s="53" t="s">
        <v>55</v>
      </c>
      <c r="AD1869" s="52">
        <v>0</v>
      </c>
      <c r="AE1869" s="52"/>
      <c r="AF1869" s="52"/>
    </row>
    <row r="1870" spans="1:32" ht="15.5" x14ac:dyDescent="0.35">
      <c r="A1870" s="26"/>
      <c r="B1870" s="48">
        <v>1576</v>
      </c>
      <c r="C1870" s="48" t="s">
        <v>45</v>
      </c>
      <c r="D1870" s="48" t="s">
        <v>60</v>
      </c>
      <c r="E1870" s="48" t="s">
        <v>803</v>
      </c>
      <c r="F1870" s="48" t="s">
        <v>804</v>
      </c>
      <c r="G1870" s="48">
        <v>126</v>
      </c>
      <c r="H1870" s="48" t="s">
        <v>63</v>
      </c>
      <c r="I1870" s="48" t="s">
        <v>804</v>
      </c>
      <c r="J1870" s="48" t="s">
        <v>50</v>
      </c>
      <c r="K1870" s="48" t="s">
        <v>2777</v>
      </c>
      <c r="L1870" s="48" t="s">
        <v>806</v>
      </c>
      <c r="M1870" s="48" t="s">
        <v>53</v>
      </c>
      <c r="N1870" s="48" t="s">
        <v>53</v>
      </c>
      <c r="O1870" s="48" t="s">
        <v>53</v>
      </c>
      <c r="P1870" s="48">
        <v>1.6473059999999999</v>
      </c>
      <c r="Q1870" s="48">
        <v>1.5297472732448325</v>
      </c>
      <c r="R1870" s="48">
        <v>1.7209656824004367</v>
      </c>
      <c r="S1870" s="48">
        <v>11.578889999999999</v>
      </c>
      <c r="T1870" s="48">
        <v>11.578889999999999</v>
      </c>
      <c r="U1870" s="48">
        <v>11.592616055058498</v>
      </c>
      <c r="V1870" s="62">
        <f t="shared" si="179"/>
        <v>0.1422680412371134</v>
      </c>
      <c r="W1870" s="62">
        <f t="shared" si="180"/>
        <v>0.13211519180550405</v>
      </c>
      <c r="X1870" s="62">
        <f t="shared" si="181"/>
        <v>0.14845360824742268</v>
      </c>
      <c r="Y1870" s="62">
        <f t="shared" si="182"/>
        <v>0.14094561376334672</v>
      </c>
      <c r="Z1870" s="62">
        <f t="shared" si="183"/>
        <v>0.14094561376334672</v>
      </c>
      <c r="AA1870" s="48" t="str">
        <f t="shared" si="184"/>
        <v>Y</v>
      </c>
      <c r="AB1870" s="48" t="s">
        <v>55</v>
      </c>
      <c r="AC1870" s="53" t="s">
        <v>55</v>
      </c>
      <c r="AD1870" s="52">
        <v>0</v>
      </c>
      <c r="AE1870" s="52"/>
      <c r="AF1870" s="52"/>
    </row>
    <row r="1871" spans="1:32" ht="15.5" x14ac:dyDescent="0.35">
      <c r="A1871" s="26"/>
      <c r="B1871" s="48">
        <v>505</v>
      </c>
      <c r="C1871" s="48" t="s">
        <v>45</v>
      </c>
      <c r="D1871" s="48" t="s">
        <v>46</v>
      </c>
      <c r="E1871" s="48" t="s">
        <v>47</v>
      </c>
      <c r="F1871" s="48" t="s">
        <v>92</v>
      </c>
      <c r="G1871" s="48">
        <v>385</v>
      </c>
      <c r="H1871" s="48" t="s">
        <v>312</v>
      </c>
      <c r="I1871" s="48" t="s">
        <v>57</v>
      </c>
      <c r="J1871" s="48" t="s">
        <v>50</v>
      </c>
      <c r="K1871" s="48" t="s">
        <v>2778</v>
      </c>
      <c r="L1871" s="48" t="s">
        <v>59</v>
      </c>
      <c r="M1871" s="48" t="s">
        <v>53</v>
      </c>
      <c r="N1871" s="48" t="s">
        <v>53</v>
      </c>
      <c r="O1871" s="48" t="s">
        <v>53</v>
      </c>
      <c r="P1871" s="48">
        <v>0.47748000000000002</v>
      </c>
      <c r="Q1871" s="48">
        <v>1.6731610801115355</v>
      </c>
      <c r="R1871" s="48">
        <v>1.4819426709559316</v>
      </c>
      <c r="S1871" s="48">
        <v>8.5946400000000001</v>
      </c>
      <c r="T1871" s="48">
        <v>8.5946400000000001</v>
      </c>
      <c r="U1871" s="48">
        <v>8.604828412002183</v>
      </c>
      <c r="V1871" s="62">
        <f t="shared" si="179"/>
        <v>5.5555555555555559E-2</v>
      </c>
      <c r="W1871" s="62">
        <f t="shared" si="180"/>
        <v>0.19467494625854434</v>
      </c>
      <c r="X1871" s="62">
        <f t="shared" si="181"/>
        <v>0.17222222222222222</v>
      </c>
      <c r="Y1871" s="62">
        <f t="shared" si="182"/>
        <v>0.14081757467877404</v>
      </c>
      <c r="Z1871" s="62">
        <f t="shared" si="183"/>
        <v>0.14081757467877404</v>
      </c>
      <c r="AA1871" s="48" t="str">
        <f t="shared" si="184"/>
        <v>Y</v>
      </c>
      <c r="AB1871" s="48" t="s">
        <v>55</v>
      </c>
      <c r="AC1871" s="53" t="s">
        <v>55</v>
      </c>
      <c r="AD1871" s="52">
        <v>0</v>
      </c>
      <c r="AE1871" s="52"/>
      <c r="AF1871" s="52"/>
    </row>
    <row r="1872" spans="1:32" ht="15.5" x14ac:dyDescent="0.35">
      <c r="A1872" s="26"/>
      <c r="B1872" s="48">
        <v>1231</v>
      </c>
      <c r="C1872" s="48" t="s">
        <v>45</v>
      </c>
      <c r="D1872" s="48" t="s">
        <v>98</v>
      </c>
      <c r="E1872" s="48" t="s">
        <v>99</v>
      </c>
      <c r="F1872" s="48" t="s">
        <v>595</v>
      </c>
      <c r="G1872" s="48">
        <v>741</v>
      </c>
      <c r="H1872" s="48">
        <v>1</v>
      </c>
      <c r="I1872" s="48" t="s">
        <v>99</v>
      </c>
      <c r="J1872" s="48" t="s">
        <v>50</v>
      </c>
      <c r="K1872" s="48" t="s">
        <v>2779</v>
      </c>
      <c r="L1872" s="48" t="s">
        <v>593</v>
      </c>
      <c r="M1872" s="48" t="s">
        <v>110</v>
      </c>
      <c r="N1872" s="48" t="s">
        <v>110</v>
      </c>
      <c r="O1872" s="48" t="s">
        <v>97</v>
      </c>
      <c r="P1872" s="48">
        <v>1.3673920000000002</v>
      </c>
      <c r="Q1872" s="48">
        <v>0</v>
      </c>
      <c r="R1872" s="48">
        <v>0</v>
      </c>
      <c r="S1872" s="48">
        <v>3.2385600000000001</v>
      </c>
      <c r="T1872" s="48">
        <v>3.2385600000000001</v>
      </c>
      <c r="U1872" s="48">
        <v>3.2423991117689384</v>
      </c>
      <c r="V1872" s="62">
        <f t="shared" si="179"/>
        <v>0.42222222222222228</v>
      </c>
      <c r="W1872" s="62">
        <f t="shared" si="180"/>
        <v>0</v>
      </c>
      <c r="X1872" s="62">
        <f t="shared" si="181"/>
        <v>0</v>
      </c>
      <c r="Y1872" s="62">
        <f t="shared" si="182"/>
        <v>0.14074074074074075</v>
      </c>
      <c r="Z1872" s="62">
        <f t="shared" si="183"/>
        <v>0.14074074074074075</v>
      </c>
      <c r="AA1872" s="48" t="str">
        <f t="shared" si="184"/>
        <v>Y</v>
      </c>
      <c r="AB1872" s="48" t="s">
        <v>55</v>
      </c>
      <c r="AC1872" s="53" t="s">
        <v>55</v>
      </c>
      <c r="AD1872" s="52">
        <v>0</v>
      </c>
      <c r="AE1872" s="52"/>
      <c r="AF1872" s="52"/>
    </row>
    <row r="1873" spans="1:32" ht="15.5" x14ac:dyDescent="0.35">
      <c r="A1873" s="26"/>
      <c r="B1873" s="48">
        <v>819</v>
      </c>
      <c r="C1873" s="48" t="s">
        <v>45</v>
      </c>
      <c r="D1873" s="48" t="s">
        <v>46</v>
      </c>
      <c r="E1873" s="48" t="s">
        <v>150</v>
      </c>
      <c r="F1873" s="48" t="s">
        <v>371</v>
      </c>
      <c r="G1873" s="48">
        <v>828</v>
      </c>
      <c r="H1873" s="48" t="s">
        <v>63</v>
      </c>
      <c r="I1873" s="48" t="s">
        <v>377</v>
      </c>
      <c r="J1873" s="48" t="s">
        <v>50</v>
      </c>
      <c r="K1873" s="48" t="s">
        <v>2780</v>
      </c>
      <c r="L1873" s="48" t="s">
        <v>379</v>
      </c>
      <c r="M1873" s="48" t="s">
        <v>53</v>
      </c>
      <c r="N1873" s="48" t="s">
        <v>53</v>
      </c>
      <c r="O1873" s="48" t="s">
        <v>53</v>
      </c>
      <c r="P1873" s="48">
        <v>1.1937</v>
      </c>
      <c r="Q1873" s="48">
        <v>1.1951150572225253</v>
      </c>
      <c r="R1873" s="48">
        <v>1.1951150572225253</v>
      </c>
      <c r="S1873" s="48">
        <v>8.3559000000000001</v>
      </c>
      <c r="T1873" s="48">
        <v>8.5946400000000001</v>
      </c>
      <c r="U1873" s="48">
        <v>8.604828412002183</v>
      </c>
      <c r="V1873" s="62">
        <f t="shared" si="179"/>
        <v>0.14285714285714285</v>
      </c>
      <c r="W1873" s="62">
        <f t="shared" si="180"/>
        <v>0.13905353304181739</v>
      </c>
      <c r="X1873" s="62">
        <f t="shared" si="181"/>
        <v>0.13888888888888887</v>
      </c>
      <c r="Y1873" s="62">
        <f t="shared" si="182"/>
        <v>0.14026652159594968</v>
      </c>
      <c r="Z1873" s="62">
        <f t="shared" si="183"/>
        <v>0.14026652159594968</v>
      </c>
      <c r="AA1873" s="48" t="str">
        <f t="shared" si="184"/>
        <v>Y</v>
      </c>
      <c r="AB1873" s="48" t="s">
        <v>55</v>
      </c>
      <c r="AC1873" s="53" t="s">
        <v>55</v>
      </c>
      <c r="AD1873" s="52">
        <v>0</v>
      </c>
      <c r="AE1873" s="52"/>
      <c r="AF1873" s="52"/>
    </row>
    <row r="1874" spans="1:32" ht="15.5" x14ac:dyDescent="0.35">
      <c r="A1874" s="26"/>
      <c r="B1874" s="48">
        <v>1000</v>
      </c>
      <c r="C1874" s="48" t="s">
        <v>45</v>
      </c>
      <c r="D1874" s="48" t="s">
        <v>98</v>
      </c>
      <c r="E1874" s="48" t="s">
        <v>415</v>
      </c>
      <c r="F1874" s="48" t="s">
        <v>464</v>
      </c>
      <c r="G1874" s="48">
        <v>636</v>
      </c>
      <c r="H1874" s="48">
        <v>111</v>
      </c>
      <c r="I1874" s="48" t="s">
        <v>417</v>
      </c>
      <c r="J1874" s="48" t="s">
        <v>50</v>
      </c>
      <c r="K1874" s="48" t="s">
        <v>2781</v>
      </c>
      <c r="L1874" s="48" t="s">
        <v>419</v>
      </c>
      <c r="M1874" s="48" t="s">
        <v>420</v>
      </c>
      <c r="N1874" s="48" t="s">
        <v>420</v>
      </c>
      <c r="O1874" s="48" t="s">
        <v>420</v>
      </c>
      <c r="P1874" s="48">
        <v>3.2198759999999997</v>
      </c>
      <c r="Q1874" s="48">
        <v>0</v>
      </c>
      <c r="R1874" s="48">
        <v>4.572614131981835E-2</v>
      </c>
      <c r="S1874" s="48">
        <v>7.76424</v>
      </c>
      <c r="T1874" s="48">
        <v>7.76424</v>
      </c>
      <c r="U1874" s="48">
        <v>7.7734440243691196</v>
      </c>
      <c r="V1874" s="62">
        <f t="shared" si="179"/>
        <v>0.41470588235294115</v>
      </c>
      <c r="W1874" s="62">
        <f t="shared" si="180"/>
        <v>0</v>
      </c>
      <c r="X1874" s="62">
        <f t="shared" si="181"/>
        <v>5.8823529411764705E-3</v>
      </c>
      <c r="Y1874" s="62">
        <f t="shared" si="182"/>
        <v>0.14019607843137252</v>
      </c>
      <c r="Z1874" s="62">
        <f t="shared" si="183"/>
        <v>0.14019607843137252</v>
      </c>
      <c r="AA1874" s="48" t="str">
        <f t="shared" si="184"/>
        <v>Y</v>
      </c>
      <c r="AB1874" s="48" t="s">
        <v>55</v>
      </c>
      <c r="AC1874" s="53" t="s">
        <v>55</v>
      </c>
      <c r="AD1874" s="52">
        <v>0</v>
      </c>
      <c r="AE1874" s="52"/>
      <c r="AF1874" s="52"/>
    </row>
    <row r="1875" spans="1:32" ht="15.5" x14ac:dyDescent="0.35">
      <c r="A1875" s="26"/>
      <c r="B1875" s="48">
        <v>697</v>
      </c>
      <c r="C1875" s="48" t="s">
        <v>45</v>
      </c>
      <c r="D1875" s="48" t="s">
        <v>46</v>
      </c>
      <c r="E1875" s="48" t="s">
        <v>47</v>
      </c>
      <c r="F1875" s="48" t="s">
        <v>86</v>
      </c>
      <c r="G1875" s="48">
        <v>13</v>
      </c>
      <c r="H1875" s="48" t="s">
        <v>1920</v>
      </c>
      <c r="I1875" s="48" t="s">
        <v>86</v>
      </c>
      <c r="J1875" s="48" t="s">
        <v>50</v>
      </c>
      <c r="K1875" s="48" t="s">
        <v>2782</v>
      </c>
      <c r="L1875" s="48" t="s">
        <v>190</v>
      </c>
      <c r="M1875" s="48" t="s">
        <v>53</v>
      </c>
      <c r="N1875" s="48" t="s">
        <v>53</v>
      </c>
      <c r="O1875" s="48" t="s">
        <v>53</v>
      </c>
      <c r="P1875" s="48">
        <v>0.8117160000000001</v>
      </c>
      <c r="Q1875" s="48">
        <v>0.54975292632236161</v>
      </c>
      <c r="R1875" s="48">
        <v>0.6453621309001637</v>
      </c>
      <c r="S1875" s="48">
        <v>4.7747999999999999</v>
      </c>
      <c r="T1875" s="48">
        <v>4.7747999999999999</v>
      </c>
      <c r="U1875" s="48">
        <v>4.7804602288901012</v>
      </c>
      <c r="V1875" s="62">
        <f t="shared" si="179"/>
        <v>0.17</v>
      </c>
      <c r="W1875" s="62">
        <f t="shared" si="180"/>
        <v>0.11513632535862478</v>
      </c>
      <c r="X1875" s="62">
        <f t="shared" si="181"/>
        <v>0.13500000000000001</v>
      </c>
      <c r="Y1875" s="62">
        <f t="shared" si="182"/>
        <v>0.14004544178620826</v>
      </c>
      <c r="Z1875" s="62">
        <f t="shared" si="183"/>
        <v>0.14004544178620826</v>
      </c>
      <c r="AA1875" s="48" t="str">
        <f t="shared" si="184"/>
        <v>Y</v>
      </c>
      <c r="AB1875" s="48" t="s">
        <v>55</v>
      </c>
      <c r="AC1875" s="53" t="s">
        <v>55</v>
      </c>
      <c r="AD1875" s="52">
        <v>0</v>
      </c>
      <c r="AE1875" s="52"/>
      <c r="AF1875" s="52"/>
    </row>
    <row r="1876" spans="1:32" ht="15.5" x14ac:dyDescent="0.35">
      <c r="A1876" s="26"/>
      <c r="B1876" s="48">
        <v>1913</v>
      </c>
      <c r="C1876" s="48" t="s">
        <v>863</v>
      </c>
      <c r="D1876" s="48" t="s">
        <v>864</v>
      </c>
      <c r="E1876" s="48" t="s">
        <v>877</v>
      </c>
      <c r="F1876" s="48" t="s">
        <v>1510</v>
      </c>
      <c r="G1876" s="48" t="s">
        <v>1511</v>
      </c>
      <c r="H1876" s="48" t="s">
        <v>1863</v>
      </c>
      <c r="I1876" s="48" t="s">
        <v>881</v>
      </c>
      <c r="J1876" s="48" t="s">
        <v>50</v>
      </c>
      <c r="K1876" s="48" t="s">
        <v>2783</v>
      </c>
      <c r="L1876" s="48" t="s">
        <v>881</v>
      </c>
      <c r="M1876" s="48">
        <v>13.8</v>
      </c>
      <c r="N1876" s="48">
        <v>13.8</v>
      </c>
      <c r="O1876" s="48">
        <v>13.8</v>
      </c>
      <c r="P1876" s="48">
        <v>0.9</v>
      </c>
      <c r="Q1876" s="48">
        <v>1.7687702846893376</v>
      </c>
      <c r="R1876" s="48">
        <v>1.7687702846893376</v>
      </c>
      <c r="S1876" s="48">
        <v>10.3</v>
      </c>
      <c r="T1876" s="48">
        <v>10.3</v>
      </c>
      <c r="U1876" s="48">
        <v>10.995058526447234</v>
      </c>
      <c r="V1876" s="62">
        <f t="shared" si="179"/>
        <v>8.7378640776699032E-2</v>
      </c>
      <c r="W1876" s="62">
        <f t="shared" si="180"/>
        <v>0.1717252703581881</v>
      </c>
      <c r="X1876" s="62">
        <f t="shared" si="181"/>
        <v>0.16086956521739129</v>
      </c>
      <c r="Y1876" s="62">
        <f t="shared" si="182"/>
        <v>0.13999115878409282</v>
      </c>
      <c r="Z1876" s="62">
        <f t="shared" si="183"/>
        <v>0.13999115878409282</v>
      </c>
      <c r="AA1876" s="48" t="str">
        <f t="shared" si="184"/>
        <v>Y</v>
      </c>
      <c r="AB1876" s="48" t="s">
        <v>55</v>
      </c>
      <c r="AC1876" s="53" t="s">
        <v>55</v>
      </c>
      <c r="AD1876" s="52">
        <v>0</v>
      </c>
      <c r="AE1876" s="52"/>
      <c r="AF1876" s="52"/>
    </row>
    <row r="1877" spans="1:32" ht="15.5" x14ac:dyDescent="0.35">
      <c r="A1877" s="26"/>
      <c r="B1877" s="48">
        <v>435</v>
      </c>
      <c r="C1877" s="48" t="s">
        <v>45</v>
      </c>
      <c r="D1877" s="48" t="s">
        <v>46</v>
      </c>
      <c r="E1877" s="48" t="s">
        <v>47</v>
      </c>
      <c r="F1877" s="48" t="s">
        <v>300</v>
      </c>
      <c r="G1877" s="48">
        <v>329</v>
      </c>
      <c r="H1877" s="48" t="s">
        <v>63</v>
      </c>
      <c r="I1877" s="48" t="s">
        <v>300</v>
      </c>
      <c r="J1877" s="48" t="s">
        <v>50</v>
      </c>
      <c r="K1877" s="48" t="s">
        <v>2784</v>
      </c>
      <c r="L1877" s="48" t="s">
        <v>141</v>
      </c>
      <c r="M1877" s="48" t="s">
        <v>53</v>
      </c>
      <c r="N1877" s="48" t="s">
        <v>53</v>
      </c>
      <c r="O1877" s="48" t="s">
        <v>53</v>
      </c>
      <c r="P1877" s="48">
        <v>0.71622000000000008</v>
      </c>
      <c r="Q1877" s="48">
        <v>0.71706903433351521</v>
      </c>
      <c r="R1877" s="48">
        <v>0.76487363662241625</v>
      </c>
      <c r="S1877" s="48">
        <v>5.2522799999999998</v>
      </c>
      <c r="T1877" s="48">
        <v>5.2522799999999998</v>
      </c>
      <c r="U1877" s="48">
        <v>5.2585062517791119</v>
      </c>
      <c r="V1877" s="62">
        <f t="shared" si="179"/>
        <v>0.13636363636363638</v>
      </c>
      <c r="W1877" s="62">
        <f t="shared" si="180"/>
        <v>0.13652528698651162</v>
      </c>
      <c r="X1877" s="62">
        <f t="shared" si="181"/>
        <v>0.14545454545454545</v>
      </c>
      <c r="Y1877" s="62">
        <f t="shared" si="182"/>
        <v>0.13944782293489782</v>
      </c>
      <c r="Z1877" s="62">
        <f t="shared" si="183"/>
        <v>0.13944782293489782</v>
      </c>
      <c r="AA1877" s="48" t="str">
        <f t="shared" si="184"/>
        <v>Y</v>
      </c>
      <c r="AB1877" s="48" t="s">
        <v>55</v>
      </c>
      <c r="AC1877" s="53" t="s">
        <v>55</v>
      </c>
      <c r="AD1877" s="52">
        <v>0</v>
      </c>
      <c r="AE1877" s="52"/>
      <c r="AF1877" s="52"/>
    </row>
    <row r="1878" spans="1:32" ht="15.5" x14ac:dyDescent="0.35">
      <c r="A1878" s="26"/>
      <c r="B1878" s="48">
        <v>1148</v>
      </c>
      <c r="C1878" s="48" t="s">
        <v>45</v>
      </c>
      <c r="D1878" s="48" t="s">
        <v>98</v>
      </c>
      <c r="E1878" s="48" t="s">
        <v>99</v>
      </c>
      <c r="F1878" s="48" t="s">
        <v>100</v>
      </c>
      <c r="G1878" s="48">
        <v>737</v>
      </c>
      <c r="H1878" s="48">
        <v>2</v>
      </c>
      <c r="I1878" s="48" t="s">
        <v>99</v>
      </c>
      <c r="J1878" s="48" t="s">
        <v>50</v>
      </c>
      <c r="K1878" s="48" t="s">
        <v>2785</v>
      </c>
      <c r="L1878" s="48" t="s">
        <v>590</v>
      </c>
      <c r="M1878" s="48" t="s">
        <v>103</v>
      </c>
      <c r="N1878" s="48" t="s">
        <v>103</v>
      </c>
      <c r="O1878" s="48" t="s">
        <v>103</v>
      </c>
      <c r="P1878" s="48">
        <v>3.6288480000000001</v>
      </c>
      <c r="Q1878" s="48">
        <v>3.7516220491941881</v>
      </c>
      <c r="R1878" s="48">
        <v>0</v>
      </c>
      <c r="S1878" s="48">
        <v>17.7498</v>
      </c>
      <c r="T1878" s="48">
        <v>17.7498</v>
      </c>
      <c r="U1878" s="48">
        <v>17.77084128565668</v>
      </c>
      <c r="V1878" s="62">
        <f t="shared" si="179"/>
        <v>0.20444444444444446</v>
      </c>
      <c r="W1878" s="62">
        <f t="shared" si="180"/>
        <v>0.21136137022356241</v>
      </c>
      <c r="X1878" s="62">
        <f t="shared" si="181"/>
        <v>0</v>
      </c>
      <c r="Y1878" s="62">
        <f t="shared" si="182"/>
        <v>0.13860193822266895</v>
      </c>
      <c r="Z1878" s="62">
        <f t="shared" si="183"/>
        <v>0.13860193822266895</v>
      </c>
      <c r="AA1878" s="48" t="str">
        <f t="shared" si="184"/>
        <v>Y</v>
      </c>
      <c r="AB1878" s="48" t="s">
        <v>55</v>
      </c>
      <c r="AC1878" s="53" t="s">
        <v>55</v>
      </c>
      <c r="AD1878" s="52">
        <v>0</v>
      </c>
      <c r="AE1878" s="52"/>
      <c r="AF1878" s="52"/>
    </row>
    <row r="1879" spans="1:32" ht="15.5" x14ac:dyDescent="0.35">
      <c r="A1879" s="26"/>
      <c r="B1879" s="48">
        <v>703</v>
      </c>
      <c r="C1879" s="48" t="s">
        <v>45</v>
      </c>
      <c r="D1879" s="48" t="s">
        <v>46</v>
      </c>
      <c r="E1879" s="48" t="s">
        <v>47</v>
      </c>
      <c r="F1879" s="48" t="s">
        <v>92</v>
      </c>
      <c r="G1879" s="48">
        <v>385</v>
      </c>
      <c r="H1879" s="48" t="s">
        <v>94</v>
      </c>
      <c r="I1879" s="48" t="s">
        <v>172</v>
      </c>
      <c r="J1879" s="48" t="s">
        <v>50</v>
      </c>
      <c r="K1879" s="48" t="s">
        <v>2786</v>
      </c>
      <c r="L1879" s="48" t="s">
        <v>72</v>
      </c>
      <c r="M1879" s="48" t="s">
        <v>53</v>
      </c>
      <c r="N1879" s="48" t="s">
        <v>53</v>
      </c>
      <c r="O1879" s="48" t="s">
        <v>53</v>
      </c>
      <c r="P1879" s="48">
        <v>0.95496000000000003</v>
      </c>
      <c r="Q1879" s="48">
        <v>0.8126782389113173</v>
      </c>
      <c r="R1879" s="48">
        <v>0.86048284120021834</v>
      </c>
      <c r="S1879" s="48">
        <v>6.3266099999999996</v>
      </c>
      <c r="T1879" s="48">
        <v>6.3266099999999996</v>
      </c>
      <c r="U1879" s="48">
        <v>6.3341098032793841</v>
      </c>
      <c r="V1879" s="62">
        <f t="shared" si="179"/>
        <v>0.15094339622641512</v>
      </c>
      <c r="W1879" s="62">
        <f t="shared" si="180"/>
        <v>0.12845398071183736</v>
      </c>
      <c r="X1879" s="62">
        <f t="shared" si="181"/>
        <v>0.13584905660377361</v>
      </c>
      <c r="Y1879" s="62">
        <f t="shared" si="182"/>
        <v>0.13841547784734204</v>
      </c>
      <c r="Z1879" s="62">
        <f t="shared" si="183"/>
        <v>0.13841547784734204</v>
      </c>
      <c r="AA1879" s="48" t="str">
        <f t="shared" si="184"/>
        <v>Y</v>
      </c>
      <c r="AB1879" s="48" t="s">
        <v>55</v>
      </c>
      <c r="AC1879" s="53" t="s">
        <v>55</v>
      </c>
      <c r="AD1879" s="52">
        <v>0</v>
      </c>
      <c r="AE1879" s="52"/>
      <c r="AF1879" s="52"/>
    </row>
    <row r="1880" spans="1:32" ht="15.5" x14ac:dyDescent="0.35">
      <c r="A1880" s="26"/>
      <c r="B1880" s="48">
        <v>1217</v>
      </c>
      <c r="C1880" s="48" t="s">
        <v>45</v>
      </c>
      <c r="D1880" s="48" t="s">
        <v>98</v>
      </c>
      <c r="E1880" s="48" t="s">
        <v>99</v>
      </c>
      <c r="F1880" s="48" t="s">
        <v>639</v>
      </c>
      <c r="G1880" s="48">
        <v>727</v>
      </c>
      <c r="H1880" s="48">
        <v>1</v>
      </c>
      <c r="I1880" s="48" t="s">
        <v>115</v>
      </c>
      <c r="J1880" s="48" t="s">
        <v>50</v>
      </c>
      <c r="K1880" s="48" t="s">
        <v>2787</v>
      </c>
      <c r="L1880" s="48" t="s">
        <v>2788</v>
      </c>
      <c r="M1880" s="48" t="s">
        <v>103</v>
      </c>
      <c r="N1880" s="48" t="s">
        <v>103</v>
      </c>
      <c r="O1880" s="48" t="s">
        <v>103</v>
      </c>
      <c r="P1880" s="48">
        <v>3.1555200000000001</v>
      </c>
      <c r="Q1880" s="48">
        <v>2.369445504754224</v>
      </c>
      <c r="R1880" s="48">
        <v>0</v>
      </c>
      <c r="S1880" s="48">
        <v>13.410959999999999</v>
      </c>
      <c r="T1880" s="48">
        <v>13.410959999999999</v>
      </c>
      <c r="U1880" s="48">
        <v>13.426857860273936</v>
      </c>
      <c r="V1880" s="62">
        <f t="shared" si="179"/>
        <v>0.23529411764705885</v>
      </c>
      <c r="W1880" s="62">
        <f t="shared" si="180"/>
        <v>0.17667978315901503</v>
      </c>
      <c r="X1880" s="62">
        <f t="shared" si="181"/>
        <v>0</v>
      </c>
      <c r="Y1880" s="62">
        <f t="shared" si="182"/>
        <v>0.13732463360202463</v>
      </c>
      <c r="Z1880" s="62">
        <f t="shared" si="183"/>
        <v>0.13732463360202463</v>
      </c>
      <c r="AA1880" s="48" t="str">
        <f t="shared" si="184"/>
        <v>Y</v>
      </c>
      <c r="AB1880" s="48" t="s">
        <v>55</v>
      </c>
      <c r="AC1880" s="53" t="s">
        <v>55</v>
      </c>
      <c r="AD1880" s="52">
        <v>0</v>
      </c>
      <c r="AE1880" s="52"/>
      <c r="AF1880" s="52"/>
    </row>
    <row r="1881" spans="1:32" ht="15.5" x14ac:dyDescent="0.35">
      <c r="A1881" s="26"/>
      <c r="B1881" s="48">
        <v>1205</v>
      </c>
      <c r="C1881" s="48" t="s">
        <v>45</v>
      </c>
      <c r="D1881" s="48" t="s">
        <v>98</v>
      </c>
      <c r="E1881" s="48" t="s">
        <v>99</v>
      </c>
      <c r="F1881" s="48" t="s">
        <v>457</v>
      </c>
      <c r="G1881" s="48">
        <v>738</v>
      </c>
      <c r="H1881" s="48">
        <v>2</v>
      </c>
      <c r="I1881" s="48" t="s">
        <v>458</v>
      </c>
      <c r="J1881" s="48" t="s">
        <v>50</v>
      </c>
      <c r="K1881" s="48" t="s">
        <v>2789</v>
      </c>
      <c r="L1881" s="48" t="s">
        <v>607</v>
      </c>
      <c r="M1881" s="48" t="s">
        <v>103</v>
      </c>
      <c r="N1881" s="48" t="s">
        <v>103</v>
      </c>
      <c r="O1881" s="48" t="s">
        <v>103</v>
      </c>
      <c r="P1881" s="48">
        <v>2.8794120000000003</v>
      </c>
      <c r="Q1881" s="48">
        <v>2.7643530888799281</v>
      </c>
      <c r="R1881" s="48">
        <v>2.9618068809427802</v>
      </c>
      <c r="S1881" s="48">
        <v>20.90532</v>
      </c>
      <c r="T1881" s="48">
        <v>20.90532</v>
      </c>
      <c r="U1881" s="48">
        <v>20.930101958662313</v>
      </c>
      <c r="V1881" s="62">
        <f t="shared" si="179"/>
        <v>0.1377358490566038</v>
      </c>
      <c r="W1881" s="62">
        <f t="shared" si="180"/>
        <v>0.13223203896806784</v>
      </c>
      <c r="X1881" s="62">
        <f t="shared" si="181"/>
        <v>0.14150943396226415</v>
      </c>
      <c r="Y1881" s="62">
        <f t="shared" si="182"/>
        <v>0.1371591073289786</v>
      </c>
      <c r="Z1881" s="62">
        <f t="shared" si="183"/>
        <v>0.1371591073289786</v>
      </c>
      <c r="AA1881" s="48" t="str">
        <f t="shared" si="184"/>
        <v>Y</v>
      </c>
      <c r="AB1881" s="48" t="s">
        <v>55</v>
      </c>
      <c r="AC1881" s="53" t="s">
        <v>55</v>
      </c>
      <c r="AD1881" s="52">
        <v>0</v>
      </c>
      <c r="AE1881" s="52"/>
      <c r="AF1881" s="52"/>
    </row>
    <row r="1882" spans="1:32" ht="15.5" x14ac:dyDescent="0.35">
      <c r="A1882" s="26"/>
      <c r="B1882" s="48">
        <v>719</v>
      </c>
      <c r="C1882" s="48" t="s">
        <v>45</v>
      </c>
      <c r="D1882" s="48" t="s">
        <v>46</v>
      </c>
      <c r="E1882" s="48" t="s">
        <v>47</v>
      </c>
      <c r="F1882" s="48" t="s">
        <v>92</v>
      </c>
      <c r="G1882" s="48" t="s">
        <v>93</v>
      </c>
      <c r="H1882" s="48" t="s">
        <v>94</v>
      </c>
      <c r="I1882" s="48" t="s">
        <v>57</v>
      </c>
      <c r="J1882" s="48" t="s">
        <v>50</v>
      </c>
      <c r="K1882" s="48" t="s">
        <v>2790</v>
      </c>
      <c r="L1882" s="48" t="s">
        <v>59</v>
      </c>
      <c r="M1882" s="48" t="s">
        <v>53</v>
      </c>
      <c r="N1882" s="48" t="s">
        <v>53</v>
      </c>
      <c r="O1882" s="48" t="s">
        <v>53</v>
      </c>
      <c r="P1882" s="48">
        <v>0.86048284120021834</v>
      </c>
      <c r="Q1882" s="48">
        <v>0.86048284120021834</v>
      </c>
      <c r="R1882" s="48">
        <v>0.88438514234466881</v>
      </c>
      <c r="S1882" s="48">
        <v>6.3341098032793841</v>
      </c>
      <c r="T1882" s="48">
        <v>6.3341098032793841</v>
      </c>
      <c r="U1882" s="48">
        <v>6.3341098032793841</v>
      </c>
      <c r="V1882" s="62">
        <f t="shared" si="179"/>
        <v>0.13584905660377361</v>
      </c>
      <c r="W1882" s="62">
        <f t="shared" si="180"/>
        <v>0.13584905660377361</v>
      </c>
      <c r="X1882" s="62">
        <f t="shared" si="181"/>
        <v>0.13962264150943399</v>
      </c>
      <c r="Y1882" s="62">
        <f t="shared" si="182"/>
        <v>0.13710691823899374</v>
      </c>
      <c r="Z1882" s="62">
        <f t="shared" si="183"/>
        <v>0.13710691823899374</v>
      </c>
      <c r="AA1882" s="48" t="str">
        <f t="shared" si="184"/>
        <v>Y</v>
      </c>
      <c r="AB1882" s="48" t="s">
        <v>55</v>
      </c>
      <c r="AC1882" s="53" t="s">
        <v>55</v>
      </c>
      <c r="AD1882" s="52">
        <v>0</v>
      </c>
      <c r="AE1882" s="52"/>
      <c r="AF1882" s="52"/>
    </row>
    <row r="1883" spans="1:32" ht="15.5" x14ac:dyDescent="0.35">
      <c r="A1883" s="26"/>
      <c r="B1883" s="48">
        <v>1439</v>
      </c>
      <c r="C1883" s="48" t="s">
        <v>45</v>
      </c>
      <c r="D1883" s="48" t="s">
        <v>98</v>
      </c>
      <c r="E1883" s="48" t="s">
        <v>673</v>
      </c>
      <c r="F1883" s="48" t="s">
        <v>775</v>
      </c>
      <c r="G1883" s="48">
        <v>976</v>
      </c>
      <c r="H1883" s="48">
        <v>1</v>
      </c>
      <c r="I1883" s="48" t="s">
        <v>776</v>
      </c>
      <c r="J1883" s="48" t="s">
        <v>50</v>
      </c>
      <c r="K1883" s="48" t="s">
        <v>2791</v>
      </c>
      <c r="L1883" s="48" t="s">
        <v>2792</v>
      </c>
      <c r="M1883" s="48" t="s">
        <v>103</v>
      </c>
      <c r="N1883" s="48" t="s">
        <v>103</v>
      </c>
      <c r="O1883" s="48" t="s">
        <v>103</v>
      </c>
      <c r="P1883" s="48">
        <v>2.56386</v>
      </c>
      <c r="Q1883" s="48">
        <v>3.9490758412570397</v>
      </c>
      <c r="R1883" s="48">
        <v>2.5668992968170761</v>
      </c>
      <c r="S1883" s="48">
        <v>22.088639999999998</v>
      </c>
      <c r="T1883" s="48">
        <v>22.088639999999998</v>
      </c>
      <c r="U1883" s="48">
        <v>22.114824711039425</v>
      </c>
      <c r="V1883" s="62">
        <f t="shared" si="179"/>
        <v>0.11607142857142859</v>
      </c>
      <c r="W1883" s="62">
        <f t="shared" si="180"/>
        <v>0.17878311391090806</v>
      </c>
      <c r="X1883" s="62">
        <f t="shared" si="181"/>
        <v>0.11607142857142858</v>
      </c>
      <c r="Y1883" s="62">
        <f t="shared" si="182"/>
        <v>0.13697532368458842</v>
      </c>
      <c r="Z1883" s="62">
        <f t="shared" si="183"/>
        <v>0.13697532368458842</v>
      </c>
      <c r="AA1883" s="48" t="str">
        <f t="shared" si="184"/>
        <v>Y</v>
      </c>
      <c r="AB1883" s="48" t="s">
        <v>55</v>
      </c>
      <c r="AC1883" s="53" t="s">
        <v>55</v>
      </c>
      <c r="AD1883" s="52">
        <v>0</v>
      </c>
      <c r="AE1883" s="52"/>
      <c r="AF1883" s="52"/>
    </row>
    <row r="1884" spans="1:32" ht="15.5" x14ac:dyDescent="0.35">
      <c r="A1884" s="26"/>
      <c r="B1884" s="48">
        <v>496</v>
      </c>
      <c r="C1884" s="48" t="s">
        <v>45</v>
      </c>
      <c r="D1884" s="48" t="s">
        <v>46</v>
      </c>
      <c r="E1884" s="48" t="s">
        <v>150</v>
      </c>
      <c r="F1884" s="48" t="s">
        <v>1055</v>
      </c>
      <c r="G1884" s="48">
        <v>375</v>
      </c>
      <c r="H1884" s="48" t="s">
        <v>63</v>
      </c>
      <c r="I1884" s="48" t="s">
        <v>216</v>
      </c>
      <c r="J1884" s="48" t="s">
        <v>50</v>
      </c>
      <c r="K1884" s="48" t="s">
        <v>2793</v>
      </c>
      <c r="L1884" s="48" t="s">
        <v>1160</v>
      </c>
      <c r="M1884" s="48" t="s">
        <v>53</v>
      </c>
      <c r="N1884" s="48" t="s">
        <v>53</v>
      </c>
      <c r="O1884" s="48" t="s">
        <v>53</v>
      </c>
      <c r="P1884" s="48">
        <v>1.4563140000000001</v>
      </c>
      <c r="Q1884" s="48">
        <v>1.7209656824004367</v>
      </c>
      <c r="R1884" s="48">
        <v>1.4819426709559316</v>
      </c>
      <c r="S1884" s="48">
        <v>11.34015</v>
      </c>
      <c r="T1884" s="48">
        <v>11.34015</v>
      </c>
      <c r="U1884" s="48">
        <v>11.353593043613991</v>
      </c>
      <c r="V1884" s="62">
        <f t="shared" si="179"/>
        <v>0.12842105263157896</v>
      </c>
      <c r="W1884" s="62">
        <f t="shared" si="180"/>
        <v>0.15175863479763818</v>
      </c>
      <c r="X1884" s="62">
        <f t="shared" si="181"/>
        <v>0.13052631578947368</v>
      </c>
      <c r="Y1884" s="62">
        <f t="shared" si="182"/>
        <v>0.13690200107289696</v>
      </c>
      <c r="Z1884" s="62">
        <f t="shared" si="183"/>
        <v>0.13690200107289696</v>
      </c>
      <c r="AA1884" s="48" t="str">
        <f t="shared" si="184"/>
        <v>Y</v>
      </c>
      <c r="AB1884" s="48" t="s">
        <v>55</v>
      </c>
      <c r="AC1884" s="53" t="s">
        <v>55</v>
      </c>
      <c r="AD1884" s="52">
        <v>0</v>
      </c>
      <c r="AE1884" s="52"/>
      <c r="AF1884" s="52"/>
    </row>
    <row r="1885" spans="1:32" ht="15.5" x14ac:dyDescent="0.35">
      <c r="A1885" s="26"/>
      <c r="B1885" s="48">
        <v>241</v>
      </c>
      <c r="C1885" s="48" t="s">
        <v>45</v>
      </c>
      <c r="D1885" s="48" t="s">
        <v>46</v>
      </c>
      <c r="E1885" s="48" t="s">
        <v>47</v>
      </c>
      <c r="F1885" s="48" t="s">
        <v>92</v>
      </c>
      <c r="G1885" s="48">
        <v>385</v>
      </c>
      <c r="H1885" s="48" t="s">
        <v>63</v>
      </c>
      <c r="I1885" s="48" t="s">
        <v>57</v>
      </c>
      <c r="J1885" s="48" t="s">
        <v>50</v>
      </c>
      <c r="K1885" s="48" t="s">
        <v>2794</v>
      </c>
      <c r="L1885" s="48" t="s">
        <v>229</v>
      </c>
      <c r="M1885" s="48" t="s">
        <v>53</v>
      </c>
      <c r="N1885" s="48" t="s">
        <v>53</v>
      </c>
      <c r="O1885" s="48" t="s">
        <v>53</v>
      </c>
      <c r="P1885" s="48">
        <v>0.429732</v>
      </c>
      <c r="Q1885" s="48">
        <v>0.47804602288901016</v>
      </c>
      <c r="R1885" s="48">
        <v>0.45414372174455964</v>
      </c>
      <c r="S1885" s="48">
        <v>3.3423600000000002</v>
      </c>
      <c r="T1885" s="48">
        <v>3.3423600000000002</v>
      </c>
      <c r="U1885" s="48">
        <v>3.3463221602230711</v>
      </c>
      <c r="V1885" s="62">
        <f t="shared" si="179"/>
        <v>0.12857142857142856</v>
      </c>
      <c r="W1885" s="62">
        <f t="shared" si="180"/>
        <v>0.14302649112872645</v>
      </c>
      <c r="X1885" s="62">
        <f t="shared" si="181"/>
        <v>0.1357142857142857</v>
      </c>
      <c r="Y1885" s="62">
        <f t="shared" si="182"/>
        <v>0.13577073513814689</v>
      </c>
      <c r="Z1885" s="62">
        <f t="shared" si="183"/>
        <v>0.13577073513814689</v>
      </c>
      <c r="AA1885" s="48" t="str">
        <f t="shared" si="184"/>
        <v>Y</v>
      </c>
      <c r="AB1885" s="48" t="s">
        <v>55</v>
      </c>
      <c r="AC1885" s="53" t="s">
        <v>55</v>
      </c>
      <c r="AD1885" s="52">
        <v>0</v>
      </c>
      <c r="AE1885" s="52"/>
      <c r="AF1885" s="52"/>
    </row>
    <row r="1886" spans="1:32" ht="15.5" x14ac:dyDescent="0.35">
      <c r="A1886" s="52"/>
      <c r="B1886" s="52">
        <v>686</v>
      </c>
      <c r="C1886" s="52" t="s">
        <v>45</v>
      </c>
      <c r="D1886" s="52" t="s">
        <v>46</v>
      </c>
      <c r="E1886" s="52" t="s">
        <v>47</v>
      </c>
      <c r="F1886" s="52" t="s">
        <v>86</v>
      </c>
      <c r="G1886" s="52">
        <v>13</v>
      </c>
      <c r="H1886" s="52" t="s">
        <v>1920</v>
      </c>
      <c r="I1886" s="52" t="s">
        <v>86</v>
      </c>
      <c r="J1886" s="52" t="s">
        <v>50</v>
      </c>
      <c r="K1886" s="52" t="s">
        <v>2795</v>
      </c>
      <c r="L1886" s="52" t="s">
        <v>190</v>
      </c>
      <c r="M1886" s="52" t="s">
        <v>53</v>
      </c>
      <c r="N1886" s="52" t="s">
        <v>53</v>
      </c>
      <c r="O1886" s="52" t="s">
        <v>53</v>
      </c>
      <c r="P1886" s="52">
        <v>0.45360600000000001</v>
      </c>
      <c r="Q1886" s="52">
        <v>0.57365522746681219</v>
      </c>
      <c r="R1886" s="52">
        <v>0.57365522746681219</v>
      </c>
      <c r="S1886" s="52">
        <v>3.9392100000000001</v>
      </c>
      <c r="T1886" s="52">
        <v>3.9392100000000001</v>
      </c>
      <c r="U1886" s="52">
        <v>3.9438796888343339</v>
      </c>
      <c r="V1886" s="62">
        <f t="shared" si="179"/>
        <v>0.11515151515151516</v>
      </c>
      <c r="W1886" s="62">
        <f t="shared" si="180"/>
        <v>0.1456269727856124</v>
      </c>
      <c r="X1886" s="62">
        <f t="shared" si="181"/>
        <v>0.14545454545454545</v>
      </c>
      <c r="Y1886" s="62">
        <f t="shared" si="182"/>
        <v>0.13541101113055767</v>
      </c>
      <c r="Z1886" s="62">
        <f t="shared" si="183"/>
        <v>0.13541101113055767</v>
      </c>
      <c r="AA1886" s="48" t="str">
        <f t="shared" si="184"/>
        <v>Y</v>
      </c>
      <c r="AB1886" s="48" t="s">
        <v>55</v>
      </c>
      <c r="AC1886" s="53" t="s">
        <v>55</v>
      </c>
      <c r="AD1886" s="52">
        <v>0</v>
      </c>
      <c r="AE1886" s="26"/>
      <c r="AF1886" s="26"/>
    </row>
    <row r="1887" spans="1:32" ht="15.5" x14ac:dyDescent="0.35">
      <c r="A1887" s="26"/>
      <c r="B1887" s="48">
        <v>1222</v>
      </c>
      <c r="C1887" s="48" t="s">
        <v>45</v>
      </c>
      <c r="D1887" s="48" t="s">
        <v>98</v>
      </c>
      <c r="E1887" s="48" t="s">
        <v>99</v>
      </c>
      <c r="F1887" s="48" t="s">
        <v>639</v>
      </c>
      <c r="G1887" s="48">
        <v>727</v>
      </c>
      <c r="H1887" s="48">
        <v>1</v>
      </c>
      <c r="I1887" s="48" t="s">
        <v>115</v>
      </c>
      <c r="J1887" s="48" t="s">
        <v>50</v>
      </c>
      <c r="K1887" s="48" t="s">
        <v>2796</v>
      </c>
      <c r="L1887" s="48" t="s">
        <v>2797</v>
      </c>
      <c r="M1887" s="48" t="s">
        <v>103</v>
      </c>
      <c r="N1887" s="48" t="s">
        <v>103</v>
      </c>
      <c r="O1887" s="48" t="s">
        <v>103</v>
      </c>
      <c r="P1887" s="48">
        <v>2.7610799999999998</v>
      </c>
      <c r="Q1887" s="48">
        <v>2.5668992968170761</v>
      </c>
      <c r="R1887" s="48">
        <v>3.1592606730056323</v>
      </c>
      <c r="S1887" s="48">
        <v>20.90532</v>
      </c>
      <c r="T1887" s="48">
        <v>20.90532</v>
      </c>
      <c r="U1887" s="48">
        <v>20.930101958662313</v>
      </c>
      <c r="V1887" s="62">
        <f t="shared" si="179"/>
        <v>0.13207547169811321</v>
      </c>
      <c r="W1887" s="62">
        <f t="shared" si="180"/>
        <v>0.12278689332749157</v>
      </c>
      <c r="X1887" s="62">
        <f t="shared" si="181"/>
        <v>0.15094339622641512</v>
      </c>
      <c r="Y1887" s="62">
        <f t="shared" si="182"/>
        <v>0.13526858708400663</v>
      </c>
      <c r="Z1887" s="62">
        <f t="shared" si="183"/>
        <v>0.13526858708400663</v>
      </c>
      <c r="AA1887" s="48" t="str">
        <f t="shared" si="184"/>
        <v>Y</v>
      </c>
      <c r="AB1887" s="48" t="s">
        <v>55</v>
      </c>
      <c r="AC1887" s="53" t="s">
        <v>55</v>
      </c>
      <c r="AD1887" s="52">
        <v>0</v>
      </c>
      <c r="AE1887" s="52"/>
      <c r="AF1887" s="52"/>
    </row>
    <row r="1888" spans="1:32" ht="15.5" x14ac:dyDescent="0.35">
      <c r="A1888" s="26"/>
      <c r="B1888" s="48">
        <v>1237</v>
      </c>
      <c r="C1888" s="48" t="s">
        <v>45</v>
      </c>
      <c r="D1888" s="48" t="s">
        <v>98</v>
      </c>
      <c r="E1888" s="48" t="s">
        <v>99</v>
      </c>
      <c r="F1888" s="48" t="s">
        <v>662</v>
      </c>
      <c r="G1888" s="48">
        <v>713</v>
      </c>
      <c r="H1888" s="48">
        <v>1</v>
      </c>
      <c r="I1888" s="48" t="s">
        <v>106</v>
      </c>
      <c r="J1888" s="48" t="s">
        <v>50</v>
      </c>
      <c r="K1888" s="48" t="s">
        <v>2285</v>
      </c>
      <c r="L1888" s="48" t="s">
        <v>2286</v>
      </c>
      <c r="M1888" s="48" t="s">
        <v>103</v>
      </c>
      <c r="N1888" s="48" t="s">
        <v>103</v>
      </c>
      <c r="O1888" s="48" t="s">
        <v>103</v>
      </c>
      <c r="P1888" s="48">
        <v>2.2088640000000002</v>
      </c>
      <c r="Q1888" s="48">
        <v>1.8955564038033792</v>
      </c>
      <c r="R1888" s="48">
        <v>1.9745379206285198</v>
      </c>
      <c r="S1888" s="48">
        <v>14.988719999999999</v>
      </c>
      <c r="T1888" s="48">
        <v>14.988719999999999</v>
      </c>
      <c r="U1888" s="48">
        <v>15.006488196776752</v>
      </c>
      <c r="V1888" s="62">
        <f t="shared" si="179"/>
        <v>0.14736842105263159</v>
      </c>
      <c r="W1888" s="62">
        <f t="shared" si="180"/>
        <v>0.12646552899803182</v>
      </c>
      <c r="X1888" s="62">
        <f t="shared" si="181"/>
        <v>0.13157894736842105</v>
      </c>
      <c r="Y1888" s="62">
        <f t="shared" si="182"/>
        <v>0.13513763247302815</v>
      </c>
      <c r="Z1888" s="62">
        <f t="shared" si="183"/>
        <v>0.13513763247302815</v>
      </c>
      <c r="AA1888" s="48" t="str">
        <f t="shared" si="184"/>
        <v>Y</v>
      </c>
      <c r="AB1888" s="48" t="s">
        <v>104</v>
      </c>
      <c r="AC1888" s="53" t="s">
        <v>55</v>
      </c>
      <c r="AD1888" s="52">
        <v>0</v>
      </c>
      <c r="AE1888" s="52"/>
      <c r="AF1888" s="52"/>
    </row>
    <row r="1889" spans="1:32" ht="15.5" x14ac:dyDescent="0.35">
      <c r="A1889" s="26"/>
      <c r="B1889" s="48">
        <v>1349</v>
      </c>
      <c r="C1889" s="48" t="s">
        <v>45</v>
      </c>
      <c r="D1889" s="48" t="s">
        <v>98</v>
      </c>
      <c r="E1889" s="48" t="s">
        <v>673</v>
      </c>
      <c r="F1889" s="48" t="s">
        <v>1389</v>
      </c>
      <c r="G1889" s="48">
        <v>911</v>
      </c>
      <c r="H1889" s="48">
        <v>1</v>
      </c>
      <c r="I1889" s="48" t="s">
        <v>1390</v>
      </c>
      <c r="J1889" s="48" t="s">
        <v>50</v>
      </c>
      <c r="K1889" s="48" t="s">
        <v>2799</v>
      </c>
      <c r="L1889" s="48" t="s">
        <v>692</v>
      </c>
      <c r="M1889" s="48" t="s">
        <v>110</v>
      </c>
      <c r="N1889" s="48" t="s">
        <v>110</v>
      </c>
      <c r="O1889" s="48" t="s">
        <v>97</v>
      </c>
      <c r="P1889" s="48">
        <v>1.0535699999999999</v>
      </c>
      <c r="Q1889" s="48">
        <v>0</v>
      </c>
      <c r="R1889" s="48">
        <v>0</v>
      </c>
      <c r="S1889" s="48">
        <v>2.6520900000000003</v>
      </c>
      <c r="T1889" s="48">
        <v>2.6520900000000003</v>
      </c>
      <c r="U1889" s="48">
        <v>2.6552338880030888</v>
      </c>
      <c r="V1889" s="62">
        <f t="shared" si="179"/>
        <v>0.39726027397260266</v>
      </c>
      <c r="W1889" s="62">
        <f t="shared" si="180"/>
        <v>0</v>
      </c>
      <c r="X1889" s="62">
        <f t="shared" si="181"/>
        <v>0</v>
      </c>
      <c r="Y1889" s="62">
        <f t="shared" si="182"/>
        <v>0.13242009132420088</v>
      </c>
      <c r="Z1889" s="62">
        <f t="shared" si="183"/>
        <v>0.13242009132420088</v>
      </c>
      <c r="AA1889" s="48" t="str">
        <f t="shared" si="184"/>
        <v>Y</v>
      </c>
      <c r="AB1889" s="48" t="s">
        <v>55</v>
      </c>
      <c r="AC1889" s="53" t="s">
        <v>55</v>
      </c>
      <c r="AD1889" s="52">
        <v>0</v>
      </c>
      <c r="AE1889" s="52"/>
      <c r="AF1889" s="52"/>
    </row>
    <row r="1890" spans="1:32" ht="15.5" x14ac:dyDescent="0.35">
      <c r="A1890" s="26"/>
      <c r="B1890" s="48">
        <v>137</v>
      </c>
      <c r="C1890" s="48" t="s">
        <v>45</v>
      </c>
      <c r="D1890" s="48" t="s">
        <v>46</v>
      </c>
      <c r="E1890" s="48" t="s">
        <v>47</v>
      </c>
      <c r="F1890" s="48" t="s">
        <v>170</v>
      </c>
      <c r="G1890" s="48">
        <v>139</v>
      </c>
      <c r="H1890" s="48" t="s">
        <v>139</v>
      </c>
      <c r="I1890" s="48" t="s">
        <v>57</v>
      </c>
      <c r="J1890" s="48" t="s">
        <v>50</v>
      </c>
      <c r="K1890" s="48" t="s">
        <v>2800</v>
      </c>
      <c r="L1890" s="48" t="s">
        <v>59</v>
      </c>
      <c r="M1890" s="48" t="s">
        <v>110</v>
      </c>
      <c r="N1890" s="48" t="s">
        <v>110</v>
      </c>
      <c r="O1890" s="48" t="s">
        <v>110</v>
      </c>
      <c r="P1890" s="48">
        <v>8.6361599999999997E-2</v>
      </c>
      <c r="Q1890" s="48">
        <v>0.36026656797432649</v>
      </c>
      <c r="R1890" s="48">
        <v>0.32423991117689382</v>
      </c>
      <c r="S1890" s="48">
        <v>1.943136</v>
      </c>
      <c r="T1890" s="48">
        <v>1.943136</v>
      </c>
      <c r="U1890" s="48">
        <v>1.9454394670613631</v>
      </c>
      <c r="V1890" s="62">
        <f t="shared" si="179"/>
        <v>4.4444444444444446E-2</v>
      </c>
      <c r="W1890" s="62">
        <f t="shared" si="180"/>
        <v>0.18540471072242318</v>
      </c>
      <c r="X1890" s="62">
        <f t="shared" si="181"/>
        <v>0.16666666666666666</v>
      </c>
      <c r="Y1890" s="62">
        <f t="shared" si="182"/>
        <v>0.1321719406111781</v>
      </c>
      <c r="Z1890" s="62">
        <f t="shared" si="183"/>
        <v>0.1321719406111781</v>
      </c>
      <c r="AA1890" s="48" t="str">
        <f t="shared" si="184"/>
        <v>Y</v>
      </c>
      <c r="AB1890" s="48" t="s">
        <v>55</v>
      </c>
      <c r="AC1890" s="53" t="s">
        <v>55</v>
      </c>
      <c r="AD1890" s="52">
        <v>0</v>
      </c>
      <c r="AE1890" s="52"/>
      <c r="AF1890" s="52"/>
    </row>
    <row r="1891" spans="1:32" ht="15.5" x14ac:dyDescent="0.35">
      <c r="A1891" s="26"/>
      <c r="B1891" s="48">
        <v>1837</v>
      </c>
      <c r="C1891" s="48" t="s">
        <v>45</v>
      </c>
      <c r="D1891" s="48" t="s">
        <v>60</v>
      </c>
      <c r="E1891" s="48" t="s">
        <v>133</v>
      </c>
      <c r="F1891" s="48" t="s">
        <v>1280</v>
      </c>
      <c r="G1891" s="48">
        <v>470</v>
      </c>
      <c r="H1891" s="48" t="s">
        <v>49</v>
      </c>
      <c r="I1891" s="48" t="s">
        <v>1280</v>
      </c>
      <c r="J1891" s="48" t="s">
        <v>50</v>
      </c>
      <c r="K1891" s="48" t="s">
        <v>2801</v>
      </c>
      <c r="L1891" s="48" t="s">
        <v>1684</v>
      </c>
      <c r="M1891" s="48" t="s">
        <v>53</v>
      </c>
      <c r="N1891" s="48" t="s">
        <v>53</v>
      </c>
      <c r="O1891" s="48" t="s">
        <v>53</v>
      </c>
      <c r="P1891" s="48">
        <v>1.5756840000000003</v>
      </c>
      <c r="Q1891" s="48">
        <v>1.8165748869782385</v>
      </c>
      <c r="R1891" s="48">
        <v>1.1951150572225253</v>
      </c>
      <c r="S1891" s="48">
        <v>11.578889999999999</v>
      </c>
      <c r="T1891" s="48">
        <v>11.578889999999999</v>
      </c>
      <c r="U1891" s="48">
        <v>11.592616055058498</v>
      </c>
      <c r="V1891" s="62">
        <f t="shared" si="179"/>
        <v>0.13608247422680417</v>
      </c>
      <c r="W1891" s="62">
        <f t="shared" si="180"/>
        <v>0.15688679026903604</v>
      </c>
      <c r="X1891" s="62">
        <f t="shared" si="181"/>
        <v>0.10309278350515462</v>
      </c>
      <c r="Y1891" s="62">
        <f t="shared" si="182"/>
        <v>0.13202068266699826</v>
      </c>
      <c r="Z1891" s="62">
        <f t="shared" si="183"/>
        <v>0.13202068266699826</v>
      </c>
      <c r="AA1891" s="48" t="str">
        <f t="shared" si="184"/>
        <v>Y</v>
      </c>
      <c r="AB1891" s="48" t="s">
        <v>55</v>
      </c>
      <c r="AC1891" s="53" t="s">
        <v>55</v>
      </c>
      <c r="AD1891" s="52">
        <v>0</v>
      </c>
      <c r="AE1891" s="52"/>
      <c r="AF1891" s="52"/>
    </row>
    <row r="1892" spans="1:32" ht="15.5" x14ac:dyDescent="0.35">
      <c r="A1892" s="26"/>
      <c r="B1892" s="48">
        <v>1744</v>
      </c>
      <c r="C1892" s="48" t="s">
        <v>45</v>
      </c>
      <c r="D1892" s="48" t="s">
        <v>60</v>
      </c>
      <c r="E1892" s="48" t="s">
        <v>61</v>
      </c>
      <c r="F1892" s="48" t="s">
        <v>840</v>
      </c>
      <c r="G1892" s="48">
        <v>450</v>
      </c>
      <c r="H1892" s="48" t="s">
        <v>63</v>
      </c>
      <c r="I1892" s="48" t="s">
        <v>61</v>
      </c>
      <c r="J1892" s="48" t="s">
        <v>50</v>
      </c>
      <c r="K1892" s="48" t="s">
        <v>2802</v>
      </c>
      <c r="L1892" s="48" t="s">
        <v>827</v>
      </c>
      <c r="M1892" s="48" t="s">
        <v>53</v>
      </c>
      <c r="N1892" s="48" t="s">
        <v>53</v>
      </c>
      <c r="O1892" s="48" t="s">
        <v>53</v>
      </c>
      <c r="P1892" s="48">
        <v>0.35811000000000004</v>
      </c>
      <c r="Q1892" s="48">
        <v>0.38243681831120813</v>
      </c>
      <c r="R1892" s="48">
        <v>0.57365522746681219</v>
      </c>
      <c r="S1892" s="48">
        <v>3.3423600000000002</v>
      </c>
      <c r="T1892" s="48">
        <v>3.3423600000000002</v>
      </c>
      <c r="U1892" s="48">
        <v>3.3463221602230711</v>
      </c>
      <c r="V1892" s="62">
        <f t="shared" si="179"/>
        <v>0.10714285714285715</v>
      </c>
      <c r="W1892" s="62">
        <f t="shared" si="180"/>
        <v>0.11442119290298115</v>
      </c>
      <c r="X1892" s="62">
        <f t="shared" si="181"/>
        <v>0.17142857142857143</v>
      </c>
      <c r="Y1892" s="62">
        <f t="shared" si="182"/>
        <v>0.13099754049146992</v>
      </c>
      <c r="Z1892" s="62">
        <f t="shared" si="183"/>
        <v>0.13099754049146992</v>
      </c>
      <c r="AA1892" s="48" t="str">
        <f t="shared" si="184"/>
        <v>Y</v>
      </c>
      <c r="AB1892" s="48" t="s">
        <v>55</v>
      </c>
      <c r="AC1892" s="53" t="s">
        <v>55</v>
      </c>
      <c r="AD1892" s="52">
        <v>0</v>
      </c>
      <c r="AE1892" s="52"/>
      <c r="AF1892" s="52"/>
    </row>
    <row r="1893" spans="1:32" ht="15.5" x14ac:dyDescent="0.35">
      <c r="A1893" s="26"/>
      <c r="B1893" s="48">
        <v>390</v>
      </c>
      <c r="C1893" s="48" t="s">
        <v>45</v>
      </c>
      <c r="D1893" s="48" t="s">
        <v>46</v>
      </c>
      <c r="E1893" s="48" t="s">
        <v>47</v>
      </c>
      <c r="F1893" s="48" t="s">
        <v>299</v>
      </c>
      <c r="G1893" s="48">
        <v>315</v>
      </c>
      <c r="H1893" s="48" t="s">
        <v>63</v>
      </c>
      <c r="I1893" s="48" t="s">
        <v>300</v>
      </c>
      <c r="J1893" s="48" t="s">
        <v>50</v>
      </c>
      <c r="K1893" s="48" t="s">
        <v>2803</v>
      </c>
      <c r="L1893" s="48" t="s">
        <v>69</v>
      </c>
      <c r="M1893" s="48" t="s">
        <v>53</v>
      </c>
      <c r="N1893" s="48" t="s">
        <v>53</v>
      </c>
      <c r="O1893" s="48" t="s">
        <v>53</v>
      </c>
      <c r="P1893" s="48">
        <v>1.718928</v>
      </c>
      <c r="Q1893" s="48">
        <v>1.4341380686670304</v>
      </c>
      <c r="R1893" s="48">
        <v>1.4341380686670304</v>
      </c>
      <c r="S1893" s="48">
        <v>11.698259999999999</v>
      </c>
      <c r="T1893" s="48">
        <v>11.698259999999999</v>
      </c>
      <c r="U1893" s="48">
        <v>11.712127560780749</v>
      </c>
      <c r="V1893" s="62">
        <f t="shared" si="179"/>
        <v>0.14693877551020409</v>
      </c>
      <c r="W1893" s="62">
        <f t="shared" si="180"/>
        <v>0.12259413525319411</v>
      </c>
      <c r="X1893" s="62">
        <f t="shared" si="181"/>
        <v>0.12244897959183673</v>
      </c>
      <c r="Y1893" s="62">
        <f t="shared" si="182"/>
        <v>0.13066063011841164</v>
      </c>
      <c r="Z1893" s="62">
        <f t="shared" si="183"/>
        <v>0.13066063011841164</v>
      </c>
      <c r="AA1893" s="48" t="str">
        <f t="shared" si="184"/>
        <v>Y</v>
      </c>
      <c r="AB1893" s="48" t="s">
        <v>55</v>
      </c>
      <c r="AC1893" s="53" t="s">
        <v>55</v>
      </c>
      <c r="AD1893" s="52">
        <v>0</v>
      </c>
      <c r="AE1893" s="52"/>
      <c r="AF1893" s="52"/>
    </row>
    <row r="1894" spans="1:32" ht="15.5" x14ac:dyDescent="0.35">
      <c r="A1894" s="26"/>
      <c r="B1894" s="48">
        <v>421</v>
      </c>
      <c r="C1894" s="48" t="s">
        <v>45</v>
      </c>
      <c r="D1894" s="48" t="s">
        <v>46</v>
      </c>
      <c r="E1894" s="48" t="s">
        <v>47</v>
      </c>
      <c r="F1894" s="48" t="s">
        <v>1440</v>
      </c>
      <c r="G1894" s="48">
        <v>323</v>
      </c>
      <c r="H1894" s="48" t="s">
        <v>131</v>
      </c>
      <c r="I1894" s="48" t="s">
        <v>57</v>
      </c>
      <c r="J1894" s="48" t="s">
        <v>50</v>
      </c>
      <c r="K1894" s="48" t="s">
        <v>2804</v>
      </c>
      <c r="L1894" s="48" t="s">
        <v>52</v>
      </c>
      <c r="M1894" s="48" t="s">
        <v>110</v>
      </c>
      <c r="N1894" s="48" t="s">
        <v>110</v>
      </c>
      <c r="O1894" s="48" t="s">
        <v>110</v>
      </c>
      <c r="P1894" s="48">
        <v>0.33824959999999998</v>
      </c>
      <c r="Q1894" s="48">
        <v>0.33144524253638036</v>
      </c>
      <c r="R1894" s="48">
        <v>0.34585590525535342</v>
      </c>
      <c r="S1894" s="48">
        <v>2.5908480000000003</v>
      </c>
      <c r="T1894" s="48">
        <v>2.5908480000000003</v>
      </c>
      <c r="U1894" s="48">
        <v>2.5939192894151506</v>
      </c>
      <c r="V1894" s="62">
        <f t="shared" si="179"/>
        <v>0.13055555555555554</v>
      </c>
      <c r="W1894" s="62">
        <f t="shared" si="180"/>
        <v>0.12792925039847197</v>
      </c>
      <c r="X1894" s="62">
        <f t="shared" si="181"/>
        <v>0.13333333333333333</v>
      </c>
      <c r="Y1894" s="62">
        <f t="shared" si="182"/>
        <v>0.1306060464291203</v>
      </c>
      <c r="Z1894" s="62">
        <f t="shared" si="183"/>
        <v>0.1306060464291203</v>
      </c>
      <c r="AA1894" s="48" t="str">
        <f t="shared" si="184"/>
        <v>Y</v>
      </c>
      <c r="AB1894" s="48" t="s">
        <v>55</v>
      </c>
      <c r="AC1894" s="53" t="s">
        <v>55</v>
      </c>
      <c r="AD1894" s="52">
        <v>0</v>
      </c>
      <c r="AE1894" s="52"/>
      <c r="AF1894" s="52"/>
    </row>
    <row r="1895" spans="1:32" ht="15.5" x14ac:dyDescent="0.35">
      <c r="A1895" s="26"/>
      <c r="B1895" s="48">
        <v>2075</v>
      </c>
      <c r="C1895" s="48" t="s">
        <v>863</v>
      </c>
      <c r="D1895" s="48" t="s">
        <v>969</v>
      </c>
      <c r="E1895" s="48" t="s">
        <v>970</v>
      </c>
      <c r="F1895" s="48" t="s">
        <v>981</v>
      </c>
      <c r="G1895" s="48" t="s">
        <v>982</v>
      </c>
      <c r="H1895" s="48" t="s">
        <v>983</v>
      </c>
      <c r="I1895" s="48" t="s">
        <v>970</v>
      </c>
      <c r="J1895" s="48" t="s">
        <v>50</v>
      </c>
      <c r="K1895" s="48" t="s">
        <v>2805</v>
      </c>
      <c r="L1895" s="48" t="s">
        <v>985</v>
      </c>
      <c r="M1895" s="48">
        <v>13.8</v>
      </c>
      <c r="N1895" s="48">
        <v>13.8</v>
      </c>
      <c r="O1895" s="48">
        <v>13.8</v>
      </c>
      <c r="P1895" s="48">
        <v>1.1000000000000001</v>
      </c>
      <c r="Q1895" s="48">
        <v>1.3863334663781295</v>
      </c>
      <c r="R1895" s="48">
        <v>1.2190173583669759</v>
      </c>
      <c r="S1895" s="48">
        <v>10.5</v>
      </c>
      <c r="T1895" s="48">
        <v>10.5</v>
      </c>
      <c r="U1895" s="48">
        <v>7.8877593776686679</v>
      </c>
      <c r="V1895" s="62">
        <f t="shared" si="179"/>
        <v>0.10476190476190476</v>
      </c>
      <c r="W1895" s="62">
        <f t="shared" si="180"/>
        <v>0.132031758702679</v>
      </c>
      <c r="X1895" s="62">
        <f t="shared" si="181"/>
        <v>0.15454545454545454</v>
      </c>
      <c r="Y1895" s="62">
        <f t="shared" si="182"/>
        <v>0.13044637267001277</v>
      </c>
      <c r="Z1895" s="62">
        <f t="shared" si="183"/>
        <v>0.13044637267001277</v>
      </c>
      <c r="AA1895" s="48" t="str">
        <f t="shared" si="184"/>
        <v>Y</v>
      </c>
      <c r="AB1895" s="48" t="s">
        <v>55</v>
      </c>
      <c r="AC1895" s="53" t="s">
        <v>55</v>
      </c>
      <c r="AD1895" s="52">
        <v>0</v>
      </c>
      <c r="AE1895" s="52"/>
      <c r="AF1895" s="52"/>
    </row>
    <row r="1896" spans="1:32" ht="15.5" x14ac:dyDescent="0.35">
      <c r="A1896" s="26"/>
      <c r="B1896" s="48">
        <v>1320</v>
      </c>
      <c r="C1896" s="48" t="s">
        <v>45</v>
      </c>
      <c r="D1896" s="48" t="s">
        <v>98</v>
      </c>
      <c r="E1896" s="48" t="s">
        <v>673</v>
      </c>
      <c r="F1896" s="48" t="s">
        <v>684</v>
      </c>
      <c r="G1896" s="48">
        <v>936</v>
      </c>
      <c r="H1896" s="48">
        <v>1</v>
      </c>
      <c r="I1896" s="48" t="s">
        <v>675</v>
      </c>
      <c r="J1896" s="48" t="s">
        <v>50</v>
      </c>
      <c r="K1896" s="48" t="s">
        <v>2806</v>
      </c>
      <c r="L1896" s="48" t="s">
        <v>677</v>
      </c>
      <c r="M1896" s="48" t="s">
        <v>103</v>
      </c>
      <c r="N1896" s="48" t="s">
        <v>103</v>
      </c>
      <c r="O1896" s="48" t="s">
        <v>103</v>
      </c>
      <c r="P1896" s="48">
        <v>2.2483080000000002</v>
      </c>
      <c r="Q1896" s="48">
        <v>2.6063900552296464</v>
      </c>
      <c r="R1896" s="48">
        <v>1.9350471622159495</v>
      </c>
      <c r="S1896" s="48">
        <v>17.355360000000001</v>
      </c>
      <c r="T1896" s="48">
        <v>17.355360000000001</v>
      </c>
      <c r="U1896" s="48">
        <v>17.375933701530975</v>
      </c>
      <c r="V1896" s="62">
        <f t="shared" si="179"/>
        <v>0.12954545454545455</v>
      </c>
      <c r="W1896" s="62">
        <f t="shared" si="180"/>
        <v>0.15017781568516275</v>
      </c>
      <c r="X1896" s="62">
        <f t="shared" si="181"/>
        <v>0.11136363636363636</v>
      </c>
      <c r="Y1896" s="62">
        <f t="shared" si="182"/>
        <v>0.13036230219808453</v>
      </c>
      <c r="Z1896" s="62">
        <f t="shared" si="183"/>
        <v>0.13036230219808453</v>
      </c>
      <c r="AA1896" s="48" t="str">
        <f t="shared" si="184"/>
        <v>Y</v>
      </c>
      <c r="AB1896" s="48" t="s">
        <v>104</v>
      </c>
      <c r="AC1896" s="53" t="s">
        <v>55</v>
      </c>
      <c r="AD1896" s="52">
        <v>0</v>
      </c>
      <c r="AE1896" s="52"/>
      <c r="AF1896" s="52"/>
    </row>
    <row r="1897" spans="1:32" ht="15.5" x14ac:dyDescent="0.35">
      <c r="A1897" s="26"/>
      <c r="B1897" s="48">
        <v>32</v>
      </c>
      <c r="C1897" s="48" t="s">
        <v>45</v>
      </c>
      <c r="D1897" s="48" t="s">
        <v>46</v>
      </c>
      <c r="E1897" s="48" t="s">
        <v>47</v>
      </c>
      <c r="F1897" s="48" t="s">
        <v>138</v>
      </c>
      <c r="G1897" s="48">
        <v>36</v>
      </c>
      <c r="H1897" s="48" t="s">
        <v>1097</v>
      </c>
      <c r="I1897" s="48" t="s">
        <v>138</v>
      </c>
      <c r="J1897" s="48" t="s">
        <v>50</v>
      </c>
      <c r="K1897" s="48" t="s">
        <v>2807</v>
      </c>
      <c r="L1897" s="48" t="s">
        <v>69</v>
      </c>
      <c r="M1897" s="48" t="s">
        <v>110</v>
      </c>
      <c r="N1897" s="48" t="s">
        <v>110</v>
      </c>
      <c r="O1897" s="48" t="s">
        <v>110</v>
      </c>
      <c r="P1897" s="48">
        <v>0.28787200000000002</v>
      </c>
      <c r="Q1897" s="48">
        <v>0.28821325437946121</v>
      </c>
      <c r="R1897" s="48">
        <v>0.28821325437946121</v>
      </c>
      <c r="S1897" s="48">
        <v>2.2310080000000001</v>
      </c>
      <c r="T1897" s="48">
        <v>2.2310080000000001</v>
      </c>
      <c r="U1897" s="48">
        <v>2.2336527214408242</v>
      </c>
      <c r="V1897" s="62">
        <f t="shared" si="179"/>
        <v>0.12903225806451613</v>
      </c>
      <c r="W1897" s="62">
        <f t="shared" si="180"/>
        <v>0.12918521779368841</v>
      </c>
      <c r="X1897" s="62">
        <f t="shared" si="181"/>
        <v>0.12903225806451615</v>
      </c>
      <c r="Y1897" s="62">
        <f t="shared" si="182"/>
        <v>0.1290832446409069</v>
      </c>
      <c r="Z1897" s="62">
        <f t="shared" si="183"/>
        <v>0.1290832446409069</v>
      </c>
      <c r="AA1897" s="48" t="str">
        <f t="shared" si="184"/>
        <v>Y</v>
      </c>
      <c r="AB1897" s="48" t="s">
        <v>55</v>
      </c>
      <c r="AC1897" s="53" t="s">
        <v>55</v>
      </c>
      <c r="AD1897" s="52">
        <v>0</v>
      </c>
      <c r="AE1897" s="52"/>
      <c r="AF1897" s="52"/>
    </row>
    <row r="1898" spans="1:32" ht="15.5" x14ac:dyDescent="0.35">
      <c r="A1898" s="26"/>
      <c r="B1898" s="48">
        <v>84</v>
      </c>
      <c r="C1898" s="48" t="s">
        <v>45</v>
      </c>
      <c r="D1898" s="48" t="s">
        <v>46</v>
      </c>
      <c r="E1898" s="48" t="s">
        <v>47</v>
      </c>
      <c r="F1898" s="48" t="s">
        <v>2016</v>
      </c>
      <c r="G1898" s="48">
        <v>67</v>
      </c>
      <c r="H1898" s="48" t="s">
        <v>139</v>
      </c>
      <c r="I1898" s="48" t="s">
        <v>76</v>
      </c>
      <c r="J1898" s="48" t="s">
        <v>50</v>
      </c>
      <c r="K1898" s="48" t="s">
        <v>2808</v>
      </c>
      <c r="L1898" s="48" t="s">
        <v>78</v>
      </c>
      <c r="M1898" s="48" t="s">
        <v>110</v>
      </c>
      <c r="N1898" s="48" t="s">
        <v>110</v>
      </c>
      <c r="O1898" s="48" t="s">
        <v>110</v>
      </c>
      <c r="P1898" s="48">
        <v>0.28787200000000002</v>
      </c>
      <c r="Q1898" s="48">
        <v>0.18013328398716325</v>
      </c>
      <c r="R1898" s="48">
        <v>0.28100792301997468</v>
      </c>
      <c r="S1898" s="48">
        <v>1.943136</v>
      </c>
      <c r="T1898" s="48">
        <v>1.943136</v>
      </c>
      <c r="U1898" s="48">
        <v>1.9454394670613631</v>
      </c>
      <c r="V1898" s="62">
        <f t="shared" si="179"/>
        <v>0.14814814814814817</v>
      </c>
      <c r="W1898" s="62">
        <f t="shared" si="180"/>
        <v>9.2702355361211589E-2</v>
      </c>
      <c r="X1898" s="62">
        <f t="shared" si="181"/>
        <v>0.14444444444444446</v>
      </c>
      <c r="Y1898" s="62">
        <f t="shared" si="182"/>
        <v>0.12843164931793474</v>
      </c>
      <c r="Z1898" s="62">
        <f t="shared" si="183"/>
        <v>0.12843164931793474</v>
      </c>
      <c r="AA1898" s="48" t="str">
        <f t="shared" si="184"/>
        <v>Y</v>
      </c>
      <c r="AB1898" s="48" t="s">
        <v>55</v>
      </c>
      <c r="AC1898" s="53" t="s">
        <v>55</v>
      </c>
      <c r="AD1898" s="52">
        <v>0</v>
      </c>
      <c r="AE1898" s="52"/>
      <c r="AF1898" s="52"/>
    </row>
    <row r="1899" spans="1:32" ht="15.5" x14ac:dyDescent="0.35">
      <c r="A1899" s="26"/>
      <c r="B1899" s="48">
        <v>418</v>
      </c>
      <c r="C1899" s="48" t="s">
        <v>45</v>
      </c>
      <c r="D1899" s="48" t="s">
        <v>46</v>
      </c>
      <c r="E1899" s="48" t="s">
        <v>47</v>
      </c>
      <c r="F1899" s="48" t="s">
        <v>1440</v>
      </c>
      <c r="G1899" s="48">
        <v>323</v>
      </c>
      <c r="H1899" s="48" t="s">
        <v>1097</v>
      </c>
      <c r="I1899" s="48" t="s">
        <v>57</v>
      </c>
      <c r="J1899" s="48" t="s">
        <v>50</v>
      </c>
      <c r="K1899" s="48" t="s">
        <v>2809</v>
      </c>
      <c r="L1899" s="48" t="s">
        <v>52</v>
      </c>
      <c r="M1899" s="48" t="s">
        <v>110</v>
      </c>
      <c r="N1899" s="48" t="s">
        <v>110</v>
      </c>
      <c r="O1899" s="48" t="s">
        <v>110</v>
      </c>
      <c r="P1899" s="48">
        <v>0.32385600000000003</v>
      </c>
      <c r="Q1899" s="48">
        <v>0.33865057389586689</v>
      </c>
      <c r="R1899" s="48">
        <v>0.33144524253638036</v>
      </c>
      <c r="S1899" s="48">
        <v>2.5908480000000003</v>
      </c>
      <c r="T1899" s="48">
        <v>2.5908480000000003</v>
      </c>
      <c r="U1899" s="48">
        <v>2.5939192894151506</v>
      </c>
      <c r="V1899" s="62">
        <f t="shared" si="179"/>
        <v>0.125</v>
      </c>
      <c r="W1899" s="62">
        <f t="shared" si="180"/>
        <v>0.13071032105930833</v>
      </c>
      <c r="X1899" s="62">
        <f t="shared" si="181"/>
        <v>0.12777777777777777</v>
      </c>
      <c r="Y1899" s="62">
        <f t="shared" si="182"/>
        <v>0.12782936627902872</v>
      </c>
      <c r="Z1899" s="62">
        <f t="shared" si="183"/>
        <v>0.12782936627902872</v>
      </c>
      <c r="AA1899" s="48" t="str">
        <f t="shared" si="184"/>
        <v>Y</v>
      </c>
      <c r="AB1899" s="48" t="s">
        <v>55</v>
      </c>
      <c r="AC1899" s="53" t="s">
        <v>55</v>
      </c>
      <c r="AD1899" s="52">
        <v>0</v>
      </c>
      <c r="AE1899" s="52"/>
      <c r="AF1899" s="52"/>
    </row>
    <row r="1900" spans="1:32" ht="15.5" x14ac:dyDescent="0.35">
      <c r="A1900" s="26"/>
      <c r="B1900" s="48">
        <v>1833</v>
      </c>
      <c r="C1900" s="48" t="s">
        <v>45</v>
      </c>
      <c r="D1900" s="48" t="s">
        <v>60</v>
      </c>
      <c r="E1900" s="48" t="s">
        <v>133</v>
      </c>
      <c r="F1900" s="48" t="s">
        <v>2023</v>
      </c>
      <c r="G1900" s="48">
        <v>469</v>
      </c>
      <c r="H1900" s="48" t="s">
        <v>2046</v>
      </c>
      <c r="I1900" s="48" t="s">
        <v>2025</v>
      </c>
      <c r="J1900" s="48" t="s">
        <v>50</v>
      </c>
      <c r="K1900" s="48" t="s">
        <v>2810</v>
      </c>
      <c r="L1900" s="48" t="s">
        <v>832</v>
      </c>
      <c r="M1900" s="48" t="s">
        <v>53</v>
      </c>
      <c r="N1900" s="48" t="s">
        <v>53</v>
      </c>
      <c r="O1900" s="48" t="s">
        <v>53</v>
      </c>
      <c r="P1900" s="48">
        <v>1.31307</v>
      </c>
      <c r="Q1900" s="48">
        <v>1.5058449721003819</v>
      </c>
      <c r="R1900" s="48">
        <v>0.93218974463356985</v>
      </c>
      <c r="S1900" s="48">
        <v>9.7883399999999998</v>
      </c>
      <c r="T1900" s="48">
        <v>9.7883399999999998</v>
      </c>
      <c r="U1900" s="48">
        <v>9.7999434692247078</v>
      </c>
      <c r="V1900" s="62">
        <f t="shared" si="179"/>
        <v>0.13414634146341464</v>
      </c>
      <c r="W1900" s="62">
        <f t="shared" si="180"/>
        <v>0.15384068923845942</v>
      </c>
      <c r="X1900" s="62">
        <f t="shared" si="181"/>
        <v>9.512195121951221E-2</v>
      </c>
      <c r="Y1900" s="62">
        <f t="shared" si="182"/>
        <v>0.12770299397379542</v>
      </c>
      <c r="Z1900" s="62">
        <f t="shared" si="183"/>
        <v>0.12770299397379542</v>
      </c>
      <c r="AA1900" s="48" t="str">
        <f t="shared" si="184"/>
        <v>Y</v>
      </c>
      <c r="AB1900" s="48" t="s">
        <v>55</v>
      </c>
      <c r="AC1900" s="53" t="s">
        <v>55</v>
      </c>
      <c r="AD1900" s="52">
        <v>0</v>
      </c>
      <c r="AE1900" s="52"/>
      <c r="AF1900" s="52"/>
    </row>
    <row r="1901" spans="1:32" ht="15.5" x14ac:dyDescent="0.35">
      <c r="A1901" s="26"/>
      <c r="B1901" s="52">
        <v>2073</v>
      </c>
      <c r="C1901" s="52" t="s">
        <v>863</v>
      </c>
      <c r="D1901" s="52" t="s">
        <v>969</v>
      </c>
      <c r="E1901" s="52" t="s">
        <v>970</v>
      </c>
      <c r="F1901" s="52" t="s">
        <v>981</v>
      </c>
      <c r="G1901" s="52" t="s">
        <v>982</v>
      </c>
      <c r="H1901" s="52" t="s">
        <v>983</v>
      </c>
      <c r="I1901" s="52" t="s">
        <v>970</v>
      </c>
      <c r="J1901" s="52" t="s">
        <v>50</v>
      </c>
      <c r="K1901" s="52" t="s">
        <v>2811</v>
      </c>
      <c r="L1901" s="52" t="s">
        <v>985</v>
      </c>
      <c r="M1901" s="52">
        <v>13.8</v>
      </c>
      <c r="N1901" s="52">
        <v>13.8</v>
      </c>
      <c r="O1901" s="52">
        <v>13.8</v>
      </c>
      <c r="P1901" s="52">
        <v>1.1000000000000001</v>
      </c>
      <c r="Q1901" s="52">
        <v>1.3863334663781295</v>
      </c>
      <c r="R1901" s="52">
        <v>1.1473104549336244</v>
      </c>
      <c r="S1901" s="52">
        <v>10.5</v>
      </c>
      <c r="T1901" s="52">
        <v>10.5</v>
      </c>
      <c r="U1901" s="52">
        <v>7.8877593776686679</v>
      </c>
      <c r="V1901" s="62">
        <f t="shared" si="179"/>
        <v>0.10476190476190476</v>
      </c>
      <c r="W1901" s="62">
        <f t="shared" si="180"/>
        <v>0.132031758702679</v>
      </c>
      <c r="X1901" s="62">
        <f t="shared" si="181"/>
        <v>0.14545454545454545</v>
      </c>
      <c r="Y1901" s="62">
        <f t="shared" si="182"/>
        <v>0.12741606963970972</v>
      </c>
      <c r="Z1901" s="62">
        <f t="shared" si="183"/>
        <v>0.12741606963970972</v>
      </c>
      <c r="AA1901" s="48" t="str">
        <f t="shared" si="184"/>
        <v>Y</v>
      </c>
      <c r="AB1901" s="52" t="s">
        <v>55</v>
      </c>
      <c r="AC1901" s="53" t="s">
        <v>55</v>
      </c>
      <c r="AD1901" s="52">
        <v>0</v>
      </c>
      <c r="AE1901" s="52"/>
      <c r="AF1901" s="52"/>
    </row>
    <row r="1902" spans="1:32" ht="15.5" x14ac:dyDescent="0.35">
      <c r="A1902" s="26"/>
      <c r="B1902" s="48">
        <v>129</v>
      </c>
      <c r="C1902" s="48" t="s">
        <v>45</v>
      </c>
      <c r="D1902" s="48" t="s">
        <v>46</v>
      </c>
      <c r="E1902" s="48" t="s">
        <v>47</v>
      </c>
      <c r="F1902" s="48" t="s">
        <v>170</v>
      </c>
      <c r="G1902" s="48">
        <v>139</v>
      </c>
      <c r="H1902" s="48" t="s">
        <v>1097</v>
      </c>
      <c r="I1902" s="48" t="s">
        <v>57</v>
      </c>
      <c r="J1902" s="48" t="s">
        <v>50</v>
      </c>
      <c r="K1902" s="48" t="s">
        <v>2812</v>
      </c>
      <c r="L1902" s="48" t="s">
        <v>59</v>
      </c>
      <c r="M1902" s="48" t="s">
        <v>110</v>
      </c>
      <c r="N1902" s="48" t="s">
        <v>110</v>
      </c>
      <c r="O1902" s="48" t="s">
        <v>110</v>
      </c>
      <c r="P1902" s="48">
        <v>0.37423359999999994</v>
      </c>
      <c r="Q1902" s="48">
        <v>0.30982924845792076</v>
      </c>
      <c r="R1902" s="48">
        <v>5.7642650875892237E-2</v>
      </c>
      <c r="S1902" s="48">
        <v>1.943136</v>
      </c>
      <c r="T1902" s="48">
        <v>1.943136</v>
      </c>
      <c r="U1902" s="48">
        <v>1.9454394670613631</v>
      </c>
      <c r="V1902" s="62">
        <f t="shared" si="179"/>
        <v>0.19259259259259257</v>
      </c>
      <c r="W1902" s="62">
        <f t="shared" si="180"/>
        <v>0.15944805122128392</v>
      </c>
      <c r="X1902" s="62">
        <f t="shared" si="181"/>
        <v>2.9629629629629627E-2</v>
      </c>
      <c r="Y1902" s="62">
        <f t="shared" si="182"/>
        <v>0.12722342448116869</v>
      </c>
      <c r="Z1902" s="62">
        <f t="shared" si="183"/>
        <v>0.12722342448116869</v>
      </c>
      <c r="AA1902" s="48" t="str">
        <f t="shared" si="184"/>
        <v>Y</v>
      </c>
      <c r="AB1902" s="48" t="s">
        <v>55</v>
      </c>
      <c r="AC1902" s="53" t="s">
        <v>55</v>
      </c>
      <c r="AD1902" s="52">
        <v>0</v>
      </c>
      <c r="AE1902" s="52"/>
      <c r="AF1902" s="52"/>
    </row>
    <row r="1903" spans="1:32" ht="15.5" x14ac:dyDescent="0.35">
      <c r="A1903" s="26"/>
      <c r="B1903" s="48">
        <v>1670</v>
      </c>
      <c r="C1903" s="48" t="s">
        <v>45</v>
      </c>
      <c r="D1903" s="48" t="s">
        <v>60</v>
      </c>
      <c r="E1903" s="48" t="s">
        <v>61</v>
      </c>
      <c r="F1903" s="48" t="s">
        <v>825</v>
      </c>
      <c r="G1903" s="48">
        <v>292</v>
      </c>
      <c r="H1903" s="48" t="s">
        <v>1097</v>
      </c>
      <c r="I1903" s="48" t="s">
        <v>821</v>
      </c>
      <c r="J1903" s="48" t="s">
        <v>50</v>
      </c>
      <c r="K1903" s="48" t="s">
        <v>2813</v>
      </c>
      <c r="L1903" s="48" t="s">
        <v>827</v>
      </c>
      <c r="M1903" s="48" t="s">
        <v>110</v>
      </c>
      <c r="N1903" s="48" t="s">
        <v>110</v>
      </c>
      <c r="O1903" s="48" t="s">
        <v>110</v>
      </c>
      <c r="P1903" s="48">
        <v>0.97876479999999988</v>
      </c>
      <c r="Q1903" s="48">
        <v>0</v>
      </c>
      <c r="R1903" s="48">
        <v>0</v>
      </c>
      <c r="S1903" s="48">
        <v>2.5908480000000003</v>
      </c>
      <c r="T1903" s="48">
        <v>2.5908480000000003</v>
      </c>
      <c r="U1903" s="48">
        <v>2.5939192894151506</v>
      </c>
      <c r="V1903" s="62">
        <f t="shared" si="179"/>
        <v>0.37777777777777771</v>
      </c>
      <c r="W1903" s="62">
        <f t="shared" si="180"/>
        <v>0</v>
      </c>
      <c r="X1903" s="62">
        <f t="shared" si="181"/>
        <v>0</v>
      </c>
      <c r="Y1903" s="62">
        <f t="shared" si="182"/>
        <v>0.12592592592592591</v>
      </c>
      <c r="Z1903" s="62">
        <f t="shared" si="183"/>
        <v>0.12592592592592591</v>
      </c>
      <c r="AA1903" s="48" t="str">
        <f t="shared" si="184"/>
        <v>Y</v>
      </c>
      <c r="AB1903" s="48" t="s">
        <v>55</v>
      </c>
      <c r="AC1903" s="53" t="s">
        <v>55</v>
      </c>
      <c r="AD1903" s="52">
        <v>0</v>
      </c>
      <c r="AE1903" s="52"/>
      <c r="AF1903" s="52"/>
    </row>
    <row r="1904" spans="1:32" ht="15.5" x14ac:dyDescent="0.35">
      <c r="A1904" s="52"/>
      <c r="B1904" s="48">
        <v>678</v>
      </c>
      <c r="C1904" s="48" t="s">
        <v>45</v>
      </c>
      <c r="D1904" s="48" t="s">
        <v>46</v>
      </c>
      <c r="E1904" s="48" t="s">
        <v>47</v>
      </c>
      <c r="F1904" s="48" t="s">
        <v>75</v>
      </c>
      <c r="G1904" s="48">
        <v>483</v>
      </c>
      <c r="H1904" s="48" t="s">
        <v>49</v>
      </c>
      <c r="I1904" s="48" t="s">
        <v>187</v>
      </c>
      <c r="J1904" s="48" t="s">
        <v>50</v>
      </c>
      <c r="K1904" s="48" t="s">
        <v>2814</v>
      </c>
      <c r="L1904" s="48" t="s">
        <v>52</v>
      </c>
      <c r="M1904" s="48" t="s">
        <v>53</v>
      </c>
      <c r="N1904" s="48" t="s">
        <v>53</v>
      </c>
      <c r="O1904" s="48" t="s">
        <v>53</v>
      </c>
      <c r="P1904" s="48">
        <v>1.31307</v>
      </c>
      <c r="Q1904" s="48">
        <v>0.47804602288901016</v>
      </c>
      <c r="R1904" s="48">
        <v>0.59755752861126266</v>
      </c>
      <c r="S1904" s="48">
        <v>6.3266099999999996</v>
      </c>
      <c r="T1904" s="48">
        <v>6.3266099999999996</v>
      </c>
      <c r="U1904" s="48">
        <v>6.3341098032793841</v>
      </c>
      <c r="V1904" s="62">
        <f t="shared" si="179"/>
        <v>0.20754716981132076</v>
      </c>
      <c r="W1904" s="62">
        <f t="shared" si="180"/>
        <v>7.5561165124610211E-2</v>
      </c>
      <c r="X1904" s="62">
        <f t="shared" si="181"/>
        <v>9.4339622641509441E-2</v>
      </c>
      <c r="Y1904" s="62">
        <f t="shared" si="182"/>
        <v>0.1258159858591468</v>
      </c>
      <c r="Z1904" s="62">
        <f t="shared" si="183"/>
        <v>0.1258159858591468</v>
      </c>
      <c r="AA1904" s="48" t="str">
        <f t="shared" si="184"/>
        <v>Y</v>
      </c>
      <c r="AB1904" s="48" t="s">
        <v>55</v>
      </c>
      <c r="AC1904" s="53" t="s">
        <v>55</v>
      </c>
      <c r="AD1904" s="52">
        <v>0</v>
      </c>
      <c r="AE1904" s="52"/>
      <c r="AF1904" s="52"/>
    </row>
    <row r="1905" spans="1:32" ht="15.5" x14ac:dyDescent="0.35">
      <c r="A1905" s="26"/>
      <c r="B1905" s="48">
        <v>248</v>
      </c>
      <c r="C1905" s="48" t="s">
        <v>45</v>
      </c>
      <c r="D1905" s="48" t="s">
        <v>46</v>
      </c>
      <c r="E1905" s="48" t="s">
        <v>150</v>
      </c>
      <c r="F1905" s="48" t="s">
        <v>2767</v>
      </c>
      <c r="G1905" s="48">
        <v>250</v>
      </c>
      <c r="H1905" s="48" t="s">
        <v>63</v>
      </c>
      <c r="I1905" s="48" t="s">
        <v>47</v>
      </c>
      <c r="J1905" s="48" t="s">
        <v>50</v>
      </c>
      <c r="K1905" s="48" t="s">
        <v>2815</v>
      </c>
      <c r="L1905" s="48" t="s">
        <v>184</v>
      </c>
      <c r="M1905" s="48" t="s">
        <v>53</v>
      </c>
      <c r="N1905" s="48" t="s">
        <v>53</v>
      </c>
      <c r="O1905" s="48" t="s">
        <v>53</v>
      </c>
      <c r="P1905" s="48">
        <v>0.59684999999999999</v>
      </c>
      <c r="Q1905" s="48">
        <v>0.50194832403346068</v>
      </c>
      <c r="R1905" s="48">
        <v>0.50194832403346068</v>
      </c>
      <c r="S1905" s="48">
        <v>3.5810999999999997</v>
      </c>
      <c r="T1905" s="48">
        <v>4.7747999999999999</v>
      </c>
      <c r="U1905" s="48">
        <v>4.7804602288901012</v>
      </c>
      <c r="V1905" s="62">
        <f t="shared" si="179"/>
        <v>0.16666666666666669</v>
      </c>
      <c r="W1905" s="62">
        <f t="shared" si="180"/>
        <v>0.10512447097961394</v>
      </c>
      <c r="X1905" s="62">
        <f t="shared" si="181"/>
        <v>0.10500000000000001</v>
      </c>
      <c r="Y1905" s="62">
        <f t="shared" si="182"/>
        <v>0.12559704588209353</v>
      </c>
      <c r="Z1905" s="62">
        <f t="shared" si="183"/>
        <v>0.12559704588209353</v>
      </c>
      <c r="AA1905" s="48" t="str">
        <f t="shared" si="184"/>
        <v>Y</v>
      </c>
      <c r="AB1905" s="48" t="s">
        <v>55</v>
      </c>
      <c r="AC1905" s="53" t="s">
        <v>55</v>
      </c>
      <c r="AD1905" s="52">
        <v>0</v>
      </c>
      <c r="AE1905" s="52"/>
      <c r="AF1905" s="52"/>
    </row>
    <row r="1906" spans="1:32" ht="15.5" x14ac:dyDescent="0.35">
      <c r="A1906" s="26"/>
      <c r="B1906" s="48">
        <v>42</v>
      </c>
      <c r="C1906" s="48" t="s">
        <v>45</v>
      </c>
      <c r="D1906" s="48" t="s">
        <v>46</v>
      </c>
      <c r="E1906" s="48" t="s">
        <v>47</v>
      </c>
      <c r="F1906" s="48" t="s">
        <v>1046</v>
      </c>
      <c r="G1906" s="48">
        <v>43</v>
      </c>
      <c r="H1906" s="48" t="s">
        <v>1354</v>
      </c>
      <c r="I1906" s="48" t="s">
        <v>76</v>
      </c>
      <c r="J1906" s="48" t="s">
        <v>50</v>
      </c>
      <c r="K1906" s="48" t="s">
        <v>2816</v>
      </c>
      <c r="L1906" s="48" t="s">
        <v>78</v>
      </c>
      <c r="M1906" s="48" t="s">
        <v>110</v>
      </c>
      <c r="N1906" s="48" t="s">
        <v>110</v>
      </c>
      <c r="O1906" s="48" t="s">
        <v>110</v>
      </c>
      <c r="P1906" s="48">
        <v>0.46779200000000004</v>
      </c>
      <c r="Q1906" s="48">
        <v>0.25218659758202855</v>
      </c>
      <c r="R1906" s="48">
        <v>0.25218659758202855</v>
      </c>
      <c r="S1906" s="48">
        <v>2.5908480000000003</v>
      </c>
      <c r="T1906" s="48">
        <v>2.5908480000000003</v>
      </c>
      <c r="U1906" s="48">
        <v>2.5939192894151506</v>
      </c>
      <c r="V1906" s="62">
        <f t="shared" si="179"/>
        <v>0.18055555555555555</v>
      </c>
      <c r="W1906" s="62">
        <f t="shared" si="180"/>
        <v>9.7337473129272156E-2</v>
      </c>
      <c r="X1906" s="62">
        <f t="shared" si="181"/>
        <v>9.7222222222222224E-2</v>
      </c>
      <c r="Y1906" s="62">
        <f t="shared" si="182"/>
        <v>0.12503841696901663</v>
      </c>
      <c r="Z1906" s="62">
        <f t="shared" si="183"/>
        <v>0.12503841696901663</v>
      </c>
      <c r="AA1906" s="48" t="str">
        <f t="shared" si="184"/>
        <v>Y</v>
      </c>
      <c r="AB1906" s="48" t="s">
        <v>55</v>
      </c>
      <c r="AC1906" s="53" t="s">
        <v>55</v>
      </c>
      <c r="AD1906" s="52">
        <v>0</v>
      </c>
      <c r="AE1906" s="48"/>
      <c r="AF1906" s="48"/>
    </row>
    <row r="1907" spans="1:32" ht="15.5" x14ac:dyDescent="0.35">
      <c r="A1907" s="26"/>
      <c r="B1907" s="48">
        <v>289</v>
      </c>
      <c r="C1907" s="48" t="s">
        <v>45</v>
      </c>
      <c r="D1907" s="48" t="s">
        <v>46</v>
      </c>
      <c r="E1907" s="48" t="s">
        <v>150</v>
      </c>
      <c r="F1907" s="48" t="s">
        <v>219</v>
      </c>
      <c r="G1907" s="48">
        <v>250</v>
      </c>
      <c r="H1907" s="48" t="s">
        <v>49</v>
      </c>
      <c r="I1907" s="48" t="s">
        <v>220</v>
      </c>
      <c r="J1907" s="48" t="s">
        <v>50</v>
      </c>
      <c r="K1907" s="48" t="s">
        <v>2817</v>
      </c>
      <c r="L1907" s="48" t="s">
        <v>184</v>
      </c>
      <c r="M1907" s="48" t="s">
        <v>53</v>
      </c>
      <c r="N1907" s="48" t="s">
        <v>53</v>
      </c>
      <c r="O1907" s="48" t="s">
        <v>53</v>
      </c>
      <c r="P1907" s="48">
        <v>1.1937</v>
      </c>
      <c r="Q1907" s="48">
        <v>1.1234081537891738</v>
      </c>
      <c r="R1907" s="48">
        <v>1.2668219606558768</v>
      </c>
      <c r="S1907" s="48">
        <v>9.6689699999999998</v>
      </c>
      <c r="T1907" s="48">
        <v>9.6689699999999998</v>
      </c>
      <c r="U1907" s="48">
        <v>9.6804319635024552</v>
      </c>
      <c r="V1907" s="62">
        <f t="shared" si="179"/>
        <v>0.1234567901234568</v>
      </c>
      <c r="W1907" s="62">
        <f t="shared" si="180"/>
        <v>0.11618695205271852</v>
      </c>
      <c r="X1907" s="62">
        <f t="shared" si="181"/>
        <v>0.1308641975308642</v>
      </c>
      <c r="Y1907" s="62">
        <f t="shared" si="182"/>
        <v>0.12350264656901318</v>
      </c>
      <c r="Z1907" s="62">
        <f t="shared" si="183"/>
        <v>0.12350264656901318</v>
      </c>
      <c r="AA1907" s="48" t="str">
        <f t="shared" si="184"/>
        <v>Y</v>
      </c>
      <c r="AB1907" s="48" t="s">
        <v>55</v>
      </c>
      <c r="AC1907" s="53" t="s">
        <v>55</v>
      </c>
      <c r="AD1907" s="52">
        <v>0</v>
      </c>
      <c r="AE1907" s="52"/>
      <c r="AF1907" s="52"/>
    </row>
    <row r="1908" spans="1:32" ht="15.5" x14ac:dyDescent="0.35">
      <c r="A1908" s="26"/>
      <c r="B1908" s="48">
        <v>1940</v>
      </c>
      <c r="C1908" s="48" t="s">
        <v>863</v>
      </c>
      <c r="D1908" s="48" t="s">
        <v>864</v>
      </c>
      <c r="E1908" s="48" t="s">
        <v>865</v>
      </c>
      <c r="F1908" s="48" t="s">
        <v>2153</v>
      </c>
      <c r="G1908" s="48" t="s">
        <v>2154</v>
      </c>
      <c r="H1908" s="48" t="s">
        <v>2155</v>
      </c>
      <c r="I1908" s="48" t="s">
        <v>865</v>
      </c>
      <c r="J1908" s="48" t="s">
        <v>50</v>
      </c>
      <c r="K1908" s="48" t="s">
        <v>2818</v>
      </c>
      <c r="L1908" s="48" t="s">
        <v>865</v>
      </c>
      <c r="M1908" s="48">
        <v>23</v>
      </c>
      <c r="N1908" s="48">
        <v>23</v>
      </c>
      <c r="O1908" s="48">
        <v>23</v>
      </c>
      <c r="P1908" s="48">
        <v>1.2</v>
      </c>
      <c r="Q1908" s="48">
        <v>2.6292531258895555</v>
      </c>
      <c r="R1908" s="48">
        <v>2.8284389687599765</v>
      </c>
      <c r="S1908" s="48">
        <v>12.9</v>
      </c>
      <c r="T1908" s="48">
        <v>21.5</v>
      </c>
      <c r="U1908" s="48">
        <v>18.325097544078719</v>
      </c>
      <c r="V1908" s="62">
        <f t="shared" si="179"/>
        <v>9.3023255813953487E-2</v>
      </c>
      <c r="W1908" s="62">
        <f t="shared" si="180"/>
        <v>0.12229084306463049</v>
      </c>
      <c r="X1908" s="62">
        <f t="shared" si="181"/>
        <v>0.15434782608695655</v>
      </c>
      <c r="Y1908" s="62">
        <f t="shared" si="182"/>
        <v>0.12322064165518017</v>
      </c>
      <c r="Z1908" s="62">
        <f t="shared" si="183"/>
        <v>0.12322064165518017</v>
      </c>
      <c r="AA1908" s="48" t="str">
        <f t="shared" si="184"/>
        <v>Y</v>
      </c>
      <c r="AB1908" s="48" t="s">
        <v>55</v>
      </c>
      <c r="AC1908" s="53" t="s">
        <v>55</v>
      </c>
      <c r="AD1908" s="52">
        <v>0</v>
      </c>
      <c r="AE1908" s="52"/>
      <c r="AF1908" s="52"/>
    </row>
    <row r="1909" spans="1:32" ht="15.5" x14ac:dyDescent="0.35">
      <c r="A1909" s="26"/>
      <c r="B1909" s="48">
        <v>1248</v>
      </c>
      <c r="C1909" s="48" t="s">
        <v>45</v>
      </c>
      <c r="D1909" s="48" t="s">
        <v>98</v>
      </c>
      <c r="E1909" s="48" t="s">
        <v>99</v>
      </c>
      <c r="F1909" s="48" t="s">
        <v>642</v>
      </c>
      <c r="G1909" s="48">
        <v>714</v>
      </c>
      <c r="H1909" s="48">
        <v>1</v>
      </c>
      <c r="I1909" s="48" t="s">
        <v>106</v>
      </c>
      <c r="J1909" s="48" t="s">
        <v>50</v>
      </c>
      <c r="K1909" s="48" t="s">
        <v>2819</v>
      </c>
      <c r="L1909" s="48" t="s">
        <v>108</v>
      </c>
      <c r="M1909" s="48" t="s">
        <v>103</v>
      </c>
      <c r="N1909" s="48" t="s">
        <v>103</v>
      </c>
      <c r="O1909" s="48" t="s">
        <v>103</v>
      </c>
      <c r="P1909" s="48">
        <v>1.4199840000000001</v>
      </c>
      <c r="Q1909" s="48">
        <v>1.5796303365028161</v>
      </c>
      <c r="R1909" s="48">
        <v>1.5796303365028161</v>
      </c>
      <c r="S1909" s="48">
        <v>12.424860000000001</v>
      </c>
      <c r="T1909" s="48">
        <v>12.424860000000001</v>
      </c>
      <c r="U1909" s="48">
        <v>12.439588899959675</v>
      </c>
      <c r="V1909" s="62">
        <f t="shared" si="179"/>
        <v>0.1142857142857143</v>
      </c>
      <c r="W1909" s="62">
        <f t="shared" si="180"/>
        <v>0.12713465878109018</v>
      </c>
      <c r="X1909" s="62">
        <f t="shared" si="181"/>
        <v>0.126984126984127</v>
      </c>
      <c r="Y1909" s="62">
        <f t="shared" si="182"/>
        <v>0.12280150001697716</v>
      </c>
      <c r="Z1909" s="62">
        <f t="shared" si="183"/>
        <v>0.12280150001697716</v>
      </c>
      <c r="AA1909" s="48" t="str">
        <f t="shared" si="184"/>
        <v>Y</v>
      </c>
      <c r="AB1909" s="48" t="s">
        <v>55</v>
      </c>
      <c r="AC1909" s="53" t="s">
        <v>55</v>
      </c>
      <c r="AD1909" s="52">
        <v>0</v>
      </c>
      <c r="AE1909" s="52"/>
      <c r="AF1909" s="52"/>
    </row>
    <row r="1910" spans="1:32" ht="15.5" x14ac:dyDescent="0.35">
      <c r="A1910" s="26"/>
      <c r="B1910" s="48">
        <v>645</v>
      </c>
      <c r="C1910" s="48" t="s">
        <v>45</v>
      </c>
      <c r="D1910" s="48" t="s">
        <v>46</v>
      </c>
      <c r="E1910" s="48" t="s">
        <v>47</v>
      </c>
      <c r="F1910" s="48" t="s">
        <v>70</v>
      </c>
      <c r="G1910" s="48">
        <v>106</v>
      </c>
      <c r="H1910" s="48" t="s">
        <v>94</v>
      </c>
      <c r="I1910" s="48" t="s">
        <v>57</v>
      </c>
      <c r="J1910" s="48" t="s">
        <v>50</v>
      </c>
      <c r="K1910" s="48" t="s">
        <v>2820</v>
      </c>
      <c r="L1910" s="48" t="s">
        <v>52</v>
      </c>
      <c r="M1910" s="48" t="s">
        <v>53</v>
      </c>
      <c r="N1910" s="48" t="s">
        <v>53</v>
      </c>
      <c r="O1910" s="48" t="s">
        <v>53</v>
      </c>
      <c r="P1910" s="48">
        <v>0.83559000000000005</v>
      </c>
      <c r="Q1910" s="48">
        <v>0.71706903433351521</v>
      </c>
      <c r="R1910" s="48">
        <v>0.76487363662241625</v>
      </c>
      <c r="S1910" s="48">
        <v>6.3266099999999996</v>
      </c>
      <c r="T1910" s="48">
        <v>6.3266099999999996</v>
      </c>
      <c r="U1910" s="48">
        <v>6.3341098032793841</v>
      </c>
      <c r="V1910" s="62">
        <f t="shared" si="179"/>
        <v>0.13207547169811323</v>
      </c>
      <c r="W1910" s="62">
        <f t="shared" si="180"/>
        <v>0.11334174768691531</v>
      </c>
      <c r="X1910" s="62">
        <f t="shared" si="181"/>
        <v>0.12075471698113209</v>
      </c>
      <c r="Y1910" s="62">
        <f t="shared" si="182"/>
        <v>0.12205731212205355</v>
      </c>
      <c r="Z1910" s="62">
        <f t="shared" si="183"/>
        <v>0.12205731212205355</v>
      </c>
      <c r="AA1910" s="48" t="str">
        <f t="shared" si="184"/>
        <v>Y</v>
      </c>
      <c r="AB1910" s="48" t="s">
        <v>55</v>
      </c>
      <c r="AC1910" s="53" t="s">
        <v>55</v>
      </c>
      <c r="AD1910" s="52">
        <v>0</v>
      </c>
      <c r="AE1910" s="52"/>
      <c r="AF1910" s="52"/>
    </row>
    <row r="1911" spans="1:32" ht="15.5" x14ac:dyDescent="0.35">
      <c r="A1911" s="52"/>
      <c r="B1911" s="48">
        <v>684</v>
      </c>
      <c r="C1911" s="48" t="s">
        <v>45</v>
      </c>
      <c r="D1911" s="48" t="s">
        <v>46</v>
      </c>
      <c r="E1911" s="48" t="s">
        <v>47</v>
      </c>
      <c r="F1911" s="48" t="s">
        <v>70</v>
      </c>
      <c r="G1911" s="48">
        <v>106</v>
      </c>
      <c r="H1911" s="48" t="s">
        <v>49</v>
      </c>
      <c r="I1911" s="48" t="s">
        <v>57</v>
      </c>
      <c r="J1911" s="48" t="s">
        <v>50</v>
      </c>
      <c r="K1911" s="48" t="s">
        <v>2821</v>
      </c>
      <c r="L1911" s="48" t="s">
        <v>268</v>
      </c>
      <c r="M1911" s="48" t="s">
        <v>53</v>
      </c>
      <c r="N1911" s="48" t="s">
        <v>53</v>
      </c>
      <c r="O1911" s="48" t="s">
        <v>53</v>
      </c>
      <c r="P1911" s="48">
        <v>0.71622000000000008</v>
      </c>
      <c r="Q1911" s="48">
        <v>0.76487363662241625</v>
      </c>
      <c r="R1911" s="48">
        <v>0.78877593776686672</v>
      </c>
      <c r="S1911" s="48">
        <v>6.3266099999999996</v>
      </c>
      <c r="T1911" s="48">
        <v>6.3266099999999996</v>
      </c>
      <c r="U1911" s="48">
        <v>6.3341098032793841</v>
      </c>
      <c r="V1911" s="62">
        <f t="shared" si="179"/>
        <v>0.11320754716981134</v>
      </c>
      <c r="W1911" s="62">
        <f t="shared" si="180"/>
        <v>0.12089786419937633</v>
      </c>
      <c r="X1911" s="62">
        <f t="shared" si="181"/>
        <v>0.12452830188679245</v>
      </c>
      <c r="Y1911" s="62">
        <f t="shared" si="182"/>
        <v>0.11954457108532672</v>
      </c>
      <c r="Z1911" s="62">
        <f t="shared" si="183"/>
        <v>0.11954457108532672</v>
      </c>
      <c r="AA1911" s="48" t="str">
        <f t="shared" si="184"/>
        <v>Y</v>
      </c>
      <c r="AB1911" s="48" t="s">
        <v>55</v>
      </c>
      <c r="AC1911" s="53" t="s">
        <v>55</v>
      </c>
      <c r="AD1911" s="52">
        <v>0</v>
      </c>
      <c r="AE1911" s="48"/>
      <c r="AF1911" s="48"/>
    </row>
    <row r="1912" spans="1:32" ht="15.5" x14ac:dyDescent="0.35">
      <c r="A1912" s="26"/>
      <c r="B1912" s="48">
        <v>344</v>
      </c>
      <c r="C1912" s="48" t="s">
        <v>45</v>
      </c>
      <c r="D1912" s="48" t="s">
        <v>46</v>
      </c>
      <c r="E1912" s="48" t="s">
        <v>150</v>
      </c>
      <c r="F1912" s="48" t="s">
        <v>219</v>
      </c>
      <c r="G1912" s="48">
        <v>250</v>
      </c>
      <c r="H1912" s="48" t="s">
        <v>63</v>
      </c>
      <c r="I1912" s="48" t="s">
        <v>220</v>
      </c>
      <c r="J1912" s="48" t="s">
        <v>50</v>
      </c>
      <c r="K1912" s="48" t="s">
        <v>2822</v>
      </c>
      <c r="L1912" s="48" t="s">
        <v>222</v>
      </c>
      <c r="M1912" s="48" t="s">
        <v>53</v>
      </c>
      <c r="N1912" s="48" t="s">
        <v>53</v>
      </c>
      <c r="O1912" s="48" t="s">
        <v>53</v>
      </c>
      <c r="P1912" s="48">
        <v>0.62072400000000005</v>
      </c>
      <c r="Q1912" s="48">
        <v>0.47804602288901016</v>
      </c>
      <c r="R1912" s="48">
        <v>0.62145982975571323</v>
      </c>
      <c r="S1912" s="48">
        <v>6.6847200000000004</v>
      </c>
      <c r="T1912" s="48">
        <v>4.1779500000000001</v>
      </c>
      <c r="U1912" s="48">
        <v>4.1829027002788388</v>
      </c>
      <c r="V1912" s="62">
        <f t="shared" si="179"/>
        <v>9.285714285714286E-2</v>
      </c>
      <c r="W1912" s="62">
        <f t="shared" si="180"/>
        <v>0.11442119290298117</v>
      </c>
      <c r="X1912" s="62">
        <f t="shared" si="181"/>
        <v>0.14857142857142858</v>
      </c>
      <c r="Y1912" s="62">
        <f t="shared" si="182"/>
        <v>0.11861658811051752</v>
      </c>
      <c r="Z1912" s="62">
        <f t="shared" si="183"/>
        <v>0.11861658811051752</v>
      </c>
      <c r="AA1912" s="48" t="str">
        <f t="shared" si="184"/>
        <v>Y</v>
      </c>
      <c r="AB1912" s="48" t="s">
        <v>55</v>
      </c>
      <c r="AC1912" s="53" t="s">
        <v>55</v>
      </c>
      <c r="AD1912" s="52">
        <v>0</v>
      </c>
      <c r="AE1912" s="52"/>
      <c r="AF1912" s="52"/>
    </row>
    <row r="1913" spans="1:32" ht="15.5" x14ac:dyDescent="0.35">
      <c r="A1913" s="26"/>
      <c r="B1913" s="48">
        <v>276</v>
      </c>
      <c r="C1913" s="48" t="s">
        <v>45</v>
      </c>
      <c r="D1913" s="48" t="s">
        <v>46</v>
      </c>
      <c r="E1913" s="48" t="s">
        <v>150</v>
      </c>
      <c r="F1913" s="48" t="s">
        <v>219</v>
      </c>
      <c r="G1913" s="48">
        <v>250</v>
      </c>
      <c r="H1913" s="48" t="s">
        <v>63</v>
      </c>
      <c r="I1913" s="48" t="s">
        <v>220</v>
      </c>
      <c r="J1913" s="48" t="s">
        <v>50</v>
      </c>
      <c r="K1913" s="48" t="s">
        <v>2823</v>
      </c>
      <c r="L1913" s="48" t="s">
        <v>184</v>
      </c>
      <c r="M1913" s="48" t="s">
        <v>53</v>
      </c>
      <c r="N1913" s="48" t="s">
        <v>53</v>
      </c>
      <c r="O1913" s="48" t="s">
        <v>53</v>
      </c>
      <c r="P1913" s="48">
        <v>1.4324400000000002</v>
      </c>
      <c r="Q1913" s="48">
        <v>1.2668219606558768</v>
      </c>
      <c r="R1913" s="48">
        <v>1.3863334663781295</v>
      </c>
      <c r="S1913" s="48">
        <v>11.578889999999999</v>
      </c>
      <c r="T1913" s="48">
        <v>11.578889999999999</v>
      </c>
      <c r="U1913" s="48">
        <v>11.592616055058498</v>
      </c>
      <c r="V1913" s="62">
        <f t="shared" si="179"/>
        <v>0.12371134020618559</v>
      </c>
      <c r="W1913" s="62">
        <f t="shared" si="180"/>
        <v>0.10940789321393302</v>
      </c>
      <c r="X1913" s="62">
        <f t="shared" si="181"/>
        <v>0.11958762886597937</v>
      </c>
      <c r="Y1913" s="62">
        <f t="shared" si="182"/>
        <v>0.11756895409536598</v>
      </c>
      <c r="Z1913" s="62">
        <f t="shared" si="183"/>
        <v>0.11756895409536598</v>
      </c>
      <c r="AA1913" s="48" t="str">
        <f t="shared" si="184"/>
        <v>Y</v>
      </c>
      <c r="AB1913" s="48" t="s">
        <v>55</v>
      </c>
      <c r="AC1913" s="53" t="s">
        <v>55</v>
      </c>
      <c r="AD1913" s="52">
        <v>0</v>
      </c>
      <c r="AE1913" s="52"/>
      <c r="AF1913" s="52"/>
    </row>
    <row r="1914" spans="1:32" ht="15.5" x14ac:dyDescent="0.35">
      <c r="A1914" s="52"/>
      <c r="B1914" s="48">
        <v>677</v>
      </c>
      <c r="C1914" s="48" t="s">
        <v>45</v>
      </c>
      <c r="D1914" s="48" t="s">
        <v>46</v>
      </c>
      <c r="E1914" s="48" t="s">
        <v>47</v>
      </c>
      <c r="F1914" s="48" t="s">
        <v>75</v>
      </c>
      <c r="G1914" s="48">
        <v>483</v>
      </c>
      <c r="H1914" s="48" t="s">
        <v>49</v>
      </c>
      <c r="I1914" s="48" t="s">
        <v>187</v>
      </c>
      <c r="J1914" s="48" t="s">
        <v>50</v>
      </c>
      <c r="K1914" s="63" t="s">
        <v>2824</v>
      </c>
      <c r="L1914" s="48" t="s">
        <v>2825</v>
      </c>
      <c r="M1914" s="48" t="s">
        <v>53</v>
      </c>
      <c r="N1914" s="48" t="s">
        <v>53</v>
      </c>
      <c r="O1914" s="48" t="s">
        <v>53</v>
      </c>
      <c r="P1914" s="48">
        <v>0.47748000000000002</v>
      </c>
      <c r="Q1914" s="48">
        <v>0.33463221602230708</v>
      </c>
      <c r="R1914" s="48">
        <v>0.23902301144450508</v>
      </c>
      <c r="S1914" s="48">
        <v>2.9842499999999998</v>
      </c>
      <c r="T1914" s="48">
        <v>2.9842499999999998</v>
      </c>
      <c r="U1914" s="48">
        <v>2.9877876430563135</v>
      </c>
      <c r="V1914" s="62">
        <f t="shared" si="179"/>
        <v>0.16</v>
      </c>
      <c r="W1914" s="62">
        <f t="shared" si="180"/>
        <v>0.11213276904492153</v>
      </c>
      <c r="X1914" s="62">
        <f t="shared" si="181"/>
        <v>0.08</v>
      </c>
      <c r="Y1914" s="62">
        <f t="shared" si="182"/>
        <v>0.11737758968164053</v>
      </c>
      <c r="Z1914" s="62">
        <f t="shared" si="183"/>
        <v>0.11737758968164053</v>
      </c>
      <c r="AA1914" s="48" t="str">
        <f t="shared" si="184"/>
        <v>Y</v>
      </c>
      <c r="AB1914" s="48" t="s">
        <v>55</v>
      </c>
      <c r="AC1914" s="53" t="s">
        <v>55</v>
      </c>
      <c r="AD1914" s="52">
        <v>0</v>
      </c>
      <c r="AE1914" s="52"/>
      <c r="AF1914" s="52"/>
    </row>
    <row r="1915" spans="1:32" ht="15.5" x14ac:dyDescent="0.35">
      <c r="A1915" s="26"/>
      <c r="B1915" s="48">
        <v>1524</v>
      </c>
      <c r="C1915" s="48" t="s">
        <v>45</v>
      </c>
      <c r="D1915" s="48" t="s">
        <v>60</v>
      </c>
      <c r="E1915" s="48" t="s">
        <v>803</v>
      </c>
      <c r="F1915" s="48" t="s">
        <v>1099</v>
      </c>
      <c r="G1915" s="48">
        <v>23</v>
      </c>
      <c r="H1915" s="48" t="s">
        <v>131</v>
      </c>
      <c r="I1915" s="48" t="s">
        <v>1100</v>
      </c>
      <c r="J1915" s="48" t="s">
        <v>50</v>
      </c>
      <c r="K1915" s="48" t="s">
        <v>2826</v>
      </c>
      <c r="L1915" s="48" t="s">
        <v>852</v>
      </c>
      <c r="M1915" s="48" t="s">
        <v>110</v>
      </c>
      <c r="N1915" s="48" t="s">
        <v>110</v>
      </c>
      <c r="O1915" s="48" t="s">
        <v>110</v>
      </c>
      <c r="P1915" s="48">
        <v>0.33105280000000004</v>
      </c>
      <c r="Q1915" s="48">
        <v>0.19454394670613628</v>
      </c>
      <c r="R1915" s="48">
        <v>0.25939192894151508</v>
      </c>
      <c r="S1915" s="48">
        <v>2.2310080000000001</v>
      </c>
      <c r="T1915" s="48">
        <v>2.2310080000000001</v>
      </c>
      <c r="U1915" s="48">
        <v>2.2336527214408242</v>
      </c>
      <c r="V1915" s="62">
        <f t="shared" si="179"/>
        <v>0.14838709677419357</v>
      </c>
      <c r="W1915" s="62">
        <f t="shared" si="180"/>
        <v>8.7200022010739661E-2</v>
      </c>
      <c r="X1915" s="62">
        <f t="shared" si="181"/>
        <v>0.11612903225806452</v>
      </c>
      <c r="Y1915" s="62">
        <f t="shared" si="182"/>
        <v>0.11723871701433258</v>
      </c>
      <c r="Z1915" s="62">
        <f t="shared" si="183"/>
        <v>0.11723871701433258</v>
      </c>
      <c r="AA1915" s="48" t="str">
        <f t="shared" si="184"/>
        <v>Y</v>
      </c>
      <c r="AB1915" s="48" t="s">
        <v>55</v>
      </c>
      <c r="AC1915" s="53" t="s">
        <v>55</v>
      </c>
      <c r="AD1915" s="52">
        <v>0</v>
      </c>
      <c r="AE1915" s="52"/>
      <c r="AF1915" s="52"/>
    </row>
    <row r="1916" spans="1:32" ht="15.5" x14ac:dyDescent="0.35">
      <c r="A1916" s="26"/>
      <c r="B1916" s="48">
        <v>1626</v>
      </c>
      <c r="C1916" s="48" t="s">
        <v>45</v>
      </c>
      <c r="D1916" s="48" t="s">
        <v>60</v>
      </c>
      <c r="E1916" s="48" t="s">
        <v>803</v>
      </c>
      <c r="F1916" s="48" t="s">
        <v>816</v>
      </c>
      <c r="G1916" s="48">
        <v>240</v>
      </c>
      <c r="H1916" s="48" t="s">
        <v>94</v>
      </c>
      <c r="I1916" s="48" t="s">
        <v>1100</v>
      </c>
      <c r="J1916" s="48" t="s">
        <v>50</v>
      </c>
      <c r="K1916" s="48" t="s">
        <v>2827</v>
      </c>
      <c r="L1916" s="48" t="s">
        <v>852</v>
      </c>
      <c r="M1916" s="48" t="s">
        <v>53</v>
      </c>
      <c r="N1916" s="48" t="s">
        <v>53</v>
      </c>
      <c r="O1916" s="48" t="s">
        <v>53</v>
      </c>
      <c r="P1916" s="48">
        <v>0.28648800000000008</v>
      </c>
      <c r="Q1916" s="48">
        <v>0.43024142060010917</v>
      </c>
      <c r="R1916" s="48">
        <v>0.45414372174455964</v>
      </c>
      <c r="S1916" s="48">
        <v>3.3423600000000002</v>
      </c>
      <c r="T1916" s="48">
        <v>3.3423600000000002</v>
      </c>
      <c r="U1916" s="48">
        <v>3.3463221602230711</v>
      </c>
      <c r="V1916" s="62">
        <f t="shared" si="179"/>
        <v>8.5714285714285729E-2</v>
      </c>
      <c r="W1916" s="62">
        <f t="shared" si="180"/>
        <v>0.12872384201585382</v>
      </c>
      <c r="X1916" s="62">
        <f t="shared" si="181"/>
        <v>0.1357142857142857</v>
      </c>
      <c r="Y1916" s="62">
        <f t="shared" si="182"/>
        <v>0.11671747114814175</v>
      </c>
      <c r="Z1916" s="62">
        <f t="shared" si="183"/>
        <v>0.11671747114814175</v>
      </c>
      <c r="AA1916" s="48" t="str">
        <f t="shared" si="184"/>
        <v>Y</v>
      </c>
      <c r="AB1916" s="48" t="s">
        <v>55</v>
      </c>
      <c r="AC1916" s="53" t="s">
        <v>55</v>
      </c>
      <c r="AD1916" s="52">
        <v>0</v>
      </c>
      <c r="AE1916" s="52"/>
      <c r="AF1916" s="52"/>
    </row>
    <row r="1917" spans="1:32" ht="15.5" x14ac:dyDescent="0.35">
      <c r="A1917" s="26"/>
      <c r="B1917" s="48">
        <v>904</v>
      </c>
      <c r="C1917" s="48" t="s">
        <v>45</v>
      </c>
      <c r="D1917" s="48" t="s">
        <v>46</v>
      </c>
      <c r="E1917" s="48" t="s">
        <v>47</v>
      </c>
      <c r="F1917" s="48" t="s">
        <v>1917</v>
      </c>
      <c r="G1917" s="48">
        <v>99</v>
      </c>
      <c r="H1917" s="48" t="s">
        <v>63</v>
      </c>
      <c r="I1917" s="48" t="s">
        <v>57</v>
      </c>
      <c r="J1917" s="48" t="s">
        <v>50</v>
      </c>
      <c r="K1917" s="48" t="s">
        <v>2828</v>
      </c>
      <c r="L1917" s="48" t="s">
        <v>59</v>
      </c>
      <c r="M1917" s="48" t="s">
        <v>53</v>
      </c>
      <c r="N1917" s="48" t="s">
        <v>53</v>
      </c>
      <c r="O1917" s="48" t="s">
        <v>53</v>
      </c>
      <c r="P1917" s="48">
        <v>1.3608180000000001</v>
      </c>
      <c r="Q1917" s="48">
        <v>2.0316955972782931</v>
      </c>
      <c r="R1917" s="48">
        <v>1.7687702846893376</v>
      </c>
      <c r="S1917" s="48">
        <v>14.801879999999999</v>
      </c>
      <c r="T1917" s="48">
        <v>14.801879999999999</v>
      </c>
      <c r="U1917" s="48">
        <v>14.819426709559314</v>
      </c>
      <c r="V1917" s="62">
        <f t="shared" si="179"/>
        <v>9.1935483870967755E-2</v>
      </c>
      <c r="W1917" s="62">
        <f t="shared" si="180"/>
        <v>0.13725929390579394</v>
      </c>
      <c r="X1917" s="62">
        <f t="shared" si="181"/>
        <v>0.11935483870967742</v>
      </c>
      <c r="Y1917" s="62">
        <f t="shared" si="182"/>
        <v>0.11618320549547971</v>
      </c>
      <c r="Z1917" s="62">
        <f t="shared" si="183"/>
        <v>0.11618320549547971</v>
      </c>
      <c r="AA1917" s="48" t="str">
        <f t="shared" si="184"/>
        <v>Y</v>
      </c>
      <c r="AB1917" s="48" t="s">
        <v>55</v>
      </c>
      <c r="AC1917" s="53" t="s">
        <v>55</v>
      </c>
      <c r="AD1917" s="52">
        <v>0</v>
      </c>
      <c r="AE1917" s="52"/>
      <c r="AF1917" s="52"/>
    </row>
    <row r="1918" spans="1:32" ht="15.5" x14ac:dyDescent="0.35">
      <c r="A1918" s="26"/>
      <c r="B1918" s="48">
        <v>1732</v>
      </c>
      <c r="C1918" s="48" t="s">
        <v>45</v>
      </c>
      <c r="D1918" s="48" t="s">
        <v>60</v>
      </c>
      <c r="E1918" s="48" t="s">
        <v>61</v>
      </c>
      <c r="F1918" s="48" t="s">
        <v>833</v>
      </c>
      <c r="G1918" s="48">
        <v>320</v>
      </c>
      <c r="H1918" s="48" t="s">
        <v>63</v>
      </c>
      <c r="I1918" s="48" t="s">
        <v>123</v>
      </c>
      <c r="J1918" s="48" t="s">
        <v>50</v>
      </c>
      <c r="K1918" s="48" t="s">
        <v>2829</v>
      </c>
      <c r="L1918" s="48" t="s">
        <v>125</v>
      </c>
      <c r="M1918" s="48" t="s">
        <v>53</v>
      </c>
      <c r="N1918" s="48" t="s">
        <v>53</v>
      </c>
      <c r="O1918" s="48" t="s">
        <v>53</v>
      </c>
      <c r="P1918" s="48">
        <v>0.71622000000000008</v>
      </c>
      <c r="Q1918" s="48">
        <v>0.59755752861126266</v>
      </c>
      <c r="R1918" s="48">
        <v>0.33463221602230708</v>
      </c>
      <c r="S1918" s="48">
        <v>4.7747999999999999</v>
      </c>
      <c r="T1918" s="48">
        <v>4.7747999999999999</v>
      </c>
      <c r="U1918" s="48">
        <v>4.7804602288901012</v>
      </c>
      <c r="V1918" s="62">
        <f t="shared" si="179"/>
        <v>0.15000000000000002</v>
      </c>
      <c r="W1918" s="62">
        <f t="shared" si="180"/>
        <v>0.12514817973763565</v>
      </c>
      <c r="X1918" s="62">
        <f t="shared" si="181"/>
        <v>6.9999999999999993E-2</v>
      </c>
      <c r="Y1918" s="62">
        <f t="shared" si="182"/>
        <v>0.11504939324587855</v>
      </c>
      <c r="Z1918" s="62">
        <f t="shared" si="183"/>
        <v>0.11504939324587855</v>
      </c>
      <c r="AA1918" s="48" t="str">
        <f t="shared" si="184"/>
        <v>Y</v>
      </c>
      <c r="AB1918" s="48" t="s">
        <v>55</v>
      </c>
      <c r="AC1918" s="53" t="s">
        <v>55</v>
      </c>
      <c r="AD1918" s="52">
        <v>0</v>
      </c>
      <c r="AE1918" s="52"/>
      <c r="AF1918" s="52"/>
    </row>
    <row r="1919" spans="1:32" ht="15.5" x14ac:dyDescent="0.35">
      <c r="A1919" s="26"/>
      <c r="B1919" s="48">
        <v>1454</v>
      </c>
      <c r="C1919" s="48" t="s">
        <v>45</v>
      </c>
      <c r="D1919" s="48" t="s">
        <v>98</v>
      </c>
      <c r="E1919" s="48" t="s">
        <v>673</v>
      </c>
      <c r="F1919" s="48" t="s">
        <v>725</v>
      </c>
      <c r="G1919" s="48">
        <v>975</v>
      </c>
      <c r="H1919" s="48">
        <v>2</v>
      </c>
      <c r="I1919" s="48" t="s">
        <v>726</v>
      </c>
      <c r="J1919" s="48" t="s">
        <v>50</v>
      </c>
      <c r="K1919" s="48" t="s">
        <v>2830</v>
      </c>
      <c r="L1919" s="48" t="s">
        <v>771</v>
      </c>
      <c r="M1919" s="48" t="s">
        <v>103</v>
      </c>
      <c r="N1919" s="48" t="s">
        <v>103</v>
      </c>
      <c r="O1919" s="48" t="s">
        <v>97</v>
      </c>
      <c r="P1919" s="48">
        <v>6.5082599999999999</v>
      </c>
      <c r="Q1919" s="48">
        <v>0</v>
      </c>
      <c r="R1919" s="48">
        <v>0</v>
      </c>
      <c r="S1919" s="48">
        <v>18.933119999999999</v>
      </c>
      <c r="T1919" s="48">
        <v>18.933119999999999</v>
      </c>
      <c r="U1919" s="48">
        <v>18.955564038033792</v>
      </c>
      <c r="V1919" s="62">
        <f t="shared" si="179"/>
        <v>0.34375</v>
      </c>
      <c r="W1919" s="62">
        <f t="shared" si="180"/>
        <v>0</v>
      </c>
      <c r="X1919" s="62">
        <f t="shared" si="181"/>
        <v>0</v>
      </c>
      <c r="Y1919" s="62">
        <f t="shared" si="182"/>
        <v>0.11458333333333333</v>
      </c>
      <c r="Z1919" s="62">
        <f t="shared" si="183"/>
        <v>0.11458333333333333</v>
      </c>
      <c r="AA1919" s="48" t="str">
        <f t="shared" si="184"/>
        <v>Y</v>
      </c>
      <c r="AB1919" s="48" t="s">
        <v>55</v>
      </c>
      <c r="AC1919" s="53" t="s">
        <v>55</v>
      </c>
      <c r="AD1919" s="52">
        <v>0</v>
      </c>
      <c r="AE1919" s="52"/>
      <c r="AF1919" s="52"/>
    </row>
    <row r="1920" spans="1:32" ht="15.5" x14ac:dyDescent="0.35">
      <c r="A1920" s="26"/>
      <c r="B1920" s="48">
        <v>551</v>
      </c>
      <c r="C1920" s="48" t="s">
        <v>45</v>
      </c>
      <c r="D1920" s="48" t="s">
        <v>46</v>
      </c>
      <c r="E1920" s="48" t="s">
        <v>47</v>
      </c>
      <c r="F1920" s="48" t="s">
        <v>92</v>
      </c>
      <c r="G1920" s="48">
        <v>385</v>
      </c>
      <c r="H1920" s="48" t="s">
        <v>94</v>
      </c>
      <c r="I1920" s="48" t="s">
        <v>57</v>
      </c>
      <c r="J1920" s="48" t="s">
        <v>50</v>
      </c>
      <c r="K1920" s="48" t="s">
        <v>2831</v>
      </c>
      <c r="L1920" s="48" t="s">
        <v>59</v>
      </c>
      <c r="M1920" s="48" t="s">
        <v>53</v>
      </c>
      <c r="N1920" s="48" t="s">
        <v>53</v>
      </c>
      <c r="O1920" s="48" t="s">
        <v>53</v>
      </c>
      <c r="P1920" s="48">
        <v>1.07433</v>
      </c>
      <c r="Q1920" s="48">
        <v>0.95609204577802032</v>
      </c>
      <c r="R1920" s="48">
        <v>0.8126782389113173</v>
      </c>
      <c r="S1920" s="48">
        <v>8.3559000000000001</v>
      </c>
      <c r="T1920" s="48">
        <v>8.3559000000000001</v>
      </c>
      <c r="U1920" s="48">
        <v>8.3658054005576776</v>
      </c>
      <c r="V1920" s="62">
        <f t="shared" si="179"/>
        <v>0.12857142857142856</v>
      </c>
      <c r="W1920" s="62">
        <f t="shared" si="180"/>
        <v>0.11442119290298117</v>
      </c>
      <c r="X1920" s="62">
        <f t="shared" si="181"/>
        <v>9.7142857142857142E-2</v>
      </c>
      <c r="Y1920" s="62">
        <f t="shared" si="182"/>
        <v>0.1133784928724223</v>
      </c>
      <c r="Z1920" s="62">
        <f t="shared" si="183"/>
        <v>0.1133784928724223</v>
      </c>
      <c r="AA1920" s="48" t="str">
        <f t="shared" si="184"/>
        <v>Y</v>
      </c>
      <c r="AB1920" s="48" t="s">
        <v>55</v>
      </c>
      <c r="AC1920" s="53" t="s">
        <v>55</v>
      </c>
      <c r="AD1920" s="52">
        <v>0</v>
      </c>
      <c r="AE1920" s="52"/>
      <c r="AF1920" s="52"/>
    </row>
    <row r="1921" spans="1:32" ht="15.5" x14ac:dyDescent="0.35">
      <c r="A1921" s="26"/>
      <c r="B1921" s="48">
        <v>357</v>
      </c>
      <c r="C1921" s="48" t="s">
        <v>45</v>
      </c>
      <c r="D1921" s="48" t="s">
        <v>46</v>
      </c>
      <c r="E1921" s="48" t="s">
        <v>150</v>
      </c>
      <c r="F1921" s="48" t="s">
        <v>163</v>
      </c>
      <c r="G1921" s="48">
        <v>488</v>
      </c>
      <c r="H1921" s="48" t="s">
        <v>94</v>
      </c>
      <c r="I1921" s="48" t="s">
        <v>165</v>
      </c>
      <c r="J1921" s="48" t="s">
        <v>50</v>
      </c>
      <c r="K1921" s="48" t="s">
        <v>2832</v>
      </c>
      <c r="L1921" s="48" t="s">
        <v>295</v>
      </c>
      <c r="M1921" s="48" t="s">
        <v>53</v>
      </c>
      <c r="N1921" s="48" t="s">
        <v>53</v>
      </c>
      <c r="O1921" s="48" t="s">
        <v>53</v>
      </c>
      <c r="P1921" s="48">
        <v>0.38198400000000005</v>
      </c>
      <c r="Q1921" s="48">
        <v>0.43024142060010917</v>
      </c>
      <c r="R1921" s="48">
        <v>0.59755752861126266</v>
      </c>
      <c r="S1921" s="48">
        <v>4.1779500000000001</v>
      </c>
      <c r="T1921" s="48">
        <v>4.1779500000000001</v>
      </c>
      <c r="U1921" s="48">
        <v>4.1829027002788388</v>
      </c>
      <c r="V1921" s="62">
        <f t="shared" si="179"/>
        <v>9.1428571428571442E-2</v>
      </c>
      <c r="W1921" s="62">
        <f t="shared" si="180"/>
        <v>0.10297907361268305</v>
      </c>
      <c r="X1921" s="62">
        <f t="shared" si="181"/>
        <v>0.14285714285714285</v>
      </c>
      <c r="Y1921" s="62">
        <f t="shared" si="182"/>
        <v>0.11242159596613244</v>
      </c>
      <c r="Z1921" s="62">
        <f t="shared" si="183"/>
        <v>0.11242159596613244</v>
      </c>
      <c r="AA1921" s="48" t="str">
        <f t="shared" si="184"/>
        <v>Y</v>
      </c>
      <c r="AB1921" s="48" t="s">
        <v>55</v>
      </c>
      <c r="AC1921" s="53" t="s">
        <v>55</v>
      </c>
      <c r="AD1921" s="52">
        <v>0</v>
      </c>
      <c r="AE1921" s="52"/>
      <c r="AF1921" s="52"/>
    </row>
    <row r="1922" spans="1:32" ht="15.5" x14ac:dyDescent="0.35">
      <c r="A1922" s="52"/>
      <c r="B1922" s="48">
        <v>194</v>
      </c>
      <c r="C1922" s="48" t="s">
        <v>45</v>
      </c>
      <c r="D1922" s="48" t="s">
        <v>46</v>
      </c>
      <c r="E1922" s="48" t="s">
        <v>47</v>
      </c>
      <c r="F1922" s="48" t="s">
        <v>1917</v>
      </c>
      <c r="G1922" s="48">
        <v>99</v>
      </c>
      <c r="H1922" s="48" t="s">
        <v>94</v>
      </c>
      <c r="I1922" s="48" t="s">
        <v>57</v>
      </c>
      <c r="J1922" s="48" t="s">
        <v>50</v>
      </c>
      <c r="K1922" s="48" t="s">
        <v>2833</v>
      </c>
      <c r="L1922" s="48" t="s">
        <v>59</v>
      </c>
      <c r="M1922" s="48" t="s">
        <v>53</v>
      </c>
      <c r="N1922" s="48" t="s">
        <v>53</v>
      </c>
      <c r="O1922" s="48" t="s">
        <v>53</v>
      </c>
      <c r="P1922" s="48">
        <v>0.66847200000000007</v>
      </c>
      <c r="Q1922" s="48">
        <v>0.71706903433351521</v>
      </c>
      <c r="R1922" s="48">
        <v>0.74097133547796579</v>
      </c>
      <c r="S1922" s="48">
        <v>6.3266099999999996</v>
      </c>
      <c r="T1922" s="48">
        <v>6.3266099999999996</v>
      </c>
      <c r="U1922" s="48">
        <v>6.3341098032793841</v>
      </c>
      <c r="V1922" s="62">
        <f t="shared" si="179"/>
        <v>0.10566037735849058</v>
      </c>
      <c r="W1922" s="62">
        <f t="shared" si="180"/>
        <v>0.11334174768691531</v>
      </c>
      <c r="X1922" s="62">
        <f t="shared" si="181"/>
        <v>0.11698113207547171</v>
      </c>
      <c r="Y1922" s="62">
        <f t="shared" si="182"/>
        <v>0.11199441904029254</v>
      </c>
      <c r="Z1922" s="62">
        <f t="shared" si="183"/>
        <v>0.11199441904029254</v>
      </c>
      <c r="AA1922" s="48" t="str">
        <f t="shared" si="184"/>
        <v>Y</v>
      </c>
      <c r="AB1922" s="48" t="s">
        <v>55</v>
      </c>
      <c r="AC1922" s="53" t="s">
        <v>55</v>
      </c>
      <c r="AD1922" s="52">
        <v>0</v>
      </c>
      <c r="AE1922" s="52"/>
      <c r="AF1922" s="52"/>
    </row>
    <row r="1923" spans="1:32" ht="15.5" x14ac:dyDescent="0.35">
      <c r="A1923" s="26"/>
      <c r="B1923" s="48">
        <v>662</v>
      </c>
      <c r="C1923" s="48" t="s">
        <v>45</v>
      </c>
      <c r="D1923" s="48" t="s">
        <v>46</v>
      </c>
      <c r="E1923" s="48" t="s">
        <v>47</v>
      </c>
      <c r="F1923" s="48" t="s">
        <v>207</v>
      </c>
      <c r="G1923" s="48" t="s">
        <v>93</v>
      </c>
      <c r="H1923" s="48" t="s">
        <v>94</v>
      </c>
      <c r="I1923" s="48" t="s">
        <v>57</v>
      </c>
      <c r="J1923" s="48" t="s">
        <v>50</v>
      </c>
      <c r="K1923" s="48" t="s">
        <v>2834</v>
      </c>
      <c r="L1923" s="48" t="s">
        <v>59</v>
      </c>
      <c r="M1923" s="48" t="s">
        <v>53</v>
      </c>
      <c r="N1923" s="48" t="s">
        <v>53</v>
      </c>
      <c r="O1923" s="48" t="s">
        <v>53</v>
      </c>
      <c r="P1923" s="48">
        <v>0.71622000000000008</v>
      </c>
      <c r="Q1923" s="48">
        <v>0.69316673318906474</v>
      </c>
      <c r="R1923" s="48">
        <v>0.71706903433351521</v>
      </c>
      <c r="S1923" s="48">
        <v>6.3266099999999996</v>
      </c>
      <c r="T1923" s="48">
        <v>6.3266099999999996</v>
      </c>
      <c r="U1923" s="48">
        <v>6.3341098032793841</v>
      </c>
      <c r="V1923" s="62">
        <f t="shared" ref="V1923:V1986" si="185">IF(OR(P1923="",S1923=""),"",P1923/S1923)</f>
        <v>0.11320754716981134</v>
      </c>
      <c r="W1923" s="62">
        <f t="shared" ref="W1923:W1986" si="186">IF(OR(Q1923="",T1923=""),"",Q1923/T1923)</f>
        <v>0.1095636894306848</v>
      </c>
      <c r="X1923" s="62">
        <f t="shared" ref="X1923:X1986" si="187">IF(OR(R1923="",U1923=""),"",R1923/U1923)</f>
        <v>0.11320754716981132</v>
      </c>
      <c r="Y1923" s="62">
        <f t="shared" ref="Y1923:Y1986" si="188">IF(OR(V1923="",W1923="",X1923=""),"",AVERAGE(V1923,W1923,X1923))</f>
        <v>0.11199292792343581</v>
      </c>
      <c r="Z1923" s="62">
        <f t="shared" ref="Z1923:Z1986" si="189">IFERROR(Y1923,"0")</f>
        <v>0.11199292792343581</v>
      </c>
      <c r="AA1923" s="48" t="str">
        <f t="shared" ref="AA1923:AA1986" si="190">IF(OR(Z1923="0",Z1923=""),"N","Y")</f>
        <v>Y</v>
      </c>
      <c r="AB1923" s="48" t="s">
        <v>55</v>
      </c>
      <c r="AC1923" s="53" t="s">
        <v>55</v>
      </c>
      <c r="AD1923" s="52">
        <v>0</v>
      </c>
      <c r="AE1923" s="52"/>
      <c r="AF1923" s="52"/>
    </row>
    <row r="1924" spans="1:32" ht="15.5" x14ac:dyDescent="0.35">
      <c r="A1924" s="26"/>
      <c r="B1924" s="48">
        <v>383</v>
      </c>
      <c r="C1924" s="48" t="s">
        <v>45</v>
      </c>
      <c r="D1924" s="48" t="s">
        <v>46</v>
      </c>
      <c r="E1924" s="48" t="s">
        <v>47</v>
      </c>
      <c r="F1924" s="48" t="s">
        <v>128</v>
      </c>
      <c r="G1924" s="48">
        <v>496</v>
      </c>
      <c r="H1924" s="48" t="s">
        <v>49</v>
      </c>
      <c r="I1924" s="48" t="s">
        <v>128</v>
      </c>
      <c r="J1924" s="48" t="s">
        <v>50</v>
      </c>
      <c r="K1924" s="48" t="s">
        <v>2835</v>
      </c>
      <c r="L1924" s="48" t="s">
        <v>88</v>
      </c>
      <c r="M1924" s="48" t="s">
        <v>53</v>
      </c>
      <c r="N1924" s="48" t="s">
        <v>53</v>
      </c>
      <c r="O1924" s="48" t="s">
        <v>53</v>
      </c>
      <c r="P1924" s="48">
        <v>0.40585800000000005</v>
      </c>
      <c r="Q1924" s="48">
        <v>0.3585345171667576</v>
      </c>
      <c r="R1924" s="48">
        <v>0.3585345171667576</v>
      </c>
      <c r="S1924" s="48">
        <v>3.3423600000000002</v>
      </c>
      <c r="T1924" s="48">
        <v>3.3423600000000002</v>
      </c>
      <c r="U1924" s="48">
        <v>3.3463221602230711</v>
      </c>
      <c r="V1924" s="62">
        <f t="shared" si="185"/>
        <v>0.12142857142857144</v>
      </c>
      <c r="W1924" s="62">
        <f t="shared" si="186"/>
        <v>0.10726986834654482</v>
      </c>
      <c r="X1924" s="62">
        <f t="shared" si="187"/>
        <v>0.10714285714285714</v>
      </c>
      <c r="Y1924" s="62">
        <f t="shared" si="188"/>
        <v>0.11194709897265781</v>
      </c>
      <c r="Z1924" s="62">
        <f t="shared" si="189"/>
        <v>0.11194709897265781</v>
      </c>
      <c r="AA1924" s="48" t="str">
        <f t="shared" si="190"/>
        <v>Y</v>
      </c>
      <c r="AB1924" s="48" t="s">
        <v>55</v>
      </c>
      <c r="AC1924" s="53" t="s">
        <v>55</v>
      </c>
      <c r="AD1924" s="52">
        <v>0</v>
      </c>
      <c r="AE1924" s="52"/>
      <c r="AF1924" s="52"/>
    </row>
    <row r="1925" spans="1:32" ht="15.5" x14ac:dyDescent="0.35">
      <c r="A1925" s="26"/>
      <c r="B1925" s="48">
        <v>1936</v>
      </c>
      <c r="C1925" s="48" t="s">
        <v>863</v>
      </c>
      <c r="D1925" s="48" t="s">
        <v>864</v>
      </c>
      <c r="E1925" s="48" t="s">
        <v>865</v>
      </c>
      <c r="F1925" s="48" t="s">
        <v>2153</v>
      </c>
      <c r="G1925" s="48" t="s">
        <v>2154</v>
      </c>
      <c r="H1925" s="48" t="s">
        <v>2155</v>
      </c>
      <c r="I1925" s="48" t="s">
        <v>865</v>
      </c>
      <c r="J1925" s="48" t="s">
        <v>50</v>
      </c>
      <c r="K1925" s="48" t="s">
        <v>2836</v>
      </c>
      <c r="L1925" s="48" t="s">
        <v>865</v>
      </c>
      <c r="M1925" s="48">
        <v>23</v>
      </c>
      <c r="N1925" s="48">
        <v>23</v>
      </c>
      <c r="O1925" s="48">
        <v>23</v>
      </c>
      <c r="P1925" s="48">
        <v>1.3</v>
      </c>
      <c r="Q1925" s="48">
        <v>2.0316955972782926</v>
      </c>
      <c r="R1925" s="48">
        <v>2.0316955972782926</v>
      </c>
      <c r="S1925" s="48">
        <v>14.8</v>
      </c>
      <c r="T1925" s="48">
        <v>14.9</v>
      </c>
      <c r="U1925" s="48">
        <v>18.325097544078719</v>
      </c>
      <c r="V1925" s="62">
        <f t="shared" si="185"/>
        <v>8.7837837837837843E-2</v>
      </c>
      <c r="W1925" s="62">
        <f t="shared" si="186"/>
        <v>0.13635540921330822</v>
      </c>
      <c r="X1925" s="62">
        <f t="shared" si="187"/>
        <v>0.11086956521739129</v>
      </c>
      <c r="Y1925" s="62">
        <f t="shared" si="188"/>
        <v>0.11168760408951245</v>
      </c>
      <c r="Z1925" s="62">
        <f t="shared" si="189"/>
        <v>0.11168760408951245</v>
      </c>
      <c r="AA1925" s="48" t="str">
        <f t="shared" si="190"/>
        <v>Y</v>
      </c>
      <c r="AB1925" s="48" t="s">
        <v>55</v>
      </c>
      <c r="AC1925" s="53" t="s">
        <v>55</v>
      </c>
      <c r="AD1925" s="52">
        <v>0</v>
      </c>
      <c r="AE1925" s="52"/>
      <c r="AF1925" s="52"/>
    </row>
    <row r="1926" spans="1:32" ht="15.5" x14ac:dyDescent="0.35">
      <c r="A1926" s="26"/>
      <c r="B1926" s="48">
        <v>187</v>
      </c>
      <c r="C1926" s="48" t="s">
        <v>45</v>
      </c>
      <c r="D1926" s="48" t="s">
        <v>46</v>
      </c>
      <c r="E1926" s="48" t="s">
        <v>47</v>
      </c>
      <c r="F1926" s="48" t="s">
        <v>92</v>
      </c>
      <c r="G1926" s="48">
        <v>385</v>
      </c>
      <c r="H1926" s="48" t="s">
        <v>49</v>
      </c>
      <c r="I1926" s="48" t="s">
        <v>57</v>
      </c>
      <c r="J1926" s="48" t="s">
        <v>50</v>
      </c>
      <c r="K1926" s="48" t="s">
        <v>2837</v>
      </c>
      <c r="L1926" s="48" t="s">
        <v>59</v>
      </c>
      <c r="M1926" s="48" t="s">
        <v>53</v>
      </c>
      <c r="N1926" s="48" t="s">
        <v>53</v>
      </c>
      <c r="O1926" s="48" t="s">
        <v>53</v>
      </c>
      <c r="P1926" s="48">
        <v>0.71622000000000008</v>
      </c>
      <c r="Q1926" s="48">
        <v>0.76487363662241625</v>
      </c>
      <c r="R1926" s="48">
        <v>0.62145982975571323</v>
      </c>
      <c r="S1926" s="48">
        <v>6.3266099999999996</v>
      </c>
      <c r="T1926" s="48">
        <v>6.3266099999999996</v>
      </c>
      <c r="U1926" s="48">
        <v>6.3341098032793841</v>
      </c>
      <c r="V1926" s="62">
        <f t="shared" si="185"/>
        <v>0.11320754716981134</v>
      </c>
      <c r="W1926" s="62">
        <f t="shared" si="186"/>
        <v>0.12089786419937633</v>
      </c>
      <c r="X1926" s="62">
        <f t="shared" si="187"/>
        <v>9.8113207547169817E-2</v>
      </c>
      <c r="Y1926" s="62">
        <f t="shared" si="188"/>
        <v>0.11073953963878584</v>
      </c>
      <c r="Z1926" s="62">
        <f t="shared" si="189"/>
        <v>0.11073953963878584</v>
      </c>
      <c r="AA1926" s="48" t="str">
        <f t="shared" si="190"/>
        <v>Y</v>
      </c>
      <c r="AB1926" s="48" t="s">
        <v>55</v>
      </c>
      <c r="AC1926" s="53" t="s">
        <v>55</v>
      </c>
      <c r="AD1926" s="52">
        <v>0</v>
      </c>
      <c r="AE1926" s="52"/>
      <c r="AF1926" s="52"/>
    </row>
    <row r="1927" spans="1:32" ht="15.5" x14ac:dyDescent="0.35">
      <c r="A1927" s="26"/>
      <c r="B1927" s="48">
        <v>648</v>
      </c>
      <c r="C1927" s="48" t="s">
        <v>45</v>
      </c>
      <c r="D1927" s="48" t="s">
        <v>46</v>
      </c>
      <c r="E1927" s="48" t="s">
        <v>47</v>
      </c>
      <c r="F1927" s="48" t="s">
        <v>70</v>
      </c>
      <c r="G1927" s="48">
        <v>106</v>
      </c>
      <c r="H1927" s="48" t="s">
        <v>49</v>
      </c>
      <c r="I1927" s="48" t="s">
        <v>57</v>
      </c>
      <c r="J1927" s="48" t="s">
        <v>50</v>
      </c>
      <c r="K1927" s="48" t="s">
        <v>2838</v>
      </c>
      <c r="L1927" s="48" t="s">
        <v>72</v>
      </c>
      <c r="M1927" s="48" t="s">
        <v>53</v>
      </c>
      <c r="N1927" s="48" t="s">
        <v>53</v>
      </c>
      <c r="O1927" s="48" t="s">
        <v>53</v>
      </c>
      <c r="P1927" s="48">
        <v>0.71622000000000008</v>
      </c>
      <c r="Q1927" s="48">
        <v>0.66926443204461417</v>
      </c>
      <c r="R1927" s="48">
        <v>0.71706903433351521</v>
      </c>
      <c r="S1927" s="48">
        <v>6.3266099999999996</v>
      </c>
      <c r="T1927" s="48">
        <v>6.3266099999999996</v>
      </c>
      <c r="U1927" s="48">
        <v>6.3341098032793841</v>
      </c>
      <c r="V1927" s="62">
        <f t="shared" si="185"/>
        <v>0.11320754716981134</v>
      </c>
      <c r="W1927" s="62">
        <f t="shared" si="186"/>
        <v>0.10578563117445428</v>
      </c>
      <c r="X1927" s="62">
        <f t="shared" si="187"/>
        <v>0.11320754716981132</v>
      </c>
      <c r="Y1927" s="62">
        <f t="shared" si="188"/>
        <v>0.110733575171359</v>
      </c>
      <c r="Z1927" s="62">
        <f t="shared" si="189"/>
        <v>0.110733575171359</v>
      </c>
      <c r="AA1927" s="48" t="str">
        <f t="shared" si="190"/>
        <v>Y</v>
      </c>
      <c r="AB1927" s="48" t="s">
        <v>55</v>
      </c>
      <c r="AC1927" s="53" t="s">
        <v>55</v>
      </c>
      <c r="AD1927" s="52">
        <v>0</v>
      </c>
      <c r="AE1927" s="52"/>
      <c r="AF1927" s="52"/>
    </row>
    <row r="1928" spans="1:32" ht="15.5" x14ac:dyDescent="0.35">
      <c r="A1928" s="26"/>
      <c r="B1928" s="48">
        <v>927</v>
      </c>
      <c r="C1928" s="48" t="s">
        <v>45</v>
      </c>
      <c r="D1928" s="48" t="s">
        <v>98</v>
      </c>
      <c r="E1928" s="48" t="s">
        <v>415</v>
      </c>
      <c r="F1928" s="48" t="s">
        <v>501</v>
      </c>
      <c r="G1928" s="48">
        <v>681</v>
      </c>
      <c r="H1928" s="48">
        <v>1</v>
      </c>
      <c r="I1928" s="48" t="s">
        <v>415</v>
      </c>
      <c r="J1928" s="48" t="s">
        <v>50</v>
      </c>
      <c r="K1928" s="48" t="s">
        <v>2839</v>
      </c>
      <c r="L1928" s="48" t="s">
        <v>419</v>
      </c>
      <c r="M1928" s="48" t="s">
        <v>423</v>
      </c>
      <c r="N1928" s="48" t="s">
        <v>423</v>
      </c>
      <c r="O1928" s="48" t="s">
        <v>423</v>
      </c>
      <c r="P1928" s="48">
        <v>0.29150415091384207</v>
      </c>
      <c r="Q1928" s="48">
        <v>0.27207054085291926</v>
      </c>
      <c r="R1928" s="48">
        <v>0.27207054085291926</v>
      </c>
      <c r="S1928" s="48">
        <v>8</v>
      </c>
      <c r="T1928" s="48">
        <v>1.8526708258079738</v>
      </c>
      <c r="U1928" s="48">
        <v>1.8526708258079738</v>
      </c>
      <c r="V1928" s="62">
        <f t="shared" si="185"/>
        <v>3.6438018864230259E-2</v>
      </c>
      <c r="W1928" s="62">
        <f t="shared" si="186"/>
        <v>0.14685314685314688</v>
      </c>
      <c r="X1928" s="62">
        <f t="shared" si="187"/>
        <v>0.14685314685314688</v>
      </c>
      <c r="Y1928" s="62">
        <f t="shared" si="188"/>
        <v>0.11004810419017468</v>
      </c>
      <c r="Z1928" s="62">
        <f t="shared" si="189"/>
        <v>0.11004810419017468</v>
      </c>
      <c r="AA1928" s="48" t="str">
        <f t="shared" si="190"/>
        <v>Y</v>
      </c>
      <c r="AB1928" s="48" t="s">
        <v>55</v>
      </c>
      <c r="AC1928" s="53" t="s">
        <v>55</v>
      </c>
      <c r="AD1928" s="52">
        <v>0</v>
      </c>
      <c r="AE1928" s="48"/>
      <c r="AF1928" s="48"/>
    </row>
    <row r="1929" spans="1:32" ht="15.5" x14ac:dyDescent="0.35">
      <c r="A1929" s="26"/>
      <c r="B1929" s="48">
        <v>185</v>
      </c>
      <c r="C1929" s="48" t="s">
        <v>45</v>
      </c>
      <c r="D1929" s="48" t="s">
        <v>46</v>
      </c>
      <c r="E1929" s="48" t="s">
        <v>47</v>
      </c>
      <c r="F1929" s="48" t="s">
        <v>207</v>
      </c>
      <c r="G1929" s="48" t="s">
        <v>93</v>
      </c>
      <c r="H1929" s="48" t="s">
        <v>49</v>
      </c>
      <c r="I1929" s="48" t="s">
        <v>57</v>
      </c>
      <c r="J1929" s="48" t="s">
        <v>50</v>
      </c>
      <c r="K1929" s="48" t="s">
        <v>2840</v>
      </c>
      <c r="L1929" s="48" t="s">
        <v>59</v>
      </c>
      <c r="M1929" s="48" t="s">
        <v>53</v>
      </c>
      <c r="N1929" s="48" t="s">
        <v>53</v>
      </c>
      <c r="O1929" s="48" t="s">
        <v>53</v>
      </c>
      <c r="P1929" s="48">
        <v>0.69234600000000013</v>
      </c>
      <c r="Q1929" s="48">
        <v>0.71706903433351521</v>
      </c>
      <c r="R1929" s="48">
        <v>0.66926443204461417</v>
      </c>
      <c r="S1929" s="48">
        <v>6.3266099999999996</v>
      </c>
      <c r="T1929" s="48">
        <v>6.3266099999999996</v>
      </c>
      <c r="U1929" s="48">
        <v>6.3341098032793841</v>
      </c>
      <c r="V1929" s="62">
        <f t="shared" si="185"/>
        <v>0.10943396226415097</v>
      </c>
      <c r="W1929" s="62">
        <f t="shared" si="186"/>
        <v>0.11334174768691531</v>
      </c>
      <c r="X1929" s="62">
        <f t="shared" si="187"/>
        <v>0.10566037735849057</v>
      </c>
      <c r="Y1929" s="62">
        <f t="shared" si="188"/>
        <v>0.10947869576985229</v>
      </c>
      <c r="Z1929" s="62">
        <f t="shared" si="189"/>
        <v>0.10947869576985229</v>
      </c>
      <c r="AA1929" s="48" t="str">
        <f t="shared" si="190"/>
        <v>Y</v>
      </c>
      <c r="AB1929" s="48" t="s">
        <v>55</v>
      </c>
      <c r="AC1929" s="53" t="s">
        <v>55</v>
      </c>
      <c r="AD1929" s="52">
        <v>0</v>
      </c>
      <c r="AE1929" s="52"/>
      <c r="AF1929" s="52"/>
    </row>
    <row r="1930" spans="1:32" ht="15.5" x14ac:dyDescent="0.35">
      <c r="A1930" s="26"/>
      <c r="B1930" s="48">
        <v>174</v>
      </c>
      <c r="C1930" s="48" t="s">
        <v>45</v>
      </c>
      <c r="D1930" s="48" t="s">
        <v>46</v>
      </c>
      <c r="E1930" s="48" t="s">
        <v>47</v>
      </c>
      <c r="F1930" s="48" t="s">
        <v>70</v>
      </c>
      <c r="G1930" s="48">
        <v>106</v>
      </c>
      <c r="H1930" s="48" t="s">
        <v>63</v>
      </c>
      <c r="I1930" s="48" t="s">
        <v>57</v>
      </c>
      <c r="J1930" s="48" t="s">
        <v>50</v>
      </c>
      <c r="K1930" s="48" t="s">
        <v>2841</v>
      </c>
      <c r="L1930" s="48" t="s">
        <v>78</v>
      </c>
      <c r="M1930" s="48" t="s">
        <v>53</v>
      </c>
      <c r="N1930" s="48" t="s">
        <v>53</v>
      </c>
      <c r="O1930" s="48" t="s">
        <v>53</v>
      </c>
      <c r="P1930" s="48">
        <v>0.66847200000000007</v>
      </c>
      <c r="Q1930" s="48">
        <v>0.69316673318906474</v>
      </c>
      <c r="R1930" s="48">
        <v>0.71706903433351521</v>
      </c>
      <c r="S1930" s="48">
        <v>6.3266099999999996</v>
      </c>
      <c r="T1930" s="48">
        <v>6.3266099999999996</v>
      </c>
      <c r="U1930" s="48">
        <v>6.3341098032793841</v>
      </c>
      <c r="V1930" s="62">
        <f t="shared" si="185"/>
        <v>0.10566037735849058</v>
      </c>
      <c r="W1930" s="62">
        <f t="shared" si="186"/>
        <v>0.1095636894306848</v>
      </c>
      <c r="X1930" s="62">
        <f t="shared" si="187"/>
        <v>0.11320754716981132</v>
      </c>
      <c r="Y1930" s="62">
        <f t="shared" si="188"/>
        <v>0.10947720465299556</v>
      </c>
      <c r="Z1930" s="62">
        <f t="shared" si="189"/>
        <v>0.10947720465299556</v>
      </c>
      <c r="AA1930" s="48" t="str">
        <f t="shared" si="190"/>
        <v>Y</v>
      </c>
      <c r="AB1930" s="48" t="s">
        <v>55</v>
      </c>
      <c r="AC1930" s="53" t="s">
        <v>55</v>
      </c>
      <c r="AD1930" s="52">
        <v>0</v>
      </c>
      <c r="AE1930" s="52"/>
      <c r="AF1930" s="52"/>
    </row>
    <row r="1931" spans="1:32" ht="15.5" x14ac:dyDescent="0.35">
      <c r="A1931" s="26"/>
      <c r="B1931" s="48">
        <v>544</v>
      </c>
      <c r="C1931" s="48" t="s">
        <v>45</v>
      </c>
      <c r="D1931" s="48" t="s">
        <v>46</v>
      </c>
      <c r="E1931" s="48" t="s">
        <v>47</v>
      </c>
      <c r="F1931" s="48" t="s">
        <v>330</v>
      </c>
      <c r="G1931" s="48">
        <v>430</v>
      </c>
      <c r="H1931" s="48" t="s">
        <v>131</v>
      </c>
      <c r="I1931" s="48" t="s">
        <v>57</v>
      </c>
      <c r="J1931" s="48" t="s">
        <v>50</v>
      </c>
      <c r="K1931" s="48" t="s">
        <v>2842</v>
      </c>
      <c r="L1931" s="48" t="s">
        <v>59</v>
      </c>
      <c r="M1931" s="48" t="s">
        <v>110</v>
      </c>
      <c r="N1931" s="48" t="s">
        <v>110</v>
      </c>
      <c r="O1931" s="48" t="s">
        <v>110</v>
      </c>
      <c r="P1931" s="48">
        <v>0.23749440000000002</v>
      </c>
      <c r="Q1931" s="48">
        <v>0.30262391709843423</v>
      </c>
      <c r="R1931" s="48">
        <v>0.30982924845792076</v>
      </c>
      <c r="S1931" s="48">
        <v>2.5908480000000003</v>
      </c>
      <c r="T1931" s="48">
        <v>2.5908480000000003</v>
      </c>
      <c r="U1931" s="48">
        <v>2.5939192894151506</v>
      </c>
      <c r="V1931" s="62">
        <f t="shared" si="185"/>
        <v>9.166666666666666E-2</v>
      </c>
      <c r="W1931" s="62">
        <f t="shared" si="186"/>
        <v>0.11680496775512658</v>
      </c>
      <c r="X1931" s="62">
        <f t="shared" si="187"/>
        <v>0.11944444444444444</v>
      </c>
      <c r="Y1931" s="62">
        <f t="shared" si="188"/>
        <v>0.10930535962207921</v>
      </c>
      <c r="Z1931" s="62">
        <f t="shared" si="189"/>
        <v>0.10930535962207921</v>
      </c>
      <c r="AA1931" s="48" t="str">
        <f t="shared" si="190"/>
        <v>Y</v>
      </c>
      <c r="AB1931" s="48" t="s">
        <v>55</v>
      </c>
      <c r="AC1931" s="53" t="s">
        <v>55</v>
      </c>
      <c r="AD1931" s="52">
        <v>0</v>
      </c>
      <c r="AE1931" s="52"/>
      <c r="AF1931" s="52"/>
    </row>
    <row r="1932" spans="1:32" ht="15.5" x14ac:dyDescent="0.35">
      <c r="A1932" s="26"/>
      <c r="B1932" s="48">
        <v>1830</v>
      </c>
      <c r="C1932" s="48" t="s">
        <v>45</v>
      </c>
      <c r="D1932" s="48" t="s">
        <v>46</v>
      </c>
      <c r="E1932" s="48" t="s">
        <v>61</v>
      </c>
      <c r="F1932" s="48" t="s">
        <v>814</v>
      </c>
      <c r="G1932" s="48">
        <v>467</v>
      </c>
      <c r="H1932" s="48" t="s">
        <v>49</v>
      </c>
      <c r="I1932" s="48" t="s">
        <v>64</v>
      </c>
      <c r="J1932" s="48" t="s">
        <v>50</v>
      </c>
      <c r="K1932" s="48" t="s">
        <v>2843</v>
      </c>
      <c r="L1932" s="48" t="s">
        <v>121</v>
      </c>
      <c r="M1932" s="48"/>
      <c r="N1932" s="48" t="s">
        <v>53</v>
      </c>
      <c r="O1932" s="48" t="s">
        <v>53</v>
      </c>
      <c r="P1932" s="48">
        <v>0</v>
      </c>
      <c r="Q1932" s="48">
        <v>1.0277989492113717</v>
      </c>
      <c r="R1932" s="48">
        <v>1.1951150572225253</v>
      </c>
      <c r="S1932" s="48">
        <v>6.8121558261683948</v>
      </c>
      <c r="T1932" s="48">
        <v>6.8121558261683948</v>
      </c>
      <c r="U1932" s="48">
        <v>6.8121558261683948</v>
      </c>
      <c r="V1932" s="62">
        <f t="shared" si="185"/>
        <v>0</v>
      </c>
      <c r="W1932" s="62">
        <f t="shared" si="186"/>
        <v>0.15087719298245611</v>
      </c>
      <c r="X1932" s="62">
        <f t="shared" si="187"/>
        <v>0.17543859649122806</v>
      </c>
      <c r="Y1932" s="62">
        <f t="shared" si="188"/>
        <v>0.10877192982456139</v>
      </c>
      <c r="Z1932" s="62">
        <f t="shared" si="189"/>
        <v>0.10877192982456139</v>
      </c>
      <c r="AA1932" s="48" t="str">
        <f t="shared" si="190"/>
        <v>Y</v>
      </c>
      <c r="AB1932" s="48" t="s">
        <v>55</v>
      </c>
      <c r="AC1932" s="53" t="s">
        <v>55</v>
      </c>
      <c r="AD1932" s="52">
        <v>0</v>
      </c>
      <c r="AE1932" s="52"/>
      <c r="AF1932" s="52"/>
    </row>
    <row r="1933" spans="1:32" ht="15.5" x14ac:dyDescent="0.35">
      <c r="A1933" s="26"/>
      <c r="B1933" s="48">
        <v>175</v>
      </c>
      <c r="C1933" s="48" t="s">
        <v>45</v>
      </c>
      <c r="D1933" s="48" t="s">
        <v>46</v>
      </c>
      <c r="E1933" s="48" t="s">
        <v>47</v>
      </c>
      <c r="F1933" s="48" t="s">
        <v>70</v>
      </c>
      <c r="G1933" s="48">
        <v>106</v>
      </c>
      <c r="H1933" s="48" t="s">
        <v>63</v>
      </c>
      <c r="I1933" s="48" t="s">
        <v>57</v>
      </c>
      <c r="J1933" s="48" t="s">
        <v>50</v>
      </c>
      <c r="K1933" s="48" t="s">
        <v>2844</v>
      </c>
      <c r="L1933" s="48" t="s">
        <v>52</v>
      </c>
      <c r="M1933" s="48" t="s">
        <v>53</v>
      </c>
      <c r="N1933" s="48" t="s">
        <v>53</v>
      </c>
      <c r="O1933" s="48" t="s">
        <v>53</v>
      </c>
      <c r="P1933" s="48">
        <v>0.69234600000000013</v>
      </c>
      <c r="Q1933" s="48">
        <v>0.66926443204461417</v>
      </c>
      <c r="R1933" s="48">
        <v>0.69316673318906474</v>
      </c>
      <c r="S1933" s="48">
        <v>6.3266099999999996</v>
      </c>
      <c r="T1933" s="48">
        <v>6.3266099999999996</v>
      </c>
      <c r="U1933" s="48">
        <v>6.3341098032793841</v>
      </c>
      <c r="V1933" s="62">
        <f t="shared" si="185"/>
        <v>0.10943396226415097</v>
      </c>
      <c r="W1933" s="62">
        <f t="shared" si="186"/>
        <v>0.10578563117445428</v>
      </c>
      <c r="X1933" s="62">
        <f t="shared" si="187"/>
        <v>0.10943396226415096</v>
      </c>
      <c r="Y1933" s="62">
        <f t="shared" si="188"/>
        <v>0.10821785190091875</v>
      </c>
      <c r="Z1933" s="62">
        <f t="shared" si="189"/>
        <v>0.10821785190091875</v>
      </c>
      <c r="AA1933" s="48" t="str">
        <f t="shared" si="190"/>
        <v>Y</v>
      </c>
      <c r="AB1933" s="48" t="s">
        <v>55</v>
      </c>
      <c r="AC1933" s="53" t="s">
        <v>55</v>
      </c>
      <c r="AD1933" s="52">
        <v>0</v>
      </c>
      <c r="AE1933" s="52"/>
      <c r="AF1933" s="52"/>
    </row>
    <row r="1934" spans="1:32" ht="15.5" x14ac:dyDescent="0.35">
      <c r="A1934" s="26"/>
      <c r="B1934" s="48">
        <v>1853</v>
      </c>
      <c r="C1934" s="48" t="s">
        <v>45</v>
      </c>
      <c r="D1934" s="48" t="s">
        <v>60</v>
      </c>
      <c r="E1934" s="48" t="s">
        <v>803</v>
      </c>
      <c r="F1934" s="48" t="s">
        <v>856</v>
      </c>
      <c r="G1934" s="48">
        <v>274</v>
      </c>
      <c r="H1934" s="48" t="s">
        <v>63</v>
      </c>
      <c r="I1934" s="48" t="s">
        <v>856</v>
      </c>
      <c r="J1934" s="48" t="s">
        <v>50</v>
      </c>
      <c r="K1934" s="48" t="s">
        <v>2845</v>
      </c>
      <c r="L1934" s="48" t="s">
        <v>810</v>
      </c>
      <c r="M1934" s="48" t="s">
        <v>53</v>
      </c>
      <c r="N1934" s="48" t="s">
        <v>53</v>
      </c>
      <c r="O1934" s="48" t="s">
        <v>53</v>
      </c>
      <c r="P1934" s="48">
        <v>0.71622000000000008</v>
      </c>
      <c r="Q1934" s="48">
        <v>0.6453621309001637</v>
      </c>
      <c r="R1934" s="48">
        <v>0.52585062517791115</v>
      </c>
      <c r="S1934" s="48">
        <v>5.8491299999999997</v>
      </c>
      <c r="T1934" s="48">
        <v>5.8491299999999997</v>
      </c>
      <c r="U1934" s="48">
        <v>5.8560637803903743</v>
      </c>
      <c r="V1934" s="62">
        <f t="shared" si="185"/>
        <v>0.12244897959183676</v>
      </c>
      <c r="W1934" s="62">
        <f t="shared" si="186"/>
        <v>0.1103347217278747</v>
      </c>
      <c r="X1934" s="62">
        <f t="shared" si="187"/>
        <v>8.9795918367346933E-2</v>
      </c>
      <c r="Y1934" s="62">
        <f t="shared" si="188"/>
        <v>0.10752653989568613</v>
      </c>
      <c r="Z1934" s="62">
        <f t="shared" si="189"/>
        <v>0.10752653989568613</v>
      </c>
      <c r="AA1934" s="48" t="str">
        <f t="shared" si="190"/>
        <v>Y</v>
      </c>
      <c r="AB1934" s="48" t="s">
        <v>55</v>
      </c>
      <c r="AC1934" s="53" t="s">
        <v>55</v>
      </c>
      <c r="AD1934" s="52">
        <v>0</v>
      </c>
      <c r="AE1934" s="52"/>
      <c r="AF1934" s="52"/>
    </row>
    <row r="1935" spans="1:32" ht="15.5" x14ac:dyDescent="0.35">
      <c r="A1935" s="26"/>
      <c r="B1935" s="48">
        <v>718</v>
      </c>
      <c r="C1935" s="48" t="s">
        <v>45</v>
      </c>
      <c r="D1935" s="48" t="s">
        <v>46</v>
      </c>
      <c r="E1935" s="48" t="s">
        <v>47</v>
      </c>
      <c r="F1935" s="48" t="s">
        <v>92</v>
      </c>
      <c r="G1935" s="48" t="s">
        <v>93</v>
      </c>
      <c r="H1935" s="48" t="s">
        <v>94</v>
      </c>
      <c r="I1935" s="48" t="s">
        <v>57</v>
      </c>
      <c r="J1935" s="48" t="s">
        <v>50</v>
      </c>
      <c r="K1935" s="48" t="s">
        <v>2846</v>
      </c>
      <c r="L1935" s="48" t="s">
        <v>59</v>
      </c>
      <c r="M1935" s="48" t="s">
        <v>53</v>
      </c>
      <c r="N1935" s="48" t="s">
        <v>53</v>
      </c>
      <c r="O1935" s="48" t="s">
        <v>53</v>
      </c>
      <c r="P1935" s="48">
        <v>0.66926443204461417</v>
      </c>
      <c r="Q1935" s="48">
        <v>0.66926443204461417</v>
      </c>
      <c r="R1935" s="48">
        <v>0.69316673318906474</v>
      </c>
      <c r="S1935" s="48">
        <v>6.3341098032793841</v>
      </c>
      <c r="T1935" s="48">
        <v>6.3341098032793841</v>
      </c>
      <c r="U1935" s="48">
        <v>6.3341098032793841</v>
      </c>
      <c r="V1935" s="62">
        <f t="shared" si="185"/>
        <v>0.10566037735849057</v>
      </c>
      <c r="W1935" s="62">
        <f t="shared" si="186"/>
        <v>0.10566037735849057</v>
      </c>
      <c r="X1935" s="62">
        <f t="shared" si="187"/>
        <v>0.10943396226415096</v>
      </c>
      <c r="Y1935" s="62">
        <f t="shared" si="188"/>
        <v>0.10691823899371071</v>
      </c>
      <c r="Z1935" s="62">
        <f t="shared" si="189"/>
        <v>0.10691823899371071</v>
      </c>
      <c r="AA1935" s="48" t="str">
        <f t="shared" si="190"/>
        <v>Y</v>
      </c>
      <c r="AB1935" s="48" t="s">
        <v>55</v>
      </c>
      <c r="AC1935" s="53" t="s">
        <v>55</v>
      </c>
      <c r="AD1935" s="52">
        <v>0</v>
      </c>
      <c r="AE1935" s="52"/>
      <c r="AF1935" s="52"/>
    </row>
    <row r="1936" spans="1:32" ht="15.5" x14ac:dyDescent="0.35">
      <c r="A1936" s="52"/>
      <c r="B1936" s="48">
        <v>671</v>
      </c>
      <c r="C1936" s="48" t="s">
        <v>45</v>
      </c>
      <c r="D1936" s="48" t="s">
        <v>46</v>
      </c>
      <c r="E1936" s="48" t="s">
        <v>47</v>
      </c>
      <c r="F1936" s="48" t="s">
        <v>75</v>
      </c>
      <c r="G1936" s="48">
        <v>483</v>
      </c>
      <c r="H1936" s="48" t="s">
        <v>49</v>
      </c>
      <c r="I1936" s="48" t="s">
        <v>76</v>
      </c>
      <c r="J1936" s="48" t="s">
        <v>50</v>
      </c>
      <c r="K1936" s="48" t="s">
        <v>2847</v>
      </c>
      <c r="L1936" s="48" t="s">
        <v>52</v>
      </c>
      <c r="M1936" s="48" t="s">
        <v>53</v>
      </c>
      <c r="N1936" s="48" t="s">
        <v>53</v>
      </c>
      <c r="O1936" s="48" t="s">
        <v>97</v>
      </c>
      <c r="P1936" s="48">
        <v>2.2919040000000006</v>
      </c>
      <c r="Q1936" s="48">
        <v>0</v>
      </c>
      <c r="R1936" s="48">
        <v>0</v>
      </c>
      <c r="S1936" s="48">
        <v>7.2815699999999994</v>
      </c>
      <c r="T1936" s="48">
        <v>7.2815699999999994</v>
      </c>
      <c r="U1936" s="48">
        <v>7.2902018490574045</v>
      </c>
      <c r="V1936" s="62">
        <f t="shared" si="185"/>
        <v>0.31475409836065582</v>
      </c>
      <c r="W1936" s="62">
        <f t="shared" si="186"/>
        <v>0</v>
      </c>
      <c r="X1936" s="62">
        <f t="shared" si="187"/>
        <v>0</v>
      </c>
      <c r="Y1936" s="62">
        <f t="shared" si="188"/>
        <v>0.10491803278688527</v>
      </c>
      <c r="Z1936" s="62">
        <f t="shared" si="189"/>
        <v>0.10491803278688527</v>
      </c>
      <c r="AA1936" s="48" t="str">
        <f t="shared" si="190"/>
        <v>Y</v>
      </c>
      <c r="AB1936" s="48" t="s">
        <v>55</v>
      </c>
      <c r="AC1936" s="53" t="s">
        <v>55</v>
      </c>
      <c r="AD1936" s="52">
        <v>0</v>
      </c>
      <c r="AE1936" s="52"/>
      <c r="AF1936" s="52"/>
    </row>
    <row r="1937" spans="1:32" ht="15.5" x14ac:dyDescent="0.35">
      <c r="A1937" s="26"/>
      <c r="B1937" s="48">
        <v>735</v>
      </c>
      <c r="C1937" s="48" t="s">
        <v>45</v>
      </c>
      <c r="D1937" s="48" t="s">
        <v>46</v>
      </c>
      <c r="E1937" s="48" t="s">
        <v>150</v>
      </c>
      <c r="F1937" s="48" t="s">
        <v>2164</v>
      </c>
      <c r="G1937" s="48">
        <v>811</v>
      </c>
      <c r="H1937" s="48" t="s">
        <v>131</v>
      </c>
      <c r="I1937" s="48" t="s">
        <v>377</v>
      </c>
      <c r="J1937" s="48" t="s">
        <v>50</v>
      </c>
      <c r="K1937" s="48" t="s">
        <v>2848</v>
      </c>
      <c r="L1937" s="48" t="s">
        <v>379</v>
      </c>
      <c r="M1937" s="48" t="s">
        <v>110</v>
      </c>
      <c r="N1937" s="48" t="s">
        <v>110</v>
      </c>
      <c r="O1937" s="48" t="s">
        <v>110</v>
      </c>
      <c r="P1937" s="48">
        <v>0.15832960000000001</v>
      </c>
      <c r="Q1937" s="48">
        <v>0.30262391709843423</v>
      </c>
      <c r="R1937" s="48">
        <v>0.33144524253638036</v>
      </c>
      <c r="S1937" s="48">
        <v>2.5188800000000002</v>
      </c>
      <c r="T1937" s="48">
        <v>2.5188800000000002</v>
      </c>
      <c r="U1937" s="48">
        <v>2.521865975820285</v>
      </c>
      <c r="V1937" s="62">
        <f t="shared" si="185"/>
        <v>6.2857142857142861E-2</v>
      </c>
      <c r="W1937" s="62">
        <f t="shared" si="186"/>
        <v>0.1201422525481302</v>
      </c>
      <c r="X1937" s="62">
        <f t="shared" si="187"/>
        <v>0.13142857142857145</v>
      </c>
      <c r="Y1937" s="62">
        <f t="shared" si="188"/>
        <v>0.10480932227794816</v>
      </c>
      <c r="Z1937" s="62">
        <f t="shared" si="189"/>
        <v>0.10480932227794816</v>
      </c>
      <c r="AA1937" s="48" t="str">
        <f t="shared" si="190"/>
        <v>Y</v>
      </c>
      <c r="AB1937" s="48" t="s">
        <v>55</v>
      </c>
      <c r="AC1937" s="53" t="s">
        <v>55</v>
      </c>
      <c r="AD1937" s="52">
        <v>0</v>
      </c>
      <c r="AE1937" s="52"/>
      <c r="AF1937" s="52"/>
    </row>
    <row r="1938" spans="1:32" ht="15.5" x14ac:dyDescent="0.35">
      <c r="A1938" s="26"/>
      <c r="B1938" s="48">
        <v>1533</v>
      </c>
      <c r="C1938" s="48" t="s">
        <v>45</v>
      </c>
      <c r="D1938" s="48" t="s">
        <v>60</v>
      </c>
      <c r="E1938" s="48" t="s">
        <v>803</v>
      </c>
      <c r="F1938" s="48" t="s">
        <v>1240</v>
      </c>
      <c r="G1938" s="48">
        <v>24</v>
      </c>
      <c r="H1938" s="48" t="s">
        <v>1464</v>
      </c>
      <c r="I1938" s="48" t="s">
        <v>808</v>
      </c>
      <c r="J1938" s="48" t="s">
        <v>50</v>
      </c>
      <c r="K1938" s="48" t="s">
        <v>2849</v>
      </c>
      <c r="L1938" s="48" t="s">
        <v>810</v>
      </c>
      <c r="M1938" s="48" t="s">
        <v>110</v>
      </c>
      <c r="N1938" s="48" t="s">
        <v>110</v>
      </c>
      <c r="O1938" s="48" t="s">
        <v>110</v>
      </c>
      <c r="P1938" s="48">
        <v>0.21590400000000001</v>
      </c>
      <c r="Q1938" s="48">
        <v>0.17292795262767671</v>
      </c>
      <c r="R1938" s="48">
        <v>0.21615994078459588</v>
      </c>
      <c r="S1938" s="48">
        <v>1.943136</v>
      </c>
      <c r="T1938" s="48">
        <v>1.943136</v>
      </c>
      <c r="U1938" s="48">
        <v>1.9454394670613631</v>
      </c>
      <c r="V1938" s="62">
        <f t="shared" si="185"/>
        <v>0.11111111111111112</v>
      </c>
      <c r="W1938" s="62">
        <f t="shared" si="186"/>
        <v>8.8994261146763121E-2</v>
      </c>
      <c r="X1938" s="62">
        <f t="shared" si="187"/>
        <v>0.1111111111111111</v>
      </c>
      <c r="Y1938" s="62">
        <f t="shared" si="188"/>
        <v>0.10373882778966177</v>
      </c>
      <c r="Z1938" s="62">
        <f t="shared" si="189"/>
        <v>0.10373882778966177</v>
      </c>
      <c r="AA1938" s="48" t="str">
        <f t="shared" si="190"/>
        <v>Y</v>
      </c>
      <c r="AB1938" s="48" t="s">
        <v>55</v>
      </c>
      <c r="AC1938" s="53" t="s">
        <v>55</v>
      </c>
      <c r="AD1938" s="52">
        <v>0</v>
      </c>
      <c r="AE1938" s="52"/>
      <c r="AF1938" s="52"/>
    </row>
    <row r="1939" spans="1:32" ht="15.5" x14ac:dyDescent="0.35">
      <c r="A1939" s="26"/>
      <c r="B1939" s="48">
        <v>820</v>
      </c>
      <c r="C1939" s="48" t="s">
        <v>45</v>
      </c>
      <c r="D1939" s="48" t="s">
        <v>46</v>
      </c>
      <c r="E1939" s="48" t="s">
        <v>150</v>
      </c>
      <c r="F1939" s="48" t="s">
        <v>371</v>
      </c>
      <c r="G1939" s="48">
        <v>828</v>
      </c>
      <c r="H1939" s="48" t="s">
        <v>49</v>
      </c>
      <c r="I1939" s="48" t="s">
        <v>377</v>
      </c>
      <c r="J1939" s="48" t="s">
        <v>50</v>
      </c>
      <c r="K1939" s="48" t="s">
        <v>2850</v>
      </c>
      <c r="L1939" s="48" t="s">
        <v>379</v>
      </c>
      <c r="M1939" s="48" t="s">
        <v>53</v>
      </c>
      <c r="N1939" s="48" t="s">
        <v>53</v>
      </c>
      <c r="O1939" s="48" t="s">
        <v>53</v>
      </c>
      <c r="P1939" s="48">
        <v>0.88333800000000007</v>
      </c>
      <c r="Q1939" s="48">
        <v>0.88438514234466881</v>
      </c>
      <c r="R1939" s="48">
        <v>1.4102357675225798</v>
      </c>
      <c r="S1939" s="48">
        <v>10.26582</v>
      </c>
      <c r="T1939" s="48">
        <v>10.26582</v>
      </c>
      <c r="U1939" s="48">
        <v>10.277989492113718</v>
      </c>
      <c r="V1939" s="62">
        <f t="shared" si="185"/>
        <v>8.6046511627906982E-2</v>
      </c>
      <c r="W1939" s="62">
        <f t="shared" si="186"/>
        <v>8.6148514424046863E-2</v>
      </c>
      <c r="X1939" s="62">
        <f t="shared" si="187"/>
        <v>0.13720930232558137</v>
      </c>
      <c r="Y1939" s="62">
        <f t="shared" si="188"/>
        <v>0.10313477612584508</v>
      </c>
      <c r="Z1939" s="62">
        <f t="shared" si="189"/>
        <v>0.10313477612584508</v>
      </c>
      <c r="AA1939" s="48" t="str">
        <f t="shared" si="190"/>
        <v>Y</v>
      </c>
      <c r="AB1939" s="48" t="s">
        <v>55</v>
      </c>
      <c r="AC1939" s="53" t="s">
        <v>55</v>
      </c>
      <c r="AD1939" s="52">
        <v>0</v>
      </c>
      <c r="AE1939" s="52"/>
      <c r="AF1939" s="52"/>
    </row>
    <row r="1940" spans="1:32" ht="15.5" x14ac:dyDescent="0.35">
      <c r="A1940" s="26"/>
      <c r="B1940" s="48">
        <v>1617</v>
      </c>
      <c r="C1940" s="48" t="s">
        <v>45</v>
      </c>
      <c r="D1940" s="48" t="s">
        <v>60</v>
      </c>
      <c r="E1940" s="48" t="s">
        <v>133</v>
      </c>
      <c r="F1940" s="48" t="s">
        <v>836</v>
      </c>
      <c r="G1940" s="48">
        <v>20</v>
      </c>
      <c r="H1940" s="48" t="s">
        <v>235</v>
      </c>
      <c r="I1940" s="48" t="s">
        <v>836</v>
      </c>
      <c r="J1940" s="48" t="s">
        <v>50</v>
      </c>
      <c r="K1940" s="48" t="s">
        <v>2851</v>
      </c>
      <c r="L1940" s="48" t="s">
        <v>2375</v>
      </c>
      <c r="M1940" s="48" t="s">
        <v>53</v>
      </c>
      <c r="N1940" s="48" t="s">
        <v>53</v>
      </c>
      <c r="O1940" s="48" t="s">
        <v>53</v>
      </c>
      <c r="P1940" s="48">
        <v>0.88333800000000007</v>
      </c>
      <c r="Q1940" s="48">
        <v>0.88438514234466881</v>
      </c>
      <c r="R1940" s="48">
        <v>0.8126782389113173</v>
      </c>
      <c r="S1940" s="48">
        <v>8.3559000000000001</v>
      </c>
      <c r="T1940" s="48">
        <v>8.3559000000000001</v>
      </c>
      <c r="U1940" s="48">
        <v>8.3658054005576776</v>
      </c>
      <c r="V1940" s="62">
        <f t="shared" si="185"/>
        <v>0.10571428571428572</v>
      </c>
      <c r="W1940" s="62">
        <f t="shared" si="186"/>
        <v>0.10583960343525758</v>
      </c>
      <c r="X1940" s="62">
        <f t="shared" si="187"/>
        <v>9.7142857142857142E-2</v>
      </c>
      <c r="Y1940" s="62">
        <f t="shared" si="188"/>
        <v>0.10289891543080015</v>
      </c>
      <c r="Z1940" s="62">
        <f t="shared" si="189"/>
        <v>0.10289891543080015</v>
      </c>
      <c r="AA1940" s="48" t="str">
        <f t="shared" si="190"/>
        <v>Y</v>
      </c>
      <c r="AB1940" s="48" t="s">
        <v>55</v>
      </c>
      <c r="AC1940" s="53" t="s">
        <v>55</v>
      </c>
      <c r="AD1940" s="52">
        <v>0</v>
      </c>
      <c r="AE1940" s="48"/>
      <c r="AF1940" s="48"/>
    </row>
    <row r="1941" spans="1:32" ht="15.5" x14ac:dyDescent="0.35">
      <c r="A1941" s="26"/>
      <c r="B1941" s="48">
        <v>1742</v>
      </c>
      <c r="C1941" s="48" t="s">
        <v>45</v>
      </c>
      <c r="D1941" s="48" t="s">
        <v>60</v>
      </c>
      <c r="E1941" s="48" t="s">
        <v>61</v>
      </c>
      <c r="F1941" s="48" t="s">
        <v>840</v>
      </c>
      <c r="G1941" s="48">
        <v>450</v>
      </c>
      <c r="H1941" s="48" t="s">
        <v>63</v>
      </c>
      <c r="I1941" s="48" t="s">
        <v>61</v>
      </c>
      <c r="J1941" s="48" t="s">
        <v>50</v>
      </c>
      <c r="K1941" s="48" t="s">
        <v>2852</v>
      </c>
      <c r="L1941" s="48" t="s">
        <v>827</v>
      </c>
      <c r="M1941" s="48" t="s">
        <v>53</v>
      </c>
      <c r="N1941" s="48" t="s">
        <v>53</v>
      </c>
      <c r="O1941" s="48" t="s">
        <v>53</v>
      </c>
      <c r="P1941" s="48">
        <v>0.35811000000000004</v>
      </c>
      <c r="Q1941" s="48">
        <v>0.38243681831120813</v>
      </c>
      <c r="R1941" s="48">
        <v>0.28682761373340609</v>
      </c>
      <c r="S1941" s="48">
        <v>3.3423600000000002</v>
      </c>
      <c r="T1941" s="48">
        <v>3.3423600000000002</v>
      </c>
      <c r="U1941" s="48">
        <v>3.3463221602230711</v>
      </c>
      <c r="V1941" s="62">
        <f t="shared" si="185"/>
        <v>0.10714285714285715</v>
      </c>
      <c r="W1941" s="62">
        <f t="shared" si="186"/>
        <v>0.11442119290298115</v>
      </c>
      <c r="X1941" s="62">
        <f t="shared" si="187"/>
        <v>8.5714285714285715E-2</v>
      </c>
      <c r="Y1941" s="62">
        <f t="shared" si="188"/>
        <v>0.10242611192004132</v>
      </c>
      <c r="Z1941" s="62">
        <f t="shared" si="189"/>
        <v>0.10242611192004132</v>
      </c>
      <c r="AA1941" s="48" t="str">
        <f t="shared" si="190"/>
        <v>Y</v>
      </c>
      <c r="AB1941" s="48" t="s">
        <v>55</v>
      </c>
      <c r="AC1941" s="53" t="s">
        <v>55</v>
      </c>
      <c r="AD1941" s="52">
        <v>0</v>
      </c>
      <c r="AE1941" s="48"/>
      <c r="AF1941" s="48"/>
    </row>
    <row r="1942" spans="1:32" ht="15.5" x14ac:dyDescent="0.35">
      <c r="A1942" s="52"/>
      <c r="B1942" s="48">
        <v>674</v>
      </c>
      <c r="C1942" s="48" t="s">
        <v>45</v>
      </c>
      <c r="D1942" s="48" t="s">
        <v>46</v>
      </c>
      <c r="E1942" s="48" t="s">
        <v>47</v>
      </c>
      <c r="F1942" s="48" t="s">
        <v>75</v>
      </c>
      <c r="G1942" s="48">
        <v>483</v>
      </c>
      <c r="H1942" s="48" t="s">
        <v>63</v>
      </c>
      <c r="I1942" s="48" t="s">
        <v>76</v>
      </c>
      <c r="J1942" s="48" t="s">
        <v>50</v>
      </c>
      <c r="K1942" s="48" t="s">
        <v>2853</v>
      </c>
      <c r="L1942" s="48" t="s">
        <v>78</v>
      </c>
      <c r="M1942" s="48" t="s">
        <v>53</v>
      </c>
      <c r="N1942" s="48" t="s">
        <v>53</v>
      </c>
      <c r="O1942" s="48" t="s">
        <v>53</v>
      </c>
      <c r="P1942" s="48">
        <v>0.35811000000000004</v>
      </c>
      <c r="Q1942" s="48">
        <v>0.33463221602230708</v>
      </c>
      <c r="R1942" s="48">
        <v>0.21512071030005459</v>
      </c>
      <c r="S1942" s="48">
        <v>2.9842499999999998</v>
      </c>
      <c r="T1942" s="48">
        <v>2.9842499999999998</v>
      </c>
      <c r="U1942" s="48">
        <v>2.9877876430563135</v>
      </c>
      <c r="V1942" s="62">
        <f t="shared" si="185"/>
        <v>0.12000000000000002</v>
      </c>
      <c r="W1942" s="62">
        <f t="shared" si="186"/>
        <v>0.11213276904492153</v>
      </c>
      <c r="X1942" s="62">
        <f t="shared" si="187"/>
        <v>7.2000000000000008E-2</v>
      </c>
      <c r="Y1942" s="62">
        <f t="shared" si="188"/>
        <v>0.10137758968164053</v>
      </c>
      <c r="Z1942" s="62">
        <f t="shared" si="189"/>
        <v>0.10137758968164053</v>
      </c>
      <c r="AA1942" s="48" t="str">
        <f t="shared" si="190"/>
        <v>Y</v>
      </c>
      <c r="AB1942" s="48" t="s">
        <v>55</v>
      </c>
      <c r="AC1942" s="53" t="s">
        <v>55</v>
      </c>
      <c r="AD1942" s="52">
        <v>0</v>
      </c>
      <c r="AE1942" s="52"/>
      <c r="AF1942" s="52"/>
    </row>
    <row r="1943" spans="1:32" ht="15.5" x14ac:dyDescent="0.35">
      <c r="A1943" s="26"/>
      <c r="B1943" s="48">
        <v>1414</v>
      </c>
      <c r="C1943" s="48" t="s">
        <v>45</v>
      </c>
      <c r="D1943" s="48" t="s">
        <v>98</v>
      </c>
      <c r="E1943" s="48" t="s">
        <v>673</v>
      </c>
      <c r="F1943" s="48" t="s">
        <v>734</v>
      </c>
      <c r="G1943" s="48">
        <v>961</v>
      </c>
      <c r="H1943" s="48">
        <v>2</v>
      </c>
      <c r="I1943" s="48" t="s">
        <v>707</v>
      </c>
      <c r="J1943" s="48" t="s">
        <v>50</v>
      </c>
      <c r="K1943" s="48" t="s">
        <v>2854</v>
      </c>
      <c r="L1943" s="48" t="s">
        <v>736</v>
      </c>
      <c r="M1943" s="48" t="s">
        <v>103</v>
      </c>
      <c r="N1943" s="48" t="s">
        <v>103</v>
      </c>
      <c r="O1943" s="48" t="s">
        <v>97</v>
      </c>
      <c r="P1943" s="48">
        <v>6.7054799999999997</v>
      </c>
      <c r="Q1943" s="48">
        <v>0</v>
      </c>
      <c r="R1943" s="48">
        <v>0</v>
      </c>
      <c r="S1943" s="48">
        <v>22.088639999999998</v>
      </c>
      <c r="T1943" s="48">
        <v>22.088639999999998</v>
      </c>
      <c r="U1943" s="48">
        <v>22.114824711039425</v>
      </c>
      <c r="V1943" s="62">
        <f t="shared" si="185"/>
        <v>0.3035714285714286</v>
      </c>
      <c r="W1943" s="62">
        <f t="shared" si="186"/>
        <v>0</v>
      </c>
      <c r="X1943" s="62">
        <f t="shared" si="187"/>
        <v>0</v>
      </c>
      <c r="Y1943" s="62">
        <f t="shared" si="188"/>
        <v>0.10119047619047621</v>
      </c>
      <c r="Z1943" s="62">
        <f t="shared" si="189"/>
        <v>0.10119047619047621</v>
      </c>
      <c r="AA1943" s="48" t="str">
        <f t="shared" si="190"/>
        <v>Y</v>
      </c>
      <c r="AB1943" s="48" t="s">
        <v>55</v>
      </c>
      <c r="AC1943" s="53" t="s">
        <v>55</v>
      </c>
      <c r="AD1943" s="52">
        <v>0</v>
      </c>
      <c r="AE1943" s="52"/>
      <c r="AF1943" s="52"/>
    </row>
    <row r="1944" spans="1:32" ht="15.5" x14ac:dyDescent="0.35">
      <c r="A1944" s="26"/>
      <c r="B1944" s="48">
        <v>850</v>
      </c>
      <c r="C1944" s="48" t="s">
        <v>45</v>
      </c>
      <c r="D1944" s="48" t="s">
        <v>46</v>
      </c>
      <c r="E1944" s="48" t="s">
        <v>150</v>
      </c>
      <c r="F1944" s="48" t="s">
        <v>381</v>
      </c>
      <c r="G1944" s="48">
        <v>831</v>
      </c>
      <c r="H1944" s="48" t="s">
        <v>94</v>
      </c>
      <c r="I1944" s="48" t="s">
        <v>377</v>
      </c>
      <c r="J1944" s="48" t="s">
        <v>50</v>
      </c>
      <c r="K1944" s="48" t="s">
        <v>2855</v>
      </c>
      <c r="L1944" s="48" t="s">
        <v>379</v>
      </c>
      <c r="M1944" s="48" t="s">
        <v>53</v>
      </c>
      <c r="N1944" s="48" t="s">
        <v>53</v>
      </c>
      <c r="O1944" s="48" t="s">
        <v>53</v>
      </c>
      <c r="P1944" s="48">
        <v>0.66847200000000007</v>
      </c>
      <c r="Q1944" s="48">
        <v>0.59755752861126266</v>
      </c>
      <c r="R1944" s="48">
        <v>0.50194832403346068</v>
      </c>
      <c r="S1944" s="48">
        <v>5.8491299999999997</v>
      </c>
      <c r="T1944" s="48">
        <v>5.8491299999999997</v>
      </c>
      <c r="U1944" s="48">
        <v>5.8560637803903743</v>
      </c>
      <c r="V1944" s="62">
        <f t="shared" si="185"/>
        <v>0.1142857142857143</v>
      </c>
      <c r="W1944" s="62">
        <f t="shared" si="186"/>
        <v>0.10216177937766176</v>
      </c>
      <c r="X1944" s="62">
        <f t="shared" si="187"/>
        <v>8.5714285714285715E-2</v>
      </c>
      <c r="Y1944" s="62">
        <f t="shared" si="188"/>
        <v>0.10072059312588726</v>
      </c>
      <c r="Z1944" s="62">
        <f t="shared" si="189"/>
        <v>0.10072059312588726</v>
      </c>
      <c r="AA1944" s="48" t="str">
        <f t="shared" si="190"/>
        <v>Y</v>
      </c>
      <c r="AB1944" s="48" t="s">
        <v>55</v>
      </c>
      <c r="AC1944" s="53" t="s">
        <v>55</v>
      </c>
      <c r="AD1944" s="52">
        <v>0</v>
      </c>
      <c r="AE1944" s="52"/>
      <c r="AF1944" s="52"/>
    </row>
    <row r="1945" spans="1:32" ht="15.5" x14ac:dyDescent="0.35">
      <c r="A1945" s="26"/>
      <c r="B1945" s="48">
        <v>743</v>
      </c>
      <c r="C1945" s="48" t="s">
        <v>45</v>
      </c>
      <c r="D1945" s="48" t="s">
        <v>46</v>
      </c>
      <c r="E1945" s="48" t="s">
        <v>150</v>
      </c>
      <c r="F1945" s="48" t="s">
        <v>2092</v>
      </c>
      <c r="G1945" s="48">
        <v>814</v>
      </c>
      <c r="H1945" s="48" t="s">
        <v>131</v>
      </c>
      <c r="I1945" s="48" t="s">
        <v>377</v>
      </c>
      <c r="J1945" s="48" t="s">
        <v>50</v>
      </c>
      <c r="K1945" s="48" t="s">
        <v>2856</v>
      </c>
      <c r="L1945" s="48" t="s">
        <v>379</v>
      </c>
      <c r="M1945" s="48" t="s">
        <v>110</v>
      </c>
      <c r="N1945" s="48" t="s">
        <v>110</v>
      </c>
      <c r="O1945" s="48" t="s">
        <v>110</v>
      </c>
      <c r="P1945" s="48">
        <v>4.3180799999999998E-2</v>
      </c>
      <c r="Q1945" s="48">
        <v>0.31703457981740729</v>
      </c>
      <c r="R1945" s="48">
        <v>0.38908789341227257</v>
      </c>
      <c r="S1945" s="48">
        <v>2.051088</v>
      </c>
      <c r="T1945" s="48">
        <v>2.5188800000000002</v>
      </c>
      <c r="U1945" s="48">
        <v>2.521865975820285</v>
      </c>
      <c r="V1945" s="62">
        <f t="shared" si="185"/>
        <v>2.1052631578947368E-2</v>
      </c>
      <c r="W1945" s="62">
        <f t="shared" si="186"/>
        <v>0.12586331219327926</v>
      </c>
      <c r="X1945" s="62">
        <f t="shared" si="187"/>
        <v>0.1542857142857143</v>
      </c>
      <c r="Y1945" s="62">
        <f t="shared" si="188"/>
        <v>0.10040055268598032</v>
      </c>
      <c r="Z1945" s="62">
        <f t="shared" si="189"/>
        <v>0.10040055268598032</v>
      </c>
      <c r="AA1945" s="48" t="str">
        <f t="shared" si="190"/>
        <v>Y</v>
      </c>
      <c r="AB1945" s="48" t="s">
        <v>55</v>
      </c>
      <c r="AC1945" s="53" t="s">
        <v>55</v>
      </c>
      <c r="AD1945" s="52">
        <v>0</v>
      </c>
      <c r="AE1945" s="52"/>
      <c r="AF1945" s="52"/>
    </row>
    <row r="1946" spans="1:32" ht="15.5" x14ac:dyDescent="0.35">
      <c r="A1946" s="26"/>
      <c r="B1946" s="48">
        <v>1875</v>
      </c>
      <c r="C1946" s="48" t="s">
        <v>45</v>
      </c>
      <c r="D1946" s="48" t="s">
        <v>60</v>
      </c>
      <c r="E1946" s="48" t="s">
        <v>61</v>
      </c>
      <c r="F1946" s="48" t="s">
        <v>1137</v>
      </c>
      <c r="G1946" s="48">
        <v>391</v>
      </c>
      <c r="H1946" s="48" t="s">
        <v>63</v>
      </c>
      <c r="I1946" s="48" t="s">
        <v>1137</v>
      </c>
      <c r="J1946" s="48" t="s">
        <v>50</v>
      </c>
      <c r="K1946" s="48" t="s">
        <v>2857</v>
      </c>
      <c r="L1946" s="48" t="s">
        <v>1277</v>
      </c>
      <c r="M1946" s="48" t="s">
        <v>53</v>
      </c>
      <c r="N1946" s="48" t="s">
        <v>53</v>
      </c>
      <c r="O1946" s="48" t="s">
        <v>53</v>
      </c>
      <c r="P1946" s="48">
        <v>0.35811000000000004</v>
      </c>
      <c r="Q1946" s="48">
        <v>0.38243681831120813</v>
      </c>
      <c r="R1946" s="48">
        <v>0.26292531258895557</v>
      </c>
      <c r="S1946" s="48">
        <v>3.3423600000000002</v>
      </c>
      <c r="T1946" s="48">
        <v>3.3423600000000002</v>
      </c>
      <c r="U1946" s="48">
        <v>3.3463221602230711</v>
      </c>
      <c r="V1946" s="62">
        <f t="shared" si="185"/>
        <v>0.10714285714285715</v>
      </c>
      <c r="W1946" s="62">
        <f t="shared" si="186"/>
        <v>0.11442119290298115</v>
      </c>
      <c r="X1946" s="62">
        <f t="shared" si="187"/>
        <v>7.857142857142857E-2</v>
      </c>
      <c r="Y1946" s="62">
        <f t="shared" si="188"/>
        <v>0.10004515953908895</v>
      </c>
      <c r="Z1946" s="62">
        <f t="shared" si="189"/>
        <v>0.10004515953908895</v>
      </c>
      <c r="AA1946" s="48" t="str">
        <f t="shared" si="190"/>
        <v>Y</v>
      </c>
      <c r="AB1946" s="48" t="s">
        <v>55</v>
      </c>
      <c r="AC1946" s="53" t="s">
        <v>55</v>
      </c>
      <c r="AD1946" s="52">
        <v>0</v>
      </c>
      <c r="AE1946" s="52"/>
      <c r="AF1946" s="52"/>
    </row>
    <row r="1947" spans="1:32" ht="15.5" x14ac:dyDescent="0.35">
      <c r="A1947" s="26"/>
      <c r="B1947" s="48">
        <v>1413</v>
      </c>
      <c r="C1947" s="48" t="s">
        <v>45</v>
      </c>
      <c r="D1947" s="48" t="s">
        <v>98</v>
      </c>
      <c r="E1947" s="48" t="s">
        <v>673</v>
      </c>
      <c r="F1947" s="48" t="s">
        <v>734</v>
      </c>
      <c r="G1947" s="48">
        <v>961</v>
      </c>
      <c r="H1947" s="48">
        <v>2</v>
      </c>
      <c r="I1947" s="48" t="s">
        <v>707</v>
      </c>
      <c r="J1947" s="48" t="s">
        <v>50</v>
      </c>
      <c r="K1947" s="48" t="s">
        <v>2858</v>
      </c>
      <c r="L1947" s="48" t="s">
        <v>736</v>
      </c>
      <c r="M1947" s="48" t="s">
        <v>103</v>
      </c>
      <c r="N1947" s="48" t="s">
        <v>103</v>
      </c>
      <c r="O1947" s="48" t="s">
        <v>103</v>
      </c>
      <c r="P1947" s="48">
        <v>1.262208</v>
      </c>
      <c r="Q1947" s="48">
        <v>1.5006488196776753</v>
      </c>
      <c r="R1947" s="48">
        <v>1.2637042692022529</v>
      </c>
      <c r="S1947" s="48">
        <v>13.410959999999999</v>
      </c>
      <c r="T1947" s="48">
        <v>13.410959999999999</v>
      </c>
      <c r="U1947" s="48">
        <v>13.426857860273936</v>
      </c>
      <c r="V1947" s="62">
        <f t="shared" si="185"/>
        <v>9.4117647058823528E-2</v>
      </c>
      <c r="W1947" s="62">
        <f t="shared" si="186"/>
        <v>0.11189719600070952</v>
      </c>
      <c r="X1947" s="62">
        <f t="shared" si="187"/>
        <v>9.4117647058823542E-2</v>
      </c>
      <c r="Y1947" s="62">
        <f t="shared" si="188"/>
        <v>0.10004416337278553</v>
      </c>
      <c r="Z1947" s="62">
        <f t="shared" si="189"/>
        <v>0.10004416337278553</v>
      </c>
      <c r="AA1947" s="48" t="str">
        <f t="shared" si="190"/>
        <v>Y</v>
      </c>
      <c r="AB1947" s="48" t="s">
        <v>104</v>
      </c>
      <c r="AC1947" s="53" t="s">
        <v>55</v>
      </c>
      <c r="AD1947" s="52">
        <v>0</v>
      </c>
      <c r="AE1947" s="52"/>
      <c r="AF1947" s="52"/>
    </row>
    <row r="1948" spans="1:32" ht="15.5" x14ac:dyDescent="0.35">
      <c r="A1948" s="26"/>
      <c r="B1948" s="48">
        <v>624</v>
      </c>
      <c r="C1948" s="48" t="s">
        <v>45</v>
      </c>
      <c r="D1948" s="48" t="s">
        <v>46</v>
      </c>
      <c r="E1948" s="48" t="s">
        <v>47</v>
      </c>
      <c r="F1948" s="48" t="s">
        <v>48</v>
      </c>
      <c r="G1948" s="48">
        <v>492</v>
      </c>
      <c r="H1948" s="48" t="s">
        <v>63</v>
      </c>
      <c r="I1948" s="48" t="s">
        <v>47</v>
      </c>
      <c r="J1948" s="48" t="s">
        <v>50</v>
      </c>
      <c r="K1948" s="48" t="s">
        <v>2859</v>
      </c>
      <c r="L1948" s="48" t="s">
        <v>52</v>
      </c>
      <c r="M1948" s="48" t="s">
        <v>53</v>
      </c>
      <c r="N1948" s="48" t="s">
        <v>53</v>
      </c>
      <c r="O1948" s="48" t="s">
        <v>53</v>
      </c>
      <c r="P1948" s="48">
        <v>0.95496000000000003</v>
      </c>
      <c r="Q1948" s="48">
        <v>0</v>
      </c>
      <c r="R1948" s="48">
        <v>0.47804602288901016</v>
      </c>
      <c r="S1948" s="48">
        <v>4.7747999999999999</v>
      </c>
      <c r="T1948" s="48">
        <v>4.7747999999999999</v>
      </c>
      <c r="U1948" s="48">
        <v>4.7804602288901012</v>
      </c>
      <c r="V1948" s="62">
        <f t="shared" si="185"/>
        <v>0.2</v>
      </c>
      <c r="W1948" s="62">
        <f t="shared" si="186"/>
        <v>0</v>
      </c>
      <c r="X1948" s="62">
        <f t="shared" si="187"/>
        <v>0.1</v>
      </c>
      <c r="Y1948" s="62">
        <f t="shared" si="188"/>
        <v>0.10000000000000002</v>
      </c>
      <c r="Z1948" s="62">
        <f t="shared" si="189"/>
        <v>0.10000000000000002</v>
      </c>
      <c r="AA1948" s="48" t="str">
        <f t="shared" si="190"/>
        <v>Y</v>
      </c>
      <c r="AB1948" s="48" t="s">
        <v>55</v>
      </c>
      <c r="AC1948" s="53" t="s">
        <v>55</v>
      </c>
      <c r="AD1948" s="52">
        <v>0</v>
      </c>
      <c r="AE1948" s="48"/>
      <c r="AF1948" s="48"/>
    </row>
    <row r="1949" spans="1:32" ht="15.5" x14ac:dyDescent="0.35">
      <c r="A1949" s="26"/>
      <c r="B1949" s="48">
        <v>2129</v>
      </c>
      <c r="C1949" s="48" t="s">
        <v>863</v>
      </c>
      <c r="D1949" s="48" t="s">
        <v>969</v>
      </c>
      <c r="E1949" s="48" t="s">
        <v>970</v>
      </c>
      <c r="F1949" s="48" t="s">
        <v>1020</v>
      </c>
      <c r="G1949" s="48" t="s">
        <v>1021</v>
      </c>
      <c r="H1949" s="48" t="s">
        <v>1022</v>
      </c>
      <c r="I1949" s="48" t="s">
        <v>1023</v>
      </c>
      <c r="J1949" s="48" t="s">
        <v>50</v>
      </c>
      <c r="K1949" s="48" t="s">
        <v>2860</v>
      </c>
      <c r="L1949" s="48" t="s">
        <v>1023</v>
      </c>
      <c r="M1949" s="48">
        <v>13.8</v>
      </c>
      <c r="N1949" s="48">
        <v>13.8</v>
      </c>
      <c r="O1949" s="48">
        <v>13.8</v>
      </c>
      <c r="P1949" s="48">
        <v>0.5</v>
      </c>
      <c r="Q1949" s="48">
        <v>0.74097133547796579</v>
      </c>
      <c r="R1949" s="48">
        <v>1.1234081537891738</v>
      </c>
      <c r="S1949" s="48">
        <v>7.9</v>
      </c>
      <c r="T1949" s="48">
        <v>7.9</v>
      </c>
      <c r="U1949" s="48">
        <v>7.8877593776686679</v>
      </c>
      <c r="V1949" s="62">
        <f t="shared" si="185"/>
        <v>6.3291139240506319E-2</v>
      </c>
      <c r="W1949" s="62">
        <f t="shared" si="186"/>
        <v>9.3793839933919709E-2</v>
      </c>
      <c r="X1949" s="62">
        <f t="shared" si="187"/>
        <v>0.1424242424242424</v>
      </c>
      <c r="Y1949" s="62">
        <f t="shared" si="188"/>
        <v>9.9836407199556151E-2</v>
      </c>
      <c r="Z1949" s="62">
        <f t="shared" si="189"/>
        <v>9.9836407199556151E-2</v>
      </c>
      <c r="AA1949" s="48" t="str">
        <f t="shared" si="190"/>
        <v>Y</v>
      </c>
      <c r="AB1949" s="48" t="s">
        <v>55</v>
      </c>
      <c r="AC1949" s="53" t="s">
        <v>55</v>
      </c>
      <c r="AD1949" s="52">
        <v>0</v>
      </c>
      <c r="AE1949" s="48"/>
      <c r="AF1949" s="48"/>
    </row>
    <row r="1950" spans="1:32" ht="15.5" x14ac:dyDescent="0.35">
      <c r="A1950" s="52"/>
      <c r="B1950" s="48">
        <v>195</v>
      </c>
      <c r="C1950" s="48" t="s">
        <v>45</v>
      </c>
      <c r="D1950" s="48" t="s">
        <v>46</v>
      </c>
      <c r="E1950" s="48" t="s">
        <v>47</v>
      </c>
      <c r="F1950" s="48" t="s">
        <v>1917</v>
      </c>
      <c r="G1950" s="48">
        <v>99</v>
      </c>
      <c r="H1950" s="48" t="s">
        <v>94</v>
      </c>
      <c r="I1950" s="48" t="s">
        <v>57</v>
      </c>
      <c r="J1950" s="48" t="s">
        <v>50</v>
      </c>
      <c r="K1950" s="48" t="s">
        <v>2861</v>
      </c>
      <c r="L1950" s="48" t="s">
        <v>59</v>
      </c>
      <c r="M1950" s="48" t="s">
        <v>53</v>
      </c>
      <c r="N1950" s="48" t="s">
        <v>53</v>
      </c>
      <c r="O1950" s="48" t="s">
        <v>53</v>
      </c>
      <c r="P1950" s="48">
        <v>0.59684999999999999</v>
      </c>
      <c r="Q1950" s="48">
        <v>0.62145982975571323</v>
      </c>
      <c r="R1950" s="48">
        <v>0.66926443204461417</v>
      </c>
      <c r="S1950" s="48">
        <v>6.3266099999999996</v>
      </c>
      <c r="T1950" s="48">
        <v>6.3266099999999996</v>
      </c>
      <c r="U1950" s="48">
        <v>6.3341098032793841</v>
      </c>
      <c r="V1950" s="62">
        <f t="shared" si="185"/>
        <v>9.4339622641509441E-2</v>
      </c>
      <c r="W1950" s="62">
        <f t="shared" si="186"/>
        <v>9.822951466199327E-2</v>
      </c>
      <c r="X1950" s="62">
        <f t="shared" si="187"/>
        <v>0.10566037735849057</v>
      </c>
      <c r="Y1950" s="62">
        <f t="shared" si="188"/>
        <v>9.9409838220664445E-2</v>
      </c>
      <c r="Z1950" s="62">
        <f t="shared" si="189"/>
        <v>9.9409838220664445E-2</v>
      </c>
      <c r="AA1950" s="48" t="str">
        <f t="shared" si="190"/>
        <v>Y</v>
      </c>
      <c r="AB1950" s="48" t="s">
        <v>55</v>
      </c>
      <c r="AC1950" s="53" t="s">
        <v>55</v>
      </c>
      <c r="AD1950" s="52">
        <v>0</v>
      </c>
      <c r="AE1950" s="52"/>
      <c r="AF1950" s="52"/>
    </row>
    <row r="1951" spans="1:32" ht="15.5" x14ac:dyDescent="0.35">
      <c r="A1951" s="26"/>
      <c r="B1951" s="48">
        <v>649</v>
      </c>
      <c r="C1951" s="48" t="s">
        <v>45</v>
      </c>
      <c r="D1951" s="48" t="s">
        <v>46</v>
      </c>
      <c r="E1951" s="48" t="s">
        <v>47</v>
      </c>
      <c r="F1951" s="48" t="s">
        <v>70</v>
      </c>
      <c r="G1951" s="48">
        <v>106</v>
      </c>
      <c r="H1951" s="48" t="s">
        <v>49</v>
      </c>
      <c r="I1951" s="48" t="s">
        <v>57</v>
      </c>
      <c r="J1951" s="48" t="s">
        <v>50</v>
      </c>
      <c r="K1951" s="48" t="s">
        <v>2862</v>
      </c>
      <c r="L1951" s="48" t="s">
        <v>72</v>
      </c>
      <c r="M1951" s="48" t="s">
        <v>53</v>
      </c>
      <c r="N1951" s="48" t="s">
        <v>53</v>
      </c>
      <c r="O1951" s="48" t="s">
        <v>53</v>
      </c>
      <c r="P1951" s="48">
        <v>0.95496000000000003</v>
      </c>
      <c r="Q1951" s="48">
        <v>0.78877593776686672</v>
      </c>
      <c r="R1951" s="48">
        <v>0.8126782389113173</v>
      </c>
      <c r="S1951" s="48">
        <v>8.5946400000000001</v>
      </c>
      <c r="T1951" s="48">
        <v>8.5946400000000001</v>
      </c>
      <c r="U1951" s="48">
        <v>8.604828412002183</v>
      </c>
      <c r="V1951" s="62">
        <f t="shared" si="185"/>
        <v>0.11111111111111112</v>
      </c>
      <c r="W1951" s="62">
        <f t="shared" si="186"/>
        <v>9.1775331807599475E-2</v>
      </c>
      <c r="X1951" s="62">
        <f t="shared" si="187"/>
        <v>9.4444444444444442E-2</v>
      </c>
      <c r="Y1951" s="62">
        <f t="shared" si="188"/>
        <v>9.911029578771835E-2</v>
      </c>
      <c r="Z1951" s="62">
        <f t="shared" si="189"/>
        <v>9.911029578771835E-2</v>
      </c>
      <c r="AA1951" s="48" t="str">
        <f t="shared" si="190"/>
        <v>Y</v>
      </c>
      <c r="AB1951" s="48" t="s">
        <v>55</v>
      </c>
      <c r="AC1951" s="53" t="s">
        <v>55</v>
      </c>
      <c r="AD1951" s="52">
        <v>0</v>
      </c>
      <c r="AE1951" s="52"/>
      <c r="AF1951" s="52"/>
    </row>
    <row r="1952" spans="1:32" ht="15.5" x14ac:dyDescent="0.35">
      <c r="A1952" s="26"/>
      <c r="B1952" s="48">
        <v>2132</v>
      </c>
      <c r="C1952" s="48" t="s">
        <v>863</v>
      </c>
      <c r="D1952" s="48" t="s">
        <v>969</v>
      </c>
      <c r="E1952" s="48" t="s">
        <v>970</v>
      </c>
      <c r="F1952" s="48" t="s">
        <v>1020</v>
      </c>
      <c r="G1952" s="48" t="s">
        <v>1021</v>
      </c>
      <c r="H1952" s="48" t="s">
        <v>1022</v>
      </c>
      <c r="I1952" s="48" t="s">
        <v>1023</v>
      </c>
      <c r="J1952" s="48" t="s">
        <v>50</v>
      </c>
      <c r="K1952" s="48" t="s">
        <v>2863</v>
      </c>
      <c r="L1952" s="48" t="s">
        <v>1023</v>
      </c>
      <c r="M1952" s="48">
        <v>13.8</v>
      </c>
      <c r="N1952" s="48">
        <v>13.8</v>
      </c>
      <c r="O1952" s="48">
        <v>13.8</v>
      </c>
      <c r="P1952" s="48">
        <v>1</v>
      </c>
      <c r="Q1952" s="48">
        <v>1.2429196595114265</v>
      </c>
      <c r="R1952" s="48">
        <v>1.3385288640892283</v>
      </c>
      <c r="S1952" s="48">
        <v>12.1</v>
      </c>
      <c r="T1952" s="48">
        <v>12.1</v>
      </c>
      <c r="U1952" s="48">
        <v>12.070662077947507</v>
      </c>
      <c r="V1952" s="62">
        <f t="shared" si="185"/>
        <v>8.2644628099173556E-2</v>
      </c>
      <c r="W1952" s="62">
        <f t="shared" si="186"/>
        <v>0.10272063301747326</v>
      </c>
      <c r="X1952" s="62">
        <f t="shared" si="187"/>
        <v>0.11089108910891088</v>
      </c>
      <c r="Y1952" s="62">
        <f t="shared" si="188"/>
        <v>9.8752116741852566E-2</v>
      </c>
      <c r="Z1952" s="62">
        <f t="shared" si="189"/>
        <v>9.8752116741852566E-2</v>
      </c>
      <c r="AA1952" s="48" t="str">
        <f t="shared" si="190"/>
        <v>Y</v>
      </c>
      <c r="AB1952" s="48" t="s">
        <v>55</v>
      </c>
      <c r="AC1952" s="53" t="s">
        <v>55</v>
      </c>
      <c r="AD1952" s="52">
        <v>0</v>
      </c>
      <c r="AE1952" s="48"/>
      <c r="AF1952" s="48"/>
    </row>
    <row r="1953" spans="1:32" ht="15.5" x14ac:dyDescent="0.35">
      <c r="A1953" s="26"/>
      <c r="B1953" s="48">
        <v>1490</v>
      </c>
      <c r="C1953" s="48" t="s">
        <v>45</v>
      </c>
      <c r="D1953" s="48" t="s">
        <v>98</v>
      </c>
      <c r="E1953" s="48" t="s">
        <v>673</v>
      </c>
      <c r="F1953" s="48" t="s">
        <v>674</v>
      </c>
      <c r="G1953" s="48">
        <v>933</v>
      </c>
      <c r="H1953" s="48">
        <v>3</v>
      </c>
      <c r="I1953" s="48" t="s">
        <v>675</v>
      </c>
      <c r="J1953" s="48" t="s">
        <v>50</v>
      </c>
      <c r="K1953" s="48" t="s">
        <v>2864</v>
      </c>
      <c r="L1953" s="48" t="s">
        <v>683</v>
      </c>
      <c r="M1953" s="48" t="s">
        <v>103</v>
      </c>
      <c r="N1953" s="48" t="s">
        <v>103</v>
      </c>
      <c r="O1953" s="48" t="s">
        <v>103</v>
      </c>
      <c r="P1953" s="48">
        <v>1.2227640000000002</v>
      </c>
      <c r="Q1953" s="48">
        <v>1.2637042692022529</v>
      </c>
      <c r="R1953" s="48">
        <v>1.4611580612651047</v>
      </c>
      <c r="S1953" s="48">
        <v>13.410959999999999</v>
      </c>
      <c r="T1953" s="48">
        <v>13.410959999999999</v>
      </c>
      <c r="U1953" s="48">
        <v>13.426857860273936</v>
      </c>
      <c r="V1953" s="62">
        <f t="shared" si="185"/>
        <v>9.1176470588235317E-2</v>
      </c>
      <c r="W1953" s="62">
        <f t="shared" si="186"/>
        <v>9.422921768480802E-2</v>
      </c>
      <c r="X1953" s="62">
        <f t="shared" si="187"/>
        <v>0.10882352941176471</v>
      </c>
      <c r="Y1953" s="62">
        <f t="shared" si="188"/>
        <v>9.8076405894936006E-2</v>
      </c>
      <c r="Z1953" s="62">
        <f t="shared" si="189"/>
        <v>9.8076405894936006E-2</v>
      </c>
      <c r="AA1953" s="48" t="str">
        <f t="shared" si="190"/>
        <v>Y</v>
      </c>
      <c r="AB1953" s="48" t="s">
        <v>104</v>
      </c>
      <c r="AC1953" s="53" t="s">
        <v>55</v>
      </c>
      <c r="AD1953" s="52">
        <v>0</v>
      </c>
      <c r="AE1953" s="52"/>
      <c r="AF1953" s="52"/>
    </row>
    <row r="1954" spans="1:32" ht="15.5" x14ac:dyDescent="0.35">
      <c r="A1954" s="26"/>
      <c r="B1954" s="48">
        <v>477</v>
      </c>
      <c r="C1954" s="48" t="s">
        <v>45</v>
      </c>
      <c r="D1954" s="48" t="s">
        <v>46</v>
      </c>
      <c r="E1954" s="48" t="s">
        <v>47</v>
      </c>
      <c r="F1954" s="48" t="s">
        <v>128</v>
      </c>
      <c r="G1954" s="48">
        <v>496</v>
      </c>
      <c r="H1954" s="48" t="s">
        <v>63</v>
      </c>
      <c r="I1954" s="48" t="s">
        <v>128</v>
      </c>
      <c r="J1954" s="48" t="s">
        <v>50</v>
      </c>
      <c r="K1954" s="48" t="s">
        <v>2865</v>
      </c>
      <c r="L1954" s="48" t="s">
        <v>318</v>
      </c>
      <c r="M1954" s="48" t="s">
        <v>53</v>
      </c>
      <c r="N1954" s="48" t="s">
        <v>53</v>
      </c>
      <c r="O1954" s="48" t="s">
        <v>53</v>
      </c>
      <c r="P1954" s="48">
        <v>1.0756035515002729</v>
      </c>
      <c r="Q1954" s="48">
        <v>1.2429196595114265</v>
      </c>
      <c r="R1954" s="48">
        <v>1.1234081537891738</v>
      </c>
      <c r="S1954" s="48">
        <v>11.712127560780749</v>
      </c>
      <c r="T1954" s="48">
        <v>11.712127560780749</v>
      </c>
      <c r="U1954" s="48">
        <v>11.712127560780749</v>
      </c>
      <c r="V1954" s="62">
        <f t="shared" si="185"/>
        <v>9.1836734693877556E-2</v>
      </c>
      <c r="W1954" s="62">
        <f t="shared" si="186"/>
        <v>0.10612244897959185</v>
      </c>
      <c r="X1954" s="62">
        <f t="shared" si="187"/>
        <v>9.5918367346938774E-2</v>
      </c>
      <c r="Y1954" s="62">
        <f t="shared" si="188"/>
        <v>9.7959183673469397E-2</v>
      </c>
      <c r="Z1954" s="62">
        <f t="shared" si="189"/>
        <v>9.7959183673469397E-2</v>
      </c>
      <c r="AA1954" s="48" t="str">
        <f t="shared" si="190"/>
        <v>Y</v>
      </c>
      <c r="AB1954" s="48" t="s">
        <v>55</v>
      </c>
      <c r="AC1954" s="53" t="s">
        <v>55</v>
      </c>
      <c r="AD1954" s="52">
        <v>0</v>
      </c>
      <c r="AE1954" s="52"/>
      <c r="AF1954" s="52"/>
    </row>
    <row r="1955" spans="1:32" ht="15.5" x14ac:dyDescent="0.35">
      <c r="A1955" s="26"/>
      <c r="B1955" s="48">
        <v>1434</v>
      </c>
      <c r="C1955" s="48" t="s">
        <v>45</v>
      </c>
      <c r="D1955" s="48" t="s">
        <v>98</v>
      </c>
      <c r="E1955" s="48" t="s">
        <v>673</v>
      </c>
      <c r="F1955" s="48" t="s">
        <v>773</v>
      </c>
      <c r="G1955" s="48">
        <v>975</v>
      </c>
      <c r="H1955" s="48">
        <v>1</v>
      </c>
      <c r="I1955" s="48" t="s">
        <v>726</v>
      </c>
      <c r="J1955" s="48" t="s">
        <v>50</v>
      </c>
      <c r="K1955" s="48" t="s">
        <v>2866</v>
      </c>
      <c r="L1955" s="48" t="s">
        <v>730</v>
      </c>
      <c r="M1955" s="48" t="s">
        <v>103</v>
      </c>
      <c r="N1955" s="48" t="s">
        <v>103</v>
      </c>
      <c r="O1955" s="48" t="s">
        <v>103</v>
      </c>
      <c r="P1955" s="48">
        <v>2.9583000000000004</v>
      </c>
      <c r="Q1955" s="48">
        <v>3.5146774987187657</v>
      </c>
      <c r="R1955" s="48">
        <v>0</v>
      </c>
      <c r="S1955" s="48">
        <v>22.088639999999998</v>
      </c>
      <c r="T1955" s="48">
        <v>22.088639999999998</v>
      </c>
      <c r="U1955" s="48">
        <v>22.114824711039425</v>
      </c>
      <c r="V1955" s="62">
        <f t="shared" si="185"/>
        <v>0.13392857142857145</v>
      </c>
      <c r="W1955" s="62">
        <f t="shared" si="186"/>
        <v>0.15911697138070818</v>
      </c>
      <c r="X1955" s="62">
        <f t="shared" si="187"/>
        <v>0</v>
      </c>
      <c r="Y1955" s="62">
        <f t="shared" si="188"/>
        <v>9.7681847603093216E-2</v>
      </c>
      <c r="Z1955" s="62">
        <f t="shared" si="189"/>
        <v>9.7681847603093216E-2</v>
      </c>
      <c r="AA1955" s="48" t="str">
        <f t="shared" si="190"/>
        <v>Y</v>
      </c>
      <c r="AB1955" s="48" t="s">
        <v>55</v>
      </c>
      <c r="AC1955" s="53" t="s">
        <v>55</v>
      </c>
      <c r="AD1955" s="52">
        <v>0</v>
      </c>
      <c r="AE1955" s="52"/>
      <c r="AF1955" s="52"/>
    </row>
    <row r="1956" spans="1:32" ht="15.5" x14ac:dyDescent="0.35">
      <c r="A1956" s="26"/>
      <c r="B1956" s="48">
        <v>1037</v>
      </c>
      <c r="C1956" s="48" t="s">
        <v>45</v>
      </c>
      <c r="D1956" s="48" t="s">
        <v>98</v>
      </c>
      <c r="E1956" s="48" t="s">
        <v>415</v>
      </c>
      <c r="F1956" s="48" t="s">
        <v>1306</v>
      </c>
      <c r="G1956" s="48">
        <v>657</v>
      </c>
      <c r="H1956" s="48" t="s">
        <v>1105</v>
      </c>
      <c r="I1956" s="48" t="s">
        <v>498</v>
      </c>
      <c r="J1956" s="48" t="s">
        <v>50</v>
      </c>
      <c r="K1956" s="48" t="s">
        <v>2056</v>
      </c>
      <c r="L1956" s="48" t="s">
        <v>500</v>
      </c>
      <c r="M1956" s="48" t="s">
        <v>420</v>
      </c>
      <c r="N1956" s="48" t="s">
        <v>420</v>
      </c>
      <c r="O1956" s="48" t="s">
        <v>420</v>
      </c>
      <c r="P1956" s="48">
        <v>1.2788159999999997</v>
      </c>
      <c r="Q1956" s="48">
        <v>0.89165975573645795</v>
      </c>
      <c r="R1956" s="48">
        <v>1.0059751090360038</v>
      </c>
      <c r="S1956" s="48">
        <v>10.96128</v>
      </c>
      <c r="T1956" s="48">
        <v>10.96128</v>
      </c>
      <c r="U1956" s="48">
        <v>10.974273916756404</v>
      </c>
      <c r="V1956" s="62">
        <f t="shared" si="185"/>
        <v>0.11666666666666664</v>
      </c>
      <c r="W1956" s="62">
        <f t="shared" si="186"/>
        <v>8.1346316829463153E-2</v>
      </c>
      <c r="X1956" s="62">
        <f t="shared" si="187"/>
        <v>9.1666666666666674E-2</v>
      </c>
      <c r="Y1956" s="62">
        <f t="shared" si="188"/>
        <v>9.6559883387598813E-2</v>
      </c>
      <c r="Z1956" s="62">
        <f t="shared" si="189"/>
        <v>9.6559883387598813E-2</v>
      </c>
      <c r="AA1956" s="48" t="str">
        <f t="shared" si="190"/>
        <v>Y</v>
      </c>
      <c r="AB1956" s="48" t="s">
        <v>104</v>
      </c>
      <c r="AC1956" s="53" t="s">
        <v>55</v>
      </c>
      <c r="AD1956" s="52">
        <v>0</v>
      </c>
      <c r="AE1956" s="52"/>
      <c r="AF1956" s="52"/>
    </row>
    <row r="1957" spans="1:32" ht="15.5" x14ac:dyDescent="0.35">
      <c r="A1957" s="26"/>
      <c r="B1957" s="48">
        <v>1455</v>
      </c>
      <c r="C1957" s="48" t="s">
        <v>45</v>
      </c>
      <c r="D1957" s="48" t="s">
        <v>98</v>
      </c>
      <c r="E1957" s="48" t="s">
        <v>673</v>
      </c>
      <c r="F1957" s="48" t="s">
        <v>725</v>
      </c>
      <c r="G1957" s="48">
        <v>975</v>
      </c>
      <c r="H1957" s="48">
        <v>2</v>
      </c>
      <c r="I1957" s="48" t="s">
        <v>726</v>
      </c>
      <c r="J1957" s="48" t="s">
        <v>50</v>
      </c>
      <c r="K1957" s="48" t="s">
        <v>2868</v>
      </c>
      <c r="L1957" s="48" t="s">
        <v>771</v>
      </c>
      <c r="M1957" s="48" t="s">
        <v>103</v>
      </c>
      <c r="N1957" s="48" t="s">
        <v>103</v>
      </c>
      <c r="O1957" s="48" t="s">
        <v>97</v>
      </c>
      <c r="P1957" s="48">
        <v>3.8655120000000003</v>
      </c>
      <c r="Q1957" s="48">
        <v>0</v>
      </c>
      <c r="R1957" s="48">
        <v>0</v>
      </c>
      <c r="S1957" s="48">
        <v>13.410959999999999</v>
      </c>
      <c r="T1957" s="48">
        <v>13.410959999999999</v>
      </c>
      <c r="U1957" s="48">
        <v>13.426857860273936</v>
      </c>
      <c r="V1957" s="62">
        <f t="shared" si="185"/>
        <v>0.28823529411764709</v>
      </c>
      <c r="W1957" s="62">
        <f t="shared" si="186"/>
        <v>0</v>
      </c>
      <c r="X1957" s="62">
        <f t="shared" si="187"/>
        <v>0</v>
      </c>
      <c r="Y1957" s="62">
        <f t="shared" si="188"/>
        <v>9.6078431372549025E-2</v>
      </c>
      <c r="Z1957" s="62">
        <f t="shared" si="189"/>
        <v>9.6078431372549025E-2</v>
      </c>
      <c r="AA1957" s="48" t="str">
        <f t="shared" si="190"/>
        <v>Y</v>
      </c>
      <c r="AB1957" s="48" t="s">
        <v>55</v>
      </c>
      <c r="AC1957" s="53" t="s">
        <v>55</v>
      </c>
      <c r="AD1957" s="52">
        <v>0</v>
      </c>
      <c r="AE1957" s="52"/>
      <c r="AF1957" s="52"/>
    </row>
    <row r="1958" spans="1:32" ht="15.5" x14ac:dyDescent="0.35">
      <c r="A1958" s="26"/>
      <c r="B1958" s="48">
        <v>1415</v>
      </c>
      <c r="C1958" s="48" t="s">
        <v>45</v>
      </c>
      <c r="D1958" s="48" t="s">
        <v>98</v>
      </c>
      <c r="E1958" s="48" t="s">
        <v>673</v>
      </c>
      <c r="F1958" s="48" t="s">
        <v>734</v>
      </c>
      <c r="G1958" s="48">
        <v>961</v>
      </c>
      <c r="H1958" s="48">
        <v>2</v>
      </c>
      <c r="I1958" s="48" t="s">
        <v>707</v>
      </c>
      <c r="J1958" s="48" t="s">
        <v>50</v>
      </c>
      <c r="K1958" s="63" t="s">
        <v>2869</v>
      </c>
      <c r="L1958" s="48" t="s">
        <v>736</v>
      </c>
      <c r="M1958" s="48" t="s">
        <v>103</v>
      </c>
      <c r="N1958" s="48" t="s">
        <v>103</v>
      </c>
      <c r="O1958" s="48" t="s">
        <v>103</v>
      </c>
      <c r="P1958" s="48">
        <v>1.3805399999999999</v>
      </c>
      <c r="Q1958" s="48">
        <v>1.5401395780902456</v>
      </c>
      <c r="R1958" s="48">
        <v>1.6191210949153865</v>
      </c>
      <c r="S1958" s="48">
        <v>15.7776</v>
      </c>
      <c r="T1958" s="48">
        <v>15.7776</v>
      </c>
      <c r="U1958" s="48">
        <v>15.796303365028159</v>
      </c>
      <c r="V1958" s="62">
        <f t="shared" si="185"/>
        <v>8.7499999999999994E-2</v>
      </c>
      <c r="W1958" s="62">
        <f t="shared" si="186"/>
        <v>9.7615580195355794E-2</v>
      </c>
      <c r="X1958" s="62">
        <f t="shared" si="187"/>
        <v>0.10250000000000001</v>
      </c>
      <c r="Y1958" s="62">
        <f t="shared" si="188"/>
        <v>9.5871860065118608E-2</v>
      </c>
      <c r="Z1958" s="62">
        <f t="shared" si="189"/>
        <v>9.5871860065118608E-2</v>
      </c>
      <c r="AA1958" s="48" t="str">
        <f t="shared" si="190"/>
        <v>Y</v>
      </c>
      <c r="AB1958" s="48" t="s">
        <v>104</v>
      </c>
      <c r="AC1958" s="53" t="s">
        <v>55</v>
      </c>
      <c r="AD1958" s="52">
        <v>0</v>
      </c>
      <c r="AE1958" s="52"/>
      <c r="AF1958" s="52"/>
    </row>
    <row r="1959" spans="1:32" ht="15.5" x14ac:dyDescent="0.35">
      <c r="A1959" s="26"/>
      <c r="B1959" s="48">
        <v>1121</v>
      </c>
      <c r="C1959" s="48" t="s">
        <v>45</v>
      </c>
      <c r="D1959" s="48" t="s">
        <v>98</v>
      </c>
      <c r="E1959" s="48" t="s">
        <v>415</v>
      </c>
      <c r="F1959" s="48" t="s">
        <v>476</v>
      </c>
      <c r="G1959" s="48">
        <v>617</v>
      </c>
      <c r="H1959" s="48" t="s">
        <v>55</v>
      </c>
      <c r="I1959" s="48" t="s">
        <v>415</v>
      </c>
      <c r="J1959" s="48" t="s">
        <v>50</v>
      </c>
      <c r="K1959" s="48" t="s">
        <v>2870</v>
      </c>
      <c r="L1959" s="48" t="s">
        <v>419</v>
      </c>
      <c r="M1959" s="48" t="s">
        <v>423</v>
      </c>
      <c r="N1959" s="48" t="s">
        <v>423</v>
      </c>
      <c r="O1959" s="48" t="s">
        <v>423</v>
      </c>
      <c r="P1959" s="48">
        <v>0.25880800000000004</v>
      </c>
      <c r="Q1959" s="48">
        <v>0.26559267083261162</v>
      </c>
      <c r="R1959" s="48">
        <v>6.4778700203076012E-3</v>
      </c>
      <c r="S1959" s="48">
        <v>1.8504772000000003</v>
      </c>
      <c r="T1959" s="48">
        <v>1.8504772000000003</v>
      </c>
      <c r="U1959" s="48">
        <v>1.8526708258079738</v>
      </c>
      <c r="V1959" s="62">
        <f t="shared" si="185"/>
        <v>0.13986013986013987</v>
      </c>
      <c r="W1959" s="62">
        <f t="shared" si="186"/>
        <v>0.14352658375505065</v>
      </c>
      <c r="X1959" s="62">
        <f t="shared" si="187"/>
        <v>3.4965034965034969E-3</v>
      </c>
      <c r="Y1959" s="62">
        <f t="shared" si="188"/>
        <v>9.5627742370564664E-2</v>
      </c>
      <c r="Z1959" s="62">
        <f t="shared" si="189"/>
        <v>9.5627742370564664E-2</v>
      </c>
      <c r="AA1959" s="48" t="str">
        <f t="shared" si="190"/>
        <v>Y</v>
      </c>
      <c r="AB1959" s="48" t="s">
        <v>55</v>
      </c>
      <c r="AC1959" s="53" t="s">
        <v>55</v>
      </c>
      <c r="AD1959" s="52">
        <v>0</v>
      </c>
      <c r="AE1959" s="52"/>
      <c r="AF1959" s="52"/>
    </row>
    <row r="1960" spans="1:32" ht="15.5" x14ac:dyDescent="0.35">
      <c r="A1960" s="26"/>
      <c r="B1960" s="48">
        <v>117</v>
      </c>
      <c r="C1960" s="48" t="s">
        <v>45</v>
      </c>
      <c r="D1960" s="48" t="s">
        <v>46</v>
      </c>
      <c r="E1960" s="48" t="s">
        <v>150</v>
      </c>
      <c r="F1960" s="48" t="s">
        <v>1329</v>
      </c>
      <c r="G1960" s="48">
        <v>14</v>
      </c>
      <c r="H1960" s="48" t="s">
        <v>164</v>
      </c>
      <c r="I1960" s="48" t="s">
        <v>165</v>
      </c>
      <c r="J1960" s="48" t="s">
        <v>50</v>
      </c>
      <c r="K1960" s="48" t="s">
        <v>2871</v>
      </c>
      <c r="L1960" s="48" t="s">
        <v>295</v>
      </c>
      <c r="M1960" s="48" t="s">
        <v>53</v>
      </c>
      <c r="N1960" s="48" t="s">
        <v>53</v>
      </c>
      <c r="O1960" s="48" t="s">
        <v>53</v>
      </c>
      <c r="P1960" s="48">
        <v>0.16711800000000002</v>
      </c>
      <c r="Q1960" s="48">
        <v>0.3585345171667576</v>
      </c>
      <c r="R1960" s="48">
        <v>0.43024142060010917</v>
      </c>
      <c r="S1960" s="48">
        <v>3.3423600000000002</v>
      </c>
      <c r="T1960" s="48">
        <v>3.3423600000000002</v>
      </c>
      <c r="U1960" s="48">
        <v>3.3463221602230711</v>
      </c>
      <c r="V1960" s="62">
        <f t="shared" si="185"/>
        <v>0.05</v>
      </c>
      <c r="W1960" s="62">
        <f t="shared" si="186"/>
        <v>0.10726986834654482</v>
      </c>
      <c r="X1960" s="62">
        <f t="shared" si="187"/>
        <v>0.12857142857142859</v>
      </c>
      <c r="Y1960" s="62">
        <f t="shared" si="188"/>
        <v>9.5280432305991147E-2</v>
      </c>
      <c r="Z1960" s="62">
        <f t="shared" si="189"/>
        <v>9.5280432305991147E-2</v>
      </c>
      <c r="AA1960" s="48" t="str">
        <f t="shared" si="190"/>
        <v>Y</v>
      </c>
      <c r="AB1960" s="48" t="s">
        <v>55</v>
      </c>
      <c r="AC1960" s="53" t="s">
        <v>55</v>
      </c>
      <c r="AD1960" s="52">
        <v>0</v>
      </c>
      <c r="AE1960" s="52"/>
      <c r="AF1960" s="52"/>
    </row>
    <row r="1961" spans="1:32" ht="15.5" x14ac:dyDescent="0.35">
      <c r="A1961" s="26"/>
      <c r="B1961" s="48">
        <v>384</v>
      </c>
      <c r="C1961" s="48" t="s">
        <v>45</v>
      </c>
      <c r="D1961" s="48" t="s">
        <v>46</v>
      </c>
      <c r="E1961" s="48" t="s">
        <v>47</v>
      </c>
      <c r="F1961" s="48" t="s">
        <v>128</v>
      </c>
      <c r="G1961" s="48">
        <v>496</v>
      </c>
      <c r="H1961" s="48" t="s">
        <v>49</v>
      </c>
      <c r="I1961" s="48" t="s">
        <v>128</v>
      </c>
      <c r="J1961" s="48" t="s">
        <v>50</v>
      </c>
      <c r="K1961" s="48" t="s">
        <v>2872</v>
      </c>
      <c r="L1961" s="48" t="s">
        <v>78</v>
      </c>
      <c r="M1961" s="48" t="s">
        <v>53</v>
      </c>
      <c r="N1961" s="48" t="s">
        <v>53</v>
      </c>
      <c r="O1961" s="48" t="s">
        <v>53</v>
      </c>
      <c r="P1961" s="48">
        <v>0.35811000000000004</v>
      </c>
      <c r="Q1961" s="48">
        <v>0.28682761373340609</v>
      </c>
      <c r="R1961" s="48">
        <v>0.31072991487785662</v>
      </c>
      <c r="S1961" s="48">
        <v>3.3423600000000002</v>
      </c>
      <c r="T1961" s="48">
        <v>3.3423600000000002</v>
      </c>
      <c r="U1961" s="48">
        <v>3.3463221602230711</v>
      </c>
      <c r="V1961" s="62">
        <f t="shared" si="185"/>
        <v>0.10714285714285715</v>
      </c>
      <c r="W1961" s="62">
        <f t="shared" si="186"/>
        <v>8.5815894677235868E-2</v>
      </c>
      <c r="X1961" s="62">
        <f t="shared" si="187"/>
        <v>9.285714285714286E-2</v>
      </c>
      <c r="Y1961" s="62">
        <f t="shared" si="188"/>
        <v>9.5271964892411964E-2</v>
      </c>
      <c r="Z1961" s="62">
        <f t="shared" si="189"/>
        <v>9.5271964892411964E-2</v>
      </c>
      <c r="AA1961" s="48" t="str">
        <f t="shared" si="190"/>
        <v>Y</v>
      </c>
      <c r="AB1961" s="48" t="s">
        <v>55</v>
      </c>
      <c r="AC1961" s="53" t="s">
        <v>55</v>
      </c>
      <c r="AD1961" s="52">
        <v>0</v>
      </c>
      <c r="AE1961" s="52"/>
      <c r="AF1961" s="52"/>
    </row>
    <row r="1962" spans="1:32" ht="15.5" x14ac:dyDescent="0.35">
      <c r="A1962" s="26"/>
      <c r="B1962" s="48">
        <v>2126</v>
      </c>
      <c r="C1962" s="48" t="s">
        <v>863</v>
      </c>
      <c r="D1962" s="48" t="s">
        <v>969</v>
      </c>
      <c r="E1962" s="48" t="s">
        <v>970</v>
      </c>
      <c r="F1962" s="48" t="s">
        <v>1020</v>
      </c>
      <c r="G1962" s="48" t="s">
        <v>1021</v>
      </c>
      <c r="H1962" s="48" t="s">
        <v>1022</v>
      </c>
      <c r="I1962" s="48" t="s">
        <v>1023</v>
      </c>
      <c r="J1962" s="48" t="s">
        <v>50</v>
      </c>
      <c r="K1962" s="48" t="s">
        <v>2873</v>
      </c>
      <c r="L1962" s="48" t="s">
        <v>1023</v>
      </c>
      <c r="M1962" s="48">
        <v>13.8</v>
      </c>
      <c r="N1962" s="48">
        <v>13.8</v>
      </c>
      <c r="O1962" s="48">
        <v>13.8</v>
      </c>
      <c r="P1962" s="48">
        <v>0.8</v>
      </c>
      <c r="Q1962" s="48">
        <v>0.97999434692247089</v>
      </c>
      <c r="R1962" s="48">
        <v>0.95609204577802032</v>
      </c>
      <c r="S1962" s="48">
        <v>9.1</v>
      </c>
      <c r="T1962" s="48">
        <v>9.1</v>
      </c>
      <c r="U1962" s="48">
        <v>10.995058526447234</v>
      </c>
      <c r="V1962" s="62">
        <f t="shared" si="185"/>
        <v>8.7912087912087919E-2</v>
      </c>
      <c r="W1962" s="62">
        <f t="shared" si="186"/>
        <v>0.1076916864749968</v>
      </c>
      <c r="X1962" s="62">
        <f t="shared" si="187"/>
        <v>8.6956521739130432E-2</v>
      </c>
      <c r="Y1962" s="62">
        <f t="shared" si="188"/>
        <v>9.4186765375405046E-2</v>
      </c>
      <c r="Z1962" s="62">
        <f t="shared" si="189"/>
        <v>9.4186765375405046E-2</v>
      </c>
      <c r="AA1962" s="48" t="str">
        <f t="shared" si="190"/>
        <v>Y</v>
      </c>
      <c r="AB1962" s="48" t="s">
        <v>55</v>
      </c>
      <c r="AC1962" s="53" t="s">
        <v>55</v>
      </c>
      <c r="AD1962" s="52">
        <v>0</v>
      </c>
      <c r="AE1962" s="48"/>
      <c r="AF1962" s="48"/>
    </row>
    <row r="1963" spans="1:32" ht="15.5" x14ac:dyDescent="0.35">
      <c r="A1963" s="26"/>
      <c r="B1963" s="48">
        <v>300</v>
      </c>
      <c r="C1963" s="48" t="s">
        <v>45</v>
      </c>
      <c r="D1963" s="48" t="s">
        <v>46</v>
      </c>
      <c r="E1963" s="48" t="s">
        <v>150</v>
      </c>
      <c r="F1963" s="48" t="s">
        <v>1055</v>
      </c>
      <c r="G1963" s="48">
        <v>375</v>
      </c>
      <c r="H1963" s="48" t="s">
        <v>49</v>
      </c>
      <c r="I1963" s="48" t="s">
        <v>216</v>
      </c>
      <c r="J1963" s="48" t="s">
        <v>50</v>
      </c>
      <c r="K1963" s="48" t="s">
        <v>2874</v>
      </c>
      <c r="L1963" s="48" t="s">
        <v>184</v>
      </c>
      <c r="M1963" s="48" t="s">
        <v>53</v>
      </c>
      <c r="N1963" s="48" t="s">
        <v>53</v>
      </c>
      <c r="O1963" s="48" t="s">
        <v>53</v>
      </c>
      <c r="P1963" s="48">
        <v>0.23874000000000001</v>
      </c>
      <c r="Q1963" s="48">
        <v>0.31072991487785662</v>
      </c>
      <c r="R1963" s="48">
        <v>0.38243681831120813</v>
      </c>
      <c r="S1963" s="48">
        <v>3.3423600000000002</v>
      </c>
      <c r="T1963" s="48">
        <v>3.3423600000000002</v>
      </c>
      <c r="U1963" s="48">
        <v>3.3463221602230711</v>
      </c>
      <c r="V1963" s="62">
        <f t="shared" si="185"/>
        <v>7.1428571428571425E-2</v>
      </c>
      <c r="W1963" s="62">
        <f t="shared" si="186"/>
        <v>9.2967219233672196E-2</v>
      </c>
      <c r="X1963" s="62">
        <f t="shared" si="187"/>
        <v>0.11428571428571428</v>
      </c>
      <c r="Y1963" s="62">
        <f t="shared" si="188"/>
        <v>9.2893834982652634E-2</v>
      </c>
      <c r="Z1963" s="62">
        <f t="shared" si="189"/>
        <v>9.2893834982652634E-2</v>
      </c>
      <c r="AA1963" s="48" t="str">
        <f t="shared" si="190"/>
        <v>Y</v>
      </c>
      <c r="AB1963" s="48" t="s">
        <v>55</v>
      </c>
      <c r="AC1963" s="53" t="s">
        <v>55</v>
      </c>
      <c r="AD1963" s="52">
        <v>0</v>
      </c>
      <c r="AE1963" s="52"/>
      <c r="AF1963" s="52"/>
    </row>
    <row r="1964" spans="1:32" ht="15.5" x14ac:dyDescent="0.35">
      <c r="A1964" s="26"/>
      <c r="B1964" s="48">
        <v>1353</v>
      </c>
      <c r="C1964" s="48" t="s">
        <v>45</v>
      </c>
      <c r="D1964" s="48" t="s">
        <v>98</v>
      </c>
      <c r="E1964" s="48" t="s">
        <v>673</v>
      </c>
      <c r="F1964" s="48" t="s">
        <v>713</v>
      </c>
      <c r="G1964" s="48">
        <v>920</v>
      </c>
      <c r="H1964" s="48">
        <v>1</v>
      </c>
      <c r="I1964" s="48" t="s">
        <v>707</v>
      </c>
      <c r="J1964" s="48" t="s">
        <v>50</v>
      </c>
      <c r="K1964" s="48" t="s">
        <v>2875</v>
      </c>
      <c r="L1964" s="48" t="s">
        <v>759</v>
      </c>
      <c r="M1964" s="48" t="s">
        <v>103</v>
      </c>
      <c r="N1964" s="48" t="s">
        <v>103</v>
      </c>
      <c r="O1964" s="48" t="s">
        <v>97</v>
      </c>
      <c r="P1964" s="48">
        <v>6.074376</v>
      </c>
      <c r="Q1964" s="48">
        <v>0</v>
      </c>
      <c r="R1964" s="48">
        <v>0</v>
      </c>
      <c r="S1964" s="48">
        <v>22.088639999999998</v>
      </c>
      <c r="T1964" s="48">
        <v>22.088639999999998</v>
      </c>
      <c r="U1964" s="48">
        <v>22.114824711039425</v>
      </c>
      <c r="V1964" s="62">
        <f t="shared" si="185"/>
        <v>0.27500000000000002</v>
      </c>
      <c r="W1964" s="62">
        <f t="shared" si="186"/>
        <v>0</v>
      </c>
      <c r="X1964" s="62">
        <f t="shared" si="187"/>
        <v>0</v>
      </c>
      <c r="Y1964" s="62">
        <f t="shared" si="188"/>
        <v>9.1666666666666674E-2</v>
      </c>
      <c r="Z1964" s="62">
        <f t="shared" si="189"/>
        <v>9.1666666666666674E-2</v>
      </c>
      <c r="AA1964" s="48" t="str">
        <f t="shared" si="190"/>
        <v>Y</v>
      </c>
      <c r="AB1964" s="48" t="s">
        <v>55</v>
      </c>
      <c r="AC1964" s="53" t="s">
        <v>55</v>
      </c>
      <c r="AD1964" s="52">
        <v>0</v>
      </c>
      <c r="AE1964" s="52"/>
      <c r="AF1964" s="52"/>
    </row>
    <row r="1965" spans="1:32" ht="15.5" x14ac:dyDescent="0.35">
      <c r="A1965" s="26"/>
      <c r="B1965" s="48">
        <v>1197</v>
      </c>
      <c r="C1965" s="48" t="s">
        <v>45</v>
      </c>
      <c r="D1965" s="48" t="s">
        <v>98</v>
      </c>
      <c r="E1965" s="48" t="s">
        <v>99</v>
      </c>
      <c r="F1965" s="48" t="s">
        <v>450</v>
      </c>
      <c r="G1965" s="48">
        <v>739</v>
      </c>
      <c r="H1965" s="48">
        <v>1</v>
      </c>
      <c r="I1965" s="48" t="s">
        <v>451</v>
      </c>
      <c r="J1965" s="48" t="s">
        <v>50</v>
      </c>
      <c r="K1965" s="48" t="s">
        <v>2876</v>
      </c>
      <c r="L1965" s="48" t="s">
        <v>453</v>
      </c>
      <c r="M1965" s="48" t="s">
        <v>103</v>
      </c>
      <c r="N1965" s="48" t="s">
        <v>103</v>
      </c>
      <c r="O1965" s="48" t="s">
        <v>103</v>
      </c>
      <c r="P1965" s="48">
        <v>2.56386</v>
      </c>
      <c r="Q1965" s="48">
        <v>2.1719917126913719</v>
      </c>
      <c r="R1965" s="48">
        <v>0</v>
      </c>
      <c r="S1965" s="48">
        <v>17.7498</v>
      </c>
      <c r="T1965" s="48">
        <v>17.7498</v>
      </c>
      <c r="U1965" s="48">
        <v>17.77084128565668</v>
      </c>
      <c r="V1965" s="62">
        <f t="shared" si="185"/>
        <v>0.14444444444444443</v>
      </c>
      <c r="W1965" s="62">
        <f t="shared" si="186"/>
        <v>0.12236710907679928</v>
      </c>
      <c r="X1965" s="62">
        <f t="shared" si="187"/>
        <v>0</v>
      </c>
      <c r="Y1965" s="62">
        <f t="shared" si="188"/>
        <v>8.8937184507081227E-2</v>
      </c>
      <c r="Z1965" s="62">
        <f t="shared" si="189"/>
        <v>8.8937184507081227E-2</v>
      </c>
      <c r="AA1965" s="48" t="str">
        <f t="shared" si="190"/>
        <v>Y</v>
      </c>
      <c r="AB1965" s="48" t="s">
        <v>55</v>
      </c>
      <c r="AC1965" s="53" t="s">
        <v>55</v>
      </c>
      <c r="AD1965" s="52">
        <v>0</v>
      </c>
      <c r="AE1965" s="52"/>
      <c r="AF1965" s="52"/>
    </row>
    <row r="1966" spans="1:32" ht="15.5" x14ac:dyDescent="0.35">
      <c r="A1966" s="26"/>
      <c r="B1966" s="48">
        <v>211</v>
      </c>
      <c r="C1966" s="48" t="s">
        <v>45</v>
      </c>
      <c r="D1966" s="48" t="s">
        <v>46</v>
      </c>
      <c r="E1966" s="48" t="s">
        <v>150</v>
      </c>
      <c r="F1966" s="48" t="s">
        <v>216</v>
      </c>
      <c r="G1966" s="48">
        <v>211</v>
      </c>
      <c r="H1966" s="48" t="s">
        <v>139</v>
      </c>
      <c r="I1966" s="48" t="s">
        <v>216</v>
      </c>
      <c r="J1966" s="48" t="s">
        <v>50</v>
      </c>
      <c r="K1966" s="63" t="s">
        <v>2877</v>
      </c>
      <c r="L1966" s="48" t="s">
        <v>218</v>
      </c>
      <c r="M1966" s="48" t="s">
        <v>110</v>
      </c>
      <c r="N1966" s="48" t="s">
        <v>110</v>
      </c>
      <c r="O1966" s="48" t="s">
        <v>110</v>
      </c>
      <c r="P1966" s="48">
        <v>0.10795200000000001</v>
      </c>
      <c r="Q1966" s="48">
        <v>0.12249063311127101</v>
      </c>
      <c r="R1966" s="48">
        <v>9.3669307673324875E-2</v>
      </c>
      <c r="S1966" s="48">
        <v>1.2234560000000001</v>
      </c>
      <c r="T1966" s="48">
        <v>1.2234560000000001</v>
      </c>
      <c r="U1966" s="48">
        <v>1.22490633111271</v>
      </c>
      <c r="V1966" s="62">
        <f t="shared" si="185"/>
        <v>8.8235294117647051E-2</v>
      </c>
      <c r="W1966" s="62">
        <f t="shared" si="186"/>
        <v>0.10011854379010851</v>
      </c>
      <c r="X1966" s="62">
        <f t="shared" si="187"/>
        <v>7.647058823529411E-2</v>
      </c>
      <c r="Y1966" s="62">
        <f t="shared" si="188"/>
        <v>8.8274808714349895E-2</v>
      </c>
      <c r="Z1966" s="62">
        <f t="shared" si="189"/>
        <v>8.8274808714349895E-2</v>
      </c>
      <c r="AA1966" s="48" t="str">
        <f t="shared" si="190"/>
        <v>Y</v>
      </c>
      <c r="AB1966" s="48" t="s">
        <v>55</v>
      </c>
      <c r="AC1966" s="53" t="s">
        <v>55</v>
      </c>
      <c r="AD1966" s="52">
        <v>0</v>
      </c>
      <c r="AE1966" s="52"/>
      <c r="AF1966" s="52"/>
    </row>
    <row r="1967" spans="1:32" ht="15.5" x14ac:dyDescent="0.35">
      <c r="A1967" s="26"/>
      <c r="B1967" s="48">
        <v>1271</v>
      </c>
      <c r="C1967" s="48" t="s">
        <v>45</v>
      </c>
      <c r="D1967" s="48" t="s">
        <v>98</v>
      </c>
      <c r="E1967" s="48" t="s">
        <v>99</v>
      </c>
      <c r="F1967" s="48" t="s">
        <v>669</v>
      </c>
      <c r="G1967" s="48">
        <v>715</v>
      </c>
      <c r="H1967" s="48">
        <v>1</v>
      </c>
      <c r="I1967" s="48" t="s">
        <v>99</v>
      </c>
      <c r="J1967" s="48" t="s">
        <v>50</v>
      </c>
      <c r="K1967" s="48" t="s">
        <v>2878</v>
      </c>
      <c r="L1967" s="48" t="s">
        <v>654</v>
      </c>
      <c r="M1967" s="48" t="s">
        <v>103</v>
      </c>
      <c r="N1967" s="48" t="s">
        <v>103</v>
      </c>
      <c r="O1967" s="48" t="s">
        <v>103</v>
      </c>
      <c r="P1967" s="48">
        <v>1.9722</v>
      </c>
      <c r="Q1967" s="48">
        <v>1.777084128565668</v>
      </c>
      <c r="R1967" s="48">
        <v>1.777084128565668</v>
      </c>
      <c r="S1967" s="48">
        <v>20.90532</v>
      </c>
      <c r="T1967" s="48">
        <v>20.90532</v>
      </c>
      <c r="U1967" s="48">
        <v>20.930101958662313</v>
      </c>
      <c r="V1967" s="62">
        <f t="shared" si="185"/>
        <v>9.4339622641509427E-2</v>
      </c>
      <c r="W1967" s="62">
        <f t="shared" si="186"/>
        <v>8.5006310765186471E-2</v>
      </c>
      <c r="X1967" s="62">
        <f t="shared" si="187"/>
        <v>8.4905660377358486E-2</v>
      </c>
      <c r="Y1967" s="62">
        <f t="shared" si="188"/>
        <v>8.8083864594684799E-2</v>
      </c>
      <c r="Z1967" s="62">
        <f t="shared" si="189"/>
        <v>8.8083864594684799E-2</v>
      </c>
      <c r="AA1967" s="48" t="str">
        <f t="shared" si="190"/>
        <v>Y</v>
      </c>
      <c r="AB1967" s="48" t="s">
        <v>55</v>
      </c>
      <c r="AC1967" s="53" t="s">
        <v>55</v>
      </c>
      <c r="AD1967" s="52">
        <v>0</v>
      </c>
      <c r="AE1967" s="52"/>
      <c r="AF1967" s="52"/>
    </row>
    <row r="1968" spans="1:32" ht="15.5" x14ac:dyDescent="0.35">
      <c r="A1968" s="26"/>
      <c r="B1968" s="48">
        <v>640</v>
      </c>
      <c r="C1968" s="48" t="s">
        <v>45</v>
      </c>
      <c r="D1968" s="48" t="s">
        <v>46</v>
      </c>
      <c r="E1968" s="48" t="s">
        <v>47</v>
      </c>
      <c r="F1968" s="48" t="s">
        <v>1530</v>
      </c>
      <c r="G1968" s="48">
        <v>506</v>
      </c>
      <c r="H1968" s="48" t="s">
        <v>131</v>
      </c>
      <c r="I1968" s="48" t="s">
        <v>213</v>
      </c>
      <c r="J1968" s="48" t="s">
        <v>50</v>
      </c>
      <c r="K1968" s="48" t="s">
        <v>2879</v>
      </c>
      <c r="L1968" s="48" t="s">
        <v>141</v>
      </c>
      <c r="M1968" s="48" t="s">
        <v>110</v>
      </c>
      <c r="N1968" s="48" t="s">
        <v>110</v>
      </c>
      <c r="O1968" s="48" t="s">
        <v>110</v>
      </c>
      <c r="P1968" s="48">
        <v>0.20151040000000001</v>
      </c>
      <c r="Q1968" s="48">
        <v>0.18733861534664975</v>
      </c>
      <c r="R1968" s="48">
        <v>0.23777593486305548</v>
      </c>
      <c r="S1968" s="48">
        <v>2.3749440000000002</v>
      </c>
      <c r="T1968" s="48">
        <v>2.3749440000000002</v>
      </c>
      <c r="U1968" s="48">
        <v>2.3777593486305544</v>
      </c>
      <c r="V1968" s="62">
        <f t="shared" si="185"/>
        <v>8.484848484848484E-2</v>
      </c>
      <c r="W1968" s="62">
        <f t="shared" si="186"/>
        <v>7.8881276925540034E-2</v>
      </c>
      <c r="X1968" s="62">
        <f t="shared" si="187"/>
        <v>0.10000000000000002</v>
      </c>
      <c r="Y1968" s="62">
        <f t="shared" si="188"/>
        <v>8.7909920591341631E-2</v>
      </c>
      <c r="Z1968" s="62">
        <f t="shared" si="189"/>
        <v>8.7909920591341631E-2</v>
      </c>
      <c r="AA1968" s="48" t="str">
        <f t="shared" si="190"/>
        <v>Y</v>
      </c>
      <c r="AB1968" s="48" t="s">
        <v>55</v>
      </c>
      <c r="AC1968" s="53" t="s">
        <v>55</v>
      </c>
      <c r="AD1968" s="52">
        <v>0</v>
      </c>
      <c r="AE1968" s="48"/>
      <c r="AF1968" s="48"/>
    </row>
    <row r="1969" spans="1:32" ht="15.5" x14ac:dyDescent="0.35">
      <c r="A1969" s="26"/>
      <c r="B1969" s="48">
        <v>146</v>
      </c>
      <c r="C1969" s="48" t="s">
        <v>45</v>
      </c>
      <c r="D1969" s="48" t="s">
        <v>46</v>
      </c>
      <c r="E1969" s="48" t="s">
        <v>47</v>
      </c>
      <c r="F1969" s="48" t="s">
        <v>86</v>
      </c>
      <c r="G1969" s="48">
        <v>13</v>
      </c>
      <c r="H1969" s="48" t="s">
        <v>1608</v>
      </c>
      <c r="I1969" s="48" t="s">
        <v>86</v>
      </c>
      <c r="J1969" s="48" t="s">
        <v>50</v>
      </c>
      <c r="K1969" s="48" t="s">
        <v>2880</v>
      </c>
      <c r="L1969" s="48" t="s">
        <v>839</v>
      </c>
      <c r="M1969" s="48" t="s">
        <v>53</v>
      </c>
      <c r="N1969" s="48" t="s">
        <v>53</v>
      </c>
      <c r="O1969" s="48" t="s">
        <v>53</v>
      </c>
      <c r="P1969" s="48">
        <v>0.52522800000000003</v>
      </c>
      <c r="Q1969" s="48">
        <v>0.57365522746681219</v>
      </c>
      <c r="R1969" s="48">
        <v>0.59755752861126266</v>
      </c>
      <c r="S1969" s="48">
        <v>6.4459799999999996</v>
      </c>
      <c r="T1969" s="48">
        <v>6.4459799999999996</v>
      </c>
      <c r="U1969" s="48">
        <v>6.4536213090016368</v>
      </c>
      <c r="V1969" s="62">
        <f t="shared" si="185"/>
        <v>8.1481481481481488E-2</v>
      </c>
      <c r="W1969" s="62">
        <f t="shared" si="186"/>
        <v>8.8994261146763134E-2</v>
      </c>
      <c r="X1969" s="62">
        <f t="shared" si="187"/>
        <v>9.2592592592592587E-2</v>
      </c>
      <c r="Y1969" s="62">
        <f t="shared" si="188"/>
        <v>8.7689445073612385E-2</v>
      </c>
      <c r="Z1969" s="62">
        <f t="shared" si="189"/>
        <v>8.7689445073612385E-2</v>
      </c>
      <c r="AA1969" s="48" t="str">
        <f t="shared" si="190"/>
        <v>Y</v>
      </c>
      <c r="AB1969" s="48" t="s">
        <v>55</v>
      </c>
      <c r="AC1969" s="53" t="s">
        <v>55</v>
      </c>
      <c r="AD1969" s="52">
        <v>0</v>
      </c>
      <c r="AE1969" s="48"/>
      <c r="AF1969" s="48"/>
    </row>
    <row r="1970" spans="1:32" ht="15.5" x14ac:dyDescent="0.35">
      <c r="A1970" s="26"/>
      <c r="B1970" s="48">
        <v>360</v>
      </c>
      <c r="C1970" s="48" t="s">
        <v>45</v>
      </c>
      <c r="D1970" s="48" t="s">
        <v>46</v>
      </c>
      <c r="E1970" s="48" t="s">
        <v>150</v>
      </c>
      <c r="F1970" s="48" t="s">
        <v>163</v>
      </c>
      <c r="G1970" s="48">
        <v>488</v>
      </c>
      <c r="H1970" s="48" t="s">
        <v>94</v>
      </c>
      <c r="I1970" s="48" t="s">
        <v>165</v>
      </c>
      <c r="J1970" s="48" t="s">
        <v>50</v>
      </c>
      <c r="K1970" s="48" t="s">
        <v>2881</v>
      </c>
      <c r="L1970" s="48" t="s">
        <v>78</v>
      </c>
      <c r="M1970" s="48" t="s">
        <v>53</v>
      </c>
      <c r="N1970" s="48" t="s">
        <v>53</v>
      </c>
      <c r="O1970" s="48" t="s">
        <v>53</v>
      </c>
      <c r="P1970" s="48">
        <v>0.28648800000000008</v>
      </c>
      <c r="Q1970" s="48">
        <v>0.3585345171667576</v>
      </c>
      <c r="R1970" s="48">
        <v>0.45414372174455964</v>
      </c>
      <c r="S1970" s="48">
        <v>4.1779500000000001</v>
      </c>
      <c r="T1970" s="48">
        <v>4.1779500000000001</v>
      </c>
      <c r="U1970" s="48">
        <v>4.1829027002788388</v>
      </c>
      <c r="V1970" s="62">
        <f t="shared" si="185"/>
        <v>6.8571428571428589E-2</v>
      </c>
      <c r="W1970" s="62">
        <f t="shared" si="186"/>
        <v>8.5815894677235868E-2</v>
      </c>
      <c r="X1970" s="62">
        <f t="shared" si="187"/>
        <v>0.10857142857142857</v>
      </c>
      <c r="Y1970" s="62">
        <f t="shared" si="188"/>
        <v>8.7652917273364328E-2</v>
      </c>
      <c r="Z1970" s="62">
        <f t="shared" si="189"/>
        <v>8.7652917273364328E-2</v>
      </c>
      <c r="AA1970" s="48" t="str">
        <f t="shared" si="190"/>
        <v>Y</v>
      </c>
      <c r="AB1970" s="48" t="s">
        <v>55</v>
      </c>
      <c r="AC1970" s="53" t="s">
        <v>55</v>
      </c>
      <c r="AD1970" s="52">
        <v>0</v>
      </c>
      <c r="AE1970" s="52"/>
      <c r="AF1970" s="52"/>
    </row>
    <row r="1971" spans="1:32" ht="15.5" x14ac:dyDescent="0.35">
      <c r="A1971" s="26"/>
      <c r="B1971" s="48">
        <v>1709</v>
      </c>
      <c r="C1971" s="48" t="s">
        <v>45</v>
      </c>
      <c r="D1971" s="48" t="s">
        <v>60</v>
      </c>
      <c r="E1971" s="48" t="s">
        <v>803</v>
      </c>
      <c r="F1971" s="48" t="s">
        <v>807</v>
      </c>
      <c r="G1971" s="48">
        <v>433</v>
      </c>
      <c r="H1971" s="48" t="s">
        <v>94</v>
      </c>
      <c r="I1971" s="48" t="s">
        <v>808</v>
      </c>
      <c r="J1971" s="48" t="s">
        <v>50</v>
      </c>
      <c r="K1971" s="63" t="s">
        <v>2882</v>
      </c>
      <c r="L1971" s="48" t="s">
        <v>810</v>
      </c>
      <c r="M1971" s="48" t="s">
        <v>53</v>
      </c>
      <c r="N1971" s="48" t="s">
        <v>53</v>
      </c>
      <c r="O1971" s="48" t="s">
        <v>53</v>
      </c>
      <c r="P1971" s="48">
        <v>0.50135400000000008</v>
      </c>
      <c r="Q1971" s="48">
        <v>0.50194832403346068</v>
      </c>
      <c r="R1971" s="48">
        <v>0.52585062517791115</v>
      </c>
      <c r="S1971" s="48">
        <v>5.8491299999999997</v>
      </c>
      <c r="T1971" s="48">
        <v>5.8491299999999997</v>
      </c>
      <c r="U1971" s="48">
        <v>5.8560637803903743</v>
      </c>
      <c r="V1971" s="62">
        <f t="shared" si="185"/>
        <v>8.5714285714285729E-2</v>
      </c>
      <c r="W1971" s="62">
        <f t="shared" si="186"/>
        <v>8.5815894677235882E-2</v>
      </c>
      <c r="X1971" s="62">
        <f t="shared" si="187"/>
        <v>8.9795918367346933E-2</v>
      </c>
      <c r="Y1971" s="62">
        <f t="shared" si="188"/>
        <v>8.7108699586289529E-2</v>
      </c>
      <c r="Z1971" s="62">
        <f t="shared" si="189"/>
        <v>8.7108699586289529E-2</v>
      </c>
      <c r="AA1971" s="48" t="str">
        <f t="shared" si="190"/>
        <v>Y</v>
      </c>
      <c r="AB1971" s="48" t="s">
        <v>55</v>
      </c>
      <c r="AC1971" s="53" t="s">
        <v>55</v>
      </c>
      <c r="AD1971" s="52">
        <v>0</v>
      </c>
      <c r="AE1971" s="52"/>
      <c r="AF1971" s="52"/>
    </row>
    <row r="1972" spans="1:32" ht="15.5" x14ac:dyDescent="0.35">
      <c r="A1972" s="26"/>
      <c r="B1972" s="48">
        <v>804</v>
      </c>
      <c r="C1972" s="48" t="s">
        <v>45</v>
      </c>
      <c r="D1972" s="48" t="s">
        <v>46</v>
      </c>
      <c r="E1972" s="48" t="s">
        <v>150</v>
      </c>
      <c r="F1972" s="48" t="s">
        <v>1775</v>
      </c>
      <c r="G1972" s="48">
        <v>826</v>
      </c>
      <c r="H1972" s="48" t="s">
        <v>131</v>
      </c>
      <c r="I1972" s="48" t="s">
        <v>377</v>
      </c>
      <c r="J1972" s="48" t="s">
        <v>50</v>
      </c>
      <c r="K1972" s="48" t="s">
        <v>2883</v>
      </c>
      <c r="L1972" s="48" t="s">
        <v>379</v>
      </c>
      <c r="M1972" s="48" t="s">
        <v>110</v>
      </c>
      <c r="N1972" s="48" t="s">
        <v>110</v>
      </c>
      <c r="O1972" s="48" t="s">
        <v>110</v>
      </c>
      <c r="P1972" s="48">
        <v>0.17272319999999999</v>
      </c>
      <c r="Q1972" s="48">
        <v>0.23777593486305548</v>
      </c>
      <c r="R1972" s="48">
        <v>0.23777593486305548</v>
      </c>
      <c r="S1972" s="48">
        <v>2.5188800000000002</v>
      </c>
      <c r="T1972" s="48">
        <v>2.5188800000000002</v>
      </c>
      <c r="U1972" s="48">
        <v>2.521865975820285</v>
      </c>
      <c r="V1972" s="62">
        <f t="shared" si="185"/>
        <v>6.8571428571428561E-2</v>
      </c>
      <c r="W1972" s="62">
        <f t="shared" si="186"/>
        <v>9.4397484144959451E-2</v>
      </c>
      <c r="X1972" s="62">
        <f t="shared" si="187"/>
        <v>9.4285714285714306E-2</v>
      </c>
      <c r="Y1972" s="62">
        <f t="shared" si="188"/>
        <v>8.5751542334034106E-2</v>
      </c>
      <c r="Z1972" s="62">
        <f t="shared" si="189"/>
        <v>8.5751542334034106E-2</v>
      </c>
      <c r="AA1972" s="48" t="str">
        <f t="shared" si="190"/>
        <v>Y</v>
      </c>
      <c r="AB1972" s="48" t="s">
        <v>55</v>
      </c>
      <c r="AC1972" s="53" t="s">
        <v>55</v>
      </c>
      <c r="AD1972" s="52">
        <v>0</v>
      </c>
      <c r="AE1972" s="48"/>
      <c r="AF1972" s="48"/>
    </row>
    <row r="1973" spans="1:32" ht="15.5" x14ac:dyDescent="0.35">
      <c r="A1973" s="26"/>
      <c r="B1973" s="48">
        <v>1017</v>
      </c>
      <c r="C1973" s="48" t="s">
        <v>45</v>
      </c>
      <c r="D1973" s="48" t="s">
        <v>98</v>
      </c>
      <c r="E1973" s="48" t="s">
        <v>415</v>
      </c>
      <c r="F1973" s="48" t="s">
        <v>494</v>
      </c>
      <c r="G1973" s="48">
        <v>624</v>
      </c>
      <c r="H1973" s="48">
        <v>1</v>
      </c>
      <c r="I1973" s="48" t="s">
        <v>490</v>
      </c>
      <c r="J1973" s="48" t="s">
        <v>50</v>
      </c>
      <c r="K1973" s="48" t="s">
        <v>1862</v>
      </c>
      <c r="L1973" s="48" t="s">
        <v>492</v>
      </c>
      <c r="M1973" s="48" t="s">
        <v>420</v>
      </c>
      <c r="N1973" s="48" t="s">
        <v>420</v>
      </c>
      <c r="O1973" s="48" t="s">
        <v>420</v>
      </c>
      <c r="P1973" s="48">
        <v>2.9458440000000001</v>
      </c>
      <c r="Q1973" s="48">
        <v>0</v>
      </c>
      <c r="R1973" s="48">
        <v>0</v>
      </c>
      <c r="S1973" s="48">
        <v>11.555016</v>
      </c>
      <c r="T1973" s="48">
        <v>11.555016</v>
      </c>
      <c r="U1973" s="48">
        <v>11.568713753914045</v>
      </c>
      <c r="V1973" s="62">
        <f t="shared" si="185"/>
        <v>0.25494071146245062</v>
      </c>
      <c r="W1973" s="62">
        <f t="shared" si="186"/>
        <v>0</v>
      </c>
      <c r="X1973" s="62">
        <f t="shared" si="187"/>
        <v>0</v>
      </c>
      <c r="Y1973" s="62">
        <f t="shared" si="188"/>
        <v>8.4980237154150207E-2</v>
      </c>
      <c r="Z1973" s="62">
        <f t="shared" si="189"/>
        <v>8.4980237154150207E-2</v>
      </c>
      <c r="AA1973" s="48" t="str">
        <f t="shared" si="190"/>
        <v>Y</v>
      </c>
      <c r="AB1973" s="48" t="s">
        <v>104</v>
      </c>
      <c r="AC1973" s="53" t="s">
        <v>55</v>
      </c>
      <c r="AD1973" s="52">
        <v>0</v>
      </c>
      <c r="AE1973" s="52"/>
      <c r="AF1973" s="52"/>
    </row>
    <row r="1974" spans="1:32" ht="15.5" x14ac:dyDescent="0.35">
      <c r="A1974" s="26"/>
      <c r="B1974" s="48">
        <v>131</v>
      </c>
      <c r="C1974" s="48" t="s">
        <v>45</v>
      </c>
      <c r="D1974" s="48" t="s">
        <v>46</v>
      </c>
      <c r="E1974" s="48" t="s">
        <v>47</v>
      </c>
      <c r="F1974" s="48" t="s">
        <v>170</v>
      </c>
      <c r="G1974" s="48">
        <v>139</v>
      </c>
      <c r="H1974" s="48" t="s">
        <v>139</v>
      </c>
      <c r="I1974" s="48" t="s">
        <v>57</v>
      </c>
      <c r="J1974" s="48" t="s">
        <v>50</v>
      </c>
      <c r="K1974" s="48" t="s">
        <v>2885</v>
      </c>
      <c r="L1974" s="48" t="s">
        <v>59</v>
      </c>
      <c r="M1974" s="48" t="s">
        <v>110</v>
      </c>
      <c r="N1974" s="48" t="s">
        <v>110</v>
      </c>
      <c r="O1974" s="48" t="s">
        <v>110</v>
      </c>
      <c r="P1974" s="48">
        <v>0.15832960000000001</v>
      </c>
      <c r="Q1974" s="48">
        <v>0.16572262126819018</v>
      </c>
      <c r="R1974" s="48">
        <v>0.33144524253638036</v>
      </c>
      <c r="S1974" s="48">
        <v>2.5908480000000003</v>
      </c>
      <c r="T1974" s="48">
        <v>2.5908480000000003</v>
      </c>
      <c r="U1974" s="48">
        <v>2.5939192894151506</v>
      </c>
      <c r="V1974" s="62">
        <f t="shared" si="185"/>
        <v>6.1111111111111109E-2</v>
      </c>
      <c r="W1974" s="62">
        <f t="shared" si="186"/>
        <v>6.3964625199235986E-2</v>
      </c>
      <c r="X1974" s="62">
        <f t="shared" si="187"/>
        <v>0.12777777777777777</v>
      </c>
      <c r="Y1974" s="62">
        <f t="shared" si="188"/>
        <v>8.4284504696041609E-2</v>
      </c>
      <c r="Z1974" s="62">
        <f t="shared" si="189"/>
        <v>8.4284504696041609E-2</v>
      </c>
      <c r="AA1974" s="48" t="str">
        <f t="shared" si="190"/>
        <v>Y</v>
      </c>
      <c r="AB1974" s="48" t="s">
        <v>55</v>
      </c>
      <c r="AC1974" s="53" t="s">
        <v>55</v>
      </c>
      <c r="AD1974" s="52">
        <v>0</v>
      </c>
      <c r="AE1974" s="48"/>
      <c r="AF1974" s="48"/>
    </row>
    <row r="1975" spans="1:32" ht="15.5" x14ac:dyDescent="0.35">
      <c r="A1975" s="26"/>
      <c r="B1975" s="48">
        <v>1227</v>
      </c>
      <c r="C1975" s="48" t="s">
        <v>45</v>
      </c>
      <c r="D1975" s="48" t="s">
        <v>98</v>
      </c>
      <c r="E1975" s="48" t="s">
        <v>99</v>
      </c>
      <c r="F1975" s="48" t="s">
        <v>595</v>
      </c>
      <c r="G1975" s="48">
        <v>741</v>
      </c>
      <c r="H1975" s="48">
        <v>1</v>
      </c>
      <c r="I1975" s="48" t="s">
        <v>99</v>
      </c>
      <c r="J1975" s="48" t="s">
        <v>50</v>
      </c>
      <c r="K1975" s="48" t="s">
        <v>2886</v>
      </c>
      <c r="L1975" s="48" t="s">
        <v>593</v>
      </c>
      <c r="M1975" s="48" t="s">
        <v>103</v>
      </c>
      <c r="N1975" s="48" t="s">
        <v>103</v>
      </c>
      <c r="O1975" s="48" t="s">
        <v>103</v>
      </c>
      <c r="P1975" s="48">
        <v>1.814424</v>
      </c>
      <c r="Q1975" s="48">
        <v>1.777084128565668</v>
      </c>
      <c r="R1975" s="48">
        <v>1.5796303365028161</v>
      </c>
      <c r="S1975" s="48">
        <v>20.90532</v>
      </c>
      <c r="T1975" s="48">
        <v>20.90532</v>
      </c>
      <c r="U1975" s="48">
        <v>20.930101958662313</v>
      </c>
      <c r="V1975" s="62">
        <f t="shared" si="185"/>
        <v>8.6792452830188688E-2</v>
      </c>
      <c r="W1975" s="62">
        <f t="shared" si="186"/>
        <v>8.5006310765186471E-2</v>
      </c>
      <c r="X1975" s="62">
        <f t="shared" si="187"/>
        <v>7.5471698113207558E-2</v>
      </c>
      <c r="Y1975" s="62">
        <f t="shared" si="188"/>
        <v>8.2423487236194234E-2</v>
      </c>
      <c r="Z1975" s="62">
        <f t="shared" si="189"/>
        <v>8.2423487236194234E-2</v>
      </c>
      <c r="AA1975" s="48" t="str">
        <f t="shared" si="190"/>
        <v>Y</v>
      </c>
      <c r="AB1975" s="48" t="s">
        <v>55</v>
      </c>
      <c r="AC1975" s="53" t="s">
        <v>55</v>
      </c>
      <c r="AD1975" s="52">
        <v>0</v>
      </c>
      <c r="AE1975" s="52"/>
      <c r="AF1975" s="52"/>
    </row>
    <row r="1976" spans="1:32" ht="15.5" x14ac:dyDescent="0.35">
      <c r="A1976" s="26"/>
      <c r="B1976" s="48">
        <v>257</v>
      </c>
      <c r="C1976" s="48" t="s">
        <v>45</v>
      </c>
      <c r="D1976" s="48" t="s">
        <v>46</v>
      </c>
      <c r="E1976" s="48" t="s">
        <v>150</v>
      </c>
      <c r="F1976" s="48" t="s">
        <v>219</v>
      </c>
      <c r="G1976" s="48">
        <v>250</v>
      </c>
      <c r="H1976" s="48" t="s">
        <v>49</v>
      </c>
      <c r="I1976" s="48" t="s">
        <v>233</v>
      </c>
      <c r="J1976" s="48" t="s">
        <v>50</v>
      </c>
      <c r="K1976" s="48" t="s">
        <v>2887</v>
      </c>
      <c r="L1976" s="48" t="s">
        <v>184</v>
      </c>
      <c r="M1976" s="48" t="s">
        <v>53</v>
      </c>
      <c r="N1976" s="48" t="s">
        <v>53</v>
      </c>
      <c r="O1976" s="48" t="s">
        <v>53</v>
      </c>
      <c r="P1976" s="48">
        <v>0.35811000000000004</v>
      </c>
      <c r="Q1976" s="48">
        <v>0.40633911945565865</v>
      </c>
      <c r="R1976" s="48">
        <v>0.26292531258895557</v>
      </c>
      <c r="S1976" s="48">
        <v>4.1779500000000001</v>
      </c>
      <c r="T1976" s="48">
        <v>4.1779500000000001</v>
      </c>
      <c r="U1976" s="48">
        <v>4.1829027002788388</v>
      </c>
      <c r="V1976" s="62">
        <f t="shared" si="185"/>
        <v>8.5714285714285729E-2</v>
      </c>
      <c r="W1976" s="62">
        <f t="shared" si="186"/>
        <v>9.7258013967533988E-2</v>
      </c>
      <c r="X1976" s="62">
        <f t="shared" si="187"/>
        <v>6.2857142857142861E-2</v>
      </c>
      <c r="Y1976" s="62">
        <f t="shared" si="188"/>
        <v>8.1943147512987521E-2</v>
      </c>
      <c r="Z1976" s="62">
        <f t="shared" si="189"/>
        <v>8.1943147512987521E-2</v>
      </c>
      <c r="AA1976" s="48" t="str">
        <f t="shared" si="190"/>
        <v>Y</v>
      </c>
      <c r="AB1976" s="48" t="s">
        <v>55</v>
      </c>
      <c r="AC1976" s="53" t="s">
        <v>55</v>
      </c>
      <c r="AD1976" s="52">
        <v>0</v>
      </c>
      <c r="AE1976" s="52"/>
      <c r="AF1976" s="52"/>
    </row>
    <row r="1977" spans="1:32" ht="15.5" x14ac:dyDescent="0.35">
      <c r="A1977" s="26"/>
      <c r="B1977" s="48">
        <v>258</v>
      </c>
      <c r="C1977" s="48" t="s">
        <v>45</v>
      </c>
      <c r="D1977" s="48" t="s">
        <v>46</v>
      </c>
      <c r="E1977" s="48" t="s">
        <v>150</v>
      </c>
      <c r="F1977" s="48" t="s">
        <v>2767</v>
      </c>
      <c r="G1977" s="48">
        <v>250</v>
      </c>
      <c r="H1977" s="48" t="s">
        <v>63</v>
      </c>
      <c r="I1977" s="48" t="s">
        <v>47</v>
      </c>
      <c r="J1977" s="48" t="s">
        <v>50</v>
      </c>
      <c r="K1977" s="48" t="s">
        <v>2888</v>
      </c>
      <c r="L1977" s="48" t="s">
        <v>184</v>
      </c>
      <c r="M1977" s="48" t="s">
        <v>53</v>
      </c>
      <c r="N1977" s="48" t="s">
        <v>53</v>
      </c>
      <c r="O1977" s="48" t="s">
        <v>53</v>
      </c>
      <c r="P1977" s="48">
        <v>0.28648800000000008</v>
      </c>
      <c r="Q1977" s="48">
        <v>0.3585345171667576</v>
      </c>
      <c r="R1977" s="48">
        <v>0.43024142060010917</v>
      </c>
      <c r="S1977" s="48">
        <v>3.5810999999999997</v>
      </c>
      <c r="T1977" s="48">
        <v>4.7747999999999999</v>
      </c>
      <c r="U1977" s="48">
        <v>4.7804602288901012</v>
      </c>
      <c r="V1977" s="62">
        <f t="shared" si="185"/>
        <v>8.0000000000000029E-2</v>
      </c>
      <c r="W1977" s="62">
        <f t="shared" si="186"/>
        <v>7.508890784258139E-2</v>
      </c>
      <c r="X1977" s="62">
        <f t="shared" si="187"/>
        <v>9.0000000000000011E-2</v>
      </c>
      <c r="Y1977" s="62">
        <f t="shared" si="188"/>
        <v>8.1696302614193805E-2</v>
      </c>
      <c r="Z1977" s="62">
        <f t="shared" si="189"/>
        <v>8.1696302614193805E-2</v>
      </c>
      <c r="AA1977" s="48" t="str">
        <f t="shared" si="190"/>
        <v>Y</v>
      </c>
      <c r="AB1977" s="48" t="s">
        <v>55</v>
      </c>
      <c r="AC1977" s="53" t="s">
        <v>55</v>
      </c>
      <c r="AD1977" s="52">
        <v>0</v>
      </c>
      <c r="AE1977" s="52"/>
      <c r="AF1977" s="52"/>
    </row>
    <row r="1978" spans="1:32" ht="15.5" x14ac:dyDescent="0.35">
      <c r="A1978" s="26"/>
      <c r="B1978" s="48">
        <v>15</v>
      </c>
      <c r="C1978" s="48" t="s">
        <v>45</v>
      </c>
      <c r="D1978" s="48" t="s">
        <v>46</v>
      </c>
      <c r="E1978" s="48" t="s">
        <v>150</v>
      </c>
      <c r="F1978" s="48" t="s">
        <v>1269</v>
      </c>
      <c r="G1978" s="48">
        <v>16</v>
      </c>
      <c r="H1978" s="48" t="s">
        <v>139</v>
      </c>
      <c r="I1978" s="48" t="s">
        <v>150</v>
      </c>
      <c r="J1978" s="48" t="s">
        <v>50</v>
      </c>
      <c r="K1978" s="48" t="s">
        <v>2889</v>
      </c>
      <c r="L1978" s="48" t="s">
        <v>184</v>
      </c>
      <c r="M1978" s="48" t="s">
        <v>110</v>
      </c>
      <c r="N1978" s="48" t="s">
        <v>110</v>
      </c>
      <c r="O1978" s="48" t="s">
        <v>110</v>
      </c>
      <c r="P1978" s="48">
        <v>0.40302080000000001</v>
      </c>
      <c r="Q1978" s="48">
        <v>0.31703457981740729</v>
      </c>
      <c r="R1978" s="48">
        <v>3.3865057389586687E-3</v>
      </c>
      <c r="S1978" s="48">
        <v>2.986672</v>
      </c>
      <c r="T1978" s="48">
        <v>2.986672</v>
      </c>
      <c r="U1978" s="48">
        <v>2.9902125141869096</v>
      </c>
      <c r="V1978" s="62">
        <f t="shared" si="185"/>
        <v>0.13493975903614458</v>
      </c>
      <c r="W1978" s="62">
        <f t="shared" si="186"/>
        <v>0.10614978136782589</v>
      </c>
      <c r="X1978" s="62">
        <f t="shared" si="187"/>
        <v>1.1325301204819277E-3</v>
      </c>
      <c r="Y1978" s="62">
        <f t="shared" si="188"/>
        <v>8.0740690174817456E-2</v>
      </c>
      <c r="Z1978" s="62">
        <f t="shared" si="189"/>
        <v>8.0740690174817456E-2</v>
      </c>
      <c r="AA1978" s="48" t="str">
        <f t="shared" si="190"/>
        <v>Y</v>
      </c>
      <c r="AB1978" s="48" t="s">
        <v>55</v>
      </c>
      <c r="AC1978" s="53" t="s">
        <v>55</v>
      </c>
      <c r="AD1978" s="52">
        <v>0</v>
      </c>
      <c r="AE1978" s="52"/>
      <c r="AF1978" s="52"/>
    </row>
    <row r="1979" spans="1:32" ht="15.5" x14ac:dyDescent="0.35">
      <c r="A1979" s="26"/>
      <c r="B1979" s="48">
        <v>818</v>
      </c>
      <c r="C1979" s="48" t="s">
        <v>45</v>
      </c>
      <c r="D1979" s="48" t="s">
        <v>46</v>
      </c>
      <c r="E1979" s="48" t="s">
        <v>150</v>
      </c>
      <c r="F1979" s="48" t="s">
        <v>371</v>
      </c>
      <c r="G1979" s="48">
        <v>828</v>
      </c>
      <c r="H1979" s="48" t="s">
        <v>49</v>
      </c>
      <c r="I1979" s="48" t="s">
        <v>377</v>
      </c>
      <c r="J1979" s="48" t="s">
        <v>50</v>
      </c>
      <c r="K1979" s="48" t="s">
        <v>2890</v>
      </c>
      <c r="L1979" s="48" t="s">
        <v>379</v>
      </c>
      <c r="M1979" s="48" t="s">
        <v>53</v>
      </c>
      <c r="N1979" s="48" t="s">
        <v>53</v>
      </c>
      <c r="O1979" s="48" t="s">
        <v>53</v>
      </c>
      <c r="P1979" s="48">
        <v>0.59684999999999999</v>
      </c>
      <c r="Q1979" s="48">
        <v>0.59755752861126266</v>
      </c>
      <c r="R1979" s="48">
        <v>0.69316673318906474</v>
      </c>
      <c r="S1979" s="48">
        <v>6.8040900000000004</v>
      </c>
      <c r="T1979" s="48">
        <v>8.5946400000000001</v>
      </c>
      <c r="U1979" s="48">
        <v>8.604828412002183</v>
      </c>
      <c r="V1979" s="62">
        <f t="shared" si="185"/>
        <v>8.771929824561403E-2</v>
      </c>
      <c r="W1979" s="62">
        <f t="shared" si="186"/>
        <v>6.9526766520908695E-2</v>
      </c>
      <c r="X1979" s="62">
        <f t="shared" si="187"/>
        <v>8.0555555555555561E-2</v>
      </c>
      <c r="Y1979" s="62">
        <f t="shared" si="188"/>
        <v>7.92672067740261E-2</v>
      </c>
      <c r="Z1979" s="62">
        <f t="shared" si="189"/>
        <v>7.92672067740261E-2</v>
      </c>
      <c r="AA1979" s="48" t="str">
        <f t="shared" si="190"/>
        <v>Y</v>
      </c>
      <c r="AB1979" s="48" t="s">
        <v>55</v>
      </c>
      <c r="AC1979" s="53" t="s">
        <v>55</v>
      </c>
      <c r="AD1979" s="52">
        <v>0</v>
      </c>
      <c r="AE1979" s="52"/>
      <c r="AF1979" s="52"/>
    </row>
    <row r="1980" spans="1:32" ht="15.5" x14ac:dyDescent="0.35">
      <c r="A1980" s="26"/>
      <c r="B1980" s="48">
        <v>1537</v>
      </c>
      <c r="C1980" s="48" t="s">
        <v>45</v>
      </c>
      <c r="D1980" s="48" t="s">
        <v>60</v>
      </c>
      <c r="E1980" s="48" t="s">
        <v>133</v>
      </c>
      <c r="F1980" s="48" t="s">
        <v>1193</v>
      </c>
      <c r="G1980" s="48">
        <v>26</v>
      </c>
      <c r="H1980" s="48" t="s">
        <v>139</v>
      </c>
      <c r="I1980" s="48" t="s">
        <v>133</v>
      </c>
      <c r="J1980" s="48" t="s">
        <v>50</v>
      </c>
      <c r="K1980" s="48" t="s">
        <v>2891</v>
      </c>
      <c r="L1980" s="48" t="s">
        <v>1195</v>
      </c>
      <c r="M1980" s="48" t="s">
        <v>110</v>
      </c>
      <c r="N1980" s="48" t="s">
        <v>110</v>
      </c>
      <c r="O1980" s="48" t="s">
        <v>110</v>
      </c>
      <c r="P1980" s="48">
        <v>0.17272319999999999</v>
      </c>
      <c r="Q1980" s="48">
        <v>0.15851728990870365</v>
      </c>
      <c r="R1980" s="48">
        <v>9.3669307673324875E-2</v>
      </c>
      <c r="S1980" s="48">
        <v>1.7992000000000001</v>
      </c>
      <c r="T1980" s="48">
        <v>1.7992000000000001</v>
      </c>
      <c r="U1980" s="48">
        <v>1.8013328398716324</v>
      </c>
      <c r="V1980" s="62">
        <f t="shared" si="185"/>
        <v>9.5999999999999988E-2</v>
      </c>
      <c r="W1980" s="62">
        <f t="shared" si="186"/>
        <v>8.8104318535295489E-2</v>
      </c>
      <c r="X1980" s="62">
        <f t="shared" si="187"/>
        <v>5.1999999999999998E-2</v>
      </c>
      <c r="Y1980" s="62">
        <f t="shared" si="188"/>
        <v>7.8701439511765156E-2</v>
      </c>
      <c r="Z1980" s="62">
        <f t="shared" si="189"/>
        <v>7.8701439511765156E-2</v>
      </c>
      <c r="AA1980" s="48" t="str">
        <f t="shared" si="190"/>
        <v>Y</v>
      </c>
      <c r="AB1980" s="48" t="s">
        <v>55</v>
      </c>
      <c r="AC1980" s="53" t="s">
        <v>55</v>
      </c>
      <c r="AD1980" s="52">
        <v>0</v>
      </c>
      <c r="AE1980" s="52"/>
      <c r="AF1980" s="52"/>
    </row>
    <row r="1981" spans="1:32" ht="15.5" x14ac:dyDescent="0.35">
      <c r="A1981" s="26"/>
      <c r="B1981" s="48">
        <v>2098</v>
      </c>
      <c r="C1981" s="48" t="s">
        <v>863</v>
      </c>
      <c r="D1981" s="48" t="s">
        <v>969</v>
      </c>
      <c r="E1981" s="48" t="s">
        <v>970</v>
      </c>
      <c r="F1981" s="48" t="s">
        <v>999</v>
      </c>
      <c r="G1981" s="48" t="s">
        <v>1000</v>
      </c>
      <c r="H1981" s="48" t="s">
        <v>1664</v>
      </c>
      <c r="I1981" s="48" t="s">
        <v>970</v>
      </c>
      <c r="J1981" s="48" t="s">
        <v>50</v>
      </c>
      <c r="K1981" s="48" t="s">
        <v>2892</v>
      </c>
      <c r="L1981" s="48" t="s">
        <v>970</v>
      </c>
      <c r="M1981" s="48">
        <v>13.8</v>
      </c>
      <c r="N1981" s="48">
        <v>13.8</v>
      </c>
      <c r="O1981" s="48">
        <v>13.8</v>
      </c>
      <c r="P1981" s="48">
        <v>1.2</v>
      </c>
      <c r="Q1981" s="48">
        <v>0</v>
      </c>
      <c r="R1981" s="48">
        <v>2.6531554270340063</v>
      </c>
      <c r="S1981" s="48">
        <v>15.5</v>
      </c>
      <c r="T1981" s="48">
        <v>7.6</v>
      </c>
      <c r="U1981" s="48">
        <v>16.922829210270962</v>
      </c>
      <c r="V1981" s="62">
        <f t="shared" si="185"/>
        <v>7.7419354838709681E-2</v>
      </c>
      <c r="W1981" s="62">
        <f t="shared" si="186"/>
        <v>0</v>
      </c>
      <c r="X1981" s="62">
        <f t="shared" si="187"/>
        <v>0.15677966101694912</v>
      </c>
      <c r="Y1981" s="62">
        <f t="shared" si="188"/>
        <v>7.806633861855293E-2</v>
      </c>
      <c r="Z1981" s="62">
        <f t="shared" si="189"/>
        <v>7.806633861855293E-2</v>
      </c>
      <c r="AA1981" s="48" t="str">
        <f t="shared" si="190"/>
        <v>Y</v>
      </c>
      <c r="AB1981" s="48" t="s">
        <v>55</v>
      </c>
      <c r="AC1981" s="53" t="s">
        <v>55</v>
      </c>
      <c r="AD1981" s="52">
        <v>0</v>
      </c>
      <c r="AE1981" s="48"/>
      <c r="AF1981" s="48"/>
    </row>
    <row r="1982" spans="1:32" ht="15.5" x14ac:dyDescent="0.35">
      <c r="A1982" s="26"/>
      <c r="B1982" s="48">
        <v>705</v>
      </c>
      <c r="C1982" s="48" t="s">
        <v>45</v>
      </c>
      <c r="D1982" s="48" t="s">
        <v>46</v>
      </c>
      <c r="E1982" s="48" t="s">
        <v>47</v>
      </c>
      <c r="F1982" s="48" t="s">
        <v>92</v>
      </c>
      <c r="G1982" s="48">
        <v>385</v>
      </c>
      <c r="H1982" s="48" t="s">
        <v>94</v>
      </c>
      <c r="I1982" s="48" t="s">
        <v>172</v>
      </c>
      <c r="J1982" s="48" t="s">
        <v>50</v>
      </c>
      <c r="K1982" s="48" t="s">
        <v>2893</v>
      </c>
      <c r="L1982" s="48" t="s">
        <v>72</v>
      </c>
      <c r="M1982" s="48" t="s">
        <v>53</v>
      </c>
      <c r="N1982" s="48" t="s">
        <v>53</v>
      </c>
      <c r="O1982" s="48" t="s">
        <v>53</v>
      </c>
      <c r="P1982" s="48">
        <v>0.47748000000000002</v>
      </c>
      <c r="Q1982" s="48">
        <v>0.47804602288901016</v>
      </c>
      <c r="R1982" s="48">
        <v>0.52585062517791115</v>
      </c>
      <c r="S1982" s="48">
        <v>6.3266099999999996</v>
      </c>
      <c r="T1982" s="48">
        <v>6.3266099999999996</v>
      </c>
      <c r="U1982" s="48">
        <v>6.3341098032793841</v>
      </c>
      <c r="V1982" s="62">
        <f t="shared" si="185"/>
        <v>7.5471698113207558E-2</v>
      </c>
      <c r="W1982" s="62">
        <f t="shared" si="186"/>
        <v>7.5561165124610211E-2</v>
      </c>
      <c r="X1982" s="62">
        <f t="shared" si="187"/>
        <v>8.3018867924528297E-2</v>
      </c>
      <c r="Y1982" s="62">
        <f t="shared" si="188"/>
        <v>7.8017243720782017E-2</v>
      </c>
      <c r="Z1982" s="62">
        <f t="shared" si="189"/>
        <v>7.8017243720782017E-2</v>
      </c>
      <c r="AA1982" s="48" t="str">
        <f t="shared" si="190"/>
        <v>Y</v>
      </c>
      <c r="AB1982" s="48" t="s">
        <v>55</v>
      </c>
      <c r="AC1982" s="53" t="s">
        <v>55</v>
      </c>
      <c r="AD1982" s="52">
        <v>0</v>
      </c>
      <c r="AE1982" s="52"/>
      <c r="AF1982" s="52"/>
    </row>
    <row r="1983" spans="1:32" ht="15.5" x14ac:dyDescent="0.35">
      <c r="A1983" s="26"/>
      <c r="B1983" s="48">
        <v>1433</v>
      </c>
      <c r="C1983" s="48" t="s">
        <v>45</v>
      </c>
      <c r="D1983" s="48" t="s">
        <v>98</v>
      </c>
      <c r="E1983" s="48" t="s">
        <v>673</v>
      </c>
      <c r="F1983" s="48" t="s">
        <v>773</v>
      </c>
      <c r="G1983" s="48">
        <v>975</v>
      </c>
      <c r="H1983" s="48">
        <v>1</v>
      </c>
      <c r="I1983" s="48" t="s">
        <v>726</v>
      </c>
      <c r="J1983" s="48" t="s">
        <v>50</v>
      </c>
      <c r="K1983" s="48" t="s">
        <v>2894</v>
      </c>
      <c r="L1983" s="48" t="s">
        <v>730</v>
      </c>
      <c r="M1983" s="48" t="s">
        <v>103</v>
      </c>
      <c r="N1983" s="48" t="s">
        <v>103</v>
      </c>
      <c r="O1983" s="48" t="s">
        <v>103</v>
      </c>
      <c r="P1983" s="48">
        <v>2.3271959999999998</v>
      </c>
      <c r="Q1983" s="48">
        <v>2.8038438472924985</v>
      </c>
      <c r="R1983" s="48">
        <v>0</v>
      </c>
      <c r="S1983" s="48">
        <v>22.088639999999998</v>
      </c>
      <c r="T1983" s="48">
        <v>22.088639999999998</v>
      </c>
      <c r="U1983" s="48">
        <v>22.114824711039425</v>
      </c>
      <c r="V1983" s="62">
        <f t="shared" si="185"/>
        <v>0.10535714285714286</v>
      </c>
      <c r="W1983" s="62">
        <f t="shared" si="186"/>
        <v>0.12693601087674472</v>
      </c>
      <c r="X1983" s="62">
        <f t="shared" si="187"/>
        <v>0</v>
      </c>
      <c r="Y1983" s="62">
        <f t="shared" si="188"/>
        <v>7.7431051244629193E-2</v>
      </c>
      <c r="Z1983" s="62">
        <f t="shared" si="189"/>
        <v>7.7431051244629193E-2</v>
      </c>
      <c r="AA1983" s="48" t="str">
        <f t="shared" si="190"/>
        <v>Y</v>
      </c>
      <c r="AB1983" s="48" t="s">
        <v>55</v>
      </c>
      <c r="AC1983" s="53" t="s">
        <v>55</v>
      </c>
      <c r="AD1983" s="52">
        <v>0</v>
      </c>
      <c r="AE1983" s="52"/>
      <c r="AF1983" s="52"/>
    </row>
    <row r="1984" spans="1:32" ht="15.5" x14ac:dyDescent="0.35">
      <c r="A1984" s="26"/>
      <c r="B1984" s="48">
        <v>576</v>
      </c>
      <c r="C1984" s="48" t="s">
        <v>45</v>
      </c>
      <c r="D1984" s="48" t="s">
        <v>46</v>
      </c>
      <c r="E1984" s="48" t="s">
        <v>47</v>
      </c>
      <c r="F1984" s="48" t="s">
        <v>70</v>
      </c>
      <c r="G1984" s="48">
        <v>106</v>
      </c>
      <c r="H1984" s="48" t="s">
        <v>312</v>
      </c>
      <c r="I1984" s="48" t="s">
        <v>57</v>
      </c>
      <c r="J1984" s="48" t="s">
        <v>50</v>
      </c>
      <c r="K1984" s="63" t="s">
        <v>2895</v>
      </c>
      <c r="L1984" s="48" t="s">
        <v>78</v>
      </c>
      <c r="M1984" s="48" t="s">
        <v>53</v>
      </c>
      <c r="N1984" s="48" t="s">
        <v>53</v>
      </c>
      <c r="O1984" s="48" t="s">
        <v>53</v>
      </c>
      <c r="P1984" s="48">
        <v>0.71622000000000008</v>
      </c>
      <c r="Q1984" s="48">
        <v>0.3585345171667576</v>
      </c>
      <c r="R1984" s="48">
        <v>0.38243681831120813</v>
      </c>
      <c r="S1984" s="48">
        <v>6.3266099999999996</v>
      </c>
      <c r="T1984" s="48">
        <v>6.3266099999999996</v>
      </c>
      <c r="U1984" s="48">
        <v>6.3341098032793841</v>
      </c>
      <c r="V1984" s="62">
        <f t="shared" si="185"/>
        <v>0.11320754716981134</v>
      </c>
      <c r="W1984" s="62">
        <f t="shared" si="186"/>
        <v>5.6670873843457654E-2</v>
      </c>
      <c r="X1984" s="62">
        <f t="shared" si="187"/>
        <v>6.0377358490566045E-2</v>
      </c>
      <c r="Y1984" s="62">
        <f t="shared" si="188"/>
        <v>7.675192650127835E-2</v>
      </c>
      <c r="Z1984" s="62">
        <f t="shared" si="189"/>
        <v>7.675192650127835E-2</v>
      </c>
      <c r="AA1984" s="48" t="str">
        <f t="shared" si="190"/>
        <v>Y</v>
      </c>
      <c r="AB1984" s="48" t="s">
        <v>55</v>
      </c>
      <c r="AC1984" s="53" t="s">
        <v>55</v>
      </c>
      <c r="AD1984" s="52">
        <v>0</v>
      </c>
      <c r="AE1984" s="52"/>
      <c r="AF1984" s="52"/>
    </row>
    <row r="1985" spans="1:32" ht="15.5" x14ac:dyDescent="0.35">
      <c r="A1985" s="26"/>
      <c r="B1985" s="48">
        <v>1966</v>
      </c>
      <c r="C1985" s="48" t="s">
        <v>863</v>
      </c>
      <c r="D1985" s="48" t="s">
        <v>864</v>
      </c>
      <c r="E1985" s="48" t="s">
        <v>877</v>
      </c>
      <c r="F1985" s="48" t="s">
        <v>1804</v>
      </c>
      <c r="G1985" s="48" t="s">
        <v>1805</v>
      </c>
      <c r="H1985" s="48" t="s">
        <v>1806</v>
      </c>
      <c r="I1985" s="48" t="s">
        <v>1807</v>
      </c>
      <c r="J1985" s="48" t="s">
        <v>50</v>
      </c>
      <c r="K1985" s="48" t="s">
        <v>2896</v>
      </c>
      <c r="L1985" s="48" t="s">
        <v>1807</v>
      </c>
      <c r="M1985" s="48">
        <v>13.8</v>
      </c>
      <c r="N1985" s="48">
        <v>13.8</v>
      </c>
      <c r="O1985" s="48" t="s">
        <v>53</v>
      </c>
      <c r="P1985" s="48">
        <v>0.6</v>
      </c>
      <c r="Q1985" s="48">
        <v>0.69316673318906474</v>
      </c>
      <c r="R1985" s="48">
        <v>0.86048284120021834</v>
      </c>
      <c r="S1985" s="48">
        <v>9.4</v>
      </c>
      <c r="T1985" s="48">
        <v>9.4</v>
      </c>
      <c r="U1985" s="48">
        <v>9.4414089520579516</v>
      </c>
      <c r="V1985" s="62">
        <f t="shared" si="185"/>
        <v>6.3829787234042548E-2</v>
      </c>
      <c r="W1985" s="62">
        <f t="shared" si="186"/>
        <v>7.3741141828623902E-2</v>
      </c>
      <c r="X1985" s="62">
        <f t="shared" si="187"/>
        <v>9.1139240506329114E-2</v>
      </c>
      <c r="Y1985" s="62">
        <f t="shared" si="188"/>
        <v>7.6236723189665179E-2</v>
      </c>
      <c r="Z1985" s="62">
        <f t="shared" si="189"/>
        <v>7.6236723189665179E-2</v>
      </c>
      <c r="AA1985" s="48" t="str">
        <f t="shared" si="190"/>
        <v>Y</v>
      </c>
      <c r="AB1985" s="48" t="s">
        <v>55</v>
      </c>
      <c r="AC1985" s="53" t="s">
        <v>55</v>
      </c>
      <c r="AD1985" s="52">
        <v>0</v>
      </c>
      <c r="AE1985" s="52"/>
      <c r="AF1985" s="52"/>
    </row>
    <row r="1986" spans="1:32" ht="15.5" x14ac:dyDescent="0.35">
      <c r="A1986" s="26"/>
      <c r="B1986" s="48">
        <v>1625</v>
      </c>
      <c r="C1986" s="48" t="s">
        <v>45</v>
      </c>
      <c r="D1986" s="48" t="s">
        <v>60</v>
      </c>
      <c r="E1986" s="48" t="s">
        <v>803</v>
      </c>
      <c r="F1986" s="48" t="s">
        <v>816</v>
      </c>
      <c r="G1986" s="48">
        <v>240</v>
      </c>
      <c r="H1986" s="48" t="s">
        <v>94</v>
      </c>
      <c r="I1986" s="48" t="s">
        <v>1100</v>
      </c>
      <c r="J1986" s="48" t="s">
        <v>50</v>
      </c>
      <c r="K1986" s="48" t="s">
        <v>2897</v>
      </c>
      <c r="L1986" s="48" t="s">
        <v>852</v>
      </c>
      <c r="M1986" s="48" t="s">
        <v>53</v>
      </c>
      <c r="N1986" s="48" t="s">
        <v>53</v>
      </c>
      <c r="O1986" s="48" t="s">
        <v>53</v>
      </c>
      <c r="P1986" s="48">
        <v>0.19099200000000002</v>
      </c>
      <c r="Q1986" s="48">
        <v>0.28682761373340609</v>
      </c>
      <c r="R1986" s="48">
        <v>0.28682761373340609</v>
      </c>
      <c r="S1986" s="48">
        <v>3.3423600000000002</v>
      </c>
      <c r="T1986" s="48">
        <v>3.3423600000000002</v>
      </c>
      <c r="U1986" s="48">
        <v>3.3463221602230711</v>
      </c>
      <c r="V1986" s="62">
        <f t="shared" si="185"/>
        <v>5.7142857142857148E-2</v>
      </c>
      <c r="W1986" s="62">
        <f t="shared" si="186"/>
        <v>8.5815894677235868E-2</v>
      </c>
      <c r="X1986" s="62">
        <f t="shared" si="187"/>
        <v>8.5714285714285715E-2</v>
      </c>
      <c r="Y1986" s="62">
        <f t="shared" si="188"/>
        <v>7.6224345844792915E-2</v>
      </c>
      <c r="Z1986" s="62">
        <f t="shared" si="189"/>
        <v>7.6224345844792915E-2</v>
      </c>
      <c r="AA1986" s="48" t="str">
        <f t="shared" si="190"/>
        <v>Y</v>
      </c>
      <c r="AB1986" s="48" t="s">
        <v>55</v>
      </c>
      <c r="AC1986" s="53" t="s">
        <v>55</v>
      </c>
      <c r="AD1986" s="52">
        <v>0</v>
      </c>
      <c r="AE1986" s="52"/>
      <c r="AF1986" s="52"/>
    </row>
    <row r="1987" spans="1:32" ht="15.5" x14ac:dyDescent="0.35">
      <c r="A1987" s="26"/>
      <c r="B1987" s="48">
        <v>1549</v>
      </c>
      <c r="C1987" s="48" t="s">
        <v>45</v>
      </c>
      <c r="D1987" s="48" t="s">
        <v>60</v>
      </c>
      <c r="E1987" s="48" t="s">
        <v>61</v>
      </c>
      <c r="F1987" s="48" t="s">
        <v>424</v>
      </c>
      <c r="G1987" s="48">
        <v>33</v>
      </c>
      <c r="H1987" s="48" t="s">
        <v>1354</v>
      </c>
      <c r="I1987" s="48" t="s">
        <v>61</v>
      </c>
      <c r="J1987" s="48" t="s">
        <v>50</v>
      </c>
      <c r="K1987" s="48" t="s">
        <v>2898</v>
      </c>
      <c r="L1987" s="48" t="s">
        <v>121</v>
      </c>
      <c r="M1987" s="48" t="s">
        <v>110</v>
      </c>
      <c r="N1987" s="48" t="s">
        <v>110</v>
      </c>
      <c r="O1987" s="48" t="s">
        <v>110</v>
      </c>
      <c r="P1987" s="48">
        <v>0.1007552</v>
      </c>
      <c r="Q1987" s="48">
        <v>0.15851728990870365</v>
      </c>
      <c r="R1987" s="48">
        <v>0.10807997039229794</v>
      </c>
      <c r="S1987" s="48">
        <v>1.6192800000000001</v>
      </c>
      <c r="T1987" s="48">
        <v>1.6192800000000001</v>
      </c>
      <c r="U1987" s="48">
        <v>1.6211995558844692</v>
      </c>
      <c r="V1987" s="62">
        <f t="shared" ref="V1987:V2050" si="191">IF(OR(P1987="",S1987=""),"",P1987/S1987)</f>
        <v>6.222222222222222E-2</v>
      </c>
      <c r="W1987" s="62">
        <f t="shared" ref="W1987:W2050" si="192">IF(OR(Q1987="",T1987=""),"",Q1987/T1987)</f>
        <v>9.7893687261439433E-2</v>
      </c>
      <c r="X1987" s="62">
        <f t="shared" ref="X1987:X2050" si="193">IF(OR(R1987="",U1987=""),"",R1987/U1987)</f>
        <v>6.6666666666666666E-2</v>
      </c>
      <c r="Y1987" s="62">
        <f t="shared" ref="Y1987:Y2050" si="194">IF(OR(V1987="",W1987="",X1987=""),"",AVERAGE(V1987,W1987,X1987))</f>
        <v>7.5594192050109435E-2</v>
      </c>
      <c r="Z1987" s="62">
        <f t="shared" ref="Z1987:Z2050" si="195">IFERROR(Y1987,"0")</f>
        <v>7.5594192050109435E-2</v>
      </c>
      <c r="AA1987" s="48" t="str">
        <f t="shared" ref="AA1987:AA2050" si="196">IF(OR(Z1987="0",Z1987=""),"N","Y")</f>
        <v>Y</v>
      </c>
      <c r="AB1987" s="48" t="s">
        <v>55</v>
      </c>
      <c r="AC1987" s="53" t="s">
        <v>55</v>
      </c>
      <c r="AD1987" s="52">
        <v>0</v>
      </c>
      <c r="AE1987" s="52"/>
      <c r="AF1987" s="52"/>
    </row>
    <row r="1988" spans="1:32" ht="15.5" x14ac:dyDescent="0.35">
      <c r="A1988" s="26"/>
      <c r="B1988" s="48">
        <v>99</v>
      </c>
      <c r="C1988" s="48" t="s">
        <v>45</v>
      </c>
      <c r="D1988" s="48" t="s">
        <v>46</v>
      </c>
      <c r="E1988" s="48" t="s">
        <v>47</v>
      </c>
      <c r="F1988" s="48" t="s">
        <v>70</v>
      </c>
      <c r="G1988" s="48">
        <v>106</v>
      </c>
      <c r="H1988" s="48" t="s">
        <v>312</v>
      </c>
      <c r="I1988" s="48" t="s">
        <v>57</v>
      </c>
      <c r="J1988" s="48" t="s">
        <v>50</v>
      </c>
      <c r="K1988" s="48" t="s">
        <v>2899</v>
      </c>
      <c r="L1988" s="48" t="s">
        <v>72</v>
      </c>
      <c r="M1988" s="48" t="s">
        <v>53</v>
      </c>
      <c r="N1988" s="48" t="s">
        <v>53</v>
      </c>
      <c r="O1988" s="48" t="s">
        <v>53</v>
      </c>
      <c r="P1988" s="48">
        <v>0.19099200000000002</v>
      </c>
      <c r="Q1988" s="48">
        <v>0.28682761373340609</v>
      </c>
      <c r="R1988" s="48">
        <v>1.0756035515002729</v>
      </c>
      <c r="S1988" s="48">
        <v>6.9234600000000004</v>
      </c>
      <c r="T1988" s="48">
        <v>6.9234600000000004</v>
      </c>
      <c r="U1988" s="48">
        <v>6.9316673318906465</v>
      </c>
      <c r="V1988" s="62">
        <f t="shared" si="191"/>
        <v>2.7586206896551727E-2</v>
      </c>
      <c r="W1988" s="62">
        <f t="shared" si="192"/>
        <v>4.1428362947631109E-2</v>
      </c>
      <c r="X1988" s="62">
        <f t="shared" si="193"/>
        <v>0.15517241379310348</v>
      </c>
      <c r="Y1988" s="62">
        <f t="shared" si="194"/>
        <v>7.4728994545762109E-2</v>
      </c>
      <c r="Z1988" s="62">
        <f t="shared" si="195"/>
        <v>7.4728994545762109E-2</v>
      </c>
      <c r="AA1988" s="48" t="str">
        <f t="shared" si="196"/>
        <v>Y</v>
      </c>
      <c r="AB1988" s="48" t="s">
        <v>55</v>
      </c>
      <c r="AC1988" s="53" t="s">
        <v>55</v>
      </c>
      <c r="AD1988" s="52">
        <v>0</v>
      </c>
      <c r="AE1988" s="52"/>
      <c r="AF1988" s="52"/>
    </row>
    <row r="1989" spans="1:32" ht="15.5" x14ac:dyDescent="0.35">
      <c r="A1989" s="26"/>
      <c r="B1989" s="48">
        <v>706</v>
      </c>
      <c r="C1989" s="48" t="s">
        <v>45</v>
      </c>
      <c r="D1989" s="48" t="s">
        <v>46</v>
      </c>
      <c r="E1989" s="48" t="s">
        <v>47</v>
      </c>
      <c r="F1989" s="48" t="s">
        <v>92</v>
      </c>
      <c r="G1989" s="48">
        <v>385</v>
      </c>
      <c r="H1989" s="48" t="s">
        <v>94</v>
      </c>
      <c r="I1989" s="48" t="s">
        <v>172</v>
      </c>
      <c r="J1989" s="48" t="s">
        <v>50</v>
      </c>
      <c r="K1989" s="48" t="s">
        <v>2900</v>
      </c>
      <c r="L1989" s="48" t="s">
        <v>72</v>
      </c>
      <c r="M1989" s="48" t="s">
        <v>53</v>
      </c>
      <c r="N1989" s="48" t="s">
        <v>53</v>
      </c>
      <c r="O1989" s="48" t="s">
        <v>53</v>
      </c>
      <c r="P1989" s="48">
        <v>0.47748000000000002</v>
      </c>
      <c r="Q1989" s="48">
        <v>0.45414372174455964</v>
      </c>
      <c r="R1989" s="48">
        <v>0.47804602288901016</v>
      </c>
      <c r="S1989" s="48">
        <v>6.3266099999999996</v>
      </c>
      <c r="T1989" s="48">
        <v>6.3266099999999996</v>
      </c>
      <c r="U1989" s="48">
        <v>6.3341098032793841</v>
      </c>
      <c r="V1989" s="62">
        <f t="shared" si="191"/>
        <v>7.5471698113207558E-2</v>
      </c>
      <c r="W1989" s="62">
        <f t="shared" si="192"/>
        <v>7.1783106868379701E-2</v>
      </c>
      <c r="X1989" s="62">
        <f t="shared" si="193"/>
        <v>7.5471698113207558E-2</v>
      </c>
      <c r="Y1989" s="62">
        <f t="shared" si="194"/>
        <v>7.4242167698264944E-2</v>
      </c>
      <c r="Z1989" s="62">
        <f t="shared" si="195"/>
        <v>7.4242167698264944E-2</v>
      </c>
      <c r="AA1989" s="48" t="str">
        <f t="shared" si="196"/>
        <v>Y</v>
      </c>
      <c r="AB1989" s="48" t="s">
        <v>55</v>
      </c>
      <c r="AC1989" s="53" t="s">
        <v>55</v>
      </c>
      <c r="AD1989" s="52">
        <v>0</v>
      </c>
      <c r="AE1989" s="52"/>
      <c r="AF1989" s="52"/>
    </row>
    <row r="1990" spans="1:32" ht="15.5" x14ac:dyDescent="0.35">
      <c r="A1990" s="26"/>
      <c r="B1990" s="48">
        <v>436</v>
      </c>
      <c r="C1990" s="48" t="s">
        <v>45</v>
      </c>
      <c r="D1990" s="48" t="s">
        <v>46</v>
      </c>
      <c r="E1990" s="48" t="s">
        <v>47</v>
      </c>
      <c r="F1990" s="48" t="s">
        <v>300</v>
      </c>
      <c r="G1990" s="48">
        <v>329</v>
      </c>
      <c r="H1990" s="48" t="s">
        <v>49</v>
      </c>
      <c r="I1990" s="48" t="s">
        <v>300</v>
      </c>
      <c r="J1990" s="48" t="s">
        <v>50</v>
      </c>
      <c r="K1990" s="48" t="s">
        <v>2901</v>
      </c>
      <c r="L1990" s="48" t="s">
        <v>69</v>
      </c>
      <c r="M1990" s="48" t="s">
        <v>53</v>
      </c>
      <c r="N1990" s="48" t="s">
        <v>53</v>
      </c>
      <c r="O1990" s="48" t="s">
        <v>53</v>
      </c>
      <c r="P1990" s="48">
        <v>0.35811000000000004</v>
      </c>
      <c r="Q1990" s="48">
        <v>0.54975292632236161</v>
      </c>
      <c r="R1990" s="48">
        <v>0.59755752861126266</v>
      </c>
      <c r="S1990" s="48">
        <v>6.9234600000000004</v>
      </c>
      <c r="T1990" s="48">
        <v>6.9234600000000004</v>
      </c>
      <c r="U1990" s="48">
        <v>6.9316673318906465</v>
      </c>
      <c r="V1990" s="62">
        <f t="shared" si="191"/>
        <v>5.1724137931034489E-2</v>
      </c>
      <c r="W1990" s="62">
        <f t="shared" si="192"/>
        <v>7.9404362316292942E-2</v>
      </c>
      <c r="X1990" s="62">
        <f t="shared" si="193"/>
        <v>8.6206896551724144E-2</v>
      </c>
      <c r="Y1990" s="62">
        <f t="shared" si="194"/>
        <v>7.244513226635052E-2</v>
      </c>
      <c r="Z1990" s="62">
        <f t="shared" si="195"/>
        <v>7.244513226635052E-2</v>
      </c>
      <c r="AA1990" s="48" t="str">
        <f t="shared" si="196"/>
        <v>Y</v>
      </c>
      <c r="AB1990" s="48" t="s">
        <v>55</v>
      </c>
      <c r="AC1990" s="53" t="s">
        <v>55</v>
      </c>
      <c r="AD1990" s="52">
        <v>0</v>
      </c>
      <c r="AE1990" s="52"/>
      <c r="AF1990" s="52"/>
    </row>
    <row r="1991" spans="1:32" ht="15.5" x14ac:dyDescent="0.35">
      <c r="A1991" s="26"/>
      <c r="B1991" s="48">
        <v>558</v>
      </c>
      <c r="C1991" s="48" t="s">
        <v>45</v>
      </c>
      <c r="D1991" s="48" t="s">
        <v>46</v>
      </c>
      <c r="E1991" s="48" t="s">
        <v>47</v>
      </c>
      <c r="F1991" s="48" t="s">
        <v>75</v>
      </c>
      <c r="G1991" s="48">
        <v>483</v>
      </c>
      <c r="H1991" s="48" t="s">
        <v>49</v>
      </c>
      <c r="I1991" s="48" t="s">
        <v>76</v>
      </c>
      <c r="J1991" s="48" t="s">
        <v>50</v>
      </c>
      <c r="K1991" s="48" t="s">
        <v>2902</v>
      </c>
      <c r="L1991" s="48" t="s">
        <v>78</v>
      </c>
      <c r="M1991" s="48" t="s">
        <v>53</v>
      </c>
      <c r="N1991" s="48" t="s">
        <v>53</v>
      </c>
      <c r="O1991" s="48" t="s">
        <v>53</v>
      </c>
      <c r="P1991" s="48">
        <v>0.14341380686670305</v>
      </c>
      <c r="Q1991" s="48">
        <v>0.16731610801115354</v>
      </c>
      <c r="R1991" s="48">
        <v>0.33463221602230708</v>
      </c>
      <c r="S1991" s="48">
        <v>2.9877876430563135</v>
      </c>
      <c r="T1991" s="48">
        <v>2.9877876430563135</v>
      </c>
      <c r="U1991" s="48">
        <v>2.9877876430563135</v>
      </c>
      <c r="V1991" s="62">
        <f t="shared" si="191"/>
        <v>4.8000000000000001E-2</v>
      </c>
      <c r="W1991" s="62">
        <f t="shared" si="192"/>
        <v>5.5999999999999994E-2</v>
      </c>
      <c r="X1991" s="62">
        <f t="shared" si="193"/>
        <v>0.11199999999999999</v>
      </c>
      <c r="Y1991" s="62">
        <f t="shared" si="194"/>
        <v>7.1999999999999995E-2</v>
      </c>
      <c r="Z1991" s="62">
        <f t="shared" si="195"/>
        <v>7.1999999999999995E-2</v>
      </c>
      <c r="AA1991" s="48" t="str">
        <f t="shared" si="196"/>
        <v>Y</v>
      </c>
      <c r="AB1991" s="48" t="s">
        <v>55</v>
      </c>
      <c r="AC1991" s="53" t="s">
        <v>55</v>
      </c>
      <c r="AD1991" s="52">
        <v>0</v>
      </c>
      <c r="AE1991" s="52"/>
      <c r="AF1991" s="52"/>
    </row>
    <row r="1992" spans="1:32" ht="15.5" x14ac:dyDescent="0.35">
      <c r="A1992" s="26"/>
      <c r="B1992" s="48">
        <v>892</v>
      </c>
      <c r="C1992" s="48" t="s">
        <v>45</v>
      </c>
      <c r="D1992" s="48" t="s">
        <v>46</v>
      </c>
      <c r="E1992" s="48" t="s">
        <v>47</v>
      </c>
      <c r="F1992" s="48" t="s">
        <v>1917</v>
      </c>
      <c r="G1992" s="48">
        <v>99</v>
      </c>
      <c r="H1992" s="48" t="s">
        <v>49</v>
      </c>
      <c r="I1992" s="48" t="s">
        <v>57</v>
      </c>
      <c r="J1992" s="48" t="s">
        <v>50</v>
      </c>
      <c r="K1992" s="48" t="s">
        <v>2903</v>
      </c>
      <c r="L1992" s="48" t="s">
        <v>59</v>
      </c>
      <c r="M1992" s="48" t="s">
        <v>53</v>
      </c>
      <c r="N1992" s="48" t="s">
        <v>53</v>
      </c>
      <c r="O1992" s="48" t="s">
        <v>53</v>
      </c>
      <c r="P1992" s="48">
        <v>0.47748000000000002</v>
      </c>
      <c r="Q1992" s="48">
        <v>0.43024142060010917</v>
      </c>
      <c r="R1992" s="48">
        <v>0.45414372174455964</v>
      </c>
      <c r="S1992" s="48">
        <v>6.3266099999999996</v>
      </c>
      <c r="T1992" s="48">
        <v>6.3266099999999996</v>
      </c>
      <c r="U1992" s="48">
        <v>6.3341098032793841</v>
      </c>
      <c r="V1992" s="62">
        <f t="shared" si="191"/>
        <v>7.5471698113207558E-2</v>
      </c>
      <c r="W1992" s="62">
        <f t="shared" si="192"/>
        <v>6.8005048612149191E-2</v>
      </c>
      <c r="X1992" s="62">
        <f t="shared" si="193"/>
        <v>7.1698113207547168E-2</v>
      </c>
      <c r="Y1992" s="62">
        <f t="shared" si="194"/>
        <v>7.1724953310967968E-2</v>
      </c>
      <c r="Z1992" s="62">
        <f t="shared" si="195"/>
        <v>7.1724953310967968E-2</v>
      </c>
      <c r="AA1992" s="48" t="str">
        <f t="shared" si="196"/>
        <v>Y</v>
      </c>
      <c r="AB1992" s="48" t="s">
        <v>55</v>
      </c>
      <c r="AC1992" s="53" t="s">
        <v>55</v>
      </c>
      <c r="AD1992" s="52">
        <v>0</v>
      </c>
      <c r="AE1992" s="52"/>
      <c r="AF1992" s="52"/>
    </row>
    <row r="1993" spans="1:32" ht="15.5" x14ac:dyDescent="0.35">
      <c r="A1993" s="26"/>
      <c r="B1993" s="48">
        <v>1691</v>
      </c>
      <c r="C1993" s="48" t="s">
        <v>45</v>
      </c>
      <c r="D1993" s="48" t="s">
        <v>60</v>
      </c>
      <c r="E1993" s="48" t="s">
        <v>803</v>
      </c>
      <c r="F1993" s="48" t="s">
        <v>804</v>
      </c>
      <c r="G1993" s="48">
        <v>126</v>
      </c>
      <c r="H1993" s="48" t="s">
        <v>63</v>
      </c>
      <c r="I1993" s="48" t="s">
        <v>804</v>
      </c>
      <c r="J1993" s="48" t="s">
        <v>50</v>
      </c>
      <c r="K1993" s="48" t="s">
        <v>2904</v>
      </c>
      <c r="L1993" s="48" t="s">
        <v>806</v>
      </c>
      <c r="M1993" s="48" t="s">
        <v>53</v>
      </c>
      <c r="N1993" s="48" t="s">
        <v>53</v>
      </c>
      <c r="O1993" s="48" t="s">
        <v>53</v>
      </c>
      <c r="P1993" s="48">
        <v>0.35811000000000004</v>
      </c>
      <c r="Q1993" s="48">
        <v>0.19121840915560406</v>
      </c>
      <c r="R1993" s="48">
        <v>0.16731610801115354</v>
      </c>
      <c r="S1993" s="48">
        <v>3.3423600000000002</v>
      </c>
      <c r="T1993" s="48">
        <v>3.3423600000000002</v>
      </c>
      <c r="U1993" s="48">
        <v>3.3463221602230711</v>
      </c>
      <c r="V1993" s="62">
        <f t="shared" si="191"/>
        <v>0.10714285714285715</v>
      </c>
      <c r="W1993" s="62">
        <f t="shared" si="192"/>
        <v>5.7210596451490577E-2</v>
      </c>
      <c r="X1993" s="62">
        <f t="shared" si="193"/>
        <v>4.9999999999999996E-2</v>
      </c>
      <c r="Y1993" s="62">
        <f t="shared" si="194"/>
        <v>7.1451151198115903E-2</v>
      </c>
      <c r="Z1993" s="62">
        <f t="shared" si="195"/>
        <v>7.1451151198115903E-2</v>
      </c>
      <c r="AA1993" s="48" t="str">
        <f t="shared" si="196"/>
        <v>Y</v>
      </c>
      <c r="AB1993" s="48" t="s">
        <v>55</v>
      </c>
      <c r="AC1993" s="53" t="s">
        <v>55</v>
      </c>
      <c r="AD1993" s="52">
        <v>0</v>
      </c>
      <c r="AE1993" s="52"/>
      <c r="AF1993" s="52"/>
    </row>
    <row r="1994" spans="1:32" ht="15.5" x14ac:dyDescent="0.35">
      <c r="A1994" s="26"/>
      <c r="B1994" s="48">
        <v>519</v>
      </c>
      <c r="C1994" s="48" t="s">
        <v>45</v>
      </c>
      <c r="D1994" s="48" t="s">
        <v>46</v>
      </c>
      <c r="E1994" s="48" t="s">
        <v>47</v>
      </c>
      <c r="F1994" s="48" t="s">
        <v>92</v>
      </c>
      <c r="G1994" s="48">
        <v>385</v>
      </c>
      <c r="H1994" s="48" t="s">
        <v>97</v>
      </c>
      <c r="I1994" s="48" t="s">
        <v>57</v>
      </c>
      <c r="J1994" s="48" t="s">
        <v>50</v>
      </c>
      <c r="K1994" s="48" t="s">
        <v>2905</v>
      </c>
      <c r="L1994" s="48" t="s">
        <v>59</v>
      </c>
      <c r="M1994" s="48" t="s">
        <v>53</v>
      </c>
      <c r="N1994" s="48" t="s">
        <v>53</v>
      </c>
      <c r="O1994" s="48" t="s">
        <v>53</v>
      </c>
      <c r="P1994" s="48">
        <v>0.45360600000000001</v>
      </c>
      <c r="Q1994" s="48">
        <v>0.52585062517791115</v>
      </c>
      <c r="R1994" s="48">
        <v>0.50194832403346068</v>
      </c>
      <c r="S1994" s="48">
        <v>7.0428300000000004</v>
      </c>
      <c r="T1994" s="48">
        <v>7.0428300000000004</v>
      </c>
      <c r="U1994" s="48">
        <v>7.0511788376129001</v>
      </c>
      <c r="V1994" s="62">
        <f t="shared" si="191"/>
        <v>6.4406779661016947E-2</v>
      </c>
      <c r="W1994" s="62">
        <f t="shared" si="192"/>
        <v>7.4664676724826684E-2</v>
      </c>
      <c r="X1994" s="62">
        <f t="shared" si="193"/>
        <v>7.1186440677966104E-2</v>
      </c>
      <c r="Y1994" s="62">
        <f t="shared" si="194"/>
        <v>7.0085965687936569E-2</v>
      </c>
      <c r="Z1994" s="62">
        <f t="shared" si="195"/>
        <v>7.0085965687936569E-2</v>
      </c>
      <c r="AA1994" s="48" t="str">
        <f t="shared" si="196"/>
        <v>Y</v>
      </c>
      <c r="AB1994" s="48" t="s">
        <v>55</v>
      </c>
      <c r="AC1994" s="53" t="s">
        <v>55</v>
      </c>
      <c r="AD1994" s="52">
        <v>0</v>
      </c>
      <c r="AE1994" s="52"/>
      <c r="AF1994" s="52"/>
    </row>
    <row r="1995" spans="1:32" ht="15.5" x14ac:dyDescent="0.35">
      <c r="A1995" s="26"/>
      <c r="B1995" s="48">
        <v>873</v>
      </c>
      <c r="C1995" s="48" t="s">
        <v>45</v>
      </c>
      <c r="D1995" s="48" t="s">
        <v>46</v>
      </c>
      <c r="E1995" s="48" t="s">
        <v>150</v>
      </c>
      <c r="F1995" s="48" t="s">
        <v>386</v>
      </c>
      <c r="G1995" s="48">
        <v>875</v>
      </c>
      <c r="H1995" s="48" t="s">
        <v>49</v>
      </c>
      <c r="I1995" s="48" t="s">
        <v>377</v>
      </c>
      <c r="J1995" s="48" t="s">
        <v>50</v>
      </c>
      <c r="K1995" s="48" t="s">
        <v>2906</v>
      </c>
      <c r="L1995" s="48" t="s">
        <v>379</v>
      </c>
      <c r="M1995" s="48" t="s">
        <v>53</v>
      </c>
      <c r="N1995" s="48" t="s">
        <v>53</v>
      </c>
      <c r="O1995" s="48" t="s">
        <v>53</v>
      </c>
      <c r="P1995" s="48">
        <v>0.97883400000000009</v>
      </c>
      <c r="Q1995" s="48">
        <v>0.6453621309001637</v>
      </c>
      <c r="R1995" s="48">
        <v>0.78877593776686672</v>
      </c>
      <c r="S1995" s="48">
        <v>11.578889999999999</v>
      </c>
      <c r="T1995" s="48">
        <v>11.578889999999999</v>
      </c>
      <c r="U1995" s="48">
        <v>11.592616055058498</v>
      </c>
      <c r="V1995" s="62">
        <f t="shared" si="191"/>
        <v>8.4536082474226823E-2</v>
      </c>
      <c r="W1995" s="62">
        <f t="shared" si="192"/>
        <v>5.5736096542947013E-2</v>
      </c>
      <c r="X1995" s="62">
        <f t="shared" si="193"/>
        <v>6.8041237113402056E-2</v>
      </c>
      <c r="Y1995" s="62">
        <f t="shared" si="194"/>
        <v>6.9437805376858633E-2</v>
      </c>
      <c r="Z1995" s="62">
        <f t="shared" si="195"/>
        <v>6.9437805376858633E-2</v>
      </c>
      <c r="AA1995" s="48" t="str">
        <f t="shared" si="196"/>
        <v>Y</v>
      </c>
      <c r="AB1995" s="48" t="s">
        <v>55</v>
      </c>
      <c r="AC1995" s="53" t="s">
        <v>55</v>
      </c>
      <c r="AD1995" s="52">
        <v>0</v>
      </c>
      <c r="AE1995" s="52"/>
      <c r="AF1995" s="52"/>
    </row>
    <row r="1996" spans="1:32" ht="15.5" x14ac:dyDescent="0.35">
      <c r="A1996" s="26"/>
      <c r="B1996" s="48">
        <v>1864</v>
      </c>
      <c r="C1996" s="48" t="s">
        <v>45</v>
      </c>
      <c r="D1996" s="48" t="s">
        <v>60</v>
      </c>
      <c r="E1996" s="48" t="s">
        <v>61</v>
      </c>
      <c r="F1996" s="48" t="s">
        <v>840</v>
      </c>
      <c r="G1996" s="48">
        <v>450</v>
      </c>
      <c r="H1996" s="48" t="s">
        <v>63</v>
      </c>
      <c r="I1996" s="48" t="s">
        <v>61</v>
      </c>
      <c r="J1996" s="48" t="s">
        <v>50</v>
      </c>
      <c r="K1996" s="48" t="s">
        <v>2907</v>
      </c>
      <c r="L1996" s="48" t="s">
        <v>121</v>
      </c>
      <c r="M1996" s="48" t="s">
        <v>53</v>
      </c>
      <c r="N1996" s="48" t="s">
        <v>53</v>
      </c>
      <c r="O1996" s="48" t="s">
        <v>53</v>
      </c>
      <c r="P1996" s="48">
        <v>0.47748000000000002</v>
      </c>
      <c r="Q1996" s="48">
        <v>0.21512071030005459</v>
      </c>
      <c r="R1996" s="48">
        <v>0</v>
      </c>
      <c r="S1996" s="48">
        <v>3.3423600000000002</v>
      </c>
      <c r="T1996" s="48">
        <v>3.3423600000000002</v>
      </c>
      <c r="U1996" s="48">
        <v>3.3463221602230711</v>
      </c>
      <c r="V1996" s="62">
        <f t="shared" si="191"/>
        <v>0.14285714285714285</v>
      </c>
      <c r="W1996" s="62">
        <f t="shared" si="192"/>
        <v>6.4361921007926912E-2</v>
      </c>
      <c r="X1996" s="62">
        <f t="shared" si="193"/>
        <v>0</v>
      </c>
      <c r="Y1996" s="62">
        <f t="shared" si="194"/>
        <v>6.9073021288356587E-2</v>
      </c>
      <c r="Z1996" s="62">
        <f t="shared" si="195"/>
        <v>6.9073021288356587E-2</v>
      </c>
      <c r="AA1996" s="48" t="str">
        <f t="shared" si="196"/>
        <v>Y</v>
      </c>
      <c r="AB1996" s="48" t="s">
        <v>55</v>
      </c>
      <c r="AC1996" s="53" t="s">
        <v>55</v>
      </c>
      <c r="AD1996" s="52">
        <v>0</v>
      </c>
      <c r="AE1996" s="48"/>
      <c r="AF1996" s="48"/>
    </row>
    <row r="1997" spans="1:32" ht="15.5" x14ac:dyDescent="0.35">
      <c r="A1997" s="26"/>
      <c r="B1997" s="48">
        <v>1480</v>
      </c>
      <c r="C1997" s="48" t="s">
        <v>45</v>
      </c>
      <c r="D1997" s="48" t="s">
        <v>98</v>
      </c>
      <c r="E1997" s="48" t="s">
        <v>673</v>
      </c>
      <c r="F1997" s="48" t="s">
        <v>684</v>
      </c>
      <c r="G1997" s="48">
        <v>936</v>
      </c>
      <c r="H1997" s="48">
        <v>1</v>
      </c>
      <c r="I1997" s="48" t="s">
        <v>675</v>
      </c>
      <c r="J1997" s="48" t="s">
        <v>50</v>
      </c>
      <c r="K1997" s="48" t="s">
        <v>2908</v>
      </c>
      <c r="L1997" s="48" t="s">
        <v>677</v>
      </c>
      <c r="M1997" s="48" t="s">
        <v>103</v>
      </c>
      <c r="N1997" s="48" t="s">
        <v>103</v>
      </c>
      <c r="O1997" s="48" t="s">
        <v>103</v>
      </c>
      <c r="P1997" s="48">
        <v>0.78888000000000003</v>
      </c>
      <c r="Q1997" s="48">
        <v>0.75032440983883764</v>
      </c>
      <c r="R1997" s="48">
        <v>0.63185213460112644</v>
      </c>
      <c r="S1997" s="48">
        <v>10.64988</v>
      </c>
      <c r="T1997" s="48">
        <v>10.64988</v>
      </c>
      <c r="U1997" s="48">
        <v>10.662504771394008</v>
      </c>
      <c r="V1997" s="62">
        <f t="shared" si="191"/>
        <v>7.4074074074074084E-2</v>
      </c>
      <c r="W1997" s="62">
        <f t="shared" si="192"/>
        <v>7.0453790074520808E-2</v>
      </c>
      <c r="X1997" s="62">
        <f t="shared" si="193"/>
        <v>5.9259259259259262E-2</v>
      </c>
      <c r="Y1997" s="62">
        <f t="shared" si="194"/>
        <v>6.7929041135951385E-2</v>
      </c>
      <c r="Z1997" s="62">
        <f t="shared" si="195"/>
        <v>6.7929041135951385E-2</v>
      </c>
      <c r="AA1997" s="48" t="str">
        <f t="shared" si="196"/>
        <v>Y</v>
      </c>
      <c r="AB1997" s="48" t="s">
        <v>104</v>
      </c>
      <c r="AC1997" s="53" t="s">
        <v>55</v>
      </c>
      <c r="AD1997" s="52">
        <v>0</v>
      </c>
      <c r="AE1997" s="52"/>
      <c r="AF1997" s="52"/>
    </row>
    <row r="1998" spans="1:32" ht="15.5" x14ac:dyDescent="0.35">
      <c r="A1998" s="26"/>
      <c r="B1998" s="48">
        <v>895</v>
      </c>
      <c r="C1998" s="48" t="s">
        <v>45</v>
      </c>
      <c r="D1998" s="48" t="s">
        <v>46</v>
      </c>
      <c r="E1998" s="48" t="s">
        <v>47</v>
      </c>
      <c r="F1998" s="48" t="s">
        <v>1917</v>
      </c>
      <c r="G1998" s="48">
        <v>99</v>
      </c>
      <c r="H1998" s="48" t="s">
        <v>94</v>
      </c>
      <c r="I1998" s="48" t="s">
        <v>57</v>
      </c>
      <c r="J1998" s="48" t="s">
        <v>50</v>
      </c>
      <c r="K1998" s="48" t="s">
        <v>2909</v>
      </c>
      <c r="L1998" s="48" t="s">
        <v>59</v>
      </c>
      <c r="M1998" s="48" t="s">
        <v>53</v>
      </c>
      <c r="N1998" s="48" t="s">
        <v>53</v>
      </c>
      <c r="O1998" s="48" t="s">
        <v>53</v>
      </c>
      <c r="P1998" s="48">
        <v>0.40633911945565865</v>
      </c>
      <c r="Q1998" s="48">
        <v>0.43024142060010917</v>
      </c>
      <c r="R1998" s="48">
        <v>0.45414372174455964</v>
      </c>
      <c r="S1998" s="48">
        <v>6.3341098032793841</v>
      </c>
      <c r="T1998" s="48">
        <v>6.3341098032793841</v>
      </c>
      <c r="U1998" s="48">
        <v>6.3341098032793841</v>
      </c>
      <c r="V1998" s="62">
        <f t="shared" si="191"/>
        <v>6.4150943396226429E-2</v>
      </c>
      <c r="W1998" s="62">
        <f t="shared" si="192"/>
        <v>6.7924528301886805E-2</v>
      </c>
      <c r="X1998" s="62">
        <f t="shared" si="193"/>
        <v>7.1698113207547168E-2</v>
      </c>
      <c r="Y1998" s="62">
        <f t="shared" si="194"/>
        <v>6.7924528301886791E-2</v>
      </c>
      <c r="Z1998" s="62">
        <f t="shared" si="195"/>
        <v>6.7924528301886791E-2</v>
      </c>
      <c r="AA1998" s="48" t="str">
        <f t="shared" si="196"/>
        <v>Y</v>
      </c>
      <c r="AB1998" s="48" t="s">
        <v>55</v>
      </c>
      <c r="AC1998" s="53" t="s">
        <v>55</v>
      </c>
      <c r="AD1998" s="52">
        <v>0</v>
      </c>
      <c r="AE1998" s="52"/>
      <c r="AF1998" s="52"/>
    </row>
    <row r="1999" spans="1:32" ht="15.5" x14ac:dyDescent="0.35">
      <c r="A1999" s="26"/>
      <c r="B1999" s="48">
        <v>434</v>
      </c>
      <c r="C1999" s="48" t="s">
        <v>45</v>
      </c>
      <c r="D1999" s="48" t="s">
        <v>46</v>
      </c>
      <c r="E1999" s="48" t="s">
        <v>47</v>
      </c>
      <c r="F1999" s="48" t="s">
        <v>300</v>
      </c>
      <c r="G1999" s="48">
        <v>329</v>
      </c>
      <c r="H1999" s="48" t="s">
        <v>49</v>
      </c>
      <c r="I1999" s="48" t="s">
        <v>300</v>
      </c>
      <c r="J1999" s="48" t="s">
        <v>50</v>
      </c>
      <c r="K1999" s="48" t="s">
        <v>2910</v>
      </c>
      <c r="L1999" s="48" t="s">
        <v>69</v>
      </c>
      <c r="M1999" s="48" t="s">
        <v>53</v>
      </c>
      <c r="N1999" s="48" t="s">
        <v>53</v>
      </c>
      <c r="O1999" s="48" t="s">
        <v>53</v>
      </c>
      <c r="P1999" s="48">
        <v>0.20291392014339668</v>
      </c>
      <c r="Q1999" s="48">
        <v>0.23902301144450508</v>
      </c>
      <c r="R1999" s="48">
        <v>0.23902301144450508</v>
      </c>
      <c r="S1999" s="48">
        <v>3.3463221602230711</v>
      </c>
      <c r="T1999" s="48">
        <v>3.3463221602230711</v>
      </c>
      <c r="U1999" s="48">
        <v>3.3463221602230711</v>
      </c>
      <c r="V1999" s="62">
        <f t="shared" si="191"/>
        <v>6.0637891520244458E-2</v>
      </c>
      <c r="W1999" s="62">
        <f t="shared" si="192"/>
        <v>7.1428571428571425E-2</v>
      </c>
      <c r="X1999" s="62">
        <f t="shared" si="193"/>
        <v>7.1428571428571425E-2</v>
      </c>
      <c r="Y1999" s="62">
        <f t="shared" si="194"/>
        <v>6.7831678125795769E-2</v>
      </c>
      <c r="Z1999" s="62">
        <f t="shared" si="195"/>
        <v>6.7831678125795769E-2</v>
      </c>
      <c r="AA1999" s="48" t="str">
        <f t="shared" si="196"/>
        <v>Y</v>
      </c>
      <c r="AB1999" s="48" t="s">
        <v>55</v>
      </c>
      <c r="AC1999" s="53" t="s">
        <v>55</v>
      </c>
      <c r="AD1999" s="52">
        <v>0</v>
      </c>
      <c r="AE1999" s="52"/>
      <c r="AF1999" s="52"/>
    </row>
    <row r="2000" spans="1:32" ht="15.5" x14ac:dyDescent="0.35">
      <c r="A2000" s="26"/>
      <c r="B2000" s="48">
        <v>740</v>
      </c>
      <c r="C2000" s="48" t="s">
        <v>45</v>
      </c>
      <c r="D2000" s="48" t="s">
        <v>46</v>
      </c>
      <c r="E2000" s="48" t="s">
        <v>150</v>
      </c>
      <c r="F2000" s="48" t="s">
        <v>2544</v>
      </c>
      <c r="G2000" s="48">
        <v>813</v>
      </c>
      <c r="H2000" s="48" t="s">
        <v>131</v>
      </c>
      <c r="I2000" s="48" t="s">
        <v>377</v>
      </c>
      <c r="J2000" s="48" t="s">
        <v>50</v>
      </c>
      <c r="K2000" s="48" t="s">
        <v>2911</v>
      </c>
      <c r="L2000" s="48" t="s">
        <v>379</v>
      </c>
      <c r="M2000" s="48" t="s">
        <v>110</v>
      </c>
      <c r="N2000" s="48" t="s">
        <v>110</v>
      </c>
      <c r="O2000" s="48" t="s">
        <v>110</v>
      </c>
      <c r="P2000" s="48">
        <v>0</v>
      </c>
      <c r="Q2000" s="48">
        <v>0.25218659758202855</v>
      </c>
      <c r="R2000" s="48">
        <v>0.25218659758202855</v>
      </c>
      <c r="S2000" s="48">
        <v>2.051088</v>
      </c>
      <c r="T2000" s="48">
        <v>2.5188800000000002</v>
      </c>
      <c r="U2000" s="48">
        <v>2.521865975820285</v>
      </c>
      <c r="V2000" s="62">
        <f t="shared" si="191"/>
        <v>0</v>
      </c>
      <c r="W2000" s="62">
        <f t="shared" si="192"/>
        <v>0.10011854379010851</v>
      </c>
      <c r="X2000" s="62">
        <f t="shared" si="193"/>
        <v>0.10000000000000002</v>
      </c>
      <c r="Y2000" s="62">
        <f t="shared" si="194"/>
        <v>6.670618126336951E-2</v>
      </c>
      <c r="Z2000" s="62">
        <f t="shared" si="195"/>
        <v>6.670618126336951E-2</v>
      </c>
      <c r="AA2000" s="48" t="str">
        <f t="shared" si="196"/>
        <v>Y</v>
      </c>
      <c r="AB2000" s="48" t="s">
        <v>55</v>
      </c>
      <c r="AC2000" s="53" t="s">
        <v>55</v>
      </c>
      <c r="AD2000" s="52">
        <v>0</v>
      </c>
      <c r="AE2000" s="52"/>
      <c r="AF2000" s="52"/>
    </row>
    <row r="2001" spans="1:32" ht="15.5" x14ac:dyDescent="0.35">
      <c r="A2001" s="26"/>
      <c r="B2001" s="48">
        <v>1690</v>
      </c>
      <c r="C2001" s="48" t="s">
        <v>45</v>
      </c>
      <c r="D2001" s="48" t="s">
        <v>60</v>
      </c>
      <c r="E2001" s="48" t="s">
        <v>803</v>
      </c>
      <c r="F2001" s="48" t="s">
        <v>804</v>
      </c>
      <c r="G2001" s="48">
        <v>126</v>
      </c>
      <c r="H2001" s="48" t="s">
        <v>63</v>
      </c>
      <c r="I2001" s="48" t="s">
        <v>804</v>
      </c>
      <c r="J2001" s="48" t="s">
        <v>50</v>
      </c>
      <c r="K2001" s="63" t="s">
        <v>2912</v>
      </c>
      <c r="L2001" s="48" t="s">
        <v>806</v>
      </c>
      <c r="M2001" s="48" t="s">
        <v>53</v>
      </c>
      <c r="N2001" s="48" t="s">
        <v>53</v>
      </c>
      <c r="O2001" s="48" t="s">
        <v>53</v>
      </c>
      <c r="P2001" s="48">
        <v>0.35811000000000004</v>
      </c>
      <c r="Q2001" s="48">
        <v>0.14341380686670305</v>
      </c>
      <c r="R2001" s="48">
        <v>0.16731610801115354</v>
      </c>
      <c r="S2001" s="48">
        <v>3.3423600000000002</v>
      </c>
      <c r="T2001" s="48">
        <v>3.3423600000000002</v>
      </c>
      <c r="U2001" s="48">
        <v>3.3463221602230711</v>
      </c>
      <c r="V2001" s="62">
        <f t="shared" si="191"/>
        <v>0.10714285714285715</v>
      </c>
      <c r="W2001" s="62">
        <f t="shared" si="192"/>
        <v>4.2907947338617934E-2</v>
      </c>
      <c r="X2001" s="62">
        <f t="shared" si="193"/>
        <v>4.9999999999999996E-2</v>
      </c>
      <c r="Y2001" s="62">
        <f t="shared" si="194"/>
        <v>6.6683601493825032E-2</v>
      </c>
      <c r="Z2001" s="62">
        <f t="shared" si="195"/>
        <v>6.6683601493825032E-2</v>
      </c>
      <c r="AA2001" s="48" t="str">
        <f t="shared" si="196"/>
        <v>Y</v>
      </c>
      <c r="AB2001" s="48" t="s">
        <v>55</v>
      </c>
      <c r="AC2001" s="53" t="s">
        <v>55</v>
      </c>
      <c r="AD2001" s="52">
        <v>0</v>
      </c>
      <c r="AE2001" s="52"/>
      <c r="AF2001" s="52"/>
    </row>
    <row r="2002" spans="1:32" ht="15.5" x14ac:dyDescent="0.35">
      <c r="A2002" s="26"/>
      <c r="B2002" s="48">
        <v>324</v>
      </c>
      <c r="C2002" s="48" t="s">
        <v>45</v>
      </c>
      <c r="D2002" s="48" t="s">
        <v>46</v>
      </c>
      <c r="E2002" s="48" t="s">
        <v>150</v>
      </c>
      <c r="F2002" s="48" t="s">
        <v>219</v>
      </c>
      <c r="G2002" s="48">
        <v>250</v>
      </c>
      <c r="H2002" s="48" t="s">
        <v>49</v>
      </c>
      <c r="I2002" s="48" t="s">
        <v>220</v>
      </c>
      <c r="J2002" s="48" t="s">
        <v>50</v>
      </c>
      <c r="K2002" s="48" t="s">
        <v>2913</v>
      </c>
      <c r="L2002" s="48" t="s">
        <v>184</v>
      </c>
      <c r="M2002" s="48" t="s">
        <v>53</v>
      </c>
      <c r="N2002" s="48" t="s">
        <v>53</v>
      </c>
      <c r="O2002" s="48" t="s">
        <v>53</v>
      </c>
      <c r="P2002" s="48">
        <v>1.1937</v>
      </c>
      <c r="Q2002" s="48">
        <v>1.0517012503558223</v>
      </c>
      <c r="R2002" s="48">
        <v>1.0756035515002729E-2</v>
      </c>
      <c r="S2002" s="48">
        <v>11.578889999999999</v>
      </c>
      <c r="T2002" s="48">
        <v>11.578889999999999</v>
      </c>
      <c r="U2002" s="48">
        <v>11.592616055058498</v>
      </c>
      <c r="V2002" s="62">
        <f t="shared" si="191"/>
        <v>0.10309278350515465</v>
      </c>
      <c r="W2002" s="62">
        <f t="shared" si="192"/>
        <v>9.0829194366284019E-2</v>
      </c>
      <c r="X2002" s="62">
        <f t="shared" si="193"/>
        <v>9.2783505154639162E-4</v>
      </c>
      <c r="Y2002" s="62">
        <f t="shared" si="194"/>
        <v>6.494993764099502E-2</v>
      </c>
      <c r="Z2002" s="62">
        <f t="shared" si="195"/>
        <v>6.494993764099502E-2</v>
      </c>
      <c r="AA2002" s="48" t="str">
        <f t="shared" si="196"/>
        <v>Y</v>
      </c>
      <c r="AB2002" s="48" t="s">
        <v>55</v>
      </c>
      <c r="AC2002" s="53" t="s">
        <v>55</v>
      </c>
      <c r="AD2002" s="52">
        <v>0</v>
      </c>
      <c r="AE2002" s="52"/>
      <c r="AF2002" s="52"/>
    </row>
    <row r="2003" spans="1:32" ht="15.5" x14ac:dyDescent="0.35">
      <c r="A2003" s="26"/>
      <c r="B2003" s="48">
        <v>53</v>
      </c>
      <c r="C2003" s="48" t="s">
        <v>45</v>
      </c>
      <c r="D2003" s="48" t="s">
        <v>46</v>
      </c>
      <c r="E2003" s="48" t="s">
        <v>47</v>
      </c>
      <c r="F2003" s="48" t="s">
        <v>145</v>
      </c>
      <c r="G2003" s="48">
        <v>49</v>
      </c>
      <c r="H2003" s="48" t="s">
        <v>131</v>
      </c>
      <c r="I2003" s="48" t="s">
        <v>47</v>
      </c>
      <c r="J2003" s="48" t="s">
        <v>50</v>
      </c>
      <c r="K2003" s="48" t="s">
        <v>2914</v>
      </c>
      <c r="L2003" s="48" t="s">
        <v>72</v>
      </c>
      <c r="M2003" s="48" t="s">
        <v>110</v>
      </c>
      <c r="N2003" s="48" t="s">
        <v>110</v>
      </c>
      <c r="O2003" s="48" t="s">
        <v>110</v>
      </c>
      <c r="P2003" s="48">
        <v>0.503776</v>
      </c>
      <c r="Q2003" s="48">
        <v>0</v>
      </c>
      <c r="R2003" s="48">
        <v>0</v>
      </c>
      <c r="S2003" s="48">
        <v>2.5908480000000003</v>
      </c>
      <c r="T2003" s="48">
        <v>2.5908480000000003</v>
      </c>
      <c r="U2003" s="48">
        <v>2.5939192894151506</v>
      </c>
      <c r="V2003" s="62">
        <f t="shared" si="191"/>
        <v>0.19444444444444442</v>
      </c>
      <c r="W2003" s="62">
        <f t="shared" si="192"/>
        <v>0</v>
      </c>
      <c r="X2003" s="62">
        <f t="shared" si="193"/>
        <v>0</v>
      </c>
      <c r="Y2003" s="62">
        <f t="shared" si="194"/>
        <v>6.4814814814814811E-2</v>
      </c>
      <c r="Z2003" s="62">
        <f t="shared" si="195"/>
        <v>6.4814814814814811E-2</v>
      </c>
      <c r="AA2003" s="48" t="str">
        <f t="shared" si="196"/>
        <v>Y</v>
      </c>
      <c r="AB2003" s="48" t="s">
        <v>55</v>
      </c>
      <c r="AC2003" s="53" t="s">
        <v>55</v>
      </c>
      <c r="AD2003" s="52">
        <v>0</v>
      </c>
      <c r="AE2003" s="52"/>
      <c r="AF2003" s="52"/>
    </row>
    <row r="2004" spans="1:32" ht="15.5" x14ac:dyDescent="0.35">
      <c r="A2004" s="26"/>
      <c r="B2004" s="48">
        <v>120</v>
      </c>
      <c r="C2004" s="48" t="s">
        <v>45</v>
      </c>
      <c r="D2004" s="48" t="s">
        <v>46</v>
      </c>
      <c r="E2004" s="48" t="s">
        <v>150</v>
      </c>
      <c r="F2004" s="48" t="s">
        <v>163</v>
      </c>
      <c r="G2004" s="48">
        <v>488</v>
      </c>
      <c r="H2004" s="48" t="s">
        <v>49</v>
      </c>
      <c r="I2004" s="48" t="s">
        <v>150</v>
      </c>
      <c r="J2004" s="48" t="s">
        <v>50</v>
      </c>
      <c r="K2004" s="48" t="s">
        <v>2915</v>
      </c>
      <c r="L2004" s="48" t="s">
        <v>2916</v>
      </c>
      <c r="M2004" s="48" t="s">
        <v>53</v>
      </c>
      <c r="N2004" s="48" t="s">
        <v>53</v>
      </c>
      <c r="O2004" s="48" t="s">
        <v>53</v>
      </c>
      <c r="P2004" s="48">
        <v>0.214866</v>
      </c>
      <c r="Q2004" s="48">
        <v>0.23902301144450508</v>
      </c>
      <c r="R2004" s="48">
        <v>0.23902301144450508</v>
      </c>
      <c r="S2004" s="48">
        <v>3.5810999999999997</v>
      </c>
      <c r="T2004" s="48">
        <v>3.5810999999999997</v>
      </c>
      <c r="U2004" s="48">
        <v>3.5853451716675764</v>
      </c>
      <c r="V2004" s="62">
        <f t="shared" si="191"/>
        <v>6.0000000000000005E-2</v>
      </c>
      <c r="W2004" s="62">
        <f t="shared" si="192"/>
        <v>6.6745695860072354E-2</v>
      </c>
      <c r="X2004" s="62">
        <f t="shared" si="193"/>
        <v>6.6666666666666666E-2</v>
      </c>
      <c r="Y2004" s="62">
        <f t="shared" si="194"/>
        <v>6.4470787508913011E-2</v>
      </c>
      <c r="Z2004" s="62">
        <f t="shared" si="195"/>
        <v>6.4470787508913011E-2</v>
      </c>
      <c r="AA2004" s="48" t="str">
        <f t="shared" si="196"/>
        <v>Y</v>
      </c>
      <c r="AB2004" s="48" t="s">
        <v>55</v>
      </c>
      <c r="AC2004" s="53" t="s">
        <v>55</v>
      </c>
      <c r="AD2004" s="52">
        <v>0</v>
      </c>
      <c r="AE2004" s="52"/>
      <c r="AF2004" s="52"/>
    </row>
    <row r="2005" spans="1:32" ht="15.5" x14ac:dyDescent="0.35">
      <c r="A2005" s="26"/>
      <c r="B2005" s="48">
        <v>380</v>
      </c>
      <c r="C2005" s="48" t="s">
        <v>45</v>
      </c>
      <c r="D2005" s="48" t="s">
        <v>46</v>
      </c>
      <c r="E2005" s="48" t="s">
        <v>47</v>
      </c>
      <c r="F2005" s="48" t="s">
        <v>128</v>
      </c>
      <c r="G2005" s="48">
        <v>496</v>
      </c>
      <c r="H2005" s="48" t="s">
        <v>49</v>
      </c>
      <c r="I2005" s="48" t="s">
        <v>128</v>
      </c>
      <c r="J2005" s="48" t="s">
        <v>50</v>
      </c>
      <c r="K2005" s="48" t="s">
        <v>2917</v>
      </c>
      <c r="L2005" s="48" t="s">
        <v>78</v>
      </c>
      <c r="M2005" s="48" t="s">
        <v>53</v>
      </c>
      <c r="N2005" s="48" t="s">
        <v>53</v>
      </c>
      <c r="O2005" s="48" t="s">
        <v>53</v>
      </c>
      <c r="P2005" s="48">
        <v>0.33423600000000003</v>
      </c>
      <c r="Q2005" s="48">
        <v>0.11951150572225254</v>
      </c>
      <c r="R2005" s="48">
        <v>0.19121840915560406</v>
      </c>
      <c r="S2005" s="48">
        <v>3.3423600000000002</v>
      </c>
      <c r="T2005" s="48">
        <v>3.3423600000000002</v>
      </c>
      <c r="U2005" s="48">
        <v>3.3463221602230711</v>
      </c>
      <c r="V2005" s="62">
        <f t="shared" si="191"/>
        <v>0.1</v>
      </c>
      <c r="W2005" s="62">
        <f t="shared" si="192"/>
        <v>3.5756622782181613E-2</v>
      </c>
      <c r="X2005" s="62">
        <f t="shared" si="193"/>
        <v>5.7142857142857141E-2</v>
      </c>
      <c r="Y2005" s="62">
        <f t="shared" si="194"/>
        <v>6.4299826641679589E-2</v>
      </c>
      <c r="Z2005" s="62">
        <f t="shared" si="195"/>
        <v>6.4299826641679589E-2</v>
      </c>
      <c r="AA2005" s="48" t="str">
        <f t="shared" si="196"/>
        <v>Y</v>
      </c>
      <c r="AB2005" s="48" t="s">
        <v>55</v>
      </c>
      <c r="AC2005" s="53" t="s">
        <v>55</v>
      </c>
      <c r="AD2005" s="52">
        <v>0</v>
      </c>
      <c r="AE2005" s="52"/>
      <c r="AF2005" s="52"/>
    </row>
    <row r="2006" spans="1:32" ht="15.5" x14ac:dyDescent="0.35">
      <c r="A2006" s="26"/>
      <c r="B2006" s="48">
        <v>536</v>
      </c>
      <c r="C2006" s="48" t="s">
        <v>45</v>
      </c>
      <c r="D2006" s="48" t="s">
        <v>46</v>
      </c>
      <c r="E2006" s="48" t="s">
        <v>47</v>
      </c>
      <c r="F2006" s="48" t="s">
        <v>1168</v>
      </c>
      <c r="G2006" s="48">
        <v>396</v>
      </c>
      <c r="H2006" s="48" t="s">
        <v>139</v>
      </c>
      <c r="I2006" s="48" t="s">
        <v>187</v>
      </c>
      <c r="J2006" s="48" t="s">
        <v>50</v>
      </c>
      <c r="K2006" s="48" t="s">
        <v>2918</v>
      </c>
      <c r="L2006" s="48" t="s">
        <v>52</v>
      </c>
      <c r="M2006" s="48" t="s">
        <v>110</v>
      </c>
      <c r="N2006" s="48" t="s">
        <v>110</v>
      </c>
      <c r="O2006" s="48" t="s">
        <v>110</v>
      </c>
      <c r="P2006" s="48">
        <v>0.33105280000000004</v>
      </c>
      <c r="Q2006" s="48">
        <v>8.6463976313838356E-2</v>
      </c>
      <c r="R2006" s="48">
        <v>7.9258644954351823E-2</v>
      </c>
      <c r="S2006" s="48">
        <v>2.5908480000000003</v>
      </c>
      <c r="T2006" s="48">
        <v>2.5908480000000003</v>
      </c>
      <c r="U2006" s="48">
        <v>2.5939192894151506</v>
      </c>
      <c r="V2006" s="62">
        <f t="shared" si="191"/>
        <v>0.12777777777777777</v>
      </c>
      <c r="W2006" s="62">
        <f t="shared" si="192"/>
        <v>3.337284793003617E-2</v>
      </c>
      <c r="X2006" s="62">
        <f t="shared" si="193"/>
        <v>3.0555555555555555E-2</v>
      </c>
      <c r="Y2006" s="62">
        <f t="shared" si="194"/>
        <v>6.3902060421123161E-2</v>
      </c>
      <c r="Z2006" s="62">
        <f t="shared" si="195"/>
        <v>6.3902060421123161E-2</v>
      </c>
      <c r="AA2006" s="48" t="str">
        <f t="shared" si="196"/>
        <v>Y</v>
      </c>
      <c r="AB2006" s="48" t="s">
        <v>55</v>
      </c>
      <c r="AC2006" s="53" t="s">
        <v>55</v>
      </c>
      <c r="AD2006" s="52">
        <v>0</v>
      </c>
      <c r="AE2006" s="52"/>
      <c r="AF2006" s="52"/>
    </row>
    <row r="2007" spans="1:32" ht="15.5" x14ac:dyDescent="0.35">
      <c r="A2007" s="26"/>
      <c r="B2007" s="52">
        <v>891</v>
      </c>
      <c r="C2007" s="52" t="s">
        <v>45</v>
      </c>
      <c r="D2007" s="52" t="s">
        <v>46</v>
      </c>
      <c r="E2007" s="52" t="s">
        <v>47</v>
      </c>
      <c r="F2007" s="52" t="s">
        <v>1917</v>
      </c>
      <c r="G2007" s="52">
        <v>99</v>
      </c>
      <c r="H2007" s="52" t="s">
        <v>49</v>
      </c>
      <c r="I2007" s="52" t="s">
        <v>57</v>
      </c>
      <c r="J2007" s="52" t="s">
        <v>50</v>
      </c>
      <c r="K2007" s="52" t="s">
        <v>2919</v>
      </c>
      <c r="L2007" s="52" t="s">
        <v>59</v>
      </c>
      <c r="M2007" s="52" t="s">
        <v>53</v>
      </c>
      <c r="N2007" s="52" t="s">
        <v>53</v>
      </c>
      <c r="O2007" s="52" t="s">
        <v>53</v>
      </c>
      <c r="P2007" s="52">
        <v>0.35811000000000004</v>
      </c>
      <c r="Q2007" s="52">
        <v>0.40633911945565865</v>
      </c>
      <c r="R2007" s="52">
        <v>0.43024142060010917</v>
      </c>
      <c r="S2007" s="52">
        <v>6.3266099999999996</v>
      </c>
      <c r="T2007" s="52">
        <v>6.3266099999999996</v>
      </c>
      <c r="U2007" s="52">
        <v>6.3341098032793841</v>
      </c>
      <c r="V2007" s="62">
        <f t="shared" si="191"/>
        <v>5.6603773584905669E-2</v>
      </c>
      <c r="W2007" s="62">
        <f t="shared" si="192"/>
        <v>6.4226990355918681E-2</v>
      </c>
      <c r="X2007" s="62">
        <f t="shared" si="193"/>
        <v>6.7924528301886805E-2</v>
      </c>
      <c r="Y2007" s="62">
        <f t="shared" si="194"/>
        <v>6.2918430747570378E-2</v>
      </c>
      <c r="Z2007" s="62">
        <f t="shared" si="195"/>
        <v>6.2918430747570378E-2</v>
      </c>
      <c r="AA2007" s="48" t="str">
        <f t="shared" si="196"/>
        <v>Y</v>
      </c>
      <c r="AB2007" s="48" t="s">
        <v>55</v>
      </c>
      <c r="AC2007" s="53" t="s">
        <v>55</v>
      </c>
      <c r="AD2007" s="52">
        <v>0</v>
      </c>
      <c r="AE2007" s="26"/>
      <c r="AF2007" s="26"/>
    </row>
    <row r="2008" spans="1:32" ht="15.5" x14ac:dyDescent="0.35">
      <c r="A2008" s="52"/>
      <c r="B2008" s="48">
        <v>670</v>
      </c>
      <c r="C2008" s="48" t="s">
        <v>45</v>
      </c>
      <c r="D2008" s="48" t="s">
        <v>46</v>
      </c>
      <c r="E2008" s="48" t="s">
        <v>150</v>
      </c>
      <c r="F2008" s="48" t="s">
        <v>2519</v>
      </c>
      <c r="G2008" s="48">
        <v>15</v>
      </c>
      <c r="H2008" s="48" t="s">
        <v>1097</v>
      </c>
      <c r="I2008" s="48" t="s">
        <v>220</v>
      </c>
      <c r="J2008" s="48" t="s">
        <v>50</v>
      </c>
      <c r="K2008" s="48" t="s">
        <v>2920</v>
      </c>
      <c r="L2008" s="48" t="s">
        <v>222</v>
      </c>
      <c r="M2008" s="48" t="s">
        <v>53</v>
      </c>
      <c r="N2008" s="48" t="s">
        <v>53</v>
      </c>
      <c r="O2008" s="48" t="s">
        <v>53</v>
      </c>
      <c r="P2008" s="48">
        <v>0.71622000000000008</v>
      </c>
      <c r="Q2008" s="48">
        <v>0.54975292632236161</v>
      </c>
      <c r="R2008" s="48">
        <v>0.52585062517791115</v>
      </c>
      <c r="S2008" s="48">
        <v>9.5495999999999999</v>
      </c>
      <c r="T2008" s="48">
        <v>9.5495999999999999</v>
      </c>
      <c r="U2008" s="48">
        <v>9.5609204577802025</v>
      </c>
      <c r="V2008" s="62">
        <f t="shared" si="191"/>
        <v>7.5000000000000011E-2</v>
      </c>
      <c r="W2008" s="62">
        <f t="shared" si="192"/>
        <v>5.756816267931239E-2</v>
      </c>
      <c r="X2008" s="62">
        <f t="shared" si="193"/>
        <v>5.5E-2</v>
      </c>
      <c r="Y2008" s="62">
        <f t="shared" si="194"/>
        <v>6.2522720893104136E-2</v>
      </c>
      <c r="Z2008" s="62">
        <f t="shared" si="195"/>
        <v>6.2522720893104136E-2</v>
      </c>
      <c r="AA2008" s="48" t="str">
        <f t="shared" si="196"/>
        <v>Y</v>
      </c>
      <c r="AB2008" s="48" t="s">
        <v>55</v>
      </c>
      <c r="AC2008" s="53" t="s">
        <v>55</v>
      </c>
      <c r="AD2008" s="52">
        <v>0</v>
      </c>
      <c r="AE2008" s="52"/>
      <c r="AF2008" s="52"/>
    </row>
    <row r="2009" spans="1:32" ht="15.5" x14ac:dyDescent="0.35">
      <c r="A2009" s="26"/>
      <c r="B2009" s="48">
        <v>1150</v>
      </c>
      <c r="C2009" s="48" t="s">
        <v>45</v>
      </c>
      <c r="D2009" s="48" t="s">
        <v>98</v>
      </c>
      <c r="E2009" s="48" t="s">
        <v>99</v>
      </c>
      <c r="F2009" s="48" t="s">
        <v>100</v>
      </c>
      <c r="G2009" s="48">
        <v>737</v>
      </c>
      <c r="H2009" s="48">
        <v>2</v>
      </c>
      <c r="I2009" s="48" t="s">
        <v>99</v>
      </c>
      <c r="J2009" s="48" t="s">
        <v>50</v>
      </c>
      <c r="K2009" s="48" t="s">
        <v>2921</v>
      </c>
      <c r="L2009" s="48" t="s">
        <v>593</v>
      </c>
      <c r="M2009" s="48" t="s">
        <v>103</v>
      </c>
      <c r="N2009" s="48" t="s">
        <v>103</v>
      </c>
      <c r="O2009" s="48" t="s">
        <v>103</v>
      </c>
      <c r="P2009" s="48">
        <v>1.301652</v>
      </c>
      <c r="Q2009" s="48">
        <v>1.184722752377112</v>
      </c>
      <c r="R2009" s="48">
        <v>0</v>
      </c>
      <c r="S2009" s="48">
        <v>13.410959999999999</v>
      </c>
      <c r="T2009" s="48">
        <v>13.410959999999999</v>
      </c>
      <c r="U2009" s="48">
        <v>13.426857860273936</v>
      </c>
      <c r="V2009" s="62">
        <f t="shared" si="191"/>
        <v>9.7058823529411767E-2</v>
      </c>
      <c r="W2009" s="62">
        <f t="shared" si="192"/>
        <v>8.8339891579507515E-2</v>
      </c>
      <c r="X2009" s="62">
        <f t="shared" si="193"/>
        <v>0</v>
      </c>
      <c r="Y2009" s="62">
        <f t="shared" si="194"/>
        <v>6.1799571702973094E-2</v>
      </c>
      <c r="Z2009" s="62">
        <f t="shared" si="195"/>
        <v>6.1799571702973094E-2</v>
      </c>
      <c r="AA2009" s="48" t="str">
        <f t="shared" si="196"/>
        <v>Y</v>
      </c>
      <c r="AB2009" s="48" t="s">
        <v>55</v>
      </c>
      <c r="AC2009" s="53" t="s">
        <v>55</v>
      </c>
      <c r="AD2009" s="52">
        <v>0</v>
      </c>
      <c r="AE2009" s="52"/>
      <c r="AF2009" s="52"/>
    </row>
    <row r="2010" spans="1:32" ht="15.5" x14ac:dyDescent="0.35">
      <c r="A2010" s="26"/>
      <c r="B2010" s="48">
        <v>1260</v>
      </c>
      <c r="C2010" s="48" t="s">
        <v>45</v>
      </c>
      <c r="D2010" s="48" t="s">
        <v>98</v>
      </c>
      <c r="E2010" s="48" t="s">
        <v>99</v>
      </c>
      <c r="F2010" s="48" t="s">
        <v>662</v>
      </c>
      <c r="G2010" s="48">
        <v>713</v>
      </c>
      <c r="H2010" s="48">
        <v>2</v>
      </c>
      <c r="I2010" s="48" t="s">
        <v>106</v>
      </c>
      <c r="J2010" s="48" t="s">
        <v>50</v>
      </c>
      <c r="K2010" s="48" t="s">
        <v>2340</v>
      </c>
      <c r="L2010" s="48" t="s">
        <v>108</v>
      </c>
      <c r="M2010" s="48" t="s">
        <v>103</v>
      </c>
      <c r="N2010" s="48" t="s">
        <v>103</v>
      </c>
      <c r="O2010" s="48" t="s">
        <v>103</v>
      </c>
      <c r="P2010" s="48">
        <v>1.025544</v>
      </c>
      <c r="Q2010" s="48">
        <v>1.0662504771394008</v>
      </c>
      <c r="R2010" s="48">
        <v>1.184722752377112</v>
      </c>
      <c r="S2010" s="48">
        <v>17.7498</v>
      </c>
      <c r="T2010" s="48">
        <v>17.7498</v>
      </c>
      <c r="U2010" s="48">
        <v>17.77084128565668</v>
      </c>
      <c r="V2010" s="62">
        <f t="shared" si="191"/>
        <v>5.7777777777777775E-2</v>
      </c>
      <c r="W2010" s="62">
        <f t="shared" si="192"/>
        <v>6.0071126274065106E-2</v>
      </c>
      <c r="X2010" s="62">
        <f t="shared" si="193"/>
        <v>6.6666666666666666E-2</v>
      </c>
      <c r="Y2010" s="62">
        <f t="shared" si="194"/>
        <v>6.1505190239503182E-2</v>
      </c>
      <c r="Z2010" s="62">
        <f t="shared" si="195"/>
        <v>6.1505190239503182E-2</v>
      </c>
      <c r="AA2010" s="48" t="str">
        <f t="shared" si="196"/>
        <v>Y</v>
      </c>
      <c r="AB2010" s="48" t="s">
        <v>104</v>
      </c>
      <c r="AC2010" s="53" t="s">
        <v>55</v>
      </c>
      <c r="AD2010" s="52">
        <v>0</v>
      </c>
      <c r="AE2010" s="52"/>
      <c r="AF2010" s="52"/>
    </row>
    <row r="2011" spans="1:32" ht="15.5" x14ac:dyDescent="0.35">
      <c r="A2011" s="26"/>
      <c r="B2011" s="48">
        <v>246</v>
      </c>
      <c r="C2011" s="48" t="s">
        <v>45</v>
      </c>
      <c r="D2011" s="48" t="s">
        <v>46</v>
      </c>
      <c r="E2011" s="48" t="s">
        <v>150</v>
      </c>
      <c r="F2011" s="48" t="s">
        <v>219</v>
      </c>
      <c r="G2011" s="48">
        <v>250</v>
      </c>
      <c r="H2011" s="48" t="s">
        <v>63</v>
      </c>
      <c r="I2011" s="48" t="s">
        <v>233</v>
      </c>
      <c r="J2011" s="48" t="s">
        <v>50</v>
      </c>
      <c r="K2011" s="48" t="s">
        <v>2923</v>
      </c>
      <c r="L2011" s="48" t="s">
        <v>222</v>
      </c>
      <c r="M2011" s="48" t="s">
        <v>53</v>
      </c>
      <c r="N2011" s="48" t="s">
        <v>53</v>
      </c>
      <c r="O2011" s="48" t="s">
        <v>53</v>
      </c>
      <c r="P2011" s="48">
        <v>0.28648800000000008</v>
      </c>
      <c r="Q2011" s="48">
        <v>0.23902301144450508</v>
      </c>
      <c r="R2011" s="48">
        <v>0.23902301144450508</v>
      </c>
      <c r="S2011" s="48">
        <v>4.1779500000000001</v>
      </c>
      <c r="T2011" s="48">
        <v>4.1779500000000001</v>
      </c>
      <c r="U2011" s="48">
        <v>4.1829027002788388</v>
      </c>
      <c r="V2011" s="62">
        <f t="shared" si="191"/>
        <v>6.8571428571428589E-2</v>
      </c>
      <c r="W2011" s="62">
        <f t="shared" si="192"/>
        <v>5.7210596451490583E-2</v>
      </c>
      <c r="X2011" s="62">
        <f t="shared" si="193"/>
        <v>5.7142857142857141E-2</v>
      </c>
      <c r="Y2011" s="62">
        <f t="shared" si="194"/>
        <v>6.0974960721925438E-2</v>
      </c>
      <c r="Z2011" s="62">
        <f t="shared" si="195"/>
        <v>6.0974960721925438E-2</v>
      </c>
      <c r="AA2011" s="48" t="str">
        <f t="shared" si="196"/>
        <v>Y</v>
      </c>
      <c r="AB2011" s="48" t="s">
        <v>55</v>
      </c>
      <c r="AC2011" s="53" t="s">
        <v>55</v>
      </c>
      <c r="AD2011" s="52">
        <v>0</v>
      </c>
      <c r="AE2011" s="52"/>
      <c r="AF2011" s="52"/>
    </row>
    <row r="2012" spans="1:32" ht="15.5" x14ac:dyDescent="0.35">
      <c r="A2012" s="26"/>
      <c r="B2012" s="48">
        <v>722</v>
      </c>
      <c r="C2012" s="48" t="s">
        <v>45</v>
      </c>
      <c r="D2012" s="48" t="s">
        <v>46</v>
      </c>
      <c r="E2012" s="48" t="s">
        <v>150</v>
      </c>
      <c r="F2012" s="48" t="s">
        <v>219</v>
      </c>
      <c r="G2012" s="48">
        <v>250</v>
      </c>
      <c r="H2012" s="48" t="s">
        <v>63</v>
      </c>
      <c r="I2012" s="48" t="s">
        <v>220</v>
      </c>
      <c r="J2012" s="48" t="s">
        <v>50</v>
      </c>
      <c r="K2012" s="48" t="s">
        <v>2924</v>
      </c>
      <c r="L2012" s="48" t="s">
        <v>184</v>
      </c>
      <c r="M2012" s="48" t="s">
        <v>53</v>
      </c>
      <c r="N2012" s="48" t="s">
        <v>53</v>
      </c>
      <c r="O2012" s="48" t="s">
        <v>53</v>
      </c>
      <c r="P2012" s="48">
        <v>0.59684999999999999</v>
      </c>
      <c r="Q2012" s="48">
        <v>0.8126782389113173</v>
      </c>
      <c r="R2012" s="48">
        <v>0.69316673318906474</v>
      </c>
      <c r="S2012" s="48">
        <v>11.578889999999999</v>
      </c>
      <c r="T2012" s="48">
        <v>11.578889999999999</v>
      </c>
      <c r="U2012" s="48">
        <v>11.592616055058498</v>
      </c>
      <c r="V2012" s="62">
        <f t="shared" si="191"/>
        <v>5.1546391752577324E-2</v>
      </c>
      <c r="W2012" s="62">
        <f t="shared" si="192"/>
        <v>7.0186195646674013E-2</v>
      </c>
      <c r="X2012" s="62">
        <f t="shared" si="193"/>
        <v>5.9793814432989686E-2</v>
      </c>
      <c r="Y2012" s="62">
        <f t="shared" si="194"/>
        <v>6.0508800610747003E-2</v>
      </c>
      <c r="Z2012" s="62">
        <f t="shared" si="195"/>
        <v>6.0508800610747003E-2</v>
      </c>
      <c r="AA2012" s="48" t="str">
        <f t="shared" si="196"/>
        <v>Y</v>
      </c>
      <c r="AB2012" s="48" t="s">
        <v>55</v>
      </c>
      <c r="AC2012" s="53" t="s">
        <v>55</v>
      </c>
      <c r="AD2012" s="52">
        <v>0</v>
      </c>
      <c r="AE2012" s="52"/>
      <c r="AF2012" s="52"/>
    </row>
    <row r="2013" spans="1:32" ht="15.5" x14ac:dyDescent="0.35">
      <c r="A2013" s="52"/>
      <c r="B2013" s="48">
        <v>664</v>
      </c>
      <c r="C2013" s="48" t="s">
        <v>45</v>
      </c>
      <c r="D2013" s="48" t="s">
        <v>46</v>
      </c>
      <c r="E2013" s="48" t="s">
        <v>47</v>
      </c>
      <c r="F2013" s="48" t="s">
        <v>75</v>
      </c>
      <c r="G2013" s="48">
        <v>483</v>
      </c>
      <c r="H2013" s="48" t="s">
        <v>63</v>
      </c>
      <c r="I2013" s="48" t="s">
        <v>76</v>
      </c>
      <c r="J2013" s="48" t="s">
        <v>50</v>
      </c>
      <c r="K2013" s="48" t="s">
        <v>2925</v>
      </c>
      <c r="L2013" s="48" t="s">
        <v>59</v>
      </c>
      <c r="M2013" s="48" t="s">
        <v>53</v>
      </c>
      <c r="N2013" s="48" t="s">
        <v>53</v>
      </c>
      <c r="O2013" s="48" t="s">
        <v>53</v>
      </c>
      <c r="P2013" s="48">
        <v>0.35811000000000004</v>
      </c>
      <c r="Q2013" s="48">
        <v>0.38243681831120813</v>
      </c>
      <c r="R2013" s="48">
        <v>0.40633911945565865</v>
      </c>
      <c r="S2013" s="48">
        <v>6.3266099999999996</v>
      </c>
      <c r="T2013" s="48">
        <v>6.3266099999999996</v>
      </c>
      <c r="U2013" s="48">
        <v>6.3341098032793841</v>
      </c>
      <c r="V2013" s="62">
        <f t="shared" si="191"/>
        <v>5.6603773584905669E-2</v>
      </c>
      <c r="W2013" s="62">
        <f t="shared" si="192"/>
        <v>6.0448932099688164E-2</v>
      </c>
      <c r="X2013" s="62">
        <f t="shared" si="193"/>
        <v>6.4150943396226429E-2</v>
      </c>
      <c r="Y2013" s="62">
        <f t="shared" si="194"/>
        <v>6.0401216360273423E-2</v>
      </c>
      <c r="Z2013" s="62">
        <f t="shared" si="195"/>
        <v>6.0401216360273423E-2</v>
      </c>
      <c r="AA2013" s="48" t="str">
        <f t="shared" si="196"/>
        <v>Y</v>
      </c>
      <c r="AB2013" s="48" t="s">
        <v>55</v>
      </c>
      <c r="AC2013" s="53" t="s">
        <v>55</v>
      </c>
      <c r="AD2013" s="52">
        <v>0</v>
      </c>
      <c r="AE2013" s="52"/>
      <c r="AF2013" s="52"/>
    </row>
    <row r="2014" spans="1:32" ht="15.5" x14ac:dyDescent="0.35">
      <c r="A2014" s="26"/>
      <c r="B2014" s="48">
        <v>749</v>
      </c>
      <c r="C2014" s="48" t="s">
        <v>45</v>
      </c>
      <c r="D2014" s="48" t="s">
        <v>46</v>
      </c>
      <c r="E2014" s="48" t="s">
        <v>150</v>
      </c>
      <c r="F2014" s="48" t="s">
        <v>2048</v>
      </c>
      <c r="G2014" s="48">
        <v>815</v>
      </c>
      <c r="H2014" s="48" t="s">
        <v>131</v>
      </c>
      <c r="I2014" s="48" t="s">
        <v>377</v>
      </c>
      <c r="J2014" s="48" t="s">
        <v>50</v>
      </c>
      <c r="K2014" s="48" t="s">
        <v>2926</v>
      </c>
      <c r="L2014" s="48" t="s">
        <v>379</v>
      </c>
      <c r="M2014" s="48" t="s">
        <v>110</v>
      </c>
      <c r="N2014" s="48" t="s">
        <v>110</v>
      </c>
      <c r="O2014" s="48" t="s">
        <v>110</v>
      </c>
      <c r="P2014" s="48">
        <v>0.12234559999999998</v>
      </c>
      <c r="Q2014" s="48">
        <v>0.14410662718973061</v>
      </c>
      <c r="R2014" s="48">
        <v>0.14410662718973061</v>
      </c>
      <c r="S2014" s="48">
        <v>1.907152</v>
      </c>
      <c r="T2014" s="48">
        <v>2.5188800000000002</v>
      </c>
      <c r="U2014" s="48">
        <v>2.521865975820285</v>
      </c>
      <c r="V2014" s="62">
        <f t="shared" si="191"/>
        <v>6.4150943396226415E-2</v>
      </c>
      <c r="W2014" s="62">
        <f t="shared" si="192"/>
        <v>5.7210596451490583E-2</v>
      </c>
      <c r="X2014" s="62">
        <f t="shared" si="193"/>
        <v>5.7142857142857155E-2</v>
      </c>
      <c r="Y2014" s="62">
        <f t="shared" si="194"/>
        <v>5.9501465663524718E-2</v>
      </c>
      <c r="Z2014" s="62">
        <f t="shared" si="195"/>
        <v>5.9501465663524718E-2</v>
      </c>
      <c r="AA2014" s="48" t="str">
        <f t="shared" si="196"/>
        <v>Y</v>
      </c>
      <c r="AB2014" s="48" t="s">
        <v>55</v>
      </c>
      <c r="AC2014" s="53" t="s">
        <v>55</v>
      </c>
      <c r="AD2014" s="52">
        <v>0</v>
      </c>
      <c r="AE2014" s="52"/>
      <c r="AF2014" s="52"/>
    </row>
    <row r="2015" spans="1:32" ht="15.5" x14ac:dyDescent="0.35">
      <c r="A2015" s="26"/>
      <c r="B2015" s="48">
        <v>95</v>
      </c>
      <c r="C2015" s="48" t="s">
        <v>45</v>
      </c>
      <c r="D2015" s="48" t="s">
        <v>46</v>
      </c>
      <c r="E2015" s="48" t="s">
        <v>47</v>
      </c>
      <c r="F2015" s="48" t="s">
        <v>70</v>
      </c>
      <c r="G2015" s="48">
        <v>106</v>
      </c>
      <c r="H2015" s="48" t="s">
        <v>94</v>
      </c>
      <c r="I2015" s="48" t="s">
        <v>57</v>
      </c>
      <c r="J2015" s="48" t="s">
        <v>50</v>
      </c>
      <c r="K2015" s="48" t="s">
        <v>2927</v>
      </c>
      <c r="L2015" s="48" t="s">
        <v>52</v>
      </c>
      <c r="M2015" s="48" t="s">
        <v>53</v>
      </c>
      <c r="N2015" s="48" t="s">
        <v>53</v>
      </c>
      <c r="O2015" s="48" t="s">
        <v>53</v>
      </c>
      <c r="P2015" s="48">
        <v>0.45414372174455964</v>
      </c>
      <c r="Q2015" s="48">
        <v>0.50194832403346068</v>
      </c>
      <c r="R2015" s="48">
        <v>0.52585062517791115</v>
      </c>
      <c r="S2015" s="48">
        <v>8.3658054005576776</v>
      </c>
      <c r="T2015" s="48">
        <v>8.3658054005576776</v>
      </c>
      <c r="U2015" s="48">
        <v>8.3658054005576776</v>
      </c>
      <c r="V2015" s="62">
        <f t="shared" si="191"/>
        <v>5.4285714285714284E-2</v>
      </c>
      <c r="W2015" s="62">
        <f t="shared" si="192"/>
        <v>6.0000000000000005E-2</v>
      </c>
      <c r="X2015" s="62">
        <f t="shared" si="193"/>
        <v>6.2857142857142861E-2</v>
      </c>
      <c r="Y2015" s="62">
        <f t="shared" si="194"/>
        <v>5.904761904761905E-2</v>
      </c>
      <c r="Z2015" s="62">
        <f t="shared" si="195"/>
        <v>5.904761904761905E-2</v>
      </c>
      <c r="AA2015" s="48" t="str">
        <f t="shared" si="196"/>
        <v>Y</v>
      </c>
      <c r="AB2015" s="48" t="s">
        <v>55</v>
      </c>
      <c r="AC2015" s="53" t="s">
        <v>55</v>
      </c>
      <c r="AD2015" s="52">
        <v>0</v>
      </c>
      <c r="AE2015" s="52"/>
      <c r="AF2015" s="52"/>
    </row>
    <row r="2016" spans="1:32" ht="15.5" x14ac:dyDescent="0.35">
      <c r="A2016" s="26"/>
      <c r="B2016" s="48">
        <v>85</v>
      </c>
      <c r="C2016" s="48" t="s">
        <v>45</v>
      </c>
      <c r="D2016" s="48" t="s">
        <v>46</v>
      </c>
      <c r="E2016" s="48" t="s">
        <v>47</v>
      </c>
      <c r="F2016" s="48" t="s">
        <v>2016</v>
      </c>
      <c r="G2016" s="48">
        <v>67</v>
      </c>
      <c r="H2016" s="48" t="s">
        <v>139</v>
      </c>
      <c r="I2016" s="48" t="s">
        <v>76</v>
      </c>
      <c r="J2016" s="48" t="s">
        <v>50</v>
      </c>
      <c r="K2016" s="48" t="s">
        <v>2928</v>
      </c>
      <c r="L2016" s="48" t="s">
        <v>78</v>
      </c>
      <c r="M2016" s="48" t="s">
        <v>110</v>
      </c>
      <c r="N2016" s="48" t="s">
        <v>110</v>
      </c>
      <c r="O2016" s="48" t="s">
        <v>97</v>
      </c>
      <c r="P2016" s="48">
        <v>0.45339839999999998</v>
      </c>
      <c r="Q2016" s="48">
        <v>0</v>
      </c>
      <c r="R2016" s="48">
        <v>0</v>
      </c>
      <c r="S2016" s="48">
        <v>2.5908480000000003</v>
      </c>
      <c r="T2016" s="48">
        <v>2.5908480000000003</v>
      </c>
      <c r="U2016" s="48">
        <v>2.5939192894151506</v>
      </c>
      <c r="V2016" s="62">
        <f t="shared" si="191"/>
        <v>0.17499999999999996</v>
      </c>
      <c r="W2016" s="62">
        <f t="shared" si="192"/>
        <v>0</v>
      </c>
      <c r="X2016" s="62">
        <f t="shared" si="193"/>
        <v>0</v>
      </c>
      <c r="Y2016" s="62">
        <f t="shared" si="194"/>
        <v>5.833333333333332E-2</v>
      </c>
      <c r="Z2016" s="62">
        <f t="shared" si="195"/>
        <v>5.833333333333332E-2</v>
      </c>
      <c r="AA2016" s="48" t="str">
        <f t="shared" si="196"/>
        <v>Y</v>
      </c>
      <c r="AB2016" s="48" t="s">
        <v>55</v>
      </c>
      <c r="AC2016" s="53" t="s">
        <v>55</v>
      </c>
      <c r="AD2016" s="52">
        <v>0</v>
      </c>
      <c r="AE2016" s="52"/>
      <c r="AF2016" s="52"/>
    </row>
    <row r="2017" spans="1:32" ht="15.5" x14ac:dyDescent="0.35">
      <c r="A2017" s="26"/>
      <c r="B2017" s="48">
        <v>1588</v>
      </c>
      <c r="C2017" s="48" t="s">
        <v>45</v>
      </c>
      <c r="D2017" s="48" t="s">
        <v>60</v>
      </c>
      <c r="E2017" s="48" t="s">
        <v>133</v>
      </c>
      <c r="F2017" s="48" t="s">
        <v>1240</v>
      </c>
      <c r="G2017" s="48">
        <v>146</v>
      </c>
      <c r="H2017" s="48" t="s">
        <v>63</v>
      </c>
      <c r="I2017" s="48" t="s">
        <v>133</v>
      </c>
      <c r="J2017" s="48" t="s">
        <v>50</v>
      </c>
      <c r="K2017" s="48" t="s">
        <v>2929</v>
      </c>
      <c r="L2017" s="48" t="s">
        <v>1195</v>
      </c>
      <c r="M2017" s="48" t="s">
        <v>53</v>
      </c>
      <c r="N2017" s="48" t="s">
        <v>53</v>
      </c>
      <c r="O2017" s="48" t="s">
        <v>53</v>
      </c>
      <c r="P2017" s="48">
        <v>0.50135400000000008</v>
      </c>
      <c r="Q2017" s="48">
        <v>0.50194832403346068</v>
      </c>
      <c r="R2017" s="48">
        <v>0.45414372174455964</v>
      </c>
      <c r="S2017" s="48">
        <v>8.3559000000000001</v>
      </c>
      <c r="T2017" s="48">
        <v>8.3559000000000001</v>
      </c>
      <c r="U2017" s="48">
        <v>8.3658054005576776</v>
      </c>
      <c r="V2017" s="62">
        <f t="shared" si="191"/>
        <v>6.0000000000000012E-2</v>
      </c>
      <c r="W2017" s="62">
        <f t="shared" si="192"/>
        <v>6.0071126274065113E-2</v>
      </c>
      <c r="X2017" s="62">
        <f t="shared" si="193"/>
        <v>5.4285714285714284E-2</v>
      </c>
      <c r="Y2017" s="62">
        <f t="shared" si="194"/>
        <v>5.8118946853259801E-2</v>
      </c>
      <c r="Z2017" s="62">
        <f t="shared" si="195"/>
        <v>5.8118946853259801E-2</v>
      </c>
      <c r="AA2017" s="48" t="str">
        <f t="shared" si="196"/>
        <v>Y</v>
      </c>
      <c r="AB2017" s="48" t="s">
        <v>55</v>
      </c>
      <c r="AC2017" s="53" t="s">
        <v>55</v>
      </c>
      <c r="AD2017" s="52">
        <v>0</v>
      </c>
      <c r="AE2017" s="52"/>
      <c r="AF2017" s="52"/>
    </row>
    <row r="2018" spans="1:32" ht="15.5" x14ac:dyDescent="0.35">
      <c r="A2018" s="52"/>
      <c r="B2018" s="48">
        <v>685</v>
      </c>
      <c r="C2018" s="48" t="s">
        <v>45</v>
      </c>
      <c r="D2018" s="48" t="s">
        <v>46</v>
      </c>
      <c r="E2018" s="48" t="s">
        <v>150</v>
      </c>
      <c r="F2018" s="48" t="s">
        <v>2519</v>
      </c>
      <c r="G2018" s="48">
        <v>15</v>
      </c>
      <c r="H2018" s="48" t="s">
        <v>164</v>
      </c>
      <c r="I2018" s="48" t="s">
        <v>220</v>
      </c>
      <c r="J2018" s="48" t="s">
        <v>50</v>
      </c>
      <c r="K2018" s="48" t="s">
        <v>2930</v>
      </c>
      <c r="L2018" s="48" t="s">
        <v>222</v>
      </c>
      <c r="M2018" s="48" t="s">
        <v>53</v>
      </c>
      <c r="N2018" s="48" t="s">
        <v>53</v>
      </c>
      <c r="O2018" s="48" t="s">
        <v>53</v>
      </c>
      <c r="P2018" s="48">
        <v>0.35811000000000004</v>
      </c>
      <c r="Q2018" s="48">
        <v>0.47804602288901016</v>
      </c>
      <c r="R2018" s="48">
        <v>0.3585345171667576</v>
      </c>
      <c r="S2018" s="48">
        <v>6.9234600000000004</v>
      </c>
      <c r="T2018" s="48">
        <v>6.9234600000000004</v>
      </c>
      <c r="U2018" s="48">
        <v>6.9316673318906465</v>
      </c>
      <c r="V2018" s="62">
        <f t="shared" si="191"/>
        <v>5.1724137931034489E-2</v>
      </c>
      <c r="W2018" s="62">
        <f t="shared" si="192"/>
        <v>6.9047271579385186E-2</v>
      </c>
      <c r="X2018" s="62">
        <f t="shared" si="193"/>
        <v>5.1724137931034489E-2</v>
      </c>
      <c r="Y2018" s="62">
        <f t="shared" si="194"/>
        <v>5.7498515813818062E-2</v>
      </c>
      <c r="Z2018" s="62">
        <f t="shared" si="195"/>
        <v>5.7498515813818062E-2</v>
      </c>
      <c r="AA2018" s="48" t="str">
        <f t="shared" si="196"/>
        <v>Y</v>
      </c>
      <c r="AB2018" s="48" t="s">
        <v>55</v>
      </c>
      <c r="AC2018" s="53" t="s">
        <v>55</v>
      </c>
      <c r="AD2018" s="52">
        <v>0</v>
      </c>
      <c r="AE2018" s="52"/>
      <c r="AF2018" s="52"/>
    </row>
    <row r="2019" spans="1:32" ht="15.5" x14ac:dyDescent="0.35">
      <c r="A2019" s="26"/>
      <c r="B2019" s="48">
        <v>242</v>
      </c>
      <c r="C2019" s="48" t="s">
        <v>45</v>
      </c>
      <c r="D2019" s="48" t="s">
        <v>46</v>
      </c>
      <c r="E2019" s="48" t="s">
        <v>150</v>
      </c>
      <c r="F2019" s="48" t="s">
        <v>219</v>
      </c>
      <c r="G2019" s="48">
        <v>250</v>
      </c>
      <c r="H2019" s="48" t="s">
        <v>63</v>
      </c>
      <c r="I2019" s="48" t="s">
        <v>233</v>
      </c>
      <c r="J2019" s="48" t="s">
        <v>50</v>
      </c>
      <c r="K2019" s="48" t="s">
        <v>2931</v>
      </c>
      <c r="L2019" s="48" t="s">
        <v>2932</v>
      </c>
      <c r="M2019" s="48" t="s">
        <v>53</v>
      </c>
      <c r="N2019" s="48" t="s">
        <v>53</v>
      </c>
      <c r="O2019" s="48" t="s">
        <v>53</v>
      </c>
      <c r="P2019" s="48">
        <v>0.23874000000000001</v>
      </c>
      <c r="Q2019" s="48">
        <v>0.23902301144450508</v>
      </c>
      <c r="R2019" s="48">
        <v>0.23902301144450508</v>
      </c>
      <c r="S2019" s="48">
        <v>4.1779500000000001</v>
      </c>
      <c r="T2019" s="48">
        <v>4.1779500000000001</v>
      </c>
      <c r="U2019" s="48">
        <v>4.1829027002788388</v>
      </c>
      <c r="V2019" s="62">
        <f t="shared" si="191"/>
        <v>5.7142857142857141E-2</v>
      </c>
      <c r="W2019" s="62">
        <f t="shared" si="192"/>
        <v>5.7210596451490583E-2</v>
      </c>
      <c r="X2019" s="62">
        <f t="shared" si="193"/>
        <v>5.7142857142857141E-2</v>
      </c>
      <c r="Y2019" s="62">
        <f t="shared" si="194"/>
        <v>5.716543691240162E-2</v>
      </c>
      <c r="Z2019" s="62">
        <f t="shared" si="195"/>
        <v>5.716543691240162E-2</v>
      </c>
      <c r="AA2019" s="48" t="str">
        <f t="shared" si="196"/>
        <v>Y</v>
      </c>
      <c r="AB2019" s="48" t="s">
        <v>55</v>
      </c>
      <c r="AC2019" s="53" t="s">
        <v>55</v>
      </c>
      <c r="AD2019" s="52">
        <v>0</v>
      </c>
      <c r="AE2019" s="52"/>
      <c r="AF2019" s="52"/>
    </row>
    <row r="2020" spans="1:32" ht="15.5" x14ac:dyDescent="0.35">
      <c r="A2020" s="26"/>
      <c r="B2020" s="48">
        <v>732</v>
      </c>
      <c r="C2020" s="48" t="s">
        <v>45</v>
      </c>
      <c r="D2020" s="48" t="s">
        <v>46</v>
      </c>
      <c r="E2020" s="48" t="s">
        <v>150</v>
      </c>
      <c r="F2020" s="48" t="s">
        <v>2164</v>
      </c>
      <c r="G2020" s="48">
        <v>811</v>
      </c>
      <c r="H2020" s="48" t="s">
        <v>131</v>
      </c>
      <c r="I2020" s="48" t="s">
        <v>377</v>
      </c>
      <c r="J2020" s="48" t="s">
        <v>50</v>
      </c>
      <c r="K2020" s="48" t="s">
        <v>2933</v>
      </c>
      <c r="L2020" s="48" t="s">
        <v>379</v>
      </c>
      <c r="M2020" s="48" t="s">
        <v>110</v>
      </c>
      <c r="N2020" s="48" t="s">
        <v>110</v>
      </c>
      <c r="O2020" s="48" t="s">
        <v>110</v>
      </c>
      <c r="P2020" s="48">
        <v>7.1968000000000004E-2</v>
      </c>
      <c r="Q2020" s="48">
        <v>0.12249063311127101</v>
      </c>
      <c r="R2020" s="48">
        <v>0.21615994078459588</v>
      </c>
      <c r="S2020" s="48">
        <v>2.051088</v>
      </c>
      <c r="T2020" s="48">
        <v>2.5188800000000002</v>
      </c>
      <c r="U2020" s="48">
        <v>2.521865975820285</v>
      </c>
      <c r="V2020" s="62">
        <f t="shared" si="191"/>
        <v>3.5087719298245619E-2</v>
      </c>
      <c r="W2020" s="62">
        <f t="shared" si="192"/>
        <v>4.8629006983766987E-2</v>
      </c>
      <c r="X2020" s="62">
        <f t="shared" si="193"/>
        <v>8.5714285714285729E-2</v>
      </c>
      <c r="Y2020" s="62">
        <f t="shared" si="194"/>
        <v>5.6477003998766116E-2</v>
      </c>
      <c r="Z2020" s="62">
        <f t="shared" si="195"/>
        <v>5.6477003998766116E-2</v>
      </c>
      <c r="AA2020" s="48" t="str">
        <f t="shared" si="196"/>
        <v>Y</v>
      </c>
      <c r="AB2020" s="48" t="s">
        <v>55</v>
      </c>
      <c r="AC2020" s="53" t="s">
        <v>55</v>
      </c>
      <c r="AD2020" s="52">
        <v>0</v>
      </c>
      <c r="AE2020" s="52"/>
      <c r="AF2020" s="52"/>
    </row>
    <row r="2021" spans="1:32" ht="15.5" x14ac:dyDescent="0.35">
      <c r="A2021" s="26"/>
      <c r="B2021" s="48">
        <v>642</v>
      </c>
      <c r="C2021" s="48" t="s">
        <v>45</v>
      </c>
      <c r="D2021" s="48" t="s">
        <v>46</v>
      </c>
      <c r="E2021" s="48" t="s">
        <v>47</v>
      </c>
      <c r="F2021" s="48" t="s">
        <v>1530</v>
      </c>
      <c r="G2021" s="48">
        <v>506</v>
      </c>
      <c r="H2021" s="48" t="s">
        <v>1097</v>
      </c>
      <c r="I2021" s="48" t="s">
        <v>213</v>
      </c>
      <c r="J2021" s="48" t="s">
        <v>50</v>
      </c>
      <c r="K2021" s="48" t="s">
        <v>2934</v>
      </c>
      <c r="L2021" s="48" t="s">
        <v>141</v>
      </c>
      <c r="M2021" s="48" t="s">
        <v>110</v>
      </c>
      <c r="N2021" s="48" t="s">
        <v>110</v>
      </c>
      <c r="O2021" s="48" t="s">
        <v>110</v>
      </c>
      <c r="P2021" s="48">
        <v>0.39582400000000001</v>
      </c>
      <c r="Q2021" s="48">
        <v>0</v>
      </c>
      <c r="R2021" s="48">
        <v>0</v>
      </c>
      <c r="S2021" s="48">
        <v>2.3749440000000002</v>
      </c>
      <c r="T2021" s="48">
        <v>2.3749440000000002</v>
      </c>
      <c r="U2021" s="48">
        <v>2.3777593486305544</v>
      </c>
      <c r="V2021" s="62">
        <f t="shared" si="191"/>
        <v>0.16666666666666666</v>
      </c>
      <c r="W2021" s="62">
        <f t="shared" si="192"/>
        <v>0</v>
      </c>
      <c r="X2021" s="62">
        <f t="shared" si="193"/>
        <v>0</v>
      </c>
      <c r="Y2021" s="62">
        <f t="shared" si="194"/>
        <v>5.5555555555555552E-2</v>
      </c>
      <c r="Z2021" s="62">
        <f t="shared" si="195"/>
        <v>5.5555555555555552E-2</v>
      </c>
      <c r="AA2021" s="48" t="str">
        <f t="shared" si="196"/>
        <v>Y</v>
      </c>
      <c r="AB2021" s="48" t="s">
        <v>55</v>
      </c>
      <c r="AC2021" s="53" t="s">
        <v>55</v>
      </c>
      <c r="AD2021" s="52">
        <v>0</v>
      </c>
      <c r="AE2021" s="52"/>
      <c r="AF2021" s="52"/>
    </row>
    <row r="2022" spans="1:32" ht="15.5" x14ac:dyDescent="0.35">
      <c r="A2022" s="26"/>
      <c r="B2022" s="48">
        <v>1555</v>
      </c>
      <c r="C2022" s="48" t="s">
        <v>45</v>
      </c>
      <c r="D2022" s="48" t="s">
        <v>60</v>
      </c>
      <c r="E2022" s="48" t="s">
        <v>61</v>
      </c>
      <c r="F2022" s="48" t="s">
        <v>424</v>
      </c>
      <c r="G2022" s="48">
        <v>33</v>
      </c>
      <c r="H2022" s="48" t="s">
        <v>1464</v>
      </c>
      <c r="I2022" s="48" t="s">
        <v>61</v>
      </c>
      <c r="J2022" s="48" t="s">
        <v>50</v>
      </c>
      <c r="K2022" s="48" t="s">
        <v>2935</v>
      </c>
      <c r="L2022" s="48" t="s">
        <v>121</v>
      </c>
      <c r="M2022" s="48" t="s">
        <v>110</v>
      </c>
      <c r="N2022" s="48" t="s">
        <v>110</v>
      </c>
      <c r="O2022" s="48" t="s">
        <v>110</v>
      </c>
      <c r="P2022" s="48">
        <v>6.4771199999999987E-2</v>
      </c>
      <c r="Q2022" s="48">
        <v>0.10087463903281142</v>
      </c>
      <c r="R2022" s="48">
        <v>7.2053313594865304E-2</v>
      </c>
      <c r="S2022" s="48">
        <v>1.43936</v>
      </c>
      <c r="T2022" s="48">
        <v>1.43936</v>
      </c>
      <c r="U2022" s="48">
        <v>1.441066271897306</v>
      </c>
      <c r="V2022" s="62">
        <f t="shared" si="191"/>
        <v>4.4999999999999991E-2</v>
      </c>
      <c r="W2022" s="62">
        <f t="shared" si="192"/>
        <v>7.0082980653075971E-2</v>
      </c>
      <c r="X2022" s="62">
        <f t="shared" si="193"/>
        <v>0.05</v>
      </c>
      <c r="Y2022" s="62">
        <f t="shared" si="194"/>
        <v>5.5027660217691989E-2</v>
      </c>
      <c r="Z2022" s="62">
        <f t="shared" si="195"/>
        <v>5.5027660217691989E-2</v>
      </c>
      <c r="AA2022" s="48" t="str">
        <f t="shared" si="196"/>
        <v>Y</v>
      </c>
      <c r="AB2022" s="48" t="s">
        <v>55</v>
      </c>
      <c r="AC2022" s="53" t="s">
        <v>55</v>
      </c>
      <c r="AD2022" s="52">
        <v>0</v>
      </c>
      <c r="AE2022" s="52"/>
      <c r="AF2022" s="52"/>
    </row>
    <row r="2023" spans="1:32" ht="15.5" x14ac:dyDescent="0.35">
      <c r="A2023" s="26"/>
      <c r="B2023" s="48">
        <v>1416</v>
      </c>
      <c r="C2023" s="48" t="s">
        <v>45</v>
      </c>
      <c r="D2023" s="48" t="s">
        <v>98</v>
      </c>
      <c r="E2023" s="48" t="s">
        <v>673</v>
      </c>
      <c r="F2023" s="48" t="s">
        <v>734</v>
      </c>
      <c r="G2023" s="48">
        <v>961</v>
      </c>
      <c r="H2023" s="48">
        <v>2</v>
      </c>
      <c r="I2023" s="48" t="s">
        <v>707</v>
      </c>
      <c r="J2023" s="48" t="s">
        <v>50</v>
      </c>
      <c r="K2023" s="48" t="s">
        <v>2936</v>
      </c>
      <c r="L2023" s="48" t="s">
        <v>736</v>
      </c>
      <c r="M2023" s="48" t="s">
        <v>103</v>
      </c>
      <c r="N2023" s="48" t="s">
        <v>103</v>
      </c>
      <c r="O2023" s="48" t="s">
        <v>103</v>
      </c>
      <c r="P2023" s="48">
        <v>1.1438759999999999</v>
      </c>
      <c r="Q2023" s="48">
        <v>1.0662504771394008</v>
      </c>
      <c r="R2023" s="48">
        <v>0</v>
      </c>
      <c r="S2023" s="48">
        <v>13.410959999999999</v>
      </c>
      <c r="T2023" s="48">
        <v>13.410959999999999</v>
      </c>
      <c r="U2023" s="48">
        <v>13.426857860273936</v>
      </c>
      <c r="V2023" s="62">
        <f t="shared" si="191"/>
        <v>8.5294117647058826E-2</v>
      </c>
      <c r="W2023" s="62">
        <f t="shared" si="192"/>
        <v>7.9505902421556765E-2</v>
      </c>
      <c r="X2023" s="62">
        <f t="shared" si="193"/>
        <v>0</v>
      </c>
      <c r="Y2023" s="62">
        <f t="shared" si="194"/>
        <v>5.4933340022871868E-2</v>
      </c>
      <c r="Z2023" s="62">
        <f t="shared" si="195"/>
        <v>5.4933340022871868E-2</v>
      </c>
      <c r="AA2023" s="48" t="str">
        <f t="shared" si="196"/>
        <v>Y</v>
      </c>
      <c r="AB2023" s="48" t="s">
        <v>55</v>
      </c>
      <c r="AC2023" s="53" t="s">
        <v>55</v>
      </c>
      <c r="AD2023" s="52">
        <v>0</v>
      </c>
      <c r="AE2023" s="52"/>
      <c r="AF2023" s="52"/>
    </row>
    <row r="2024" spans="1:32" ht="15.5" x14ac:dyDescent="0.35">
      <c r="A2024" s="26"/>
      <c r="B2024" s="48">
        <v>549</v>
      </c>
      <c r="C2024" s="48" t="s">
        <v>45</v>
      </c>
      <c r="D2024" s="48" t="s">
        <v>46</v>
      </c>
      <c r="E2024" s="48" t="s">
        <v>47</v>
      </c>
      <c r="F2024" s="48" t="s">
        <v>330</v>
      </c>
      <c r="G2024" s="48">
        <v>430</v>
      </c>
      <c r="H2024" s="48" t="s">
        <v>139</v>
      </c>
      <c r="I2024" s="48" t="s">
        <v>57</v>
      </c>
      <c r="J2024" s="48" t="s">
        <v>50</v>
      </c>
      <c r="K2024" s="48" t="s">
        <v>2937</v>
      </c>
      <c r="L2024" s="48" t="s">
        <v>59</v>
      </c>
      <c r="M2024" s="48" t="s">
        <v>110</v>
      </c>
      <c r="N2024" s="48" t="s">
        <v>110</v>
      </c>
      <c r="O2024" s="48" t="s">
        <v>110</v>
      </c>
      <c r="P2024" s="48">
        <v>0.12234559999999998</v>
      </c>
      <c r="Q2024" s="48">
        <v>0.15131195854921711</v>
      </c>
      <c r="R2024" s="48">
        <v>0.14410662718973061</v>
      </c>
      <c r="S2024" s="48">
        <v>2.5908480000000003</v>
      </c>
      <c r="T2024" s="48">
        <v>2.5908480000000003</v>
      </c>
      <c r="U2024" s="48">
        <v>2.5939192894151506</v>
      </c>
      <c r="V2024" s="62">
        <f t="shared" si="191"/>
        <v>4.7222222222222214E-2</v>
      </c>
      <c r="W2024" s="62">
        <f t="shared" si="192"/>
        <v>5.8402483877563291E-2</v>
      </c>
      <c r="X2024" s="62">
        <f t="shared" si="193"/>
        <v>5.5555555555555559E-2</v>
      </c>
      <c r="Y2024" s="62">
        <f t="shared" si="194"/>
        <v>5.3726753885113686E-2</v>
      </c>
      <c r="Z2024" s="62">
        <f t="shared" si="195"/>
        <v>5.3726753885113686E-2</v>
      </c>
      <c r="AA2024" s="48" t="str">
        <f t="shared" si="196"/>
        <v>Y</v>
      </c>
      <c r="AB2024" s="48" t="s">
        <v>55</v>
      </c>
      <c r="AC2024" s="53" t="s">
        <v>55</v>
      </c>
      <c r="AD2024" s="52">
        <v>0</v>
      </c>
      <c r="AE2024" s="52"/>
      <c r="AF2024" s="52"/>
    </row>
    <row r="2025" spans="1:32" ht="15.5" x14ac:dyDescent="0.35">
      <c r="A2025" s="26"/>
      <c r="B2025" s="48">
        <v>119</v>
      </c>
      <c r="C2025" s="48" t="s">
        <v>45</v>
      </c>
      <c r="D2025" s="48" t="s">
        <v>46</v>
      </c>
      <c r="E2025" s="48" t="s">
        <v>150</v>
      </c>
      <c r="F2025" s="48" t="s">
        <v>163</v>
      </c>
      <c r="G2025" s="48">
        <v>488</v>
      </c>
      <c r="H2025" s="48" t="s">
        <v>49</v>
      </c>
      <c r="I2025" s="48" t="s">
        <v>150</v>
      </c>
      <c r="J2025" s="48" t="s">
        <v>50</v>
      </c>
      <c r="K2025" s="48" t="s">
        <v>2938</v>
      </c>
      <c r="L2025" s="48" t="s">
        <v>2916</v>
      </c>
      <c r="M2025" s="48" t="s">
        <v>53</v>
      </c>
      <c r="N2025" s="48" t="s">
        <v>53</v>
      </c>
      <c r="O2025" s="48" t="s">
        <v>53</v>
      </c>
      <c r="P2025" s="48">
        <v>0.16711800000000002</v>
      </c>
      <c r="Q2025" s="48">
        <v>0.19121840915560406</v>
      </c>
      <c r="R2025" s="48">
        <v>0.19121840915560406</v>
      </c>
      <c r="S2025" s="48">
        <v>3.5810999999999997</v>
      </c>
      <c r="T2025" s="48">
        <v>3.5810999999999997</v>
      </c>
      <c r="U2025" s="48">
        <v>3.5853451716675764</v>
      </c>
      <c r="V2025" s="62">
        <f t="shared" si="191"/>
        <v>4.6666666666666676E-2</v>
      </c>
      <c r="W2025" s="62">
        <f t="shared" si="192"/>
        <v>5.3396556688057879E-2</v>
      </c>
      <c r="X2025" s="62">
        <f t="shared" si="193"/>
        <v>5.333333333333333E-2</v>
      </c>
      <c r="Y2025" s="62">
        <f t="shared" si="194"/>
        <v>5.1132185562685971E-2</v>
      </c>
      <c r="Z2025" s="62">
        <f t="shared" si="195"/>
        <v>5.1132185562685971E-2</v>
      </c>
      <c r="AA2025" s="48" t="str">
        <f t="shared" si="196"/>
        <v>Y</v>
      </c>
      <c r="AB2025" s="48" t="s">
        <v>55</v>
      </c>
      <c r="AC2025" s="53" t="s">
        <v>55</v>
      </c>
      <c r="AD2025" s="52">
        <v>0</v>
      </c>
      <c r="AE2025" s="52"/>
      <c r="AF2025" s="52"/>
    </row>
    <row r="2026" spans="1:32" ht="15.5" x14ac:dyDescent="0.35">
      <c r="A2026" s="26"/>
      <c r="B2026" s="48">
        <v>354</v>
      </c>
      <c r="C2026" s="48" t="s">
        <v>45</v>
      </c>
      <c r="D2026" s="48" t="s">
        <v>46</v>
      </c>
      <c r="E2026" s="48" t="s">
        <v>47</v>
      </c>
      <c r="F2026" s="48" t="s">
        <v>299</v>
      </c>
      <c r="G2026" s="48">
        <v>315</v>
      </c>
      <c r="H2026" s="48" t="s">
        <v>63</v>
      </c>
      <c r="I2026" s="48" t="s">
        <v>300</v>
      </c>
      <c r="J2026" s="48" t="s">
        <v>50</v>
      </c>
      <c r="K2026" s="48" t="s">
        <v>2939</v>
      </c>
      <c r="L2026" s="48" t="s">
        <v>69</v>
      </c>
      <c r="M2026" s="48" t="s">
        <v>53</v>
      </c>
      <c r="N2026" s="48" t="s">
        <v>53</v>
      </c>
      <c r="O2026" s="48" t="s">
        <v>53</v>
      </c>
      <c r="P2026" s="48">
        <v>0.64459800000000012</v>
      </c>
      <c r="Q2026" s="48">
        <v>0.40633911945565865</v>
      </c>
      <c r="R2026" s="48">
        <v>0.71706903433351521</v>
      </c>
      <c r="S2026" s="48">
        <v>11.578889999999999</v>
      </c>
      <c r="T2026" s="48">
        <v>11.578889999999999</v>
      </c>
      <c r="U2026" s="48">
        <v>11.592616055058498</v>
      </c>
      <c r="V2026" s="62">
        <f t="shared" si="191"/>
        <v>5.5670103092783516E-2</v>
      </c>
      <c r="W2026" s="62">
        <f t="shared" si="192"/>
        <v>3.5093097823337006E-2</v>
      </c>
      <c r="X2026" s="62">
        <f t="shared" si="193"/>
        <v>6.1855670103092772E-2</v>
      </c>
      <c r="Y2026" s="62">
        <f t="shared" si="194"/>
        <v>5.0872957006404429E-2</v>
      </c>
      <c r="Z2026" s="62">
        <f t="shared" si="195"/>
        <v>5.0872957006404429E-2</v>
      </c>
      <c r="AA2026" s="48" t="str">
        <f t="shared" si="196"/>
        <v>Y</v>
      </c>
      <c r="AB2026" s="48" t="s">
        <v>55</v>
      </c>
      <c r="AC2026" s="53" t="s">
        <v>55</v>
      </c>
      <c r="AD2026" s="52">
        <v>0</v>
      </c>
      <c r="AE2026" s="52"/>
      <c r="AF2026" s="52"/>
    </row>
    <row r="2027" spans="1:32" ht="15.5" x14ac:dyDescent="0.35">
      <c r="A2027" s="26"/>
      <c r="B2027" s="48">
        <v>1850</v>
      </c>
      <c r="C2027" s="48" t="s">
        <v>45</v>
      </c>
      <c r="D2027" s="48" t="s">
        <v>60</v>
      </c>
      <c r="E2027" s="48" t="s">
        <v>61</v>
      </c>
      <c r="F2027" s="48" t="s">
        <v>1137</v>
      </c>
      <c r="G2027" s="48">
        <v>391</v>
      </c>
      <c r="H2027" s="48" t="s">
        <v>49</v>
      </c>
      <c r="I2027" s="48" t="s">
        <v>1137</v>
      </c>
      <c r="J2027" s="48" t="s">
        <v>50</v>
      </c>
      <c r="K2027" s="48" t="s">
        <v>2940</v>
      </c>
      <c r="L2027" s="48" t="s">
        <v>2152</v>
      </c>
      <c r="M2027" s="48" t="s">
        <v>53</v>
      </c>
      <c r="N2027" s="48" t="s">
        <v>53</v>
      </c>
      <c r="O2027" s="48" t="s">
        <v>53</v>
      </c>
      <c r="P2027" s="48">
        <v>0.59684999999999999</v>
      </c>
      <c r="Q2027" s="48">
        <v>0.43024142060010917</v>
      </c>
      <c r="R2027" s="48">
        <v>0.52585062517791115</v>
      </c>
      <c r="S2027" s="48">
        <v>10.86267</v>
      </c>
      <c r="T2027" s="48">
        <v>10.86267</v>
      </c>
      <c r="U2027" s="48">
        <v>10.875547020724982</v>
      </c>
      <c r="V2027" s="62">
        <f t="shared" si="191"/>
        <v>5.4945054945054944E-2</v>
      </c>
      <c r="W2027" s="62">
        <f t="shared" si="192"/>
        <v>3.9607336004878098E-2</v>
      </c>
      <c r="X2027" s="62">
        <f t="shared" si="193"/>
        <v>4.8351648351648346E-2</v>
      </c>
      <c r="Y2027" s="62">
        <f t="shared" si="194"/>
        <v>4.7634679767193794E-2</v>
      </c>
      <c r="Z2027" s="62">
        <f t="shared" si="195"/>
        <v>4.7634679767193794E-2</v>
      </c>
      <c r="AA2027" s="48" t="str">
        <f t="shared" si="196"/>
        <v>Y</v>
      </c>
      <c r="AB2027" s="48" t="s">
        <v>55</v>
      </c>
      <c r="AC2027" s="53" t="s">
        <v>55</v>
      </c>
      <c r="AD2027" s="52">
        <v>0</v>
      </c>
      <c r="AE2027" s="52"/>
      <c r="AF2027" s="52"/>
    </row>
    <row r="2028" spans="1:32" ht="15.5" x14ac:dyDescent="0.35">
      <c r="A2028" s="26"/>
      <c r="B2028" s="48">
        <v>1129</v>
      </c>
      <c r="C2028" s="48" t="s">
        <v>45</v>
      </c>
      <c r="D2028" s="48" t="s">
        <v>98</v>
      </c>
      <c r="E2028" s="48" t="s">
        <v>415</v>
      </c>
      <c r="F2028" s="48" t="s">
        <v>2192</v>
      </c>
      <c r="G2028" s="48">
        <v>695</v>
      </c>
      <c r="H2028" s="48">
        <v>1</v>
      </c>
      <c r="I2028" s="48" t="s">
        <v>415</v>
      </c>
      <c r="J2028" s="48" t="s">
        <v>50</v>
      </c>
      <c r="K2028" s="48" t="s">
        <v>2941</v>
      </c>
      <c r="L2028" s="48" t="s">
        <v>419</v>
      </c>
      <c r="M2028" s="48" t="s">
        <v>423</v>
      </c>
      <c r="N2028" s="48" t="s">
        <v>423</v>
      </c>
      <c r="O2028" s="48" t="s">
        <v>423</v>
      </c>
      <c r="P2028" s="48">
        <v>0</v>
      </c>
      <c r="Q2028" s="48">
        <v>0.12955740040615202</v>
      </c>
      <c r="R2028" s="48">
        <v>0.12955740040615202</v>
      </c>
      <c r="S2028" s="48">
        <v>1.8504772000000003</v>
      </c>
      <c r="T2028" s="48">
        <v>1.8504772000000003</v>
      </c>
      <c r="U2028" s="48">
        <v>1.8526708258079738</v>
      </c>
      <c r="V2028" s="62">
        <f t="shared" si="191"/>
        <v>0</v>
      </c>
      <c r="W2028" s="62">
        <f t="shared" si="192"/>
        <v>7.0012967685390559E-2</v>
      </c>
      <c r="X2028" s="62">
        <f t="shared" si="193"/>
        <v>6.9930069930069935E-2</v>
      </c>
      <c r="Y2028" s="62">
        <f t="shared" si="194"/>
        <v>4.6647679205153503E-2</v>
      </c>
      <c r="Z2028" s="62">
        <f t="shared" si="195"/>
        <v>4.6647679205153503E-2</v>
      </c>
      <c r="AA2028" s="48" t="str">
        <f t="shared" si="196"/>
        <v>Y</v>
      </c>
      <c r="AB2028" s="48" t="s">
        <v>55</v>
      </c>
      <c r="AC2028" s="53" t="s">
        <v>55</v>
      </c>
      <c r="AD2028" s="52">
        <v>0</v>
      </c>
      <c r="AE2028" s="52"/>
      <c r="AF2028" s="52"/>
    </row>
    <row r="2029" spans="1:32" ht="15.5" x14ac:dyDescent="0.35">
      <c r="A2029" s="26"/>
      <c r="B2029" s="48">
        <v>203</v>
      </c>
      <c r="C2029" s="48" t="s">
        <v>45</v>
      </c>
      <c r="D2029" s="48" t="s">
        <v>46</v>
      </c>
      <c r="E2029" s="48" t="s">
        <v>47</v>
      </c>
      <c r="F2029" s="48" t="s">
        <v>212</v>
      </c>
      <c r="G2029" s="48" t="s">
        <v>212</v>
      </c>
      <c r="H2029" s="48" t="s">
        <v>49</v>
      </c>
      <c r="I2029" s="48" t="s">
        <v>213</v>
      </c>
      <c r="J2029" s="48" t="s">
        <v>50</v>
      </c>
      <c r="K2029" s="48" t="s">
        <v>2942</v>
      </c>
      <c r="L2029" s="48" t="s">
        <v>144</v>
      </c>
      <c r="M2029" s="48" t="s">
        <v>110</v>
      </c>
      <c r="N2029" s="48" t="s">
        <v>110</v>
      </c>
      <c r="O2029" s="48" t="s">
        <v>110</v>
      </c>
      <c r="P2029" s="48">
        <v>7.1968000000000004E-2</v>
      </c>
      <c r="Q2029" s="48">
        <v>0.14410662718973061</v>
      </c>
      <c r="R2029" s="48">
        <v>0.14410662718973061</v>
      </c>
      <c r="S2029" s="48">
        <v>2.5908480000000003</v>
      </c>
      <c r="T2029" s="48">
        <v>2.5908480000000003</v>
      </c>
      <c r="U2029" s="48">
        <v>2.5939192894151506</v>
      </c>
      <c r="V2029" s="62">
        <f t="shared" si="191"/>
        <v>2.7777777777777776E-2</v>
      </c>
      <c r="W2029" s="62">
        <f t="shared" si="192"/>
        <v>5.562141321672695E-2</v>
      </c>
      <c r="X2029" s="62">
        <f t="shared" si="193"/>
        <v>5.5555555555555559E-2</v>
      </c>
      <c r="Y2029" s="62">
        <f t="shared" si="194"/>
        <v>4.6318248850020095E-2</v>
      </c>
      <c r="Z2029" s="62">
        <f t="shared" si="195"/>
        <v>4.6318248850020095E-2</v>
      </c>
      <c r="AA2029" s="48" t="str">
        <f t="shared" si="196"/>
        <v>Y</v>
      </c>
      <c r="AB2029" s="48" t="s">
        <v>55</v>
      </c>
      <c r="AC2029" s="53" t="s">
        <v>55</v>
      </c>
      <c r="AD2029" s="52">
        <v>0</v>
      </c>
      <c r="AE2029" s="52"/>
      <c r="AF2029" s="52"/>
    </row>
    <row r="2030" spans="1:32" ht="15.5" x14ac:dyDescent="0.35">
      <c r="A2030" s="26"/>
      <c r="B2030" s="48">
        <v>382</v>
      </c>
      <c r="C2030" s="48" t="s">
        <v>45</v>
      </c>
      <c r="D2030" s="48" t="s">
        <v>46</v>
      </c>
      <c r="E2030" s="48" t="s">
        <v>47</v>
      </c>
      <c r="F2030" s="48" t="s">
        <v>128</v>
      </c>
      <c r="G2030" s="48">
        <v>496</v>
      </c>
      <c r="H2030" s="48" t="s">
        <v>49</v>
      </c>
      <c r="I2030" s="48" t="s">
        <v>128</v>
      </c>
      <c r="J2030" s="48" t="s">
        <v>50</v>
      </c>
      <c r="K2030" s="48" t="s">
        <v>2943</v>
      </c>
      <c r="L2030" s="48" t="s">
        <v>88</v>
      </c>
      <c r="M2030" s="48" t="s">
        <v>53</v>
      </c>
      <c r="N2030" s="48" t="s">
        <v>53</v>
      </c>
      <c r="O2030" s="48" t="s">
        <v>53</v>
      </c>
      <c r="P2030" s="48">
        <v>0.40585800000000005</v>
      </c>
      <c r="Q2030" s="48">
        <v>0.43024142060010917</v>
      </c>
      <c r="R2030" s="48">
        <v>0.47804602288901016</v>
      </c>
      <c r="S2030" s="48">
        <v>9.5495999999999999</v>
      </c>
      <c r="T2030" s="48">
        <v>9.5495999999999999</v>
      </c>
      <c r="U2030" s="48">
        <v>9.5609204577802025</v>
      </c>
      <c r="V2030" s="62">
        <f t="shared" si="191"/>
        <v>4.2500000000000003E-2</v>
      </c>
      <c r="W2030" s="62">
        <f t="shared" si="192"/>
        <v>4.5053344705548837E-2</v>
      </c>
      <c r="X2030" s="62">
        <f t="shared" si="193"/>
        <v>0.05</v>
      </c>
      <c r="Y2030" s="62">
        <f t="shared" si="194"/>
        <v>4.5851114901849621E-2</v>
      </c>
      <c r="Z2030" s="62">
        <f t="shared" si="195"/>
        <v>4.5851114901849621E-2</v>
      </c>
      <c r="AA2030" s="48" t="str">
        <f t="shared" si="196"/>
        <v>Y</v>
      </c>
      <c r="AB2030" s="48" t="s">
        <v>55</v>
      </c>
      <c r="AC2030" s="53" t="s">
        <v>55</v>
      </c>
      <c r="AD2030" s="52">
        <v>0</v>
      </c>
      <c r="AE2030" s="52"/>
      <c r="AF2030" s="52"/>
    </row>
    <row r="2031" spans="1:32" ht="15.5" x14ac:dyDescent="0.35">
      <c r="A2031" s="26"/>
      <c r="B2031" s="48">
        <v>570</v>
      </c>
      <c r="C2031" s="48" t="s">
        <v>45</v>
      </c>
      <c r="D2031" s="48" t="s">
        <v>46</v>
      </c>
      <c r="E2031" s="48" t="s">
        <v>47</v>
      </c>
      <c r="F2031" s="48" t="s">
        <v>128</v>
      </c>
      <c r="G2031" s="48">
        <v>496</v>
      </c>
      <c r="H2031" s="48" t="s">
        <v>49</v>
      </c>
      <c r="I2031" s="48" t="s">
        <v>128</v>
      </c>
      <c r="J2031" s="48" t="s">
        <v>50</v>
      </c>
      <c r="K2031" s="48" t="s">
        <v>2944</v>
      </c>
      <c r="L2031" s="48" t="s">
        <v>190</v>
      </c>
      <c r="M2031" s="48" t="s">
        <v>53</v>
      </c>
      <c r="N2031" s="48" t="s">
        <v>53</v>
      </c>
      <c r="O2031" s="48" t="s">
        <v>53</v>
      </c>
      <c r="P2031" s="48">
        <v>0.47748000000000002</v>
      </c>
      <c r="Q2031" s="48">
        <v>0.28682761373340609</v>
      </c>
      <c r="R2031" s="48">
        <v>9.5609204577802032E-2</v>
      </c>
      <c r="S2031" s="48">
        <v>6.3266099999999996</v>
      </c>
      <c r="T2031" s="48">
        <v>6.3266099999999996</v>
      </c>
      <c r="U2031" s="48">
        <v>6.3341098032793841</v>
      </c>
      <c r="V2031" s="62">
        <f t="shared" si="191"/>
        <v>7.5471698113207558E-2</v>
      </c>
      <c r="W2031" s="62">
        <f t="shared" si="192"/>
        <v>4.5336699074766125E-2</v>
      </c>
      <c r="X2031" s="62">
        <f t="shared" si="193"/>
        <v>1.5094339622641511E-2</v>
      </c>
      <c r="Y2031" s="62">
        <f t="shared" si="194"/>
        <v>4.5300912270205058E-2</v>
      </c>
      <c r="Z2031" s="62">
        <f t="shared" si="195"/>
        <v>4.5300912270205058E-2</v>
      </c>
      <c r="AA2031" s="48" t="str">
        <f t="shared" si="196"/>
        <v>Y</v>
      </c>
      <c r="AB2031" s="48" t="s">
        <v>55</v>
      </c>
      <c r="AC2031" s="53" t="s">
        <v>55</v>
      </c>
      <c r="AD2031" s="52">
        <v>0</v>
      </c>
      <c r="AE2031" s="52"/>
      <c r="AF2031" s="52"/>
    </row>
    <row r="2032" spans="1:32" ht="15.5" x14ac:dyDescent="0.35">
      <c r="A2032" s="26"/>
      <c r="B2032" s="48">
        <v>100</v>
      </c>
      <c r="C2032" s="48" t="s">
        <v>45</v>
      </c>
      <c r="D2032" s="48" t="s">
        <v>46</v>
      </c>
      <c r="E2032" s="48" t="s">
        <v>47</v>
      </c>
      <c r="F2032" s="48" t="s">
        <v>70</v>
      </c>
      <c r="G2032" s="48">
        <v>106</v>
      </c>
      <c r="H2032" s="48" t="s">
        <v>312</v>
      </c>
      <c r="I2032" s="48" t="s">
        <v>57</v>
      </c>
      <c r="J2032" s="48" t="s">
        <v>50</v>
      </c>
      <c r="K2032" s="48" t="s">
        <v>2945</v>
      </c>
      <c r="L2032" s="48" t="s">
        <v>72</v>
      </c>
      <c r="M2032" s="48" t="s">
        <v>53</v>
      </c>
      <c r="N2032" s="48" t="s">
        <v>53</v>
      </c>
      <c r="O2032" s="48" t="s">
        <v>53</v>
      </c>
      <c r="P2032" s="48">
        <v>0.28648800000000008</v>
      </c>
      <c r="Q2032" s="48">
        <v>0.26292531258895557</v>
      </c>
      <c r="R2032" s="48">
        <v>0.28682761373340609</v>
      </c>
      <c r="S2032" s="48">
        <v>6.3266099999999996</v>
      </c>
      <c r="T2032" s="48">
        <v>6.3266099999999996</v>
      </c>
      <c r="U2032" s="48">
        <v>6.3341098032793841</v>
      </c>
      <c r="V2032" s="62">
        <f t="shared" si="191"/>
        <v>4.5283018867924546E-2</v>
      </c>
      <c r="W2032" s="62">
        <f t="shared" si="192"/>
        <v>4.1558640818535615E-2</v>
      </c>
      <c r="X2032" s="62">
        <f t="shared" si="193"/>
        <v>4.5283018867924532E-2</v>
      </c>
      <c r="Y2032" s="62">
        <f t="shared" si="194"/>
        <v>4.4041559518128236E-2</v>
      </c>
      <c r="Z2032" s="62">
        <f t="shared" si="195"/>
        <v>4.4041559518128236E-2</v>
      </c>
      <c r="AA2032" s="48" t="str">
        <f t="shared" si="196"/>
        <v>Y</v>
      </c>
      <c r="AB2032" s="48" t="s">
        <v>55</v>
      </c>
      <c r="AC2032" s="53" t="s">
        <v>55</v>
      </c>
      <c r="AD2032" s="52">
        <v>0</v>
      </c>
      <c r="AE2032" s="52"/>
      <c r="AF2032" s="52"/>
    </row>
    <row r="2033" spans="1:32" ht="15.5" x14ac:dyDescent="0.35">
      <c r="A2033" s="26"/>
      <c r="B2033" s="48">
        <v>279</v>
      </c>
      <c r="C2033" s="48" t="s">
        <v>45</v>
      </c>
      <c r="D2033" s="48" t="s">
        <v>46</v>
      </c>
      <c r="E2033" s="48" t="s">
        <v>150</v>
      </c>
      <c r="F2033" s="48" t="s">
        <v>250</v>
      </c>
      <c r="G2033" s="48">
        <v>250</v>
      </c>
      <c r="H2033" s="48" t="s">
        <v>235</v>
      </c>
      <c r="I2033" s="48" t="s">
        <v>251</v>
      </c>
      <c r="J2033" s="48" t="s">
        <v>50</v>
      </c>
      <c r="K2033" s="48" t="s">
        <v>2946</v>
      </c>
      <c r="L2033" s="48" t="s">
        <v>184</v>
      </c>
      <c r="M2033" s="48" t="s">
        <v>53</v>
      </c>
      <c r="N2033" s="48" t="s">
        <v>53</v>
      </c>
      <c r="O2033" s="48" t="s">
        <v>53</v>
      </c>
      <c r="P2033" s="48">
        <v>0.28682761373340609</v>
      </c>
      <c r="Q2033" s="48">
        <v>0.28682761373340609</v>
      </c>
      <c r="R2033" s="48">
        <v>0.38243681831120813</v>
      </c>
      <c r="S2033" s="48">
        <v>11.578889999999999</v>
      </c>
      <c r="T2033" s="48">
        <v>11.578889999999999</v>
      </c>
      <c r="U2033" s="48">
        <v>4.7804602288901012</v>
      </c>
      <c r="V2033" s="62">
        <f t="shared" si="191"/>
        <v>2.4771598463532007E-2</v>
      </c>
      <c r="W2033" s="62">
        <f t="shared" si="192"/>
        <v>2.4771598463532007E-2</v>
      </c>
      <c r="X2033" s="62">
        <f t="shared" si="193"/>
        <v>0.08</v>
      </c>
      <c r="Y2033" s="62">
        <f t="shared" si="194"/>
        <v>4.3181065642354667E-2</v>
      </c>
      <c r="Z2033" s="62">
        <f t="shared" si="195"/>
        <v>4.3181065642354667E-2</v>
      </c>
      <c r="AA2033" s="48" t="str">
        <f t="shared" si="196"/>
        <v>Y</v>
      </c>
      <c r="AB2033" s="48" t="s">
        <v>55</v>
      </c>
      <c r="AC2033" s="53" t="s">
        <v>55</v>
      </c>
      <c r="AD2033" s="52">
        <v>0</v>
      </c>
      <c r="AE2033" s="52"/>
      <c r="AF2033" s="52"/>
    </row>
    <row r="2034" spans="1:32" ht="15.5" x14ac:dyDescent="0.35">
      <c r="A2034" s="26"/>
      <c r="B2034" s="48">
        <v>893</v>
      </c>
      <c r="C2034" s="48" t="s">
        <v>45</v>
      </c>
      <c r="D2034" s="48" t="s">
        <v>46</v>
      </c>
      <c r="E2034" s="48" t="s">
        <v>47</v>
      </c>
      <c r="F2034" s="48" t="s">
        <v>1917</v>
      </c>
      <c r="G2034" s="48">
        <v>99</v>
      </c>
      <c r="H2034" s="48" t="s">
        <v>49</v>
      </c>
      <c r="I2034" s="48" t="s">
        <v>57</v>
      </c>
      <c r="J2034" s="48" t="s">
        <v>50</v>
      </c>
      <c r="K2034" s="48" t="s">
        <v>2947</v>
      </c>
      <c r="L2034" s="48" t="s">
        <v>59</v>
      </c>
      <c r="M2034" s="48" t="s">
        <v>53</v>
      </c>
      <c r="N2034" s="48" t="s">
        <v>53</v>
      </c>
      <c r="O2034" s="48" t="s">
        <v>53</v>
      </c>
      <c r="P2034" s="48">
        <v>0.11937</v>
      </c>
      <c r="Q2034" s="48">
        <v>0.33463221602230708</v>
      </c>
      <c r="R2034" s="48">
        <v>0.3585345171667576</v>
      </c>
      <c r="S2034" s="48">
        <v>6.3266099999999996</v>
      </c>
      <c r="T2034" s="48">
        <v>6.3266099999999996</v>
      </c>
      <c r="U2034" s="48">
        <v>6.3341098032793841</v>
      </c>
      <c r="V2034" s="62">
        <f t="shared" si="191"/>
        <v>1.886792452830189E-2</v>
      </c>
      <c r="W2034" s="62">
        <f t="shared" si="192"/>
        <v>5.2892815587227138E-2</v>
      </c>
      <c r="X2034" s="62">
        <f t="shared" si="193"/>
        <v>5.6603773584905662E-2</v>
      </c>
      <c r="Y2034" s="62">
        <f t="shared" si="194"/>
        <v>4.2788171233478223E-2</v>
      </c>
      <c r="Z2034" s="62">
        <f t="shared" si="195"/>
        <v>4.2788171233478223E-2</v>
      </c>
      <c r="AA2034" s="48" t="str">
        <f t="shared" si="196"/>
        <v>Y</v>
      </c>
      <c r="AB2034" s="48" t="s">
        <v>55</v>
      </c>
      <c r="AC2034" s="53" t="s">
        <v>55</v>
      </c>
      <c r="AD2034" s="52">
        <v>0</v>
      </c>
      <c r="AE2034" s="52"/>
      <c r="AF2034" s="52"/>
    </row>
    <row r="2035" spans="1:32" ht="15.5" x14ac:dyDescent="0.35">
      <c r="A2035" s="26"/>
      <c r="B2035" s="48">
        <v>330</v>
      </c>
      <c r="C2035" s="48" t="s">
        <v>45</v>
      </c>
      <c r="D2035" s="48" t="s">
        <v>46</v>
      </c>
      <c r="E2035" s="48" t="s">
        <v>47</v>
      </c>
      <c r="F2035" s="48" t="s">
        <v>270</v>
      </c>
      <c r="G2035" s="48">
        <v>293</v>
      </c>
      <c r="H2035" s="48" t="s">
        <v>49</v>
      </c>
      <c r="I2035" s="48" t="s">
        <v>57</v>
      </c>
      <c r="J2035" s="48" t="s">
        <v>50</v>
      </c>
      <c r="K2035" s="48" t="s">
        <v>2948</v>
      </c>
      <c r="L2035" s="48" t="s">
        <v>59</v>
      </c>
      <c r="M2035" s="48" t="s">
        <v>110</v>
      </c>
      <c r="N2035" s="48" t="s">
        <v>110</v>
      </c>
      <c r="O2035" s="48" t="s">
        <v>110</v>
      </c>
      <c r="P2035" s="48">
        <v>9.3558399999999986E-2</v>
      </c>
      <c r="Q2035" s="48">
        <v>0.12249063311127101</v>
      </c>
      <c r="R2035" s="48">
        <v>0</v>
      </c>
      <c r="S2035" s="48">
        <v>1.6912480000000001</v>
      </c>
      <c r="T2035" s="48">
        <v>1.6912480000000001</v>
      </c>
      <c r="U2035" s="48">
        <v>1.6932528694793345</v>
      </c>
      <c r="V2035" s="62">
        <f t="shared" si="191"/>
        <v>5.5319148936170202E-2</v>
      </c>
      <c r="W2035" s="62">
        <f t="shared" si="192"/>
        <v>7.2426180614121052E-2</v>
      </c>
      <c r="X2035" s="62">
        <f t="shared" si="193"/>
        <v>0</v>
      </c>
      <c r="Y2035" s="62">
        <f t="shared" si="194"/>
        <v>4.2581776516763752E-2</v>
      </c>
      <c r="Z2035" s="62">
        <f t="shared" si="195"/>
        <v>4.2581776516763752E-2</v>
      </c>
      <c r="AA2035" s="48" t="str">
        <f t="shared" si="196"/>
        <v>Y</v>
      </c>
      <c r="AB2035" s="48" t="s">
        <v>55</v>
      </c>
      <c r="AC2035" s="53" t="s">
        <v>55</v>
      </c>
      <c r="AD2035" s="52">
        <v>0</v>
      </c>
      <c r="AE2035" s="52"/>
      <c r="AF2035" s="52"/>
    </row>
    <row r="2036" spans="1:32" ht="15.5" x14ac:dyDescent="0.35">
      <c r="A2036" s="26"/>
      <c r="B2036" s="48">
        <v>2051</v>
      </c>
      <c r="C2036" s="48" t="s">
        <v>863</v>
      </c>
      <c r="D2036" s="48" t="s">
        <v>969</v>
      </c>
      <c r="E2036" s="48" t="s">
        <v>970</v>
      </c>
      <c r="F2036" s="48" t="s">
        <v>1547</v>
      </c>
      <c r="G2036" s="48" t="s">
        <v>1548</v>
      </c>
      <c r="H2036" s="48" t="s">
        <v>1574</v>
      </c>
      <c r="I2036" s="48" t="s">
        <v>970</v>
      </c>
      <c r="J2036" s="48" t="s">
        <v>50</v>
      </c>
      <c r="K2036" s="48" t="s">
        <v>2949</v>
      </c>
      <c r="L2036" s="48" t="s">
        <v>970</v>
      </c>
      <c r="M2036" s="48">
        <v>13.8</v>
      </c>
      <c r="N2036" s="48">
        <v>13.8</v>
      </c>
      <c r="O2036" s="48">
        <v>13.8</v>
      </c>
      <c r="P2036" s="48">
        <v>0.6</v>
      </c>
      <c r="Q2036" s="48">
        <v>0.52585062517791115</v>
      </c>
      <c r="R2036" s="48">
        <v>0.19121840915560406</v>
      </c>
      <c r="S2036" s="48">
        <v>10.5</v>
      </c>
      <c r="T2036" s="48">
        <v>10.5</v>
      </c>
      <c r="U2036" s="48">
        <v>9.9672595772358612</v>
      </c>
      <c r="V2036" s="62">
        <f t="shared" si="191"/>
        <v>5.7142857142857141E-2</v>
      </c>
      <c r="W2036" s="62">
        <f t="shared" si="192"/>
        <v>5.0081011921705824E-2</v>
      </c>
      <c r="X2036" s="62">
        <f t="shared" si="193"/>
        <v>1.918465227817746E-2</v>
      </c>
      <c r="Y2036" s="62">
        <f t="shared" si="194"/>
        <v>4.2136173780913472E-2</v>
      </c>
      <c r="Z2036" s="62">
        <f t="shared" si="195"/>
        <v>4.2136173780913472E-2</v>
      </c>
      <c r="AA2036" s="48" t="str">
        <f t="shared" si="196"/>
        <v>Y</v>
      </c>
      <c r="AB2036" s="48" t="s">
        <v>55</v>
      </c>
      <c r="AC2036" s="53" t="s">
        <v>55</v>
      </c>
      <c r="AD2036" s="52">
        <v>0</v>
      </c>
      <c r="AE2036" s="48"/>
      <c r="AF2036" s="48"/>
    </row>
    <row r="2037" spans="1:32" ht="15.5" x14ac:dyDescent="0.35">
      <c r="A2037" s="26"/>
      <c r="B2037" s="48">
        <v>107</v>
      </c>
      <c r="C2037" s="48" t="s">
        <v>45</v>
      </c>
      <c r="D2037" s="48" t="s">
        <v>46</v>
      </c>
      <c r="E2037" s="48" t="s">
        <v>47</v>
      </c>
      <c r="F2037" s="48" t="s">
        <v>70</v>
      </c>
      <c r="G2037" s="48">
        <v>106</v>
      </c>
      <c r="H2037" s="48" t="s">
        <v>94</v>
      </c>
      <c r="I2037" s="48" t="s">
        <v>57</v>
      </c>
      <c r="J2037" s="48" t="s">
        <v>50</v>
      </c>
      <c r="K2037" s="48" t="s">
        <v>2950</v>
      </c>
      <c r="L2037" s="48" t="s">
        <v>1268</v>
      </c>
      <c r="M2037" s="48" t="s">
        <v>53</v>
      </c>
      <c r="N2037" s="48" t="s">
        <v>53</v>
      </c>
      <c r="O2037" s="48" t="s">
        <v>53</v>
      </c>
      <c r="P2037" s="48">
        <v>0.45360600000000001</v>
      </c>
      <c r="Q2037" s="48">
        <v>0.21512071030005459</v>
      </c>
      <c r="R2037" s="48">
        <v>0.45414372174455964</v>
      </c>
      <c r="S2037" s="48">
        <v>9.07212</v>
      </c>
      <c r="T2037" s="48">
        <v>9.07212</v>
      </c>
      <c r="U2037" s="48">
        <v>9.0828744348911936</v>
      </c>
      <c r="V2037" s="62">
        <f t="shared" si="191"/>
        <v>0.05</v>
      </c>
      <c r="W2037" s="62">
        <f t="shared" si="192"/>
        <v>2.3712286687130966E-2</v>
      </c>
      <c r="X2037" s="62">
        <f t="shared" si="193"/>
        <v>4.9999999999999996E-2</v>
      </c>
      <c r="Y2037" s="62">
        <f t="shared" si="194"/>
        <v>4.1237428895710325E-2</v>
      </c>
      <c r="Z2037" s="62">
        <f t="shared" si="195"/>
        <v>4.1237428895710325E-2</v>
      </c>
      <c r="AA2037" s="48" t="str">
        <f t="shared" si="196"/>
        <v>Y</v>
      </c>
      <c r="AB2037" s="48" t="s">
        <v>55</v>
      </c>
      <c r="AC2037" s="53" t="s">
        <v>55</v>
      </c>
      <c r="AD2037" s="52">
        <v>0</v>
      </c>
      <c r="AE2037" s="52"/>
      <c r="AF2037" s="52"/>
    </row>
    <row r="2038" spans="1:32" ht="15.5" x14ac:dyDescent="0.35">
      <c r="A2038" s="26"/>
      <c r="B2038" s="48">
        <v>817</v>
      </c>
      <c r="C2038" s="48" t="s">
        <v>45</v>
      </c>
      <c r="D2038" s="48" t="s">
        <v>46</v>
      </c>
      <c r="E2038" s="48" t="s">
        <v>150</v>
      </c>
      <c r="F2038" s="48" t="s">
        <v>371</v>
      </c>
      <c r="G2038" s="48">
        <v>828</v>
      </c>
      <c r="H2038" s="48" t="s">
        <v>63</v>
      </c>
      <c r="I2038" s="48" t="s">
        <v>377</v>
      </c>
      <c r="J2038" s="48" t="s">
        <v>50</v>
      </c>
      <c r="K2038" s="48" t="s">
        <v>2951</v>
      </c>
      <c r="L2038" s="48" t="s">
        <v>379</v>
      </c>
      <c r="M2038" s="48" t="s">
        <v>53</v>
      </c>
      <c r="N2038" s="48" t="s">
        <v>53</v>
      </c>
      <c r="O2038" s="48" t="s">
        <v>53</v>
      </c>
      <c r="P2038" s="48">
        <v>0.23874000000000001</v>
      </c>
      <c r="Q2038" s="48">
        <v>0.23902301144450508</v>
      </c>
      <c r="R2038" s="48">
        <v>0.62145982975571323</v>
      </c>
      <c r="S2038" s="48">
        <v>6.8040900000000004</v>
      </c>
      <c r="T2038" s="48">
        <v>9.7883399999999998</v>
      </c>
      <c r="U2038" s="48">
        <v>9.7999434692247078</v>
      </c>
      <c r="V2038" s="62">
        <f t="shared" si="191"/>
        <v>3.5087719298245612E-2</v>
      </c>
      <c r="W2038" s="62">
        <f t="shared" si="192"/>
        <v>2.4419157021977687E-2</v>
      </c>
      <c r="X2038" s="62">
        <f t="shared" si="193"/>
        <v>6.3414634146341464E-2</v>
      </c>
      <c r="Y2038" s="62">
        <f t="shared" si="194"/>
        <v>4.0973836822188255E-2</v>
      </c>
      <c r="Z2038" s="62">
        <f t="shared" si="195"/>
        <v>4.0973836822188255E-2</v>
      </c>
      <c r="AA2038" s="48" t="str">
        <f t="shared" si="196"/>
        <v>Y</v>
      </c>
      <c r="AB2038" s="48" t="s">
        <v>55</v>
      </c>
      <c r="AC2038" s="53" t="s">
        <v>55</v>
      </c>
      <c r="AD2038" s="52">
        <v>0</v>
      </c>
      <c r="AE2038" s="52"/>
      <c r="AF2038" s="52"/>
    </row>
    <row r="2039" spans="1:32" ht="15.5" x14ac:dyDescent="0.35">
      <c r="A2039" s="49"/>
      <c r="B2039" s="51">
        <v>475</v>
      </c>
      <c r="C2039" s="51" t="s">
        <v>45</v>
      </c>
      <c r="D2039" s="51" t="s">
        <v>46</v>
      </c>
      <c r="E2039" s="51" t="s">
        <v>47</v>
      </c>
      <c r="F2039" s="51" t="s">
        <v>1029</v>
      </c>
      <c r="G2039" s="51">
        <v>362</v>
      </c>
      <c r="H2039" s="51" t="s">
        <v>139</v>
      </c>
      <c r="I2039" s="51" t="s">
        <v>1030</v>
      </c>
      <c r="J2039" s="51" t="s">
        <v>50</v>
      </c>
      <c r="K2039" s="51" t="s">
        <v>2952</v>
      </c>
      <c r="L2039" s="51" t="s">
        <v>2953</v>
      </c>
      <c r="M2039" s="51" t="s">
        <v>110</v>
      </c>
      <c r="N2039" s="51" t="s">
        <v>110</v>
      </c>
      <c r="O2039" s="51" t="s">
        <v>97</v>
      </c>
      <c r="P2039" s="51">
        <v>0.251888</v>
      </c>
      <c r="Q2039" s="51">
        <v>0</v>
      </c>
      <c r="R2039" s="51">
        <v>0</v>
      </c>
      <c r="S2039" s="51">
        <v>2.087072</v>
      </c>
      <c r="T2039" s="51">
        <v>2.087072</v>
      </c>
      <c r="U2039" s="51">
        <v>2.0895460942510935</v>
      </c>
      <c r="V2039" s="66">
        <f t="shared" si="191"/>
        <v>0.12068965517241378</v>
      </c>
      <c r="W2039" s="66">
        <f t="shared" si="192"/>
        <v>0</v>
      </c>
      <c r="X2039" s="66">
        <f t="shared" si="193"/>
        <v>0</v>
      </c>
      <c r="Y2039" s="66">
        <f t="shared" si="194"/>
        <v>4.0229885057471264E-2</v>
      </c>
      <c r="Z2039" s="62">
        <f t="shared" si="195"/>
        <v>4.0229885057471264E-2</v>
      </c>
      <c r="AA2039" s="48" t="str">
        <f t="shared" si="196"/>
        <v>Y</v>
      </c>
      <c r="AB2039" s="48" t="s">
        <v>55</v>
      </c>
      <c r="AC2039" s="53" t="s">
        <v>55</v>
      </c>
      <c r="AD2039" s="52">
        <v>0</v>
      </c>
      <c r="AE2039" s="67"/>
      <c r="AF2039" s="67"/>
    </row>
    <row r="2040" spans="1:32" ht="15.5" x14ac:dyDescent="0.35">
      <c r="A2040" s="50"/>
      <c r="B2040" s="7">
        <v>894</v>
      </c>
      <c r="C2040" s="7" t="s">
        <v>45</v>
      </c>
      <c r="D2040" s="7" t="s">
        <v>46</v>
      </c>
      <c r="E2040" s="7" t="s">
        <v>47</v>
      </c>
      <c r="F2040" s="7" t="s">
        <v>1917</v>
      </c>
      <c r="G2040" s="7">
        <v>99</v>
      </c>
      <c r="H2040" s="7" t="s">
        <v>94</v>
      </c>
      <c r="I2040" s="7" t="s">
        <v>57</v>
      </c>
      <c r="J2040" s="7" t="s">
        <v>50</v>
      </c>
      <c r="K2040" s="7" t="s">
        <v>2954</v>
      </c>
      <c r="L2040" s="7" t="s">
        <v>59</v>
      </c>
      <c r="M2040" s="7" t="s">
        <v>53</v>
      </c>
      <c r="N2040" s="7" t="s">
        <v>53</v>
      </c>
      <c r="O2040" s="7" t="s">
        <v>53</v>
      </c>
      <c r="P2040" s="7">
        <v>0.23902301144450508</v>
      </c>
      <c r="Q2040" s="7">
        <v>0.26292531258895557</v>
      </c>
      <c r="R2040" s="7">
        <v>0.23902301144450508</v>
      </c>
      <c r="S2040" s="7">
        <v>6.3341098032793841</v>
      </c>
      <c r="T2040" s="7">
        <v>6.3341098032793841</v>
      </c>
      <c r="U2040" s="7">
        <v>6.3341098032793841</v>
      </c>
      <c r="V2040" s="66">
        <f t="shared" si="191"/>
        <v>3.7735849056603779E-2</v>
      </c>
      <c r="W2040" s="66">
        <f t="shared" si="192"/>
        <v>4.1509433962264149E-2</v>
      </c>
      <c r="X2040" s="66">
        <f t="shared" si="193"/>
        <v>3.7735849056603779E-2</v>
      </c>
      <c r="Y2040" s="66">
        <f t="shared" si="194"/>
        <v>3.8993710691823905E-2</v>
      </c>
      <c r="Z2040" s="62">
        <f t="shared" si="195"/>
        <v>3.8993710691823905E-2</v>
      </c>
      <c r="AA2040" s="48" t="str">
        <f t="shared" si="196"/>
        <v>Y</v>
      </c>
      <c r="AB2040" s="48" t="s">
        <v>55</v>
      </c>
      <c r="AC2040" s="53" t="s">
        <v>55</v>
      </c>
      <c r="AD2040" s="52">
        <v>0</v>
      </c>
      <c r="AE2040" s="54"/>
      <c r="AF2040" s="54"/>
    </row>
    <row r="2041" spans="1:32" ht="15.5" x14ac:dyDescent="0.35">
      <c r="A2041" s="50"/>
      <c r="B2041" s="7">
        <v>899</v>
      </c>
      <c r="C2041" s="7" t="s">
        <v>45</v>
      </c>
      <c r="D2041" s="7" t="s">
        <v>46</v>
      </c>
      <c r="E2041" s="7" t="s">
        <v>47</v>
      </c>
      <c r="F2041" s="7" t="s">
        <v>1917</v>
      </c>
      <c r="G2041" s="7">
        <v>99</v>
      </c>
      <c r="H2041" s="7" t="s">
        <v>63</v>
      </c>
      <c r="I2041" s="7" t="s">
        <v>57</v>
      </c>
      <c r="J2041" s="7" t="s">
        <v>50</v>
      </c>
      <c r="K2041" s="7" t="s">
        <v>2955</v>
      </c>
      <c r="L2041" s="7" t="s">
        <v>59</v>
      </c>
      <c r="M2041" s="7" t="s">
        <v>53</v>
      </c>
      <c r="N2041" s="7" t="s">
        <v>53</v>
      </c>
      <c r="O2041" s="7" t="s">
        <v>53</v>
      </c>
      <c r="P2041" s="7">
        <v>0.26261400000000001</v>
      </c>
      <c r="Q2041" s="7">
        <v>0.66926443204461417</v>
      </c>
      <c r="R2041" s="7">
        <v>0.78877593776686672</v>
      </c>
      <c r="S2041" s="7">
        <v>14.801879999999999</v>
      </c>
      <c r="T2041" s="7">
        <v>14.801879999999999</v>
      </c>
      <c r="U2041" s="7">
        <v>14.819426709559314</v>
      </c>
      <c r="V2041" s="66">
        <f t="shared" si="191"/>
        <v>1.7741935483870971E-2</v>
      </c>
      <c r="W2041" s="66">
        <f t="shared" si="192"/>
        <v>4.5214826227790945E-2</v>
      </c>
      <c r="X2041" s="66">
        <f t="shared" si="193"/>
        <v>5.32258064516129E-2</v>
      </c>
      <c r="Y2041" s="66">
        <f t="shared" si="194"/>
        <v>3.872752272109161E-2</v>
      </c>
      <c r="Z2041" s="62">
        <f t="shared" si="195"/>
        <v>3.872752272109161E-2</v>
      </c>
      <c r="AA2041" s="48" t="str">
        <f t="shared" si="196"/>
        <v>Y</v>
      </c>
      <c r="AB2041" s="48" t="s">
        <v>55</v>
      </c>
      <c r="AC2041" s="53" t="s">
        <v>55</v>
      </c>
      <c r="AD2041" s="52">
        <v>0</v>
      </c>
      <c r="AE2041" s="54"/>
      <c r="AF2041" s="54"/>
    </row>
    <row r="2042" spans="1:32" ht="15.5" x14ac:dyDescent="0.35">
      <c r="A2042" s="50"/>
      <c r="B2042" s="7">
        <v>1922</v>
      </c>
      <c r="C2042" s="7" t="s">
        <v>863</v>
      </c>
      <c r="D2042" s="7" t="s">
        <v>864</v>
      </c>
      <c r="E2042" s="7" t="s">
        <v>877</v>
      </c>
      <c r="F2042" s="7" t="s">
        <v>878</v>
      </c>
      <c r="G2042" s="7" t="s">
        <v>879</v>
      </c>
      <c r="H2042" s="7" t="s">
        <v>880</v>
      </c>
      <c r="I2042" s="7" t="s">
        <v>881</v>
      </c>
      <c r="J2042" s="7" t="s">
        <v>50</v>
      </c>
      <c r="K2042" s="7" t="s">
        <v>2956</v>
      </c>
      <c r="L2042" s="7" t="s">
        <v>881</v>
      </c>
      <c r="M2042" s="7">
        <v>13.8</v>
      </c>
      <c r="N2042" s="7">
        <v>13.8</v>
      </c>
      <c r="O2042" s="7">
        <v>13.8</v>
      </c>
      <c r="P2042" s="7">
        <v>0.4</v>
      </c>
      <c r="Q2042" s="7">
        <v>0.62145982975571323</v>
      </c>
      <c r="R2042" s="7">
        <v>0.62145982975571323</v>
      </c>
      <c r="S2042" s="7">
        <v>14.3</v>
      </c>
      <c r="T2042" s="7">
        <v>14.3</v>
      </c>
      <c r="U2042" s="7">
        <v>14.341380686670306</v>
      </c>
      <c r="V2042" s="66">
        <f t="shared" si="191"/>
        <v>2.7972027972027972E-2</v>
      </c>
      <c r="W2042" s="66">
        <f t="shared" si="192"/>
        <v>4.3458729353546381E-2</v>
      </c>
      <c r="X2042" s="66">
        <f t="shared" si="193"/>
        <v>4.3333333333333335E-2</v>
      </c>
      <c r="Y2042" s="66">
        <f t="shared" si="194"/>
        <v>3.8254696886302564E-2</v>
      </c>
      <c r="Z2042" s="62">
        <f t="shared" si="195"/>
        <v>3.8254696886302564E-2</v>
      </c>
      <c r="AA2042" s="48" t="str">
        <f t="shared" si="196"/>
        <v>Y</v>
      </c>
      <c r="AB2042" s="48" t="s">
        <v>55</v>
      </c>
      <c r="AC2042" s="53" t="s">
        <v>55</v>
      </c>
      <c r="AD2042" s="52">
        <v>0</v>
      </c>
      <c r="AE2042" s="54"/>
      <c r="AF2042" s="54"/>
    </row>
    <row r="2043" spans="1:32" ht="15.5" x14ac:dyDescent="0.35">
      <c r="A2043" s="50"/>
      <c r="B2043" s="7">
        <v>1845</v>
      </c>
      <c r="C2043" s="7" t="s">
        <v>45</v>
      </c>
      <c r="D2043" s="7" t="s">
        <v>60</v>
      </c>
      <c r="E2043" s="7" t="s">
        <v>133</v>
      </c>
      <c r="F2043" s="7" t="s">
        <v>1280</v>
      </c>
      <c r="G2043" s="7">
        <v>470</v>
      </c>
      <c r="H2043" s="7" t="s">
        <v>63</v>
      </c>
      <c r="I2043" s="7" t="s">
        <v>1280</v>
      </c>
      <c r="J2043" s="7" t="s">
        <v>50</v>
      </c>
      <c r="K2043" s="7" t="s">
        <v>2957</v>
      </c>
      <c r="L2043" s="7" t="s">
        <v>1573</v>
      </c>
      <c r="M2043" s="7" t="s">
        <v>53</v>
      </c>
      <c r="N2043" s="7" t="s">
        <v>53</v>
      </c>
      <c r="O2043" s="7" t="s">
        <v>53</v>
      </c>
      <c r="P2043" s="7">
        <v>0</v>
      </c>
      <c r="Q2043" s="7">
        <v>0</v>
      </c>
      <c r="R2043" s="7">
        <v>0.93218974463356985</v>
      </c>
      <c r="S2043" s="7">
        <v>8.3559000000000001</v>
      </c>
      <c r="T2043" s="7">
        <v>8.3559000000000001</v>
      </c>
      <c r="U2043" s="7">
        <v>8.3658054005576776</v>
      </c>
      <c r="V2043" s="66">
        <f t="shared" si="191"/>
        <v>0</v>
      </c>
      <c r="W2043" s="66">
        <f t="shared" si="192"/>
        <v>0</v>
      </c>
      <c r="X2043" s="66">
        <f t="shared" si="193"/>
        <v>0.11142857142857143</v>
      </c>
      <c r="Y2043" s="66">
        <f t="shared" si="194"/>
        <v>3.7142857142857144E-2</v>
      </c>
      <c r="Z2043" s="62">
        <f t="shared" si="195"/>
        <v>3.7142857142857144E-2</v>
      </c>
      <c r="AA2043" s="48" t="str">
        <f t="shared" si="196"/>
        <v>Y</v>
      </c>
      <c r="AB2043" s="48" t="s">
        <v>55</v>
      </c>
      <c r="AC2043" s="53" t="s">
        <v>55</v>
      </c>
      <c r="AD2043" s="52">
        <v>0</v>
      </c>
      <c r="AE2043" s="54"/>
      <c r="AF2043" s="54"/>
    </row>
    <row r="2044" spans="1:32" ht="15.5" x14ac:dyDescent="0.35">
      <c r="A2044" s="50"/>
      <c r="B2044" s="7">
        <v>790</v>
      </c>
      <c r="C2044" s="7" t="s">
        <v>45</v>
      </c>
      <c r="D2044" s="7" t="s">
        <v>46</v>
      </c>
      <c r="E2044" s="7" t="s">
        <v>150</v>
      </c>
      <c r="F2044" s="7" t="s">
        <v>1161</v>
      </c>
      <c r="G2044" s="7">
        <v>822</v>
      </c>
      <c r="H2044" s="7" t="s">
        <v>131</v>
      </c>
      <c r="I2044" s="7" t="s">
        <v>377</v>
      </c>
      <c r="J2044" s="7" t="s">
        <v>50</v>
      </c>
      <c r="K2044" s="7" t="s">
        <v>2958</v>
      </c>
      <c r="L2044" s="7" t="s">
        <v>379</v>
      </c>
      <c r="M2044" s="7" t="s">
        <v>110</v>
      </c>
      <c r="N2044" s="7" t="s">
        <v>110</v>
      </c>
      <c r="O2044" s="7" t="s">
        <v>110</v>
      </c>
      <c r="P2044" s="7">
        <v>0.12954239999999997</v>
      </c>
      <c r="Q2044" s="7">
        <v>8.6463976313838356E-2</v>
      </c>
      <c r="R2044" s="7">
        <v>5.0437319516405711E-2</v>
      </c>
      <c r="S2044" s="7">
        <v>2.5188800000000002</v>
      </c>
      <c r="T2044" s="7">
        <v>2.5188800000000002</v>
      </c>
      <c r="U2044" s="7">
        <v>2.521865975820285</v>
      </c>
      <c r="V2044" s="66">
        <f t="shared" si="191"/>
        <v>5.1428571428571414E-2</v>
      </c>
      <c r="W2044" s="66">
        <f t="shared" si="192"/>
        <v>3.4326357870894345E-2</v>
      </c>
      <c r="X2044" s="66">
        <f t="shared" si="193"/>
        <v>2.0000000000000004E-2</v>
      </c>
      <c r="Y2044" s="66">
        <f t="shared" si="194"/>
        <v>3.5251643099821921E-2</v>
      </c>
      <c r="Z2044" s="62">
        <f t="shared" si="195"/>
        <v>3.5251643099821921E-2</v>
      </c>
      <c r="AA2044" s="48" t="str">
        <f t="shared" si="196"/>
        <v>Y</v>
      </c>
      <c r="AB2044" s="48" t="s">
        <v>55</v>
      </c>
      <c r="AC2044" s="53" t="s">
        <v>55</v>
      </c>
      <c r="AD2044" s="52">
        <v>0</v>
      </c>
      <c r="AE2044" s="54"/>
      <c r="AF2044" s="54"/>
    </row>
    <row r="2045" spans="1:32" ht="15.5" x14ac:dyDescent="0.35">
      <c r="A2045" s="50"/>
      <c r="B2045" s="7">
        <v>51</v>
      </c>
      <c r="C2045" s="7" t="s">
        <v>45</v>
      </c>
      <c r="D2045" s="7" t="s">
        <v>46</v>
      </c>
      <c r="E2045" s="7" t="s">
        <v>47</v>
      </c>
      <c r="F2045" s="7" t="s">
        <v>145</v>
      </c>
      <c r="G2045" s="7">
        <v>49</v>
      </c>
      <c r="H2045" s="7" t="s">
        <v>131</v>
      </c>
      <c r="I2045" s="7" t="s">
        <v>47</v>
      </c>
      <c r="J2045" s="7" t="s">
        <v>50</v>
      </c>
      <c r="K2045" s="7" t="s">
        <v>2959</v>
      </c>
      <c r="L2045" s="7" t="s">
        <v>72</v>
      </c>
      <c r="M2045" s="7" t="s">
        <v>110</v>
      </c>
      <c r="N2045" s="7" t="s">
        <v>110</v>
      </c>
      <c r="O2045" s="7" t="s">
        <v>110</v>
      </c>
      <c r="P2045" s="7">
        <v>0.21590400000000001</v>
      </c>
      <c r="Q2045" s="7">
        <v>0</v>
      </c>
      <c r="R2045" s="7">
        <v>5.7642650875892237E-2</v>
      </c>
      <c r="S2045" s="7">
        <v>2.5908480000000003</v>
      </c>
      <c r="T2045" s="7">
        <v>2.5908480000000003</v>
      </c>
      <c r="U2045" s="7">
        <v>2.5939192894151506</v>
      </c>
      <c r="V2045" s="66">
        <f t="shared" si="191"/>
        <v>8.3333333333333329E-2</v>
      </c>
      <c r="W2045" s="66">
        <f t="shared" si="192"/>
        <v>0</v>
      </c>
      <c r="X2045" s="66">
        <f t="shared" si="193"/>
        <v>2.2222222222222223E-2</v>
      </c>
      <c r="Y2045" s="66">
        <f t="shared" si="194"/>
        <v>3.5185185185185187E-2</v>
      </c>
      <c r="Z2045" s="62">
        <f t="shared" si="195"/>
        <v>3.5185185185185187E-2</v>
      </c>
      <c r="AA2045" s="48" t="str">
        <f t="shared" si="196"/>
        <v>Y</v>
      </c>
      <c r="AB2045" s="48" t="s">
        <v>55</v>
      </c>
      <c r="AC2045" s="53" t="s">
        <v>55</v>
      </c>
      <c r="AD2045" s="52">
        <v>0</v>
      </c>
      <c r="AE2045" s="54"/>
      <c r="AF2045" s="54"/>
    </row>
    <row r="2046" spans="1:32" ht="15.5" x14ac:dyDescent="0.35">
      <c r="A2046" s="50"/>
      <c r="B2046" s="7">
        <v>350</v>
      </c>
      <c r="C2046" s="7" t="s">
        <v>45</v>
      </c>
      <c r="D2046" s="7" t="s">
        <v>46</v>
      </c>
      <c r="E2046" s="7" t="s">
        <v>61</v>
      </c>
      <c r="F2046" s="7" t="s">
        <v>62</v>
      </c>
      <c r="G2046" s="7">
        <v>315</v>
      </c>
      <c r="H2046" s="7" t="s">
        <v>49</v>
      </c>
      <c r="I2046" s="7" t="s">
        <v>64</v>
      </c>
      <c r="J2046" s="7" t="s">
        <v>50</v>
      </c>
      <c r="K2046" s="7" t="s">
        <v>2960</v>
      </c>
      <c r="L2046" s="7" t="s">
        <v>69</v>
      </c>
      <c r="M2046" s="7" t="s">
        <v>53</v>
      </c>
      <c r="N2046" s="7" t="s">
        <v>53</v>
      </c>
      <c r="O2046" s="7" t="s">
        <v>53</v>
      </c>
      <c r="P2046" s="7">
        <v>0.5</v>
      </c>
      <c r="Q2046" s="7">
        <v>0</v>
      </c>
      <c r="R2046" s="7">
        <v>0</v>
      </c>
      <c r="S2046" s="7">
        <v>5</v>
      </c>
      <c r="T2046" s="7">
        <v>3.3423600000000002</v>
      </c>
      <c r="U2046" s="7">
        <v>4.7804602288901012</v>
      </c>
      <c r="V2046" s="66">
        <f t="shared" si="191"/>
        <v>0.1</v>
      </c>
      <c r="W2046" s="66">
        <f t="shared" si="192"/>
        <v>0</v>
      </c>
      <c r="X2046" s="66">
        <f t="shared" si="193"/>
        <v>0</v>
      </c>
      <c r="Y2046" s="66">
        <f t="shared" si="194"/>
        <v>3.3333333333333333E-2</v>
      </c>
      <c r="Z2046" s="62">
        <f t="shared" si="195"/>
        <v>3.3333333333333333E-2</v>
      </c>
      <c r="AA2046" s="48" t="str">
        <f t="shared" si="196"/>
        <v>Y</v>
      </c>
      <c r="AB2046" s="48" t="s">
        <v>55</v>
      </c>
      <c r="AC2046" s="53" t="s">
        <v>55</v>
      </c>
      <c r="AD2046" s="52">
        <v>0</v>
      </c>
      <c r="AE2046" s="54"/>
      <c r="AF2046" s="54"/>
    </row>
    <row r="2047" spans="1:32" ht="15.5" x14ac:dyDescent="0.35">
      <c r="A2047" s="50"/>
      <c r="B2047" s="7">
        <v>883</v>
      </c>
      <c r="C2047" s="7" t="s">
        <v>45</v>
      </c>
      <c r="D2047" s="7" t="s">
        <v>46</v>
      </c>
      <c r="E2047" s="7" t="s">
        <v>150</v>
      </c>
      <c r="F2047" s="7" t="s">
        <v>386</v>
      </c>
      <c r="G2047" s="7">
        <v>875</v>
      </c>
      <c r="H2047" s="7" t="s">
        <v>94</v>
      </c>
      <c r="I2047" s="7" t="s">
        <v>377</v>
      </c>
      <c r="J2047" s="7" t="s">
        <v>50</v>
      </c>
      <c r="K2047" s="7" t="s">
        <v>2961</v>
      </c>
      <c r="L2047" s="7" t="s">
        <v>379</v>
      </c>
      <c r="M2047" s="7" t="s">
        <v>53</v>
      </c>
      <c r="N2047" s="7" t="s">
        <v>53</v>
      </c>
      <c r="O2047" s="7" t="s">
        <v>53</v>
      </c>
      <c r="P2047" s="7">
        <v>0.97883400000000009</v>
      </c>
      <c r="Q2047" s="7">
        <v>0.11951150572225254</v>
      </c>
      <c r="R2047" s="7">
        <v>4.7804602288901016E-2</v>
      </c>
      <c r="S2047" s="7">
        <v>11.578889999999999</v>
      </c>
      <c r="T2047" s="7">
        <v>11.578889999999999</v>
      </c>
      <c r="U2047" s="7">
        <v>11.592616055058498</v>
      </c>
      <c r="V2047" s="66">
        <f t="shared" si="191"/>
        <v>8.4536082474226823E-2</v>
      </c>
      <c r="W2047" s="66">
        <f t="shared" si="192"/>
        <v>1.0321499359805003E-2</v>
      </c>
      <c r="X2047" s="66">
        <f t="shared" si="193"/>
        <v>4.1237113402061848E-3</v>
      </c>
      <c r="Y2047" s="66">
        <f t="shared" si="194"/>
        <v>3.2993764391412668E-2</v>
      </c>
      <c r="Z2047" s="62">
        <f t="shared" si="195"/>
        <v>3.2993764391412668E-2</v>
      </c>
      <c r="AA2047" s="48" t="str">
        <f t="shared" si="196"/>
        <v>Y</v>
      </c>
      <c r="AB2047" s="48" t="s">
        <v>55</v>
      </c>
      <c r="AC2047" s="53" t="s">
        <v>55</v>
      </c>
      <c r="AD2047" s="52">
        <v>0</v>
      </c>
      <c r="AE2047" s="54"/>
      <c r="AF2047" s="54"/>
    </row>
    <row r="2048" spans="1:32" ht="15.5" x14ac:dyDescent="0.35">
      <c r="A2048" s="50"/>
      <c r="B2048" s="7">
        <v>548</v>
      </c>
      <c r="C2048" s="7" t="s">
        <v>45</v>
      </c>
      <c r="D2048" s="7" t="s">
        <v>46</v>
      </c>
      <c r="E2048" s="7" t="s">
        <v>47</v>
      </c>
      <c r="F2048" s="7" t="s">
        <v>330</v>
      </c>
      <c r="G2048" s="7">
        <v>430</v>
      </c>
      <c r="H2048" s="7" t="s">
        <v>139</v>
      </c>
      <c r="I2048" s="7" t="s">
        <v>172</v>
      </c>
      <c r="J2048" s="7" t="s">
        <v>50</v>
      </c>
      <c r="K2048" s="7" t="s">
        <v>2962</v>
      </c>
      <c r="L2048" s="7" t="s">
        <v>59</v>
      </c>
      <c r="M2048" s="7" t="s">
        <v>110</v>
      </c>
      <c r="N2048" s="7" t="s">
        <v>110</v>
      </c>
      <c r="O2048" s="7" t="s">
        <v>110</v>
      </c>
      <c r="P2048" s="7">
        <v>0.22310080000000002</v>
      </c>
      <c r="Q2048" s="7">
        <v>7.2053313594865297E-3</v>
      </c>
      <c r="R2048" s="7">
        <v>7.2053313594865297E-3</v>
      </c>
      <c r="S2048" s="7">
        <v>2.5908480000000003</v>
      </c>
      <c r="T2048" s="7">
        <v>2.5908480000000003</v>
      </c>
      <c r="U2048" s="7">
        <v>2.5939192894151506</v>
      </c>
      <c r="V2048" s="66">
        <f t="shared" si="191"/>
        <v>8.611111111111111E-2</v>
      </c>
      <c r="W2048" s="66">
        <f t="shared" si="192"/>
        <v>2.7810706608363475E-3</v>
      </c>
      <c r="X2048" s="66">
        <f t="shared" si="193"/>
        <v>2.7777777777777779E-3</v>
      </c>
      <c r="Y2048" s="66">
        <f t="shared" si="194"/>
        <v>3.0556653183241748E-2</v>
      </c>
      <c r="Z2048" s="62">
        <f t="shared" si="195"/>
        <v>3.0556653183241748E-2</v>
      </c>
      <c r="AA2048" s="48" t="str">
        <f t="shared" si="196"/>
        <v>Y</v>
      </c>
      <c r="AB2048" s="48" t="s">
        <v>55</v>
      </c>
      <c r="AC2048" s="53" t="s">
        <v>55</v>
      </c>
      <c r="AD2048" s="52">
        <v>0</v>
      </c>
      <c r="AE2048" s="54"/>
      <c r="AF2048" s="54"/>
    </row>
    <row r="2049" spans="1:32" ht="15.5" x14ac:dyDescent="0.35">
      <c r="A2049" s="50"/>
      <c r="B2049" s="7">
        <v>698</v>
      </c>
      <c r="C2049" s="7" t="s">
        <v>45</v>
      </c>
      <c r="D2049" s="7" t="s">
        <v>46</v>
      </c>
      <c r="E2049" s="7" t="s">
        <v>47</v>
      </c>
      <c r="F2049" s="7" t="s">
        <v>86</v>
      </c>
      <c r="G2049" s="7">
        <v>13</v>
      </c>
      <c r="H2049" s="7" t="s">
        <v>1920</v>
      </c>
      <c r="I2049" s="7" t="s">
        <v>86</v>
      </c>
      <c r="J2049" s="7" t="s">
        <v>50</v>
      </c>
      <c r="K2049" s="7" t="s">
        <v>2963</v>
      </c>
      <c r="L2049" s="7" t="s">
        <v>72</v>
      </c>
      <c r="M2049" s="7" t="s">
        <v>53</v>
      </c>
      <c r="N2049" s="7" t="s">
        <v>53</v>
      </c>
      <c r="O2049" s="7" t="s">
        <v>53</v>
      </c>
      <c r="P2049" s="7">
        <v>0.11937</v>
      </c>
      <c r="Q2049" s="7">
        <v>0.14341380686670305</v>
      </c>
      <c r="R2049" s="7">
        <v>0.16731610801115354</v>
      </c>
      <c r="S2049" s="7">
        <v>4.7747999999999999</v>
      </c>
      <c r="T2049" s="7">
        <v>4.7747999999999999</v>
      </c>
      <c r="U2049" s="7">
        <v>4.7804602288901012</v>
      </c>
      <c r="V2049" s="66">
        <f t="shared" si="191"/>
        <v>2.5000000000000001E-2</v>
      </c>
      <c r="W2049" s="66">
        <f t="shared" si="192"/>
        <v>3.0035563137032557E-2</v>
      </c>
      <c r="X2049" s="66">
        <f t="shared" si="193"/>
        <v>3.4999999999999996E-2</v>
      </c>
      <c r="Y2049" s="66">
        <f t="shared" si="194"/>
        <v>3.0011854379010855E-2</v>
      </c>
      <c r="Z2049" s="62">
        <f t="shared" si="195"/>
        <v>3.0011854379010855E-2</v>
      </c>
      <c r="AA2049" s="48" t="str">
        <f t="shared" si="196"/>
        <v>Y</v>
      </c>
      <c r="AB2049" s="48" t="s">
        <v>55</v>
      </c>
      <c r="AC2049" s="53" t="s">
        <v>55</v>
      </c>
      <c r="AD2049" s="52">
        <v>0</v>
      </c>
      <c r="AE2049" s="54"/>
      <c r="AF2049" s="54"/>
    </row>
    <row r="2050" spans="1:32" ht="15.5" x14ac:dyDescent="0.35">
      <c r="A2050" s="50"/>
      <c r="B2050" s="7">
        <v>699</v>
      </c>
      <c r="C2050" s="7" t="s">
        <v>45</v>
      </c>
      <c r="D2050" s="7" t="s">
        <v>46</v>
      </c>
      <c r="E2050" s="7" t="s">
        <v>47</v>
      </c>
      <c r="F2050" s="7" t="s">
        <v>86</v>
      </c>
      <c r="G2050" s="7">
        <v>13</v>
      </c>
      <c r="H2050" s="7" t="s">
        <v>1920</v>
      </c>
      <c r="I2050" s="7" t="s">
        <v>86</v>
      </c>
      <c r="J2050" s="7" t="s">
        <v>50</v>
      </c>
      <c r="K2050" s="7" t="s">
        <v>2964</v>
      </c>
      <c r="L2050" s="7" t="s">
        <v>190</v>
      </c>
      <c r="M2050" s="7" t="s">
        <v>53</v>
      </c>
      <c r="N2050" s="7" t="s">
        <v>53</v>
      </c>
      <c r="O2050" s="7" t="s">
        <v>53</v>
      </c>
      <c r="P2050" s="7">
        <v>0.16711800000000002</v>
      </c>
      <c r="Q2050" s="7">
        <v>0.11951150572225254</v>
      </c>
      <c r="R2050" s="7">
        <v>0.14341380686670305</v>
      </c>
      <c r="S2050" s="7">
        <v>4.7747999999999999</v>
      </c>
      <c r="T2050" s="7">
        <v>4.7747999999999999</v>
      </c>
      <c r="U2050" s="7">
        <v>4.7804602288901012</v>
      </c>
      <c r="V2050" s="66">
        <f t="shared" si="191"/>
        <v>3.5000000000000003E-2</v>
      </c>
      <c r="W2050" s="66">
        <f t="shared" si="192"/>
        <v>2.5029635947527131E-2</v>
      </c>
      <c r="X2050" s="66">
        <f t="shared" si="193"/>
        <v>3.0000000000000002E-2</v>
      </c>
      <c r="Y2050" s="66">
        <f t="shared" si="194"/>
        <v>3.0009878649175713E-2</v>
      </c>
      <c r="Z2050" s="62">
        <f t="shared" si="195"/>
        <v>3.0009878649175713E-2</v>
      </c>
      <c r="AA2050" s="48" t="str">
        <f t="shared" si="196"/>
        <v>Y</v>
      </c>
      <c r="AB2050" s="48" t="s">
        <v>55</v>
      </c>
      <c r="AC2050" s="53" t="s">
        <v>55</v>
      </c>
      <c r="AD2050" s="52">
        <v>0</v>
      </c>
      <c r="AE2050" s="54"/>
      <c r="AF2050" s="54"/>
    </row>
    <row r="2051" spans="1:32" ht="15.5" x14ac:dyDescent="0.35">
      <c r="A2051" s="50"/>
      <c r="B2051" s="7">
        <v>21</v>
      </c>
      <c r="C2051" s="7" t="s">
        <v>45</v>
      </c>
      <c r="D2051" s="7" t="s">
        <v>46</v>
      </c>
      <c r="E2051" s="7" t="s">
        <v>47</v>
      </c>
      <c r="F2051" s="7" t="s">
        <v>2519</v>
      </c>
      <c r="G2051" s="7">
        <v>30</v>
      </c>
      <c r="H2051" s="7" t="s">
        <v>2520</v>
      </c>
      <c r="I2051" s="7" t="s">
        <v>47</v>
      </c>
      <c r="J2051" s="7" t="s">
        <v>50</v>
      </c>
      <c r="K2051" s="7" t="s">
        <v>2965</v>
      </c>
      <c r="L2051" s="7" t="s">
        <v>72</v>
      </c>
      <c r="M2051" s="7" t="s">
        <v>110</v>
      </c>
      <c r="N2051" s="7" t="s">
        <v>110</v>
      </c>
      <c r="O2051" s="7" t="s">
        <v>97</v>
      </c>
      <c r="P2051" s="7">
        <v>0.21590400000000001</v>
      </c>
      <c r="Q2051" s="7">
        <v>0</v>
      </c>
      <c r="R2051" s="7">
        <v>0</v>
      </c>
      <c r="S2051" s="7">
        <v>2.5908480000000003</v>
      </c>
      <c r="T2051" s="7">
        <v>2.5908480000000003</v>
      </c>
      <c r="U2051" s="7">
        <v>2.5939192894151506</v>
      </c>
      <c r="V2051" s="66">
        <f t="shared" ref="V2051:V2114" si="197">IF(OR(P2051="",S2051=""),"",P2051/S2051)</f>
        <v>8.3333333333333329E-2</v>
      </c>
      <c r="W2051" s="66">
        <f t="shared" ref="W2051:W2114" si="198">IF(OR(Q2051="",T2051=""),"",Q2051/T2051)</f>
        <v>0</v>
      </c>
      <c r="X2051" s="66">
        <f t="shared" ref="X2051:X2114" si="199">IF(OR(R2051="",U2051=""),"",R2051/U2051)</f>
        <v>0</v>
      </c>
      <c r="Y2051" s="66">
        <f t="shared" ref="Y2051:Y2114" si="200">IF(OR(V2051="",W2051="",X2051=""),"",AVERAGE(V2051,W2051,X2051))</f>
        <v>2.7777777777777776E-2</v>
      </c>
      <c r="Z2051" s="62">
        <f t="shared" ref="Z2051:Z2114" si="201">IFERROR(Y2051,"0")</f>
        <v>2.7777777777777776E-2</v>
      </c>
      <c r="AA2051" s="48" t="str">
        <f t="shared" ref="AA2051:AA2114" si="202">IF(OR(Z2051="0",Z2051=""),"N","Y")</f>
        <v>Y</v>
      </c>
      <c r="AB2051" s="48" t="s">
        <v>55</v>
      </c>
      <c r="AC2051" s="53" t="s">
        <v>55</v>
      </c>
      <c r="AD2051" s="52">
        <v>0</v>
      </c>
      <c r="AE2051" s="54"/>
      <c r="AF2051" s="54"/>
    </row>
    <row r="2052" spans="1:32" ht="15.5" x14ac:dyDescent="0.35">
      <c r="A2052" s="50"/>
      <c r="B2052" s="7">
        <v>738</v>
      </c>
      <c r="C2052" s="7" t="s">
        <v>45</v>
      </c>
      <c r="D2052" s="7" t="s">
        <v>46</v>
      </c>
      <c r="E2052" s="7" t="s">
        <v>150</v>
      </c>
      <c r="F2052" s="7" t="s">
        <v>2129</v>
      </c>
      <c r="G2052" s="7">
        <v>812</v>
      </c>
      <c r="H2052" s="7" t="s">
        <v>131</v>
      </c>
      <c r="I2052" s="7" t="s">
        <v>377</v>
      </c>
      <c r="J2052" s="7" t="s">
        <v>50</v>
      </c>
      <c r="K2052" s="7" t="s">
        <v>2966</v>
      </c>
      <c r="L2052" s="7" t="s">
        <v>379</v>
      </c>
      <c r="M2052" s="7" t="s">
        <v>110</v>
      </c>
      <c r="N2052" s="7" t="s">
        <v>110</v>
      </c>
      <c r="O2052" s="7" t="s">
        <v>110</v>
      </c>
      <c r="P2052" s="7">
        <v>7.1968000000000006E-3</v>
      </c>
      <c r="Q2052" s="7">
        <v>8.6463976313838356E-2</v>
      </c>
      <c r="R2052" s="7">
        <v>0.11528530175178447</v>
      </c>
      <c r="S2052" s="7">
        <v>2.5188800000000002</v>
      </c>
      <c r="T2052" s="7">
        <v>2.5188800000000002</v>
      </c>
      <c r="U2052" s="7">
        <v>2.521865975820285</v>
      </c>
      <c r="V2052" s="66">
        <f t="shared" si="197"/>
        <v>2.8571428571428571E-3</v>
      </c>
      <c r="W2052" s="66">
        <f t="shared" si="198"/>
        <v>3.4326357870894345E-2</v>
      </c>
      <c r="X2052" s="66">
        <f t="shared" si="199"/>
        <v>4.5714285714285721E-2</v>
      </c>
      <c r="Y2052" s="66">
        <f t="shared" si="200"/>
        <v>2.7632595480774309E-2</v>
      </c>
      <c r="Z2052" s="62">
        <f t="shared" si="201"/>
        <v>2.7632595480774309E-2</v>
      </c>
      <c r="AA2052" s="48" t="str">
        <f t="shared" si="202"/>
        <v>Y</v>
      </c>
      <c r="AB2052" s="48" t="s">
        <v>55</v>
      </c>
      <c r="AC2052" s="53" t="s">
        <v>55</v>
      </c>
      <c r="AD2052" s="52">
        <v>0</v>
      </c>
      <c r="AE2052" s="54"/>
      <c r="AF2052" s="54"/>
    </row>
    <row r="2053" spans="1:32" ht="15.5" x14ac:dyDescent="0.35">
      <c r="A2053" s="50"/>
      <c r="B2053" s="7">
        <v>747</v>
      </c>
      <c r="C2053" s="7" t="s">
        <v>45</v>
      </c>
      <c r="D2053" s="7" t="s">
        <v>46</v>
      </c>
      <c r="E2053" s="7" t="s">
        <v>150</v>
      </c>
      <c r="F2053" s="7" t="s">
        <v>2092</v>
      </c>
      <c r="G2053" s="7">
        <v>814</v>
      </c>
      <c r="H2053" s="7" t="s">
        <v>131</v>
      </c>
      <c r="I2053" s="7" t="s">
        <v>377</v>
      </c>
      <c r="J2053" s="7" t="s">
        <v>50</v>
      </c>
      <c r="K2053" s="7" t="s">
        <v>2967</v>
      </c>
      <c r="L2053" s="7" t="s">
        <v>379</v>
      </c>
      <c r="M2053" s="7" t="s">
        <v>110</v>
      </c>
      <c r="N2053" s="7" t="s">
        <v>110</v>
      </c>
      <c r="O2053" s="7" t="s">
        <v>110</v>
      </c>
      <c r="P2053" s="7">
        <v>0</v>
      </c>
      <c r="Q2053" s="7">
        <v>9.3669307673324875E-2</v>
      </c>
      <c r="R2053" s="7">
        <v>0.10807997039229794</v>
      </c>
      <c r="S2053" s="7">
        <v>2.051088</v>
      </c>
      <c r="T2053" s="7">
        <v>2.5188800000000002</v>
      </c>
      <c r="U2053" s="7">
        <v>2.521865975820285</v>
      </c>
      <c r="V2053" s="66">
        <f t="shared" si="197"/>
        <v>0</v>
      </c>
      <c r="W2053" s="66">
        <f t="shared" si="198"/>
        <v>3.7186887693468867E-2</v>
      </c>
      <c r="X2053" s="66">
        <f t="shared" si="199"/>
        <v>4.2857142857142864E-2</v>
      </c>
      <c r="Y2053" s="66">
        <f t="shared" si="200"/>
        <v>2.6681343516870581E-2</v>
      </c>
      <c r="Z2053" s="62">
        <f t="shared" si="201"/>
        <v>2.6681343516870581E-2</v>
      </c>
      <c r="AA2053" s="48" t="str">
        <f t="shared" si="202"/>
        <v>Y</v>
      </c>
      <c r="AB2053" s="48" t="s">
        <v>55</v>
      </c>
      <c r="AC2053" s="53" t="s">
        <v>55</v>
      </c>
      <c r="AD2053" s="52">
        <v>0</v>
      </c>
      <c r="AE2053" s="54"/>
      <c r="AF2053" s="54"/>
    </row>
    <row r="2054" spans="1:32" ht="15.5" x14ac:dyDescent="0.35">
      <c r="A2054" s="50"/>
      <c r="B2054" s="7">
        <v>1689</v>
      </c>
      <c r="C2054" s="7" t="s">
        <v>45</v>
      </c>
      <c r="D2054" s="7" t="s">
        <v>60</v>
      </c>
      <c r="E2054" s="7" t="s">
        <v>803</v>
      </c>
      <c r="F2054" s="7" t="s">
        <v>804</v>
      </c>
      <c r="G2054" s="7">
        <v>126</v>
      </c>
      <c r="H2054" s="7" t="s">
        <v>63</v>
      </c>
      <c r="I2054" s="7" t="s">
        <v>804</v>
      </c>
      <c r="J2054" s="7" t="s">
        <v>50</v>
      </c>
      <c r="K2054" s="7" t="s">
        <v>2968</v>
      </c>
      <c r="L2054" s="7" t="s">
        <v>806</v>
      </c>
      <c r="M2054" s="7" t="s">
        <v>53</v>
      </c>
      <c r="N2054" s="7" t="s">
        <v>53</v>
      </c>
      <c r="O2054" s="7" t="s">
        <v>53</v>
      </c>
      <c r="P2054" s="7">
        <v>7.1622000000000019E-2</v>
      </c>
      <c r="Q2054" s="7">
        <v>9.5609204577802032E-2</v>
      </c>
      <c r="R2054" s="7">
        <v>9.5609204577802032E-2</v>
      </c>
      <c r="S2054" s="7">
        <v>3.3423600000000002</v>
      </c>
      <c r="T2054" s="7">
        <v>3.3423600000000002</v>
      </c>
      <c r="U2054" s="7">
        <v>3.3463221602230711</v>
      </c>
      <c r="V2054" s="66">
        <f t="shared" si="197"/>
        <v>2.1428571428571432E-2</v>
      </c>
      <c r="W2054" s="66">
        <f t="shared" si="198"/>
        <v>2.8605298225745288E-2</v>
      </c>
      <c r="X2054" s="66">
        <f t="shared" si="199"/>
        <v>2.8571428571428571E-2</v>
      </c>
      <c r="Y2054" s="66">
        <f t="shared" si="200"/>
        <v>2.620176607524843E-2</v>
      </c>
      <c r="Z2054" s="62">
        <f t="shared" si="201"/>
        <v>2.620176607524843E-2</v>
      </c>
      <c r="AA2054" s="48" t="str">
        <f t="shared" si="202"/>
        <v>Y</v>
      </c>
      <c r="AB2054" s="48" t="s">
        <v>55</v>
      </c>
      <c r="AC2054" s="53" t="s">
        <v>55</v>
      </c>
      <c r="AD2054" s="52">
        <v>0</v>
      </c>
      <c r="AE2054" s="54"/>
      <c r="AF2054" s="54"/>
    </row>
    <row r="2055" spans="1:32" ht="15.5" x14ac:dyDescent="0.35">
      <c r="A2055" s="50"/>
      <c r="B2055" s="7">
        <v>538</v>
      </c>
      <c r="C2055" s="7" t="s">
        <v>45</v>
      </c>
      <c r="D2055" s="7" t="s">
        <v>46</v>
      </c>
      <c r="E2055" s="7" t="s">
        <v>47</v>
      </c>
      <c r="F2055" s="7" t="s">
        <v>1168</v>
      </c>
      <c r="G2055" s="7">
        <v>396</v>
      </c>
      <c r="H2055" s="7" t="s">
        <v>139</v>
      </c>
      <c r="I2055" s="7" t="s">
        <v>187</v>
      </c>
      <c r="J2055" s="7" t="s">
        <v>50</v>
      </c>
      <c r="K2055" s="7" t="s">
        <v>2969</v>
      </c>
      <c r="L2055" s="7" t="s">
        <v>52</v>
      </c>
      <c r="M2055" s="7" t="s">
        <v>53</v>
      </c>
      <c r="N2055" s="7" t="s">
        <v>53</v>
      </c>
      <c r="O2055" s="7" t="s">
        <v>53</v>
      </c>
      <c r="P2055" s="7">
        <v>0.23874000000000001</v>
      </c>
      <c r="Q2055" s="7">
        <v>7.1706903433351524E-2</v>
      </c>
      <c r="R2055" s="7">
        <v>0.11951150572225254</v>
      </c>
      <c r="S2055" s="7">
        <v>6.3266099999999996</v>
      </c>
      <c r="T2055" s="7">
        <v>6.3266099999999996</v>
      </c>
      <c r="U2055" s="7">
        <v>6.3341098032793841</v>
      </c>
      <c r="V2055" s="66">
        <f t="shared" si="197"/>
        <v>3.7735849056603779E-2</v>
      </c>
      <c r="W2055" s="66">
        <f t="shared" si="198"/>
        <v>1.1334174768691531E-2</v>
      </c>
      <c r="X2055" s="66">
        <f t="shared" si="199"/>
        <v>1.886792452830189E-2</v>
      </c>
      <c r="Y2055" s="66">
        <f t="shared" si="200"/>
        <v>2.2645982784532403E-2</v>
      </c>
      <c r="Z2055" s="62">
        <f t="shared" si="201"/>
        <v>2.2645982784532403E-2</v>
      </c>
      <c r="AA2055" s="48" t="str">
        <f t="shared" si="202"/>
        <v>Y</v>
      </c>
      <c r="AB2055" s="48" t="s">
        <v>55</v>
      </c>
      <c r="AC2055" s="53" t="s">
        <v>55</v>
      </c>
      <c r="AD2055" s="52">
        <v>0</v>
      </c>
      <c r="AE2055" s="54"/>
      <c r="AF2055" s="54"/>
    </row>
    <row r="2056" spans="1:32" ht="15.5" x14ac:dyDescent="0.35">
      <c r="A2056" s="50"/>
      <c r="B2056" s="7">
        <v>1464</v>
      </c>
      <c r="C2056" s="7" t="s">
        <v>45</v>
      </c>
      <c r="D2056" s="7" t="s">
        <v>98</v>
      </c>
      <c r="E2056" s="7" t="s">
        <v>673</v>
      </c>
      <c r="F2056" s="7" t="s">
        <v>775</v>
      </c>
      <c r="G2056" s="7">
        <v>976</v>
      </c>
      <c r="H2056" s="7">
        <v>2</v>
      </c>
      <c r="I2056" s="7" t="s">
        <v>776</v>
      </c>
      <c r="J2056" s="7" t="s">
        <v>50</v>
      </c>
      <c r="K2056" s="68" t="s">
        <v>2970</v>
      </c>
      <c r="L2056" s="7" t="s">
        <v>1731</v>
      </c>
      <c r="M2056" s="7" t="s">
        <v>103</v>
      </c>
      <c r="N2056" s="7" t="s">
        <v>103</v>
      </c>
      <c r="O2056" s="7" t="s">
        <v>97</v>
      </c>
      <c r="P2056" s="7">
        <v>0.86776799999999998</v>
      </c>
      <c r="Q2056" s="7">
        <v>0</v>
      </c>
      <c r="R2056" s="7">
        <v>0</v>
      </c>
      <c r="S2056" s="7">
        <v>13.410959999999999</v>
      </c>
      <c r="T2056" s="7">
        <v>13.410959999999999</v>
      </c>
      <c r="U2056" s="7">
        <v>13.426857860273936</v>
      </c>
      <c r="V2056" s="66">
        <f t="shared" si="197"/>
        <v>6.4705882352941183E-2</v>
      </c>
      <c r="W2056" s="66">
        <f t="shared" si="198"/>
        <v>0</v>
      </c>
      <c r="X2056" s="66">
        <f t="shared" si="199"/>
        <v>0</v>
      </c>
      <c r="Y2056" s="66">
        <f t="shared" si="200"/>
        <v>2.1568627450980395E-2</v>
      </c>
      <c r="Z2056" s="62">
        <f t="shared" si="201"/>
        <v>2.1568627450980395E-2</v>
      </c>
      <c r="AA2056" s="48" t="str">
        <f t="shared" si="202"/>
        <v>Y</v>
      </c>
      <c r="AB2056" s="48" t="s">
        <v>55</v>
      </c>
      <c r="AC2056" s="53" t="s">
        <v>55</v>
      </c>
      <c r="AD2056" s="52">
        <v>0</v>
      </c>
      <c r="AE2056" s="54"/>
      <c r="AF2056" s="54"/>
    </row>
    <row r="2057" spans="1:32" ht="15.5" x14ac:dyDescent="0.35">
      <c r="A2057" s="50"/>
      <c r="B2057" s="7">
        <v>379</v>
      </c>
      <c r="C2057" s="7" t="s">
        <v>45</v>
      </c>
      <c r="D2057" s="7" t="s">
        <v>46</v>
      </c>
      <c r="E2057" s="7" t="s">
        <v>47</v>
      </c>
      <c r="F2057" s="7" t="s">
        <v>128</v>
      </c>
      <c r="G2057" s="7">
        <v>496</v>
      </c>
      <c r="H2057" s="7" t="s">
        <v>49</v>
      </c>
      <c r="I2057" s="7" t="s">
        <v>128</v>
      </c>
      <c r="J2057" s="7" t="s">
        <v>50</v>
      </c>
      <c r="K2057" s="7" t="s">
        <v>2971</v>
      </c>
      <c r="L2057" s="7" t="s">
        <v>78</v>
      </c>
      <c r="M2057" s="7" t="s">
        <v>53</v>
      </c>
      <c r="N2057" s="7" t="s">
        <v>53</v>
      </c>
      <c r="O2057" s="7" t="s">
        <v>53</v>
      </c>
      <c r="P2057" s="7">
        <v>9.5496000000000011E-2</v>
      </c>
      <c r="Q2057" s="7">
        <v>2.3902301144450508E-2</v>
      </c>
      <c r="R2057" s="7">
        <v>9.5609204577802032E-2</v>
      </c>
      <c r="S2057" s="7">
        <v>3.3423600000000002</v>
      </c>
      <c r="T2057" s="7">
        <v>3.3423600000000002</v>
      </c>
      <c r="U2057" s="7">
        <v>3.3463221602230711</v>
      </c>
      <c r="V2057" s="66">
        <f t="shared" si="197"/>
        <v>2.8571428571428574E-2</v>
      </c>
      <c r="W2057" s="66">
        <f t="shared" si="198"/>
        <v>7.1513245564363221E-3</v>
      </c>
      <c r="X2057" s="66">
        <f t="shared" si="199"/>
        <v>2.8571428571428571E-2</v>
      </c>
      <c r="Y2057" s="66">
        <f t="shared" si="200"/>
        <v>2.1431393899764489E-2</v>
      </c>
      <c r="Z2057" s="62">
        <f t="shared" si="201"/>
        <v>2.1431393899764489E-2</v>
      </c>
      <c r="AA2057" s="48" t="str">
        <f t="shared" si="202"/>
        <v>Y</v>
      </c>
      <c r="AB2057" s="48" t="s">
        <v>55</v>
      </c>
      <c r="AC2057" s="53" t="s">
        <v>55</v>
      </c>
      <c r="AD2057" s="52">
        <v>0</v>
      </c>
      <c r="AE2057" s="54"/>
      <c r="AF2057" s="54"/>
    </row>
    <row r="2058" spans="1:32" ht="15.5" x14ac:dyDescent="0.35">
      <c r="A2058" s="50"/>
      <c r="B2058" s="7">
        <v>1330</v>
      </c>
      <c r="C2058" s="7" t="s">
        <v>45</v>
      </c>
      <c r="D2058" s="7" t="s">
        <v>98</v>
      </c>
      <c r="E2058" s="7" t="s">
        <v>673</v>
      </c>
      <c r="F2058" s="7" t="s">
        <v>734</v>
      </c>
      <c r="G2058" s="7">
        <v>961</v>
      </c>
      <c r="H2058" s="7">
        <v>2</v>
      </c>
      <c r="I2058" s="7" t="s">
        <v>707</v>
      </c>
      <c r="J2058" s="7" t="s">
        <v>50</v>
      </c>
      <c r="K2058" s="7" t="s">
        <v>2972</v>
      </c>
      <c r="L2058" s="7" t="s">
        <v>692</v>
      </c>
      <c r="M2058" s="7" t="s">
        <v>103</v>
      </c>
      <c r="N2058" s="7" t="s">
        <v>103</v>
      </c>
      <c r="O2058" s="7" t="s">
        <v>97</v>
      </c>
      <c r="P2058" s="7">
        <v>0.67054800000000003</v>
      </c>
      <c r="Q2058" s="7">
        <v>0</v>
      </c>
      <c r="R2058" s="7">
        <v>0</v>
      </c>
      <c r="S2058" s="7">
        <v>10.64988</v>
      </c>
      <c r="T2058" s="7">
        <v>10.64988</v>
      </c>
      <c r="U2058" s="7">
        <v>10.662504771394008</v>
      </c>
      <c r="V2058" s="66">
        <f t="shared" si="197"/>
        <v>6.2962962962962971E-2</v>
      </c>
      <c r="W2058" s="66">
        <f t="shared" si="198"/>
        <v>0</v>
      </c>
      <c r="X2058" s="66">
        <f t="shared" si="199"/>
        <v>0</v>
      </c>
      <c r="Y2058" s="66">
        <f t="shared" si="200"/>
        <v>2.0987654320987658E-2</v>
      </c>
      <c r="Z2058" s="62">
        <f t="shared" si="201"/>
        <v>2.0987654320987658E-2</v>
      </c>
      <c r="AA2058" s="48" t="str">
        <f t="shared" si="202"/>
        <v>Y</v>
      </c>
      <c r="AB2058" s="48" t="s">
        <v>55</v>
      </c>
      <c r="AC2058" s="53" t="s">
        <v>55</v>
      </c>
      <c r="AD2058" s="52">
        <v>0</v>
      </c>
      <c r="AE2058" s="54"/>
      <c r="AF2058" s="54"/>
    </row>
    <row r="2059" spans="1:32" ht="15.5" x14ac:dyDescent="0.35">
      <c r="A2059" s="50"/>
      <c r="B2059" s="7">
        <v>1485</v>
      </c>
      <c r="C2059" s="7" t="s">
        <v>45</v>
      </c>
      <c r="D2059" s="7" t="s">
        <v>98</v>
      </c>
      <c r="E2059" s="7" t="s">
        <v>673</v>
      </c>
      <c r="F2059" s="7" t="s">
        <v>674</v>
      </c>
      <c r="G2059" s="7">
        <v>933</v>
      </c>
      <c r="H2059" s="7">
        <v>1</v>
      </c>
      <c r="I2059" s="7" t="s">
        <v>675</v>
      </c>
      <c r="J2059" s="7" t="s">
        <v>50</v>
      </c>
      <c r="K2059" s="7" t="s">
        <v>2973</v>
      </c>
      <c r="L2059" s="7" t="s">
        <v>677</v>
      </c>
      <c r="M2059" s="7" t="s">
        <v>103</v>
      </c>
      <c r="N2059" s="7" t="s">
        <v>103</v>
      </c>
      <c r="O2059" s="7" t="s">
        <v>103</v>
      </c>
      <c r="P2059" s="7">
        <v>0.39444000000000001</v>
      </c>
      <c r="Q2059" s="7">
        <v>0.3554168257131336</v>
      </c>
      <c r="R2059" s="7">
        <v>0.3554168257131336</v>
      </c>
      <c r="S2059" s="7">
        <v>22.088639999999998</v>
      </c>
      <c r="T2059" s="7">
        <v>22.088639999999998</v>
      </c>
      <c r="U2059" s="7">
        <v>22.114824711039425</v>
      </c>
      <c r="V2059" s="66">
        <f t="shared" si="197"/>
        <v>1.785714285714286E-2</v>
      </c>
      <c r="W2059" s="66">
        <f t="shared" si="198"/>
        <v>1.6090480251981724E-2</v>
      </c>
      <c r="X2059" s="66">
        <f t="shared" si="199"/>
        <v>1.607142857142857E-2</v>
      </c>
      <c r="Y2059" s="66">
        <f t="shared" si="200"/>
        <v>1.667301722685105E-2</v>
      </c>
      <c r="Z2059" s="62">
        <f t="shared" si="201"/>
        <v>1.667301722685105E-2</v>
      </c>
      <c r="AA2059" s="48" t="str">
        <f t="shared" si="202"/>
        <v>Y</v>
      </c>
      <c r="AB2059" s="48" t="s">
        <v>104</v>
      </c>
      <c r="AC2059" s="53" t="s">
        <v>55</v>
      </c>
      <c r="AD2059" s="52">
        <v>0</v>
      </c>
      <c r="AE2059" s="54"/>
      <c r="AF2059" s="54"/>
    </row>
    <row r="2060" spans="1:32" ht="15.5" x14ac:dyDescent="0.35">
      <c r="A2060" s="50"/>
      <c r="B2060" s="7">
        <v>744</v>
      </c>
      <c r="C2060" s="7" t="s">
        <v>45</v>
      </c>
      <c r="D2060" s="7" t="s">
        <v>46</v>
      </c>
      <c r="E2060" s="7" t="s">
        <v>150</v>
      </c>
      <c r="F2060" s="7" t="s">
        <v>2092</v>
      </c>
      <c r="G2060" s="7">
        <v>814</v>
      </c>
      <c r="H2060" s="7" t="s">
        <v>131</v>
      </c>
      <c r="I2060" s="7" t="s">
        <v>377</v>
      </c>
      <c r="J2060" s="7" t="s">
        <v>50</v>
      </c>
      <c r="K2060" s="7" t="s">
        <v>2974</v>
      </c>
      <c r="L2060" s="7" t="s">
        <v>379</v>
      </c>
      <c r="M2060" s="7" t="s">
        <v>110</v>
      </c>
      <c r="N2060" s="7" t="s">
        <v>110</v>
      </c>
      <c r="O2060" s="7" t="s">
        <v>110</v>
      </c>
      <c r="P2060" s="7">
        <v>5.0377600000000002E-2</v>
      </c>
      <c r="Q2060" s="7">
        <v>3.6026656797432652E-2</v>
      </c>
      <c r="R2060" s="7">
        <v>3.6026656797432652E-2</v>
      </c>
      <c r="S2060" s="7">
        <v>2.5188800000000002</v>
      </c>
      <c r="T2060" s="7">
        <v>2.5188800000000002</v>
      </c>
      <c r="U2060" s="7">
        <v>2.521865975820285</v>
      </c>
      <c r="V2060" s="66">
        <f t="shared" si="197"/>
        <v>0.02</v>
      </c>
      <c r="W2060" s="66">
        <f t="shared" si="198"/>
        <v>1.4302649112872646E-2</v>
      </c>
      <c r="X2060" s="66">
        <f t="shared" si="199"/>
        <v>1.4285714285714289E-2</v>
      </c>
      <c r="Y2060" s="66">
        <f t="shared" si="200"/>
        <v>1.6196121132862312E-2</v>
      </c>
      <c r="Z2060" s="62">
        <f t="shared" si="201"/>
        <v>1.6196121132862312E-2</v>
      </c>
      <c r="AA2060" s="48" t="str">
        <f t="shared" si="202"/>
        <v>Y</v>
      </c>
      <c r="AB2060" s="48" t="s">
        <v>55</v>
      </c>
      <c r="AC2060" s="53" t="s">
        <v>55</v>
      </c>
      <c r="AD2060" s="52">
        <v>0</v>
      </c>
      <c r="AE2060" s="54"/>
      <c r="AF2060" s="54"/>
    </row>
    <row r="2061" spans="1:32" ht="15.5" x14ac:dyDescent="0.35">
      <c r="A2061" s="50"/>
      <c r="B2061" s="7">
        <v>1888</v>
      </c>
      <c r="C2061" s="7" t="s">
        <v>45</v>
      </c>
      <c r="D2061" s="7" t="s">
        <v>60</v>
      </c>
      <c r="E2061" s="7" t="s">
        <v>803</v>
      </c>
      <c r="F2061" s="7" t="s">
        <v>111</v>
      </c>
      <c r="G2061" s="7" t="s">
        <v>111</v>
      </c>
      <c r="H2061" s="7" t="s">
        <v>111</v>
      </c>
      <c r="I2061" s="7" t="s">
        <v>804</v>
      </c>
      <c r="J2061" s="7" t="s">
        <v>50</v>
      </c>
      <c r="K2061" s="7" t="s">
        <v>2975</v>
      </c>
      <c r="L2061" s="7" t="s">
        <v>2976</v>
      </c>
      <c r="M2061" s="7" t="s">
        <v>53</v>
      </c>
      <c r="N2061" s="7" t="s">
        <v>53</v>
      </c>
      <c r="O2061" s="7" t="s">
        <v>53</v>
      </c>
      <c r="P2061" s="7">
        <v>0.11937</v>
      </c>
      <c r="Q2061" s="7">
        <v>0</v>
      </c>
      <c r="R2061" s="7">
        <v>0</v>
      </c>
      <c r="S2061" s="7">
        <v>3.3423600000000002</v>
      </c>
      <c r="T2061" s="7">
        <v>3.3423600000000002</v>
      </c>
      <c r="U2061" s="7">
        <v>3.3463221602230711</v>
      </c>
      <c r="V2061" s="66">
        <f t="shared" si="197"/>
        <v>3.5714285714285712E-2</v>
      </c>
      <c r="W2061" s="66">
        <f t="shared" si="198"/>
        <v>0</v>
      </c>
      <c r="X2061" s="66">
        <f t="shared" si="199"/>
        <v>0</v>
      </c>
      <c r="Y2061" s="66">
        <f t="shared" si="200"/>
        <v>1.1904761904761904E-2</v>
      </c>
      <c r="Z2061" s="62">
        <f t="shared" si="201"/>
        <v>1.1904761904761904E-2</v>
      </c>
      <c r="AA2061" s="48" t="str">
        <f t="shared" si="202"/>
        <v>Y</v>
      </c>
      <c r="AB2061" s="48" t="s">
        <v>55</v>
      </c>
      <c r="AC2061" s="53" t="s">
        <v>55</v>
      </c>
      <c r="AD2061" s="52">
        <v>0</v>
      </c>
      <c r="AE2061" s="54"/>
      <c r="AF2061" s="54"/>
    </row>
    <row r="2062" spans="1:32" ht="15.5" x14ac:dyDescent="0.35">
      <c r="A2062" s="50"/>
      <c r="B2062" s="7">
        <v>1406</v>
      </c>
      <c r="C2062" s="7" t="s">
        <v>45</v>
      </c>
      <c r="D2062" s="7" t="s">
        <v>98</v>
      </c>
      <c r="E2062" s="7" t="s">
        <v>673</v>
      </c>
      <c r="F2062" s="7" t="s">
        <v>734</v>
      </c>
      <c r="G2062" s="7">
        <v>961</v>
      </c>
      <c r="H2062" s="7">
        <v>2</v>
      </c>
      <c r="I2062" s="7" t="s">
        <v>707</v>
      </c>
      <c r="J2062" s="7" t="s">
        <v>50</v>
      </c>
      <c r="K2062" s="7" t="s">
        <v>2977</v>
      </c>
      <c r="L2062" s="7" t="s">
        <v>736</v>
      </c>
      <c r="M2062" s="7" t="s">
        <v>103</v>
      </c>
      <c r="N2062" s="7" t="s">
        <v>103</v>
      </c>
      <c r="O2062" s="7" t="s">
        <v>97</v>
      </c>
      <c r="P2062" s="7">
        <v>0.39444000000000001</v>
      </c>
      <c r="Q2062" s="7">
        <v>0</v>
      </c>
      <c r="R2062" s="7">
        <v>0</v>
      </c>
      <c r="S2062" s="7">
        <v>13.410959999999999</v>
      </c>
      <c r="T2062" s="7">
        <v>13.410959999999999</v>
      </c>
      <c r="U2062" s="7">
        <v>13.426857860273936</v>
      </c>
      <c r="V2062" s="66">
        <f t="shared" si="197"/>
        <v>2.9411764705882356E-2</v>
      </c>
      <c r="W2062" s="66">
        <f t="shared" si="198"/>
        <v>0</v>
      </c>
      <c r="X2062" s="66">
        <f t="shared" si="199"/>
        <v>0</v>
      </c>
      <c r="Y2062" s="66">
        <f t="shared" si="200"/>
        <v>9.8039215686274526E-3</v>
      </c>
      <c r="Z2062" s="62">
        <f t="shared" si="201"/>
        <v>9.8039215686274526E-3</v>
      </c>
      <c r="AA2062" s="48" t="str">
        <f t="shared" si="202"/>
        <v>Y</v>
      </c>
      <c r="AB2062" s="48" t="s">
        <v>55</v>
      </c>
      <c r="AC2062" s="53" t="s">
        <v>55</v>
      </c>
      <c r="AD2062" s="52">
        <v>0</v>
      </c>
      <c r="AE2062" s="54"/>
      <c r="AF2062" s="54"/>
    </row>
    <row r="2063" spans="1:32" ht="15.5" x14ac:dyDescent="0.35">
      <c r="A2063" s="50"/>
      <c r="B2063" s="7">
        <v>1203</v>
      </c>
      <c r="C2063" s="7" t="s">
        <v>45</v>
      </c>
      <c r="D2063" s="7" t="s">
        <v>98</v>
      </c>
      <c r="E2063" s="7" t="s">
        <v>99</v>
      </c>
      <c r="F2063" s="7" t="s">
        <v>2083</v>
      </c>
      <c r="G2063" s="7">
        <v>728</v>
      </c>
      <c r="H2063" s="7">
        <v>1</v>
      </c>
      <c r="I2063" s="7" t="s">
        <v>451</v>
      </c>
      <c r="J2063" s="7" t="s">
        <v>50</v>
      </c>
      <c r="K2063" s="68" t="s">
        <v>2978</v>
      </c>
      <c r="L2063" s="7" t="s">
        <v>607</v>
      </c>
      <c r="M2063" s="7" t="s">
        <v>110</v>
      </c>
      <c r="N2063" s="7" t="s">
        <v>110</v>
      </c>
      <c r="O2063" s="7" t="s">
        <v>110</v>
      </c>
      <c r="P2063" s="7">
        <v>2.1590399999999999E-2</v>
      </c>
      <c r="Q2063" s="7">
        <v>2.1615994078459589E-2</v>
      </c>
      <c r="R2063" s="7">
        <v>1.4410662718973059E-2</v>
      </c>
      <c r="S2063" s="7">
        <v>2.2669920000000001</v>
      </c>
      <c r="T2063" s="7">
        <v>2.2669920000000001</v>
      </c>
      <c r="U2063" s="7">
        <v>2.2696793782382572</v>
      </c>
      <c r="V2063" s="66">
        <f t="shared" si="197"/>
        <v>9.5238095238095229E-3</v>
      </c>
      <c r="W2063" s="66">
        <f t="shared" si="198"/>
        <v>9.5350994085817622E-3</v>
      </c>
      <c r="X2063" s="66">
        <f t="shared" si="199"/>
        <v>6.3492063492063483E-3</v>
      </c>
      <c r="Y2063" s="66">
        <f t="shared" si="200"/>
        <v>8.4693717605325448E-3</v>
      </c>
      <c r="Z2063" s="62">
        <f t="shared" si="201"/>
        <v>8.4693717605325448E-3</v>
      </c>
      <c r="AA2063" s="48" t="str">
        <f t="shared" si="202"/>
        <v>Y</v>
      </c>
      <c r="AB2063" s="48" t="s">
        <v>55</v>
      </c>
      <c r="AC2063" s="53" t="s">
        <v>55</v>
      </c>
      <c r="AD2063" s="52">
        <v>0</v>
      </c>
      <c r="AE2063" s="54"/>
      <c r="AF2063" s="54"/>
    </row>
    <row r="2064" spans="1:32" ht="15.5" x14ac:dyDescent="0.35">
      <c r="A2064" s="50"/>
      <c r="B2064" s="7">
        <v>327</v>
      </c>
      <c r="C2064" s="7" t="s">
        <v>45</v>
      </c>
      <c r="D2064" s="7" t="s">
        <v>46</v>
      </c>
      <c r="E2064" s="7" t="s">
        <v>47</v>
      </c>
      <c r="F2064" s="7" t="s">
        <v>270</v>
      </c>
      <c r="G2064" s="7">
        <v>293</v>
      </c>
      <c r="H2064" s="7" t="s">
        <v>49</v>
      </c>
      <c r="I2064" s="7" t="s">
        <v>57</v>
      </c>
      <c r="J2064" s="7" t="s">
        <v>50</v>
      </c>
      <c r="K2064" s="7" t="s">
        <v>2979</v>
      </c>
      <c r="L2064" s="7" t="s">
        <v>59</v>
      </c>
      <c r="M2064" s="7" t="s">
        <v>110</v>
      </c>
      <c r="N2064" s="7" t="s">
        <v>110</v>
      </c>
      <c r="O2064" s="7" t="s">
        <v>110</v>
      </c>
      <c r="P2064" s="7">
        <v>4.3180799999999998E-2</v>
      </c>
      <c r="Q2064" s="7">
        <v>1.4410662718973059E-2</v>
      </c>
      <c r="R2064" s="7">
        <v>0</v>
      </c>
      <c r="S2064" s="7">
        <v>2.5908480000000003</v>
      </c>
      <c r="T2064" s="7">
        <v>2.5908480000000003</v>
      </c>
      <c r="U2064" s="7">
        <v>2.5939192894151506</v>
      </c>
      <c r="V2064" s="66">
        <f t="shared" si="197"/>
        <v>1.6666666666666663E-2</v>
      </c>
      <c r="W2064" s="66">
        <f t="shared" si="198"/>
        <v>5.562141321672695E-3</v>
      </c>
      <c r="X2064" s="66">
        <f t="shared" si="199"/>
        <v>0</v>
      </c>
      <c r="Y2064" s="66">
        <f t="shared" si="200"/>
        <v>7.4096026627797863E-3</v>
      </c>
      <c r="Z2064" s="62">
        <f t="shared" si="201"/>
        <v>7.4096026627797863E-3</v>
      </c>
      <c r="AA2064" s="48" t="str">
        <f t="shared" si="202"/>
        <v>Y</v>
      </c>
      <c r="AB2064" s="48" t="s">
        <v>55</v>
      </c>
      <c r="AC2064" s="53" t="s">
        <v>55</v>
      </c>
      <c r="AD2064" s="52">
        <v>0</v>
      </c>
      <c r="AE2064" s="54"/>
      <c r="AF2064" s="54"/>
    </row>
    <row r="2065" spans="1:32" ht="15.5" x14ac:dyDescent="0.35">
      <c r="A2065" s="50"/>
      <c r="B2065" s="7">
        <v>527</v>
      </c>
      <c r="C2065" s="7" t="s">
        <v>45</v>
      </c>
      <c r="D2065" s="7" t="s">
        <v>46</v>
      </c>
      <c r="E2065" s="7" t="s">
        <v>47</v>
      </c>
      <c r="F2065" s="7" t="s">
        <v>92</v>
      </c>
      <c r="G2065" s="7">
        <v>385</v>
      </c>
      <c r="H2065" s="7" t="s">
        <v>63</v>
      </c>
      <c r="I2065" s="7" t="s">
        <v>57</v>
      </c>
      <c r="J2065" s="7" t="s">
        <v>50</v>
      </c>
      <c r="K2065" s="7" t="s">
        <v>2980</v>
      </c>
      <c r="L2065" s="7" t="s">
        <v>59</v>
      </c>
      <c r="M2065" s="7" t="s">
        <v>53</v>
      </c>
      <c r="N2065" s="7" t="s">
        <v>53</v>
      </c>
      <c r="O2065" s="7" t="s">
        <v>53</v>
      </c>
      <c r="P2065" s="7">
        <v>4.7748000000000006E-2</v>
      </c>
      <c r="Q2065" s="7">
        <v>4.7804602288901016E-2</v>
      </c>
      <c r="R2065" s="7">
        <v>4.7804602288901016E-2</v>
      </c>
      <c r="S2065" s="7">
        <v>7.0428300000000004</v>
      </c>
      <c r="T2065" s="7">
        <v>7.0428300000000004</v>
      </c>
      <c r="U2065" s="7">
        <v>7.0511788376129001</v>
      </c>
      <c r="V2065" s="66">
        <f t="shared" si="197"/>
        <v>6.7796610169491532E-3</v>
      </c>
      <c r="W2065" s="66">
        <f t="shared" si="198"/>
        <v>6.7876978840751539E-3</v>
      </c>
      <c r="X2065" s="66">
        <f t="shared" si="199"/>
        <v>6.7796610169491523E-3</v>
      </c>
      <c r="Y2065" s="66">
        <f t="shared" si="200"/>
        <v>6.7823399726578198E-3</v>
      </c>
      <c r="Z2065" s="62">
        <f t="shared" si="201"/>
        <v>6.7823399726578198E-3</v>
      </c>
      <c r="AA2065" s="48" t="str">
        <f t="shared" si="202"/>
        <v>Y</v>
      </c>
      <c r="AB2065" s="48" t="s">
        <v>55</v>
      </c>
      <c r="AC2065" s="53" t="s">
        <v>55</v>
      </c>
      <c r="AD2065" s="52">
        <v>0</v>
      </c>
      <c r="AE2065" s="54"/>
      <c r="AF2065" s="54"/>
    </row>
    <row r="2066" spans="1:32" ht="15.5" x14ac:dyDescent="0.35">
      <c r="A2066" s="50"/>
      <c r="B2066" s="7">
        <v>1525</v>
      </c>
      <c r="C2066" s="7" t="s">
        <v>45</v>
      </c>
      <c r="D2066" s="7" t="s">
        <v>60</v>
      </c>
      <c r="E2066" s="7" t="s">
        <v>803</v>
      </c>
      <c r="F2066" s="7" t="s">
        <v>1240</v>
      </c>
      <c r="G2066" s="7">
        <v>24</v>
      </c>
      <c r="H2066" s="7" t="s">
        <v>1354</v>
      </c>
      <c r="I2066" s="7" t="s">
        <v>808</v>
      </c>
      <c r="J2066" s="7" t="s">
        <v>50</v>
      </c>
      <c r="K2066" s="7" t="s">
        <v>2981</v>
      </c>
      <c r="L2066" s="7" t="s">
        <v>810</v>
      </c>
      <c r="M2066" s="7" t="s">
        <v>110</v>
      </c>
      <c r="N2066" s="7" t="s">
        <v>110</v>
      </c>
      <c r="O2066" s="7" t="s">
        <v>110</v>
      </c>
      <c r="P2066" s="7">
        <v>4.3180799999999998E-2</v>
      </c>
      <c r="Q2066" s="7">
        <v>0</v>
      </c>
      <c r="R2066" s="7">
        <v>0</v>
      </c>
      <c r="S2066" s="7">
        <v>2.5188800000000002</v>
      </c>
      <c r="T2066" s="7">
        <v>2.5188800000000002</v>
      </c>
      <c r="U2066" s="7">
        <v>2.521865975820285</v>
      </c>
      <c r="V2066" s="66">
        <f t="shared" si="197"/>
        <v>1.714285714285714E-2</v>
      </c>
      <c r="W2066" s="66">
        <f t="shared" si="198"/>
        <v>0</v>
      </c>
      <c r="X2066" s="66">
        <f t="shared" si="199"/>
        <v>0</v>
      </c>
      <c r="Y2066" s="66">
        <f t="shared" si="200"/>
        <v>5.7142857142857134E-3</v>
      </c>
      <c r="Z2066" s="62">
        <f t="shared" si="201"/>
        <v>5.7142857142857134E-3</v>
      </c>
      <c r="AA2066" s="48" t="str">
        <f t="shared" si="202"/>
        <v>Y</v>
      </c>
      <c r="AB2066" s="48" t="s">
        <v>55</v>
      </c>
      <c r="AC2066" s="53" t="s">
        <v>55</v>
      </c>
      <c r="AD2066" s="52">
        <v>0</v>
      </c>
      <c r="AE2066" s="54"/>
      <c r="AF2066" s="54"/>
    </row>
    <row r="2067" spans="1:32" ht="15.5" x14ac:dyDescent="0.35">
      <c r="A2067" s="50"/>
      <c r="B2067" s="7">
        <v>8</v>
      </c>
      <c r="C2067" s="7" t="s">
        <v>45</v>
      </c>
      <c r="D2067" s="7" t="s">
        <v>46</v>
      </c>
      <c r="E2067" s="7" t="s">
        <v>47</v>
      </c>
      <c r="F2067" s="7" t="s">
        <v>86</v>
      </c>
      <c r="G2067" s="7">
        <v>13</v>
      </c>
      <c r="H2067" s="7" t="s">
        <v>1097</v>
      </c>
      <c r="I2067" s="7" t="s">
        <v>86</v>
      </c>
      <c r="J2067" s="7" t="s">
        <v>50</v>
      </c>
      <c r="K2067" s="7" t="s">
        <v>2982</v>
      </c>
      <c r="L2067" s="7" t="s">
        <v>190</v>
      </c>
      <c r="M2067" s="7" t="s">
        <v>110</v>
      </c>
      <c r="N2067" s="7" t="s">
        <v>110</v>
      </c>
      <c r="O2067" s="7" t="s">
        <v>110</v>
      </c>
      <c r="P2067" s="7">
        <v>3.5984000000000002E-2</v>
      </c>
      <c r="Q2067" s="7">
        <v>0</v>
      </c>
      <c r="R2067" s="7">
        <v>0</v>
      </c>
      <c r="S2067" s="7">
        <v>2.5908480000000003</v>
      </c>
      <c r="T2067" s="7">
        <v>2.5908480000000003</v>
      </c>
      <c r="U2067" s="7">
        <v>2.5939192894151506</v>
      </c>
      <c r="V2067" s="66">
        <f t="shared" si="197"/>
        <v>1.3888888888888888E-2</v>
      </c>
      <c r="W2067" s="66">
        <f t="shared" si="198"/>
        <v>0</v>
      </c>
      <c r="X2067" s="66">
        <f t="shared" si="199"/>
        <v>0</v>
      </c>
      <c r="Y2067" s="66">
        <f t="shared" si="200"/>
        <v>4.6296296296296294E-3</v>
      </c>
      <c r="Z2067" s="62">
        <f t="shared" si="201"/>
        <v>4.6296296296296294E-3</v>
      </c>
      <c r="AA2067" s="48" t="str">
        <f t="shared" si="202"/>
        <v>Y</v>
      </c>
      <c r="AB2067" s="48" t="s">
        <v>55</v>
      </c>
      <c r="AC2067" s="53" t="s">
        <v>55</v>
      </c>
      <c r="AD2067" s="52">
        <v>0</v>
      </c>
      <c r="AE2067" s="54"/>
      <c r="AF2067" s="54"/>
    </row>
    <row r="2068" spans="1:32" ht="15.5" x14ac:dyDescent="0.35">
      <c r="A2068" s="50"/>
      <c r="B2068" s="7">
        <v>233</v>
      </c>
      <c r="C2068" s="7" t="s">
        <v>45</v>
      </c>
      <c r="D2068" s="7" t="s">
        <v>46</v>
      </c>
      <c r="E2068" s="7" t="s">
        <v>150</v>
      </c>
      <c r="F2068" s="7" t="s">
        <v>219</v>
      </c>
      <c r="G2068" s="7">
        <v>250</v>
      </c>
      <c r="H2068" s="7" t="s">
        <v>49</v>
      </c>
      <c r="I2068" s="7" t="s">
        <v>233</v>
      </c>
      <c r="J2068" s="7" t="s">
        <v>50</v>
      </c>
      <c r="K2068" s="7" t="s">
        <v>2983</v>
      </c>
      <c r="L2068" s="7" t="s">
        <v>184</v>
      </c>
      <c r="M2068" s="7" t="s">
        <v>53</v>
      </c>
      <c r="N2068" s="7" t="s">
        <v>53</v>
      </c>
      <c r="O2068" s="7" t="s">
        <v>53</v>
      </c>
      <c r="P2068" s="7">
        <v>4.7748000000000006E-2</v>
      </c>
      <c r="Q2068" s="7">
        <v>0</v>
      </c>
      <c r="R2068" s="7">
        <v>0</v>
      </c>
      <c r="S2068" s="7">
        <v>3.5810999999999997</v>
      </c>
      <c r="T2068" s="7">
        <v>4.7747999999999999</v>
      </c>
      <c r="U2068" s="7">
        <v>4.7804602288901012</v>
      </c>
      <c r="V2068" s="66">
        <f t="shared" si="197"/>
        <v>1.3333333333333336E-2</v>
      </c>
      <c r="W2068" s="66">
        <f t="shared" si="198"/>
        <v>0</v>
      </c>
      <c r="X2068" s="66">
        <f t="shared" si="199"/>
        <v>0</v>
      </c>
      <c r="Y2068" s="66">
        <f t="shared" si="200"/>
        <v>4.4444444444444453E-3</v>
      </c>
      <c r="Z2068" s="62">
        <f t="shared" si="201"/>
        <v>4.4444444444444453E-3</v>
      </c>
      <c r="AA2068" s="48" t="str">
        <f t="shared" si="202"/>
        <v>Y</v>
      </c>
      <c r="AB2068" s="48" t="s">
        <v>55</v>
      </c>
      <c r="AC2068" s="53" t="s">
        <v>55</v>
      </c>
      <c r="AD2068" s="52">
        <v>0</v>
      </c>
      <c r="AE2068" s="54"/>
      <c r="AF2068" s="54"/>
    </row>
    <row r="2069" spans="1:32" ht="15.5" x14ac:dyDescent="0.35">
      <c r="A2069" s="50"/>
      <c r="B2069" s="7">
        <v>2059</v>
      </c>
      <c r="C2069" s="7" t="s">
        <v>863</v>
      </c>
      <c r="D2069" s="7" t="s">
        <v>969</v>
      </c>
      <c r="E2069" s="7" t="s">
        <v>970</v>
      </c>
      <c r="F2069" s="7" t="s">
        <v>1547</v>
      </c>
      <c r="G2069" s="7" t="s">
        <v>1548</v>
      </c>
      <c r="H2069" s="7" t="s">
        <v>1963</v>
      </c>
      <c r="I2069" s="7" t="s">
        <v>970</v>
      </c>
      <c r="J2069" s="7" t="s">
        <v>50</v>
      </c>
      <c r="K2069" s="7" t="s">
        <v>2984</v>
      </c>
      <c r="L2069" s="7" t="s">
        <v>970</v>
      </c>
      <c r="M2069" s="7">
        <v>13.8</v>
      </c>
      <c r="N2069" s="7">
        <v>13.8</v>
      </c>
      <c r="O2069" s="7">
        <v>13.8</v>
      </c>
      <c r="P2069" s="7">
        <v>0.1</v>
      </c>
      <c r="Q2069" s="7">
        <v>0</v>
      </c>
      <c r="R2069" s="7">
        <v>0</v>
      </c>
      <c r="S2069" s="7">
        <v>10.5</v>
      </c>
      <c r="T2069" s="7">
        <v>10.5</v>
      </c>
      <c r="U2069" s="7">
        <v>8.6765353154355349</v>
      </c>
      <c r="V2069" s="66">
        <f t="shared" si="197"/>
        <v>9.5238095238095247E-3</v>
      </c>
      <c r="W2069" s="66">
        <f t="shared" si="198"/>
        <v>0</v>
      </c>
      <c r="X2069" s="66">
        <f t="shared" si="199"/>
        <v>0</v>
      </c>
      <c r="Y2069" s="66">
        <f t="shared" si="200"/>
        <v>3.174603174603175E-3</v>
      </c>
      <c r="Z2069" s="62">
        <f t="shared" si="201"/>
        <v>3.174603174603175E-3</v>
      </c>
      <c r="AA2069" s="48" t="str">
        <f t="shared" si="202"/>
        <v>Y</v>
      </c>
      <c r="AB2069" s="48" t="s">
        <v>55</v>
      </c>
      <c r="AC2069" s="53" t="s">
        <v>55</v>
      </c>
      <c r="AD2069" s="52">
        <v>0</v>
      </c>
      <c r="AE2069" s="54"/>
      <c r="AF2069" s="54"/>
    </row>
    <row r="2070" spans="1:32" ht="15.5" x14ac:dyDescent="0.35">
      <c r="A2070" s="50"/>
      <c r="B2070" s="7">
        <v>851</v>
      </c>
      <c r="C2070" s="7" t="s">
        <v>45</v>
      </c>
      <c r="D2070" s="7" t="s">
        <v>46</v>
      </c>
      <c r="E2070" s="7" t="s">
        <v>150</v>
      </c>
      <c r="F2070" s="7" t="s">
        <v>381</v>
      </c>
      <c r="G2070" s="7">
        <v>831</v>
      </c>
      <c r="H2070" s="7" t="s">
        <v>94</v>
      </c>
      <c r="I2070" s="7" t="s">
        <v>377</v>
      </c>
      <c r="J2070" s="7" t="s">
        <v>50</v>
      </c>
      <c r="K2070" s="7" t="s">
        <v>2985</v>
      </c>
      <c r="L2070" s="7" t="s">
        <v>379</v>
      </c>
      <c r="M2070" s="7" t="s">
        <v>53</v>
      </c>
      <c r="N2070" s="7" t="s">
        <v>53</v>
      </c>
      <c r="O2070" s="7" t="s">
        <v>53</v>
      </c>
      <c r="P2070" s="7">
        <v>0</v>
      </c>
      <c r="Q2070" s="7">
        <v>2.3902301144450508E-2</v>
      </c>
      <c r="R2070" s="7">
        <v>2.3902301144450508E-2</v>
      </c>
      <c r="S2070" s="7">
        <v>5.8491299999999997</v>
      </c>
      <c r="T2070" s="7">
        <v>5.8491299999999997</v>
      </c>
      <c r="U2070" s="7">
        <v>5.8560637803903743</v>
      </c>
      <c r="V2070" s="66">
        <f t="shared" si="197"/>
        <v>0</v>
      </c>
      <c r="W2070" s="66">
        <f t="shared" si="198"/>
        <v>4.0864711751064705E-3</v>
      </c>
      <c r="X2070" s="66">
        <f t="shared" si="199"/>
        <v>4.0816326530612249E-3</v>
      </c>
      <c r="Y2070" s="66">
        <f t="shared" si="200"/>
        <v>2.7227012760558983E-3</v>
      </c>
      <c r="Z2070" s="62">
        <f t="shared" si="201"/>
        <v>2.7227012760558983E-3</v>
      </c>
      <c r="AA2070" s="48" t="str">
        <f t="shared" si="202"/>
        <v>Y</v>
      </c>
      <c r="AB2070" s="48" t="s">
        <v>55</v>
      </c>
      <c r="AC2070" s="53" t="s">
        <v>55</v>
      </c>
      <c r="AD2070" s="52">
        <v>0</v>
      </c>
      <c r="AE2070" s="54"/>
      <c r="AF2070" s="54"/>
    </row>
    <row r="2071" spans="1:32" ht="15.5" x14ac:dyDescent="0.35">
      <c r="A2071" s="50"/>
      <c r="B2071" s="7">
        <v>521</v>
      </c>
      <c r="C2071" s="7" t="s">
        <v>45</v>
      </c>
      <c r="D2071" s="7" t="s">
        <v>46</v>
      </c>
      <c r="E2071" s="7" t="s">
        <v>47</v>
      </c>
      <c r="F2071" s="7" t="s">
        <v>92</v>
      </c>
      <c r="G2071" s="7">
        <v>385</v>
      </c>
      <c r="H2071" s="7" t="s">
        <v>63</v>
      </c>
      <c r="I2071" s="7" t="s">
        <v>57</v>
      </c>
      <c r="J2071" s="7" t="s">
        <v>50</v>
      </c>
      <c r="K2071" s="7" t="s">
        <v>2986</v>
      </c>
      <c r="L2071" s="7" t="s">
        <v>59</v>
      </c>
      <c r="M2071" s="7" t="s">
        <v>53</v>
      </c>
      <c r="N2071" s="7" t="s">
        <v>53</v>
      </c>
      <c r="O2071" s="7" t="s">
        <v>53</v>
      </c>
      <c r="P2071" s="7">
        <v>4.7748000000000006E-2</v>
      </c>
      <c r="Q2071" s="7">
        <v>0</v>
      </c>
      <c r="R2071" s="7">
        <v>0</v>
      </c>
      <c r="S2071" s="7">
        <v>7.0428300000000004</v>
      </c>
      <c r="T2071" s="7">
        <v>7.0428300000000004</v>
      </c>
      <c r="U2071" s="7">
        <v>7.0511788376129001</v>
      </c>
      <c r="V2071" s="66">
        <f t="shared" si="197"/>
        <v>6.7796610169491532E-3</v>
      </c>
      <c r="W2071" s="66">
        <f t="shared" si="198"/>
        <v>0</v>
      </c>
      <c r="X2071" s="66">
        <f t="shared" si="199"/>
        <v>0</v>
      </c>
      <c r="Y2071" s="66">
        <f t="shared" si="200"/>
        <v>2.2598870056497176E-3</v>
      </c>
      <c r="Z2071" s="62">
        <f t="shared" si="201"/>
        <v>2.2598870056497176E-3</v>
      </c>
      <c r="AA2071" s="48" t="str">
        <f t="shared" si="202"/>
        <v>Y</v>
      </c>
      <c r="AB2071" s="48" t="s">
        <v>55</v>
      </c>
      <c r="AC2071" s="53" t="s">
        <v>55</v>
      </c>
      <c r="AD2071" s="52">
        <v>0</v>
      </c>
      <c r="AE2071" s="54"/>
      <c r="AF2071" s="54"/>
    </row>
    <row r="2072" spans="1:32" ht="15.5" x14ac:dyDescent="0.35">
      <c r="A2072" s="50"/>
      <c r="B2072" s="7">
        <v>1671</v>
      </c>
      <c r="C2072" s="7" t="s">
        <v>45</v>
      </c>
      <c r="D2072" s="7" t="s">
        <v>60</v>
      </c>
      <c r="E2072" s="7" t="s">
        <v>61</v>
      </c>
      <c r="F2072" s="7" t="s">
        <v>825</v>
      </c>
      <c r="G2072" s="7">
        <v>292</v>
      </c>
      <c r="H2072" s="7" t="s">
        <v>1097</v>
      </c>
      <c r="I2072" s="7" t="s">
        <v>821</v>
      </c>
      <c r="J2072" s="7" t="s">
        <v>50</v>
      </c>
      <c r="K2072" s="7" t="s">
        <v>2987</v>
      </c>
      <c r="L2072" s="7" t="s">
        <v>827</v>
      </c>
      <c r="M2072" s="7" t="s">
        <v>110</v>
      </c>
      <c r="N2072" s="7" t="s">
        <v>110</v>
      </c>
      <c r="O2072" s="7" t="s">
        <v>110</v>
      </c>
      <c r="P2072" s="7">
        <v>7.1968000000000006E-3</v>
      </c>
      <c r="Q2072" s="7">
        <v>0</v>
      </c>
      <c r="R2072" s="7">
        <v>0</v>
      </c>
      <c r="S2072" s="7">
        <v>1.6552640000000001</v>
      </c>
      <c r="T2072" s="7">
        <v>1.6552640000000001</v>
      </c>
      <c r="U2072" s="7">
        <v>1.657226212681902</v>
      </c>
      <c r="V2072" s="66">
        <f t="shared" si="197"/>
        <v>4.3478260869565218E-3</v>
      </c>
      <c r="W2072" s="66">
        <f t="shared" si="198"/>
        <v>0</v>
      </c>
      <c r="X2072" s="66">
        <f t="shared" si="199"/>
        <v>0</v>
      </c>
      <c r="Y2072" s="66">
        <f t="shared" si="200"/>
        <v>1.4492753623188406E-3</v>
      </c>
      <c r="Z2072" s="62">
        <f t="shared" si="201"/>
        <v>1.4492753623188406E-3</v>
      </c>
      <c r="AA2072" s="48" t="str">
        <f t="shared" si="202"/>
        <v>Y</v>
      </c>
      <c r="AB2072" s="48" t="s">
        <v>55</v>
      </c>
      <c r="AC2072" s="53" t="s">
        <v>55</v>
      </c>
      <c r="AD2072" s="52">
        <v>0</v>
      </c>
      <c r="AE2072" s="54"/>
      <c r="AF2072" s="54"/>
    </row>
    <row r="2073" spans="1:32" ht="15.5" x14ac:dyDescent="0.35">
      <c r="A2073" s="50"/>
      <c r="B2073" s="7">
        <v>928</v>
      </c>
      <c r="C2073" s="7" t="s">
        <v>45</v>
      </c>
      <c r="D2073" s="7" t="s">
        <v>98</v>
      </c>
      <c r="E2073" s="7" t="s">
        <v>415</v>
      </c>
      <c r="F2073" s="7" t="s">
        <v>1296</v>
      </c>
      <c r="G2073" s="7">
        <v>694</v>
      </c>
      <c r="H2073" s="7">
        <v>1</v>
      </c>
      <c r="I2073" s="7" t="s">
        <v>415</v>
      </c>
      <c r="J2073" s="7" t="s">
        <v>50</v>
      </c>
      <c r="K2073" s="7" t="s">
        <v>2988</v>
      </c>
      <c r="L2073" s="7" t="s">
        <v>419</v>
      </c>
      <c r="M2073" s="7" t="s">
        <v>423</v>
      </c>
      <c r="N2073" s="7" t="s">
        <v>423</v>
      </c>
      <c r="O2073" s="7" t="s">
        <v>423</v>
      </c>
      <c r="P2073" s="7">
        <v>6.4702000000000006E-3</v>
      </c>
      <c r="Q2073" s="7">
        <v>0</v>
      </c>
      <c r="R2073" s="7">
        <v>0</v>
      </c>
      <c r="S2073" s="7">
        <v>1.8504772000000003</v>
      </c>
      <c r="T2073" s="7">
        <v>1.8504772000000003</v>
      </c>
      <c r="U2073" s="7">
        <v>1.8526708258079738</v>
      </c>
      <c r="V2073" s="66">
        <f t="shared" si="197"/>
        <v>3.4965034965034965E-3</v>
      </c>
      <c r="W2073" s="66">
        <f t="shared" si="198"/>
        <v>0</v>
      </c>
      <c r="X2073" s="66">
        <f t="shared" si="199"/>
        <v>0</v>
      </c>
      <c r="Y2073" s="66">
        <f t="shared" si="200"/>
        <v>1.1655011655011655E-3</v>
      </c>
      <c r="Z2073" s="62">
        <f t="shared" si="201"/>
        <v>1.1655011655011655E-3</v>
      </c>
      <c r="AA2073" s="48" t="str">
        <f t="shared" si="202"/>
        <v>Y</v>
      </c>
      <c r="AB2073" s="48" t="s">
        <v>55</v>
      </c>
      <c r="AC2073" s="53" t="s">
        <v>55</v>
      </c>
      <c r="AD2073" s="52">
        <v>0</v>
      </c>
      <c r="AE2073" s="54"/>
      <c r="AF2073" s="54"/>
    </row>
    <row r="2074" spans="1:32" ht="15.5" x14ac:dyDescent="0.35">
      <c r="A2074" s="50"/>
      <c r="B2074" s="7">
        <v>1019</v>
      </c>
      <c r="C2074" s="7" t="s">
        <v>45</v>
      </c>
      <c r="D2074" s="7" t="s">
        <v>98</v>
      </c>
      <c r="E2074" s="7" t="s">
        <v>415</v>
      </c>
      <c r="F2074" s="7" t="s">
        <v>509</v>
      </c>
      <c r="G2074" s="7">
        <v>685</v>
      </c>
      <c r="H2074" s="7">
        <v>1</v>
      </c>
      <c r="I2074" s="7" t="s">
        <v>417</v>
      </c>
      <c r="J2074" s="7" t="s">
        <v>50</v>
      </c>
      <c r="K2074" s="7" t="s">
        <v>2989</v>
      </c>
      <c r="L2074" s="7" t="s">
        <v>419</v>
      </c>
      <c r="M2074" s="7" t="s">
        <v>423</v>
      </c>
      <c r="N2074" s="7" t="s">
        <v>423</v>
      </c>
      <c r="O2074" s="7" t="s">
        <v>423</v>
      </c>
      <c r="P2074" s="7">
        <v>6.4702000000000006E-3</v>
      </c>
      <c r="Q2074" s="7">
        <v>0</v>
      </c>
      <c r="R2074" s="7">
        <v>0</v>
      </c>
      <c r="S2074" s="7">
        <v>1.8504772000000003</v>
      </c>
      <c r="T2074" s="7">
        <v>1.8504772000000003</v>
      </c>
      <c r="U2074" s="7">
        <v>1.8526708258079738</v>
      </c>
      <c r="V2074" s="66">
        <f t="shared" si="197"/>
        <v>3.4965034965034965E-3</v>
      </c>
      <c r="W2074" s="66">
        <f t="shared" si="198"/>
        <v>0</v>
      </c>
      <c r="X2074" s="66">
        <f t="shared" si="199"/>
        <v>0</v>
      </c>
      <c r="Y2074" s="66">
        <f t="shared" si="200"/>
        <v>1.1655011655011655E-3</v>
      </c>
      <c r="Z2074" s="62">
        <f t="shared" si="201"/>
        <v>1.1655011655011655E-3</v>
      </c>
      <c r="AA2074" s="48" t="str">
        <f t="shared" si="202"/>
        <v>Y</v>
      </c>
      <c r="AB2074" s="48" t="s">
        <v>55</v>
      </c>
      <c r="AC2074" s="53" t="s">
        <v>55</v>
      </c>
      <c r="AD2074" s="52">
        <v>0</v>
      </c>
      <c r="AE2074" s="54"/>
      <c r="AF2074" s="54"/>
    </row>
    <row r="2075" spans="1:32" ht="15.5" x14ac:dyDescent="0.35">
      <c r="A2075" s="50"/>
      <c r="B2075" s="7">
        <v>127</v>
      </c>
      <c r="C2075" s="7" t="s">
        <v>45</v>
      </c>
      <c r="D2075" s="7" t="s">
        <v>46</v>
      </c>
      <c r="E2075" s="7" t="s">
        <v>47</v>
      </c>
      <c r="F2075" s="7" t="s">
        <v>170</v>
      </c>
      <c r="G2075" s="7">
        <v>139</v>
      </c>
      <c r="H2075" s="7" t="s">
        <v>131</v>
      </c>
      <c r="I2075" s="7" t="s">
        <v>57</v>
      </c>
      <c r="J2075" s="7" t="s">
        <v>50</v>
      </c>
      <c r="K2075" s="7" t="s">
        <v>2990</v>
      </c>
      <c r="L2075" s="7" t="s">
        <v>59</v>
      </c>
      <c r="M2075" s="7" t="s">
        <v>110</v>
      </c>
      <c r="N2075" s="7" t="s">
        <v>110</v>
      </c>
      <c r="O2075" s="7" t="s">
        <v>110</v>
      </c>
      <c r="P2075" s="7">
        <v>7.1968000000000006E-3</v>
      </c>
      <c r="Q2075" s="7">
        <v>0</v>
      </c>
      <c r="R2075" s="7">
        <v>0</v>
      </c>
      <c r="S2075" s="7">
        <v>2.5908480000000003</v>
      </c>
      <c r="T2075" s="7">
        <v>2.5908480000000003</v>
      </c>
      <c r="U2075" s="7">
        <v>2.5939192894151506</v>
      </c>
      <c r="V2075" s="66">
        <f t="shared" si="197"/>
        <v>2.7777777777777779E-3</v>
      </c>
      <c r="W2075" s="66">
        <f t="shared" si="198"/>
        <v>0</v>
      </c>
      <c r="X2075" s="66">
        <f t="shared" si="199"/>
        <v>0</v>
      </c>
      <c r="Y2075" s="66">
        <f t="shared" si="200"/>
        <v>9.2592592592592596E-4</v>
      </c>
      <c r="Z2075" s="62">
        <f t="shared" si="201"/>
        <v>9.2592592592592596E-4</v>
      </c>
      <c r="AA2075" s="48" t="str">
        <f t="shared" si="202"/>
        <v>Y</v>
      </c>
      <c r="AB2075" s="48" t="s">
        <v>55</v>
      </c>
      <c r="AC2075" s="53" t="s">
        <v>55</v>
      </c>
      <c r="AD2075" s="52">
        <v>0</v>
      </c>
      <c r="AE2075" s="7"/>
      <c r="AF2075" s="7"/>
    </row>
    <row r="2076" spans="1:32" ht="15.5" x14ac:dyDescent="0.35">
      <c r="A2076" s="50"/>
      <c r="B2076" s="7">
        <v>136</v>
      </c>
      <c r="C2076" s="7" t="s">
        <v>45</v>
      </c>
      <c r="D2076" s="7" t="s">
        <v>46</v>
      </c>
      <c r="E2076" s="7" t="s">
        <v>47</v>
      </c>
      <c r="F2076" s="7" t="s">
        <v>170</v>
      </c>
      <c r="G2076" s="7">
        <v>139</v>
      </c>
      <c r="H2076" s="7" t="s">
        <v>1097</v>
      </c>
      <c r="I2076" s="7" t="s">
        <v>172</v>
      </c>
      <c r="J2076" s="7" t="s">
        <v>50</v>
      </c>
      <c r="K2076" s="7" t="s">
        <v>2991</v>
      </c>
      <c r="L2076" s="7" t="s">
        <v>59</v>
      </c>
      <c r="M2076" s="7" t="s">
        <v>110</v>
      </c>
      <c r="N2076" s="7" t="s">
        <v>110</v>
      </c>
      <c r="O2076" s="7" t="s">
        <v>97</v>
      </c>
      <c r="P2076" s="7">
        <v>7.1968000000000006E-3</v>
      </c>
      <c r="Q2076" s="7">
        <v>0</v>
      </c>
      <c r="R2076" s="7">
        <v>0</v>
      </c>
      <c r="S2076" s="7">
        <v>2.5908480000000003</v>
      </c>
      <c r="T2076" s="7">
        <v>2.5908480000000003</v>
      </c>
      <c r="U2076" s="7">
        <v>2.5939192894151506</v>
      </c>
      <c r="V2076" s="66">
        <f t="shared" si="197"/>
        <v>2.7777777777777779E-3</v>
      </c>
      <c r="W2076" s="66">
        <f t="shared" si="198"/>
        <v>0</v>
      </c>
      <c r="X2076" s="66">
        <f t="shared" si="199"/>
        <v>0</v>
      </c>
      <c r="Y2076" s="66">
        <f t="shared" si="200"/>
        <v>9.2592592592592596E-4</v>
      </c>
      <c r="Z2076" s="62">
        <f t="shared" si="201"/>
        <v>9.2592592592592596E-4</v>
      </c>
      <c r="AA2076" s="48" t="str">
        <f t="shared" si="202"/>
        <v>Y</v>
      </c>
      <c r="AB2076" s="48" t="s">
        <v>55</v>
      </c>
      <c r="AC2076" s="53" t="s">
        <v>55</v>
      </c>
      <c r="AD2076" s="52">
        <v>0</v>
      </c>
      <c r="AE2076" s="7"/>
      <c r="AF2076" s="7"/>
    </row>
    <row r="2077" spans="1:32" ht="15.5" x14ac:dyDescent="0.35">
      <c r="A2077" s="54"/>
      <c r="B2077" s="7">
        <v>669</v>
      </c>
      <c r="C2077" s="7" t="s">
        <v>45</v>
      </c>
      <c r="D2077" s="7" t="s">
        <v>46</v>
      </c>
      <c r="E2077" s="7" t="s">
        <v>47</v>
      </c>
      <c r="F2077" s="7" t="s">
        <v>1269</v>
      </c>
      <c r="G2077" s="7">
        <v>516</v>
      </c>
      <c r="H2077" s="7" t="s">
        <v>1270</v>
      </c>
      <c r="I2077" s="7" t="s">
        <v>1128</v>
      </c>
      <c r="J2077" s="7" t="s">
        <v>50</v>
      </c>
      <c r="K2077" s="7" t="s">
        <v>2992</v>
      </c>
      <c r="L2077" s="7" t="s">
        <v>190</v>
      </c>
      <c r="M2077" s="7" t="s">
        <v>110</v>
      </c>
      <c r="N2077" s="7" t="s">
        <v>110</v>
      </c>
      <c r="O2077" s="7" t="s">
        <v>110</v>
      </c>
      <c r="P2077" s="7">
        <v>7.1968000000000006E-3</v>
      </c>
      <c r="Q2077" s="7">
        <v>0</v>
      </c>
      <c r="R2077" s="7">
        <v>0</v>
      </c>
      <c r="S2077" s="7">
        <v>2.5908480000000003</v>
      </c>
      <c r="T2077" s="7">
        <v>2.5908480000000003</v>
      </c>
      <c r="U2077" s="7">
        <v>2.5939192894151506</v>
      </c>
      <c r="V2077" s="66">
        <f t="shared" si="197"/>
        <v>2.7777777777777779E-3</v>
      </c>
      <c r="W2077" s="66">
        <f t="shared" si="198"/>
        <v>0</v>
      </c>
      <c r="X2077" s="66">
        <f t="shared" si="199"/>
        <v>0</v>
      </c>
      <c r="Y2077" s="66">
        <f t="shared" si="200"/>
        <v>9.2592592592592596E-4</v>
      </c>
      <c r="Z2077" s="62">
        <f t="shared" si="201"/>
        <v>9.2592592592592596E-4</v>
      </c>
      <c r="AA2077" s="48" t="str">
        <f t="shared" si="202"/>
        <v>Y</v>
      </c>
      <c r="AB2077" s="48" t="s">
        <v>55</v>
      </c>
      <c r="AC2077" s="53" t="s">
        <v>55</v>
      </c>
      <c r="AD2077" s="52">
        <v>0</v>
      </c>
      <c r="AE2077" s="54"/>
      <c r="AF2077" s="54"/>
    </row>
    <row r="2078" spans="1:32" ht="15.5" x14ac:dyDescent="0.35">
      <c r="A2078" s="50"/>
      <c r="B2078" s="7">
        <v>1669</v>
      </c>
      <c r="C2078" s="7" t="s">
        <v>45</v>
      </c>
      <c r="D2078" s="7" t="s">
        <v>60</v>
      </c>
      <c r="E2078" s="7" t="s">
        <v>61</v>
      </c>
      <c r="F2078" s="7" t="s">
        <v>825</v>
      </c>
      <c r="G2078" s="7">
        <v>292</v>
      </c>
      <c r="H2078" s="7" t="s">
        <v>1097</v>
      </c>
      <c r="I2078" s="7" t="s">
        <v>821</v>
      </c>
      <c r="J2078" s="7" t="s">
        <v>50</v>
      </c>
      <c r="K2078" s="7" t="s">
        <v>2993</v>
      </c>
      <c r="L2078" s="7" t="s">
        <v>827</v>
      </c>
      <c r="M2078" s="7" t="s">
        <v>110</v>
      </c>
      <c r="N2078" s="7" t="s">
        <v>110</v>
      </c>
      <c r="O2078" s="7" t="s">
        <v>110</v>
      </c>
      <c r="P2078" s="7">
        <v>7.1968000000000006E-3</v>
      </c>
      <c r="Q2078" s="7">
        <v>0</v>
      </c>
      <c r="R2078" s="7">
        <v>0</v>
      </c>
      <c r="S2078" s="7">
        <v>2.5908480000000003</v>
      </c>
      <c r="T2078" s="7">
        <v>2.5908480000000003</v>
      </c>
      <c r="U2078" s="7">
        <v>2.5939192894151506</v>
      </c>
      <c r="V2078" s="66">
        <f t="shared" si="197"/>
        <v>2.7777777777777779E-3</v>
      </c>
      <c r="W2078" s="66">
        <f t="shared" si="198"/>
        <v>0</v>
      </c>
      <c r="X2078" s="66">
        <f t="shared" si="199"/>
        <v>0</v>
      </c>
      <c r="Y2078" s="66">
        <f t="shared" si="200"/>
        <v>9.2592592592592596E-4</v>
      </c>
      <c r="Z2078" s="62">
        <f t="shared" si="201"/>
        <v>9.2592592592592596E-4</v>
      </c>
      <c r="AA2078" s="48" t="str">
        <f t="shared" si="202"/>
        <v>Y</v>
      </c>
      <c r="AB2078" s="48" t="s">
        <v>55</v>
      </c>
      <c r="AC2078" s="53" t="s">
        <v>55</v>
      </c>
      <c r="AD2078" s="52">
        <v>0</v>
      </c>
      <c r="AE2078" s="54"/>
      <c r="AF2078" s="54"/>
    </row>
    <row r="2079" spans="1:32" ht="15.5" x14ac:dyDescent="0.35">
      <c r="A2079" s="50"/>
      <c r="B2079" s="56">
        <v>320</v>
      </c>
      <c r="C2079" s="56" t="s">
        <v>45</v>
      </c>
      <c r="D2079" s="56" t="s">
        <v>46</v>
      </c>
      <c r="E2079" s="56" t="s">
        <v>47</v>
      </c>
      <c r="F2079" s="56" t="s">
        <v>48</v>
      </c>
      <c r="G2079" s="56">
        <v>350</v>
      </c>
      <c r="H2079" s="56" t="s">
        <v>49</v>
      </c>
      <c r="I2079" s="56" t="s">
        <v>47</v>
      </c>
      <c r="J2079" s="56" t="s">
        <v>50</v>
      </c>
      <c r="K2079" s="56" t="s">
        <v>51</v>
      </c>
      <c r="L2079" s="56" t="s">
        <v>52</v>
      </c>
      <c r="M2079" s="56" t="s">
        <v>53</v>
      </c>
      <c r="N2079" s="56" t="s">
        <v>53</v>
      </c>
      <c r="O2079" s="56" t="s">
        <v>53</v>
      </c>
      <c r="P2079" s="56"/>
      <c r="Q2079" s="56">
        <v>0.11951150572225254</v>
      </c>
      <c r="R2079" s="56">
        <v>0.11951150572225254</v>
      </c>
      <c r="S2079" s="56" t="s">
        <v>54</v>
      </c>
      <c r="T2079" s="56">
        <v>0</v>
      </c>
      <c r="U2079" s="56">
        <v>5.2585062517791119</v>
      </c>
      <c r="V2079" s="69" t="str">
        <f t="shared" si="197"/>
        <v/>
      </c>
      <c r="W2079" s="69" t="e">
        <f t="shared" si="198"/>
        <v>#DIV/0!</v>
      </c>
      <c r="X2079" s="69">
        <f t="shared" si="199"/>
        <v>2.2727272727272728E-2</v>
      </c>
      <c r="Y2079" s="69" t="e">
        <f t="shared" si="200"/>
        <v>#DIV/0!</v>
      </c>
      <c r="Z2079" s="62" t="str">
        <f t="shared" si="201"/>
        <v>0</v>
      </c>
      <c r="AA2079" s="48" t="str">
        <f t="shared" si="202"/>
        <v>N</v>
      </c>
      <c r="AB2079" s="51" t="s">
        <v>55</v>
      </c>
      <c r="AC2079" s="53" t="s">
        <v>55</v>
      </c>
      <c r="AD2079" s="52">
        <v>0</v>
      </c>
      <c r="AE2079" s="55"/>
      <c r="AF2079" s="55"/>
    </row>
    <row r="2080" spans="1:32" ht="15.5" x14ac:dyDescent="0.35">
      <c r="A2080" s="50"/>
      <c r="B2080" s="56">
        <v>333</v>
      </c>
      <c r="C2080" s="56" t="s">
        <v>45</v>
      </c>
      <c r="D2080" s="56" t="s">
        <v>46</v>
      </c>
      <c r="E2080" s="56" t="s">
        <v>47</v>
      </c>
      <c r="F2080" s="56" t="s">
        <v>56</v>
      </c>
      <c r="G2080" s="56">
        <v>385</v>
      </c>
      <c r="H2080" s="56" t="s">
        <v>49</v>
      </c>
      <c r="I2080" s="56" t="s">
        <v>57</v>
      </c>
      <c r="J2080" s="56" t="s">
        <v>50</v>
      </c>
      <c r="K2080" s="56" t="s">
        <v>58</v>
      </c>
      <c r="L2080" s="56" t="s">
        <v>59</v>
      </c>
      <c r="M2080" s="56" t="s">
        <v>53</v>
      </c>
      <c r="N2080" s="56" t="s">
        <v>53</v>
      </c>
      <c r="O2080" s="56" t="s">
        <v>53</v>
      </c>
      <c r="P2080" s="56"/>
      <c r="Q2080" s="56">
        <v>0</v>
      </c>
      <c r="R2080" s="56">
        <v>0</v>
      </c>
      <c r="S2080" s="56" t="s">
        <v>54</v>
      </c>
      <c r="T2080" s="56">
        <v>0</v>
      </c>
      <c r="U2080" s="56">
        <v>6.3341098032793841</v>
      </c>
      <c r="V2080" s="69" t="str">
        <f t="shared" si="197"/>
        <v/>
      </c>
      <c r="W2080" s="69" t="e">
        <f t="shared" si="198"/>
        <v>#DIV/0!</v>
      </c>
      <c r="X2080" s="69">
        <f t="shared" si="199"/>
        <v>0</v>
      </c>
      <c r="Y2080" s="69" t="e">
        <f t="shared" si="200"/>
        <v>#DIV/0!</v>
      </c>
      <c r="Z2080" s="62" t="str">
        <f t="shared" si="201"/>
        <v>0</v>
      </c>
      <c r="AA2080" s="48" t="str">
        <f t="shared" si="202"/>
        <v>N</v>
      </c>
      <c r="AB2080" s="56" t="s">
        <v>55</v>
      </c>
      <c r="AC2080" s="53" t="s">
        <v>55</v>
      </c>
      <c r="AD2080" s="52">
        <v>0</v>
      </c>
      <c r="AE2080" s="55"/>
      <c r="AF2080" s="55"/>
    </row>
    <row r="2081" spans="1:32" ht="15.5" x14ac:dyDescent="0.35">
      <c r="A2081" s="50"/>
      <c r="B2081" s="7">
        <v>351</v>
      </c>
      <c r="C2081" s="7" t="s">
        <v>45</v>
      </c>
      <c r="D2081" s="7" t="s">
        <v>60</v>
      </c>
      <c r="E2081" s="7" t="s">
        <v>61</v>
      </c>
      <c r="F2081" s="7" t="s">
        <v>62</v>
      </c>
      <c r="G2081" s="7">
        <v>315</v>
      </c>
      <c r="H2081" s="7" t="s">
        <v>63</v>
      </c>
      <c r="I2081" s="7" t="s">
        <v>64</v>
      </c>
      <c r="J2081" s="7" t="s">
        <v>50</v>
      </c>
      <c r="K2081" s="7" t="s">
        <v>65</v>
      </c>
      <c r="L2081" s="7" t="s">
        <v>66</v>
      </c>
      <c r="M2081" s="7" t="s">
        <v>53</v>
      </c>
      <c r="N2081" s="7" t="s">
        <v>53</v>
      </c>
      <c r="O2081" s="7" t="s">
        <v>53</v>
      </c>
      <c r="P2081" s="7" t="s">
        <v>54</v>
      </c>
      <c r="Q2081" s="7">
        <v>0.3585345171667576</v>
      </c>
      <c r="R2081" s="7">
        <v>0.47804602288901016</v>
      </c>
      <c r="S2081" s="7" t="s">
        <v>54</v>
      </c>
      <c r="T2081" s="7">
        <v>0</v>
      </c>
      <c r="U2081" s="7">
        <v>4.7804602288901012</v>
      </c>
      <c r="V2081" s="69" t="str">
        <f t="shared" si="197"/>
        <v/>
      </c>
      <c r="W2081" s="69" t="e">
        <f t="shared" si="198"/>
        <v>#DIV/0!</v>
      </c>
      <c r="X2081" s="69">
        <f t="shared" si="199"/>
        <v>0.1</v>
      </c>
      <c r="Y2081" s="69" t="e">
        <f t="shared" si="200"/>
        <v>#DIV/0!</v>
      </c>
      <c r="Z2081" s="62" t="str">
        <f t="shared" si="201"/>
        <v>0</v>
      </c>
      <c r="AA2081" s="48" t="str">
        <f t="shared" si="202"/>
        <v>N</v>
      </c>
      <c r="AB2081" s="7" t="s">
        <v>55</v>
      </c>
      <c r="AC2081" s="53" t="s">
        <v>55</v>
      </c>
      <c r="AD2081" s="52">
        <v>0</v>
      </c>
      <c r="AE2081" s="54"/>
      <c r="AF2081" s="54"/>
    </row>
    <row r="2082" spans="1:32" ht="15.5" x14ac:dyDescent="0.35">
      <c r="A2082" s="50"/>
      <c r="B2082" s="7">
        <v>352</v>
      </c>
      <c r="C2082" s="7" t="s">
        <v>45</v>
      </c>
      <c r="D2082" s="7" t="s">
        <v>60</v>
      </c>
      <c r="E2082" s="7" t="s">
        <v>61</v>
      </c>
      <c r="F2082" s="7" t="s">
        <v>62</v>
      </c>
      <c r="G2082" s="7">
        <v>315</v>
      </c>
      <c r="H2082" s="7" t="s">
        <v>63</v>
      </c>
      <c r="I2082" s="7" t="s">
        <v>64</v>
      </c>
      <c r="J2082" s="7" t="s">
        <v>50</v>
      </c>
      <c r="K2082" s="7" t="s">
        <v>67</v>
      </c>
      <c r="L2082" s="7" t="s">
        <v>66</v>
      </c>
      <c r="M2082" s="7"/>
      <c r="N2082" s="7" t="s">
        <v>53</v>
      </c>
      <c r="O2082" s="7" t="s">
        <v>53</v>
      </c>
      <c r="P2082" s="7"/>
      <c r="Q2082" s="7">
        <v>0.3585345171667576</v>
      </c>
      <c r="R2082" s="7">
        <v>0.47804602288901016</v>
      </c>
      <c r="S2082" s="7"/>
      <c r="T2082" s="7">
        <v>0</v>
      </c>
      <c r="U2082" s="7">
        <v>4.7804602288901012</v>
      </c>
      <c r="V2082" s="69" t="str">
        <f t="shared" si="197"/>
        <v/>
      </c>
      <c r="W2082" s="69" t="e">
        <f t="shared" si="198"/>
        <v>#DIV/0!</v>
      </c>
      <c r="X2082" s="69">
        <f t="shared" si="199"/>
        <v>0.1</v>
      </c>
      <c r="Y2082" s="69" t="e">
        <f t="shared" si="200"/>
        <v>#DIV/0!</v>
      </c>
      <c r="Z2082" s="62" t="str">
        <f t="shared" si="201"/>
        <v>0</v>
      </c>
      <c r="AA2082" s="48" t="str">
        <f t="shared" si="202"/>
        <v>N</v>
      </c>
      <c r="AB2082" s="7" t="s">
        <v>55</v>
      </c>
      <c r="AC2082" s="53" t="s">
        <v>55</v>
      </c>
      <c r="AD2082" s="52">
        <v>0</v>
      </c>
      <c r="AE2082" s="54"/>
      <c r="AF2082" s="54"/>
    </row>
    <row r="2083" spans="1:32" ht="15.5" x14ac:dyDescent="0.35">
      <c r="A2083" s="50"/>
      <c r="B2083" s="7">
        <v>353</v>
      </c>
      <c r="C2083" s="7" t="s">
        <v>45</v>
      </c>
      <c r="D2083" s="7" t="s">
        <v>46</v>
      </c>
      <c r="E2083" s="7" t="s">
        <v>61</v>
      </c>
      <c r="F2083" s="7" t="s">
        <v>62</v>
      </c>
      <c r="G2083" s="7">
        <v>315</v>
      </c>
      <c r="H2083" s="7" t="s">
        <v>63</v>
      </c>
      <c r="I2083" s="7" t="s">
        <v>64</v>
      </c>
      <c r="J2083" s="7" t="s">
        <v>50</v>
      </c>
      <c r="K2083" s="7" t="s">
        <v>68</v>
      </c>
      <c r="L2083" s="7" t="s">
        <v>69</v>
      </c>
      <c r="M2083" s="7" t="s">
        <v>53</v>
      </c>
      <c r="N2083" s="7" t="s">
        <v>53</v>
      </c>
      <c r="O2083" s="7" t="s">
        <v>53</v>
      </c>
      <c r="P2083" s="7">
        <v>0.5</v>
      </c>
      <c r="Q2083" s="7">
        <v>0.3585345171667576</v>
      </c>
      <c r="R2083" s="7">
        <v>0.47804602288901016</v>
      </c>
      <c r="S2083" s="7">
        <v>5</v>
      </c>
      <c r="T2083" s="7">
        <v>0</v>
      </c>
      <c r="U2083" s="7">
        <v>4.7804602288901012</v>
      </c>
      <c r="V2083" s="69">
        <f t="shared" si="197"/>
        <v>0.1</v>
      </c>
      <c r="W2083" s="69" t="e">
        <f t="shared" si="198"/>
        <v>#DIV/0!</v>
      </c>
      <c r="X2083" s="69">
        <f t="shared" si="199"/>
        <v>0.1</v>
      </c>
      <c r="Y2083" s="69" t="e">
        <f t="shared" si="200"/>
        <v>#DIV/0!</v>
      </c>
      <c r="Z2083" s="62" t="str">
        <f t="shared" si="201"/>
        <v>0</v>
      </c>
      <c r="AA2083" s="48" t="str">
        <f t="shared" si="202"/>
        <v>N</v>
      </c>
      <c r="AB2083" s="7" t="s">
        <v>55</v>
      </c>
      <c r="AC2083" s="53" t="s">
        <v>55</v>
      </c>
      <c r="AD2083" s="52">
        <v>0</v>
      </c>
      <c r="AE2083" s="54"/>
      <c r="AF2083" s="54"/>
    </row>
    <row r="2084" spans="1:32" ht="15.5" x14ac:dyDescent="0.35">
      <c r="A2084" s="50"/>
      <c r="B2084" s="7">
        <v>424</v>
      </c>
      <c r="C2084" s="7" t="s">
        <v>45</v>
      </c>
      <c r="D2084" s="7" t="s">
        <v>46</v>
      </c>
      <c r="E2084" s="7" t="s">
        <v>47</v>
      </c>
      <c r="F2084" s="7" t="s">
        <v>70</v>
      </c>
      <c r="G2084" s="7">
        <v>106</v>
      </c>
      <c r="H2084" s="7" t="s">
        <v>49</v>
      </c>
      <c r="I2084" s="7" t="s">
        <v>57</v>
      </c>
      <c r="J2084" s="7" t="s">
        <v>50</v>
      </c>
      <c r="K2084" s="7" t="s">
        <v>71</v>
      </c>
      <c r="L2084" s="7" t="s">
        <v>72</v>
      </c>
      <c r="M2084" s="7" t="s">
        <v>53</v>
      </c>
      <c r="N2084" s="7" t="s">
        <v>53</v>
      </c>
      <c r="O2084" s="7" t="s">
        <v>53</v>
      </c>
      <c r="P2084" s="7"/>
      <c r="Q2084" s="7">
        <v>0</v>
      </c>
      <c r="R2084" s="7">
        <v>0.54975292632236161</v>
      </c>
      <c r="S2084" s="7" t="s">
        <v>54</v>
      </c>
      <c r="T2084" s="7">
        <v>0</v>
      </c>
      <c r="U2084" s="7">
        <v>6.3341098032793841</v>
      </c>
      <c r="V2084" s="69" t="str">
        <f t="shared" si="197"/>
        <v/>
      </c>
      <c r="W2084" s="69" t="e">
        <f t="shared" si="198"/>
        <v>#DIV/0!</v>
      </c>
      <c r="X2084" s="69">
        <f t="shared" si="199"/>
        <v>8.6792452830188674E-2</v>
      </c>
      <c r="Y2084" s="69" t="e">
        <f t="shared" si="200"/>
        <v>#DIV/0!</v>
      </c>
      <c r="Z2084" s="62" t="str">
        <f t="shared" si="201"/>
        <v>0</v>
      </c>
      <c r="AA2084" s="48" t="str">
        <f t="shared" si="202"/>
        <v>N</v>
      </c>
      <c r="AB2084" s="7" t="s">
        <v>55</v>
      </c>
      <c r="AC2084" s="53" t="s">
        <v>55</v>
      </c>
      <c r="AD2084" s="52">
        <v>0</v>
      </c>
      <c r="AE2084" s="54"/>
      <c r="AF2084" s="54"/>
    </row>
    <row r="2085" spans="1:32" ht="15.5" x14ac:dyDescent="0.35">
      <c r="A2085" s="50"/>
      <c r="B2085" s="7">
        <v>425</v>
      </c>
      <c r="C2085" s="7" t="s">
        <v>45</v>
      </c>
      <c r="D2085" s="7" t="s">
        <v>46</v>
      </c>
      <c r="E2085" s="7" t="s">
        <v>47</v>
      </c>
      <c r="F2085" s="7" t="s">
        <v>70</v>
      </c>
      <c r="G2085" s="7">
        <v>106</v>
      </c>
      <c r="H2085" s="7" t="s">
        <v>49</v>
      </c>
      <c r="I2085" s="7" t="s">
        <v>57</v>
      </c>
      <c r="J2085" s="7" t="s">
        <v>50</v>
      </c>
      <c r="K2085" s="7" t="s">
        <v>73</v>
      </c>
      <c r="L2085" s="7" t="s">
        <v>72</v>
      </c>
      <c r="M2085" s="7" t="s">
        <v>53</v>
      </c>
      <c r="N2085" s="7" t="s">
        <v>53</v>
      </c>
      <c r="O2085" s="7" t="s">
        <v>53</v>
      </c>
      <c r="P2085" s="7"/>
      <c r="Q2085" s="7">
        <v>0</v>
      </c>
      <c r="R2085" s="7">
        <v>0.45414372174455964</v>
      </c>
      <c r="S2085" s="7" t="s">
        <v>54</v>
      </c>
      <c r="T2085" s="7">
        <v>0</v>
      </c>
      <c r="U2085" s="7">
        <v>6.3341098032793841</v>
      </c>
      <c r="V2085" s="69" t="str">
        <f t="shared" si="197"/>
        <v/>
      </c>
      <c r="W2085" s="69" t="e">
        <f t="shared" si="198"/>
        <v>#DIV/0!</v>
      </c>
      <c r="X2085" s="69">
        <f t="shared" si="199"/>
        <v>7.1698113207547168E-2</v>
      </c>
      <c r="Y2085" s="69" t="e">
        <f t="shared" si="200"/>
        <v>#DIV/0!</v>
      </c>
      <c r="Z2085" s="62" t="str">
        <f t="shared" si="201"/>
        <v>0</v>
      </c>
      <c r="AA2085" s="48" t="str">
        <f t="shared" si="202"/>
        <v>N</v>
      </c>
      <c r="AB2085" s="7" t="s">
        <v>55</v>
      </c>
      <c r="AC2085" s="53" t="s">
        <v>55</v>
      </c>
      <c r="AD2085" s="52">
        <v>0</v>
      </c>
      <c r="AE2085" s="7"/>
      <c r="AF2085" s="7"/>
    </row>
    <row r="2086" spans="1:32" ht="15.5" x14ac:dyDescent="0.35">
      <c r="A2086" s="50"/>
      <c r="B2086" s="7">
        <v>541</v>
      </c>
      <c r="C2086" s="7" t="s">
        <v>45</v>
      </c>
      <c r="D2086" s="7" t="s">
        <v>46</v>
      </c>
      <c r="E2086" s="7" t="s">
        <v>47</v>
      </c>
      <c r="F2086" s="7" t="s">
        <v>48</v>
      </c>
      <c r="G2086" s="7">
        <v>350</v>
      </c>
      <c r="H2086" s="7" t="s">
        <v>49</v>
      </c>
      <c r="I2086" s="7" t="s">
        <v>57</v>
      </c>
      <c r="J2086" s="7" t="s">
        <v>50</v>
      </c>
      <c r="K2086" s="68" t="s">
        <v>74</v>
      </c>
      <c r="L2086" s="7" t="s">
        <v>52</v>
      </c>
      <c r="M2086" s="7" t="s">
        <v>53</v>
      </c>
      <c r="N2086" s="7" t="s">
        <v>53</v>
      </c>
      <c r="O2086" s="7" t="s">
        <v>53</v>
      </c>
      <c r="P2086" s="7"/>
      <c r="Q2086" s="7">
        <v>0.11951150572225254</v>
      </c>
      <c r="R2086" s="7">
        <v>0.8126782389113173</v>
      </c>
      <c r="S2086" s="7" t="s">
        <v>54</v>
      </c>
      <c r="T2086" s="7">
        <v>0</v>
      </c>
      <c r="U2086" s="7">
        <v>3.5853451716675764</v>
      </c>
      <c r="V2086" s="69" t="str">
        <f t="shared" si="197"/>
        <v/>
      </c>
      <c r="W2086" s="69" t="e">
        <f t="shared" si="198"/>
        <v>#DIV/0!</v>
      </c>
      <c r="X2086" s="69">
        <f t="shared" si="199"/>
        <v>0.22666666666666666</v>
      </c>
      <c r="Y2086" s="69" t="e">
        <f t="shared" si="200"/>
        <v>#DIV/0!</v>
      </c>
      <c r="Z2086" s="62" t="str">
        <f t="shared" si="201"/>
        <v>0</v>
      </c>
      <c r="AA2086" s="48" t="str">
        <f t="shared" si="202"/>
        <v>N</v>
      </c>
      <c r="AB2086" s="7" t="s">
        <v>55</v>
      </c>
      <c r="AC2086" s="53" t="s">
        <v>55</v>
      </c>
      <c r="AD2086" s="52">
        <v>0</v>
      </c>
      <c r="AE2086" s="54"/>
      <c r="AF2086" s="54"/>
    </row>
    <row r="2087" spans="1:32" ht="15.5" x14ac:dyDescent="0.35">
      <c r="A2087" s="50"/>
      <c r="B2087" s="7">
        <v>586</v>
      </c>
      <c r="C2087" s="7" t="s">
        <v>45</v>
      </c>
      <c r="D2087" s="7" t="s">
        <v>46</v>
      </c>
      <c r="E2087" s="7" t="s">
        <v>47</v>
      </c>
      <c r="F2087" s="7" t="s">
        <v>75</v>
      </c>
      <c r="G2087" s="7">
        <v>483</v>
      </c>
      <c r="H2087" s="7" t="s">
        <v>49</v>
      </c>
      <c r="I2087" s="7" t="s">
        <v>76</v>
      </c>
      <c r="J2087" s="7" t="s">
        <v>50</v>
      </c>
      <c r="K2087" s="7" t="s">
        <v>77</v>
      </c>
      <c r="L2087" s="7" t="s">
        <v>78</v>
      </c>
      <c r="M2087" s="7" t="s">
        <v>53</v>
      </c>
      <c r="N2087" s="7" t="s">
        <v>53</v>
      </c>
      <c r="O2087" s="7" t="s">
        <v>53</v>
      </c>
      <c r="P2087" s="7"/>
      <c r="Q2087" s="7">
        <v>0.16731610801115354</v>
      </c>
      <c r="R2087" s="7">
        <v>0.57365522746681219</v>
      </c>
      <c r="S2087" s="7" t="s">
        <v>54</v>
      </c>
      <c r="T2087" s="7">
        <v>0</v>
      </c>
      <c r="U2087" s="7">
        <v>0</v>
      </c>
      <c r="V2087" s="69" t="str">
        <f t="shared" si="197"/>
        <v/>
      </c>
      <c r="W2087" s="69" t="e">
        <f t="shared" si="198"/>
        <v>#DIV/0!</v>
      </c>
      <c r="X2087" s="69" t="e">
        <f t="shared" si="199"/>
        <v>#DIV/0!</v>
      </c>
      <c r="Y2087" s="69" t="e">
        <f t="shared" si="200"/>
        <v>#DIV/0!</v>
      </c>
      <c r="Z2087" s="62" t="str">
        <f t="shared" si="201"/>
        <v>0</v>
      </c>
      <c r="AA2087" s="48" t="str">
        <f t="shared" si="202"/>
        <v>N</v>
      </c>
      <c r="AB2087" s="7" t="s">
        <v>55</v>
      </c>
      <c r="AC2087" s="53" t="s">
        <v>55</v>
      </c>
      <c r="AD2087" s="52">
        <v>0</v>
      </c>
      <c r="AE2087" s="54"/>
      <c r="AF2087" s="54"/>
    </row>
    <row r="2088" spans="1:32" ht="15.5" x14ac:dyDescent="0.35">
      <c r="A2088" s="50"/>
      <c r="B2088" s="7">
        <v>587</v>
      </c>
      <c r="C2088" s="7" t="s">
        <v>45</v>
      </c>
      <c r="D2088" s="7" t="s">
        <v>46</v>
      </c>
      <c r="E2088" s="7" t="s">
        <v>47</v>
      </c>
      <c r="F2088" s="7" t="s">
        <v>79</v>
      </c>
      <c r="G2088" s="7">
        <v>483</v>
      </c>
      <c r="H2088" s="7" t="s">
        <v>49</v>
      </c>
      <c r="I2088" s="7" t="s">
        <v>76</v>
      </c>
      <c r="J2088" s="7" t="s">
        <v>50</v>
      </c>
      <c r="K2088" s="68" t="s">
        <v>80</v>
      </c>
      <c r="L2088" s="7" t="s">
        <v>78</v>
      </c>
      <c r="M2088" s="7" t="s">
        <v>53</v>
      </c>
      <c r="N2088" s="7" t="s">
        <v>53</v>
      </c>
      <c r="O2088" s="7" t="s">
        <v>53</v>
      </c>
      <c r="P2088" s="7"/>
      <c r="Q2088" s="7">
        <v>0.47804602288901016</v>
      </c>
      <c r="R2088" s="7">
        <v>0.59755752861126266</v>
      </c>
      <c r="S2088" s="7" t="s">
        <v>54</v>
      </c>
      <c r="T2088" s="7">
        <v>0</v>
      </c>
      <c r="U2088" s="7">
        <v>0</v>
      </c>
      <c r="V2088" s="69" t="str">
        <f t="shared" si="197"/>
        <v/>
      </c>
      <c r="W2088" s="69" t="e">
        <f t="shared" si="198"/>
        <v>#DIV/0!</v>
      </c>
      <c r="X2088" s="69" t="e">
        <f t="shared" si="199"/>
        <v>#DIV/0!</v>
      </c>
      <c r="Y2088" s="69" t="e">
        <f t="shared" si="200"/>
        <v>#DIV/0!</v>
      </c>
      <c r="Z2088" s="62" t="str">
        <f t="shared" si="201"/>
        <v>0</v>
      </c>
      <c r="AA2088" s="48" t="str">
        <f t="shared" si="202"/>
        <v>N</v>
      </c>
      <c r="AB2088" s="7" t="s">
        <v>55</v>
      </c>
      <c r="AC2088" s="53" t="s">
        <v>55</v>
      </c>
      <c r="AD2088" s="52">
        <v>0</v>
      </c>
      <c r="AE2088" s="54"/>
      <c r="AF2088" s="54"/>
    </row>
    <row r="2089" spans="1:32" ht="15.5" x14ac:dyDescent="0.35">
      <c r="A2089" s="50"/>
      <c r="B2089" s="7">
        <v>588</v>
      </c>
      <c r="C2089" s="7" t="s">
        <v>45</v>
      </c>
      <c r="D2089" s="7" t="s">
        <v>46</v>
      </c>
      <c r="E2089" s="7" t="s">
        <v>47</v>
      </c>
      <c r="F2089" s="7" t="s">
        <v>79</v>
      </c>
      <c r="G2089" s="7">
        <v>483</v>
      </c>
      <c r="H2089" s="7" t="s">
        <v>49</v>
      </c>
      <c r="I2089" s="7" t="s">
        <v>76</v>
      </c>
      <c r="J2089" s="7" t="s">
        <v>50</v>
      </c>
      <c r="K2089" s="7" t="s">
        <v>81</v>
      </c>
      <c r="L2089" s="7" t="s">
        <v>78</v>
      </c>
      <c r="M2089" s="7" t="s">
        <v>53</v>
      </c>
      <c r="N2089" s="7" t="s">
        <v>53</v>
      </c>
      <c r="O2089" s="7" t="s">
        <v>53</v>
      </c>
      <c r="P2089" s="7"/>
      <c r="Q2089" s="7">
        <v>0.47804602288901016</v>
      </c>
      <c r="R2089" s="7">
        <v>0.59755752861126266</v>
      </c>
      <c r="S2089" s="7" t="s">
        <v>54</v>
      </c>
      <c r="T2089" s="7">
        <v>0</v>
      </c>
      <c r="U2089" s="7">
        <v>0</v>
      </c>
      <c r="V2089" s="69" t="str">
        <f t="shared" si="197"/>
        <v/>
      </c>
      <c r="W2089" s="69" t="e">
        <f t="shared" si="198"/>
        <v>#DIV/0!</v>
      </c>
      <c r="X2089" s="69" t="e">
        <f t="shared" si="199"/>
        <v>#DIV/0!</v>
      </c>
      <c r="Y2089" s="69" t="e">
        <f t="shared" si="200"/>
        <v>#DIV/0!</v>
      </c>
      <c r="Z2089" s="62" t="str">
        <f t="shared" si="201"/>
        <v>0</v>
      </c>
      <c r="AA2089" s="48" t="str">
        <f t="shared" si="202"/>
        <v>N</v>
      </c>
      <c r="AB2089" s="7" t="s">
        <v>55</v>
      </c>
      <c r="AC2089" s="53" t="s">
        <v>55</v>
      </c>
      <c r="AD2089" s="52">
        <v>0</v>
      </c>
      <c r="AE2089" s="54"/>
      <c r="AF2089" s="54"/>
    </row>
    <row r="2090" spans="1:32" ht="15.5" x14ac:dyDescent="0.35">
      <c r="A2090" s="54"/>
      <c r="B2090" s="7">
        <v>673</v>
      </c>
      <c r="C2090" s="7" t="s">
        <v>45</v>
      </c>
      <c r="D2090" s="7" t="s">
        <v>46</v>
      </c>
      <c r="E2090" s="7" t="s">
        <v>47</v>
      </c>
      <c r="F2090" s="7" t="s">
        <v>82</v>
      </c>
      <c r="G2090" s="7">
        <v>483</v>
      </c>
      <c r="H2090" s="7" t="s">
        <v>49</v>
      </c>
      <c r="I2090" s="7" t="s">
        <v>76</v>
      </c>
      <c r="J2090" s="7" t="s">
        <v>50</v>
      </c>
      <c r="K2090" s="7" t="s">
        <v>83</v>
      </c>
      <c r="L2090" s="7" t="s">
        <v>52</v>
      </c>
      <c r="M2090" s="7" t="s">
        <v>53</v>
      </c>
      <c r="N2090" s="7" t="s">
        <v>53</v>
      </c>
      <c r="O2090" s="7" t="s">
        <v>53</v>
      </c>
      <c r="P2090" s="7"/>
      <c r="Q2090" s="7">
        <v>1.8165748869782385</v>
      </c>
      <c r="R2090" s="7">
        <v>0.11951150572225254</v>
      </c>
      <c r="S2090" s="7" t="s">
        <v>54</v>
      </c>
      <c r="T2090" s="7">
        <v>0</v>
      </c>
      <c r="U2090" s="7">
        <v>0</v>
      </c>
      <c r="V2090" s="69" t="str">
        <f t="shared" si="197"/>
        <v/>
      </c>
      <c r="W2090" s="69" t="e">
        <f t="shared" si="198"/>
        <v>#DIV/0!</v>
      </c>
      <c r="X2090" s="69" t="e">
        <f t="shared" si="199"/>
        <v>#DIV/0!</v>
      </c>
      <c r="Y2090" s="69" t="e">
        <f t="shared" si="200"/>
        <v>#DIV/0!</v>
      </c>
      <c r="Z2090" s="62" t="str">
        <f t="shared" si="201"/>
        <v>0</v>
      </c>
      <c r="AA2090" s="48" t="str">
        <f t="shared" si="202"/>
        <v>N</v>
      </c>
      <c r="AB2090" s="7" t="s">
        <v>55</v>
      </c>
      <c r="AC2090" s="53" t="s">
        <v>55</v>
      </c>
      <c r="AD2090" s="52">
        <v>0</v>
      </c>
      <c r="AE2090" s="54"/>
      <c r="AF2090" s="54"/>
    </row>
    <row r="2091" spans="1:32" ht="15.5" x14ac:dyDescent="0.35">
      <c r="A2091" s="54"/>
      <c r="B2091" s="7">
        <v>688</v>
      </c>
      <c r="C2091" s="7" t="s">
        <v>45</v>
      </c>
      <c r="D2091" s="7" t="s">
        <v>46</v>
      </c>
      <c r="E2091" s="7" t="s">
        <v>47</v>
      </c>
      <c r="F2091" s="7" t="s">
        <v>84</v>
      </c>
      <c r="G2091" s="7">
        <v>13</v>
      </c>
      <c r="H2091" s="7" t="s">
        <v>85</v>
      </c>
      <c r="I2091" s="7" t="s">
        <v>86</v>
      </c>
      <c r="J2091" s="7" t="s">
        <v>50</v>
      </c>
      <c r="K2091" s="7" t="s">
        <v>87</v>
      </c>
      <c r="L2091" s="7" t="s">
        <v>88</v>
      </c>
      <c r="M2091" s="7" t="s">
        <v>53</v>
      </c>
      <c r="N2091" s="7" t="s">
        <v>53</v>
      </c>
      <c r="O2091" s="7" t="s">
        <v>53</v>
      </c>
      <c r="P2091" s="7"/>
      <c r="Q2091" s="7">
        <v>0.74097133547796579</v>
      </c>
      <c r="R2091" s="7">
        <v>0.71706903433351521</v>
      </c>
      <c r="S2091" s="7" t="s">
        <v>54</v>
      </c>
      <c r="T2091" s="7">
        <v>0</v>
      </c>
      <c r="U2091" s="7">
        <v>4.7804602288901012</v>
      </c>
      <c r="V2091" s="69" t="str">
        <f t="shared" si="197"/>
        <v/>
      </c>
      <c r="W2091" s="69" t="e">
        <f t="shared" si="198"/>
        <v>#DIV/0!</v>
      </c>
      <c r="X2091" s="69">
        <f t="shared" si="199"/>
        <v>0.15</v>
      </c>
      <c r="Y2091" s="69" t="e">
        <f t="shared" si="200"/>
        <v>#DIV/0!</v>
      </c>
      <c r="Z2091" s="62" t="str">
        <f t="shared" si="201"/>
        <v>0</v>
      </c>
      <c r="AA2091" s="48" t="str">
        <f t="shared" si="202"/>
        <v>N</v>
      </c>
      <c r="AB2091" s="7" t="s">
        <v>55</v>
      </c>
      <c r="AC2091" s="53" t="s">
        <v>55</v>
      </c>
      <c r="AD2091" s="52">
        <v>0</v>
      </c>
      <c r="AE2091" s="54"/>
      <c r="AF2091" s="54"/>
    </row>
    <row r="2092" spans="1:32" ht="15.5" x14ac:dyDescent="0.35">
      <c r="A2092" s="50"/>
      <c r="B2092" s="7">
        <v>700</v>
      </c>
      <c r="C2092" s="7" t="s">
        <v>45</v>
      </c>
      <c r="D2092" s="7" t="s">
        <v>46</v>
      </c>
      <c r="E2092" s="7" t="s">
        <v>47</v>
      </c>
      <c r="F2092" s="7" t="s">
        <v>82</v>
      </c>
      <c r="G2092" s="7">
        <v>483</v>
      </c>
      <c r="H2092" s="7" t="s">
        <v>63</v>
      </c>
      <c r="I2092" s="7" t="s">
        <v>47</v>
      </c>
      <c r="J2092" s="7" t="s">
        <v>50</v>
      </c>
      <c r="K2092" s="7" t="s">
        <v>89</v>
      </c>
      <c r="L2092" s="7" t="s">
        <v>78</v>
      </c>
      <c r="M2092" s="7" t="s">
        <v>53</v>
      </c>
      <c r="N2092" s="7" t="s">
        <v>53</v>
      </c>
      <c r="O2092" s="7" t="s">
        <v>53</v>
      </c>
      <c r="P2092" s="7"/>
      <c r="Q2092" s="7">
        <v>0.14341380686670305</v>
      </c>
      <c r="R2092" s="7">
        <v>0.19121840915560406</v>
      </c>
      <c r="S2092" s="7" t="s">
        <v>54</v>
      </c>
      <c r="T2092" s="7">
        <v>0</v>
      </c>
      <c r="U2092" s="7">
        <v>0</v>
      </c>
      <c r="V2092" s="69" t="str">
        <f t="shared" si="197"/>
        <v/>
      </c>
      <c r="W2092" s="69" t="e">
        <f t="shared" si="198"/>
        <v>#DIV/0!</v>
      </c>
      <c r="X2092" s="69" t="e">
        <f t="shared" si="199"/>
        <v>#DIV/0!</v>
      </c>
      <c r="Y2092" s="69" t="e">
        <f t="shared" si="200"/>
        <v>#DIV/0!</v>
      </c>
      <c r="Z2092" s="62" t="str">
        <f t="shared" si="201"/>
        <v>0</v>
      </c>
      <c r="AA2092" s="48" t="str">
        <f t="shared" si="202"/>
        <v>N</v>
      </c>
      <c r="AB2092" s="7" t="s">
        <v>55</v>
      </c>
      <c r="AC2092" s="53" t="s">
        <v>55</v>
      </c>
      <c r="AD2092" s="52">
        <v>0</v>
      </c>
      <c r="AE2092" s="54"/>
      <c r="AF2092" s="54"/>
    </row>
    <row r="2093" spans="1:32" ht="15.5" x14ac:dyDescent="0.35">
      <c r="A2093" s="50"/>
      <c r="B2093" s="7">
        <v>701</v>
      </c>
      <c r="C2093" s="7" t="s">
        <v>45</v>
      </c>
      <c r="D2093" s="7" t="s">
        <v>46</v>
      </c>
      <c r="E2093" s="7" t="s">
        <v>47</v>
      </c>
      <c r="F2093" s="7" t="s">
        <v>90</v>
      </c>
      <c r="G2093" s="7">
        <v>483</v>
      </c>
      <c r="H2093" s="7" t="s">
        <v>63</v>
      </c>
      <c r="I2093" s="7" t="s">
        <v>47</v>
      </c>
      <c r="J2093" s="7" t="s">
        <v>50</v>
      </c>
      <c r="K2093" s="7" t="s">
        <v>91</v>
      </c>
      <c r="L2093" s="7" t="s">
        <v>78</v>
      </c>
      <c r="M2093" s="7" t="s">
        <v>53</v>
      </c>
      <c r="N2093" s="7" t="s">
        <v>53</v>
      </c>
      <c r="O2093" s="7" t="s">
        <v>53</v>
      </c>
      <c r="P2093" s="7"/>
      <c r="Q2093" s="7">
        <v>0.11951150572225254</v>
      </c>
      <c r="R2093" s="7">
        <v>0.14341380686670305</v>
      </c>
      <c r="S2093" s="7" t="s">
        <v>54</v>
      </c>
      <c r="T2093" s="7">
        <v>0</v>
      </c>
      <c r="U2093" s="7">
        <v>0</v>
      </c>
      <c r="V2093" s="69" t="str">
        <f t="shared" si="197"/>
        <v/>
      </c>
      <c r="W2093" s="69" t="e">
        <f t="shared" si="198"/>
        <v>#DIV/0!</v>
      </c>
      <c r="X2093" s="69" t="e">
        <f t="shared" si="199"/>
        <v>#DIV/0!</v>
      </c>
      <c r="Y2093" s="69" t="e">
        <f t="shared" si="200"/>
        <v>#DIV/0!</v>
      </c>
      <c r="Z2093" s="62" t="str">
        <f t="shared" si="201"/>
        <v>0</v>
      </c>
      <c r="AA2093" s="48" t="str">
        <f t="shared" si="202"/>
        <v>N</v>
      </c>
      <c r="AB2093" s="7" t="s">
        <v>55</v>
      </c>
      <c r="AC2093" s="53" t="s">
        <v>55</v>
      </c>
      <c r="AD2093" s="52">
        <v>0</v>
      </c>
      <c r="AE2093" s="54"/>
      <c r="AF2093" s="54"/>
    </row>
    <row r="2094" spans="1:32" ht="15.5" x14ac:dyDescent="0.35">
      <c r="A2094" s="50"/>
      <c r="B2094" s="7">
        <v>715</v>
      </c>
      <c r="C2094" s="7" t="s">
        <v>45</v>
      </c>
      <c r="D2094" s="7" t="s">
        <v>46</v>
      </c>
      <c r="E2094" s="7" t="s">
        <v>47</v>
      </c>
      <c r="F2094" s="7" t="s">
        <v>92</v>
      </c>
      <c r="G2094" s="7" t="s">
        <v>93</v>
      </c>
      <c r="H2094" s="7" t="s">
        <v>94</v>
      </c>
      <c r="I2094" s="7" t="s">
        <v>57</v>
      </c>
      <c r="J2094" s="7" t="s">
        <v>50</v>
      </c>
      <c r="K2094" s="7" t="s">
        <v>95</v>
      </c>
      <c r="L2094" s="7" t="s">
        <v>59</v>
      </c>
      <c r="M2094" s="7" t="s">
        <v>96</v>
      </c>
      <c r="N2094" s="7" t="s">
        <v>97</v>
      </c>
      <c r="O2094" s="7" t="s">
        <v>97</v>
      </c>
      <c r="P2094" s="7" t="s">
        <v>54</v>
      </c>
      <c r="Q2094" s="7">
        <v>0.78877593776686672</v>
      </c>
      <c r="R2094" s="7">
        <v>0.8126782389113173</v>
      </c>
      <c r="S2094" s="7" t="s">
        <v>54</v>
      </c>
      <c r="T2094" s="7" t="s">
        <v>97</v>
      </c>
      <c r="U2094" s="7">
        <v>6.3341098032793841</v>
      </c>
      <c r="V2094" s="69" t="str">
        <f t="shared" si="197"/>
        <v/>
      </c>
      <c r="W2094" s="69" t="e">
        <f t="shared" si="198"/>
        <v>#VALUE!</v>
      </c>
      <c r="X2094" s="69">
        <f t="shared" si="199"/>
        <v>0.12830188679245286</v>
      </c>
      <c r="Y2094" s="69" t="e">
        <f t="shared" si="200"/>
        <v>#VALUE!</v>
      </c>
      <c r="Z2094" s="62" t="str">
        <f t="shared" si="201"/>
        <v>0</v>
      </c>
      <c r="AA2094" s="48" t="str">
        <f t="shared" si="202"/>
        <v>N</v>
      </c>
      <c r="AB2094" s="7" t="s">
        <v>55</v>
      </c>
      <c r="AC2094" s="53" t="s">
        <v>55</v>
      </c>
      <c r="AD2094" s="52">
        <v>0</v>
      </c>
      <c r="AE2094" s="54"/>
      <c r="AF2094" s="54"/>
    </row>
    <row r="2095" spans="1:32" ht="15.5" x14ac:dyDescent="0.35">
      <c r="A2095" s="50"/>
      <c r="B2095" s="7">
        <v>1242</v>
      </c>
      <c r="C2095" s="7" t="s">
        <v>45</v>
      </c>
      <c r="D2095" s="7" t="s">
        <v>98</v>
      </c>
      <c r="E2095" s="7" t="s">
        <v>99</v>
      </c>
      <c r="F2095" s="7" t="s">
        <v>105</v>
      </c>
      <c r="G2095" s="7">
        <v>753</v>
      </c>
      <c r="H2095" s="7">
        <v>1</v>
      </c>
      <c r="I2095" s="7" t="s">
        <v>106</v>
      </c>
      <c r="J2095" s="7" t="s">
        <v>50</v>
      </c>
      <c r="K2095" s="7" t="s">
        <v>107</v>
      </c>
      <c r="L2095" s="7" t="s">
        <v>108</v>
      </c>
      <c r="M2095" s="7" t="s">
        <v>109</v>
      </c>
      <c r="N2095" s="7" t="s">
        <v>109</v>
      </c>
      <c r="O2095" s="7" t="s">
        <v>110</v>
      </c>
      <c r="P2095" s="7"/>
      <c r="Q2095" s="7">
        <v>1.4050396150998734</v>
      </c>
      <c r="R2095" s="7">
        <v>1.2969596447075753</v>
      </c>
      <c r="S2095" s="7" t="s">
        <v>54</v>
      </c>
      <c r="T2095" s="7">
        <v>0</v>
      </c>
      <c r="U2095" s="7">
        <v>2.3777593486305544</v>
      </c>
      <c r="V2095" s="69" t="str">
        <f t="shared" si="197"/>
        <v/>
      </c>
      <c r="W2095" s="69" t="e">
        <f t="shared" si="198"/>
        <v>#DIV/0!</v>
      </c>
      <c r="X2095" s="69">
        <f t="shared" si="199"/>
        <v>0.54545454545454553</v>
      </c>
      <c r="Y2095" s="69" t="e">
        <f t="shared" si="200"/>
        <v>#DIV/0!</v>
      </c>
      <c r="Z2095" s="62" t="str">
        <f t="shared" si="201"/>
        <v>0</v>
      </c>
      <c r="AA2095" s="48" t="str">
        <f t="shared" si="202"/>
        <v>N</v>
      </c>
      <c r="AB2095" s="7" t="s">
        <v>55</v>
      </c>
      <c r="AC2095" s="53" t="s">
        <v>55</v>
      </c>
      <c r="AD2095" s="52">
        <v>0</v>
      </c>
      <c r="AE2095" s="54"/>
      <c r="AF2095" s="54"/>
    </row>
    <row r="2096" spans="1:32" ht="15.5" x14ac:dyDescent="0.35">
      <c r="A2096" s="50"/>
      <c r="B2096" s="7">
        <v>1495</v>
      </c>
      <c r="C2096" s="7" t="s">
        <v>45</v>
      </c>
      <c r="D2096" s="7" t="s">
        <v>98</v>
      </c>
      <c r="E2096" s="7" t="s">
        <v>99</v>
      </c>
      <c r="F2096" s="7" t="s">
        <v>111</v>
      </c>
      <c r="G2096" s="7" t="s">
        <v>111</v>
      </c>
      <c r="H2096" s="7" t="s">
        <v>111</v>
      </c>
      <c r="I2096" s="7" t="s">
        <v>112</v>
      </c>
      <c r="J2096" s="7" t="s">
        <v>50</v>
      </c>
      <c r="K2096" s="7" t="s">
        <v>113</v>
      </c>
      <c r="L2096" s="7" t="s">
        <v>114</v>
      </c>
      <c r="M2096" s="7" t="s">
        <v>103</v>
      </c>
      <c r="N2096" s="7" t="s">
        <v>103</v>
      </c>
      <c r="O2096" s="7" t="s">
        <v>103</v>
      </c>
      <c r="P2096" s="7">
        <v>0.19722000000000001</v>
      </c>
      <c r="Q2096" s="7">
        <v>0.39490758412570404</v>
      </c>
      <c r="R2096" s="7">
        <v>0.39490758412570404</v>
      </c>
      <c r="S2096" s="7"/>
      <c r="T2096" s="7"/>
      <c r="U2096" s="7" t="e">
        <v>#VALUE!</v>
      </c>
      <c r="V2096" s="69" t="str">
        <f t="shared" si="197"/>
        <v/>
      </c>
      <c r="W2096" s="69" t="str">
        <f t="shared" si="198"/>
        <v/>
      </c>
      <c r="X2096" s="69" t="e">
        <f t="shared" si="199"/>
        <v>#VALUE!</v>
      </c>
      <c r="Y2096" s="69" t="e">
        <f t="shared" si="200"/>
        <v>#VALUE!</v>
      </c>
      <c r="Z2096" s="62" t="str">
        <f t="shared" si="201"/>
        <v>0</v>
      </c>
      <c r="AA2096" s="48" t="str">
        <f t="shared" si="202"/>
        <v>N</v>
      </c>
      <c r="AB2096" s="7" t="s">
        <v>55</v>
      </c>
      <c r="AC2096" s="53" t="s">
        <v>55</v>
      </c>
      <c r="AD2096" s="52">
        <v>0</v>
      </c>
      <c r="AE2096" s="54"/>
      <c r="AF2096" s="54"/>
    </row>
    <row r="2097" spans="1:32" ht="15.5" x14ac:dyDescent="0.35">
      <c r="A2097" s="50"/>
      <c r="B2097" s="7">
        <v>1496</v>
      </c>
      <c r="C2097" s="7" t="s">
        <v>45</v>
      </c>
      <c r="D2097" s="7" t="s">
        <v>98</v>
      </c>
      <c r="E2097" s="7" t="s">
        <v>99</v>
      </c>
      <c r="F2097" s="7" t="s">
        <v>111</v>
      </c>
      <c r="G2097" s="7" t="s">
        <v>111</v>
      </c>
      <c r="H2097" s="7" t="s">
        <v>111</v>
      </c>
      <c r="I2097" s="7" t="s">
        <v>115</v>
      </c>
      <c r="J2097" s="7" t="s">
        <v>50</v>
      </c>
      <c r="K2097" s="7" t="s">
        <v>116</v>
      </c>
      <c r="L2097" s="7" t="s">
        <v>117</v>
      </c>
      <c r="M2097" s="7" t="s">
        <v>103</v>
      </c>
      <c r="N2097" s="7" t="s">
        <v>103</v>
      </c>
      <c r="O2097" s="7" t="s">
        <v>110</v>
      </c>
      <c r="P2097" s="7">
        <v>0.59165999999999996</v>
      </c>
      <c r="Q2097" s="7">
        <v>0.39490758412570404</v>
      </c>
      <c r="R2097" s="7">
        <v>0.39490758412570404</v>
      </c>
      <c r="S2097" s="7"/>
      <c r="T2097" s="7"/>
      <c r="U2097" s="7" t="e">
        <v>#VALUE!</v>
      </c>
      <c r="V2097" s="69" t="str">
        <f t="shared" si="197"/>
        <v/>
      </c>
      <c r="W2097" s="69" t="str">
        <f t="shared" si="198"/>
        <v/>
      </c>
      <c r="X2097" s="69" t="e">
        <f t="shared" si="199"/>
        <v>#VALUE!</v>
      </c>
      <c r="Y2097" s="69" t="e">
        <f t="shared" si="200"/>
        <v>#VALUE!</v>
      </c>
      <c r="Z2097" s="62" t="str">
        <f t="shared" si="201"/>
        <v>0</v>
      </c>
      <c r="AA2097" s="48" t="str">
        <f t="shared" si="202"/>
        <v>N</v>
      </c>
      <c r="AB2097" s="7" t="s">
        <v>55</v>
      </c>
      <c r="AC2097" s="53" t="s">
        <v>55</v>
      </c>
      <c r="AD2097" s="52">
        <v>0</v>
      </c>
      <c r="AE2097" s="54"/>
      <c r="AF2097" s="54"/>
    </row>
    <row r="2098" spans="1:32" ht="15.5" x14ac:dyDescent="0.35">
      <c r="A2098" s="50"/>
      <c r="B2098" s="7">
        <v>1497</v>
      </c>
      <c r="C2098" s="7" t="s">
        <v>45</v>
      </c>
      <c r="D2098" s="7" t="s">
        <v>98</v>
      </c>
      <c r="E2098" s="7" t="s">
        <v>99</v>
      </c>
      <c r="F2098" s="7" t="s">
        <v>111</v>
      </c>
      <c r="G2098" s="7" t="s">
        <v>111</v>
      </c>
      <c r="H2098" s="7" t="s">
        <v>111</v>
      </c>
      <c r="I2098" s="7" t="s">
        <v>115</v>
      </c>
      <c r="J2098" s="7" t="s">
        <v>50</v>
      </c>
      <c r="K2098" s="7" t="s">
        <v>118</v>
      </c>
      <c r="L2098" s="7" t="s">
        <v>117</v>
      </c>
      <c r="M2098" s="7" t="s">
        <v>110</v>
      </c>
      <c r="N2098" s="7" t="s">
        <v>110</v>
      </c>
      <c r="O2098" s="7" t="s">
        <v>110</v>
      </c>
      <c r="P2098" s="7">
        <v>7.1968000000000004E-2</v>
      </c>
      <c r="Q2098" s="7">
        <v>7.2053313594865304E-2</v>
      </c>
      <c r="R2098" s="7">
        <v>7.2053313594865304E-2</v>
      </c>
      <c r="S2098" s="7"/>
      <c r="T2098" s="7"/>
      <c r="U2098" s="7" t="e">
        <v>#VALUE!</v>
      </c>
      <c r="V2098" s="69" t="str">
        <f t="shared" si="197"/>
        <v/>
      </c>
      <c r="W2098" s="69" t="str">
        <f t="shared" si="198"/>
        <v/>
      </c>
      <c r="X2098" s="69" t="e">
        <f t="shared" si="199"/>
        <v>#VALUE!</v>
      </c>
      <c r="Y2098" s="69" t="e">
        <f t="shared" si="200"/>
        <v>#VALUE!</v>
      </c>
      <c r="Z2098" s="62" t="str">
        <f t="shared" si="201"/>
        <v>0</v>
      </c>
      <c r="AA2098" s="48" t="str">
        <f t="shared" si="202"/>
        <v>N</v>
      </c>
      <c r="AB2098" s="7" t="s">
        <v>55</v>
      </c>
      <c r="AC2098" s="53" t="s">
        <v>55</v>
      </c>
      <c r="AD2098" s="52">
        <v>0</v>
      </c>
      <c r="AE2098" s="54"/>
      <c r="AF2098" s="54"/>
    </row>
    <row r="2099" spans="1:32" ht="15.5" x14ac:dyDescent="0.35">
      <c r="A2099" s="50"/>
      <c r="B2099" s="7">
        <v>1636</v>
      </c>
      <c r="C2099" s="7" t="s">
        <v>45</v>
      </c>
      <c r="D2099" s="7" t="s">
        <v>60</v>
      </c>
      <c r="E2099" s="7" t="s">
        <v>61</v>
      </c>
      <c r="F2099" s="7" t="s">
        <v>119</v>
      </c>
      <c r="G2099" s="7">
        <v>450</v>
      </c>
      <c r="H2099" s="7" t="s">
        <v>49</v>
      </c>
      <c r="I2099" s="7" t="s">
        <v>61</v>
      </c>
      <c r="J2099" s="7" t="s">
        <v>50</v>
      </c>
      <c r="K2099" s="7" t="s">
        <v>120</v>
      </c>
      <c r="L2099" s="7" t="s">
        <v>121</v>
      </c>
      <c r="M2099" s="7" t="s">
        <v>53</v>
      </c>
      <c r="N2099" s="7" t="s">
        <v>53</v>
      </c>
      <c r="O2099" s="7" t="s">
        <v>53</v>
      </c>
      <c r="P2099" s="7"/>
      <c r="Q2099" s="7">
        <v>1.5297472732448325</v>
      </c>
      <c r="R2099" s="7">
        <v>1.4819426709559316</v>
      </c>
      <c r="S2099" s="7" t="s">
        <v>54</v>
      </c>
      <c r="T2099" s="7">
        <v>0</v>
      </c>
      <c r="U2099" s="7">
        <v>14.819426709559314</v>
      </c>
      <c r="V2099" s="69" t="str">
        <f t="shared" si="197"/>
        <v/>
      </c>
      <c r="W2099" s="69" t="e">
        <f t="shared" si="198"/>
        <v>#DIV/0!</v>
      </c>
      <c r="X2099" s="69">
        <f t="shared" si="199"/>
        <v>0.1</v>
      </c>
      <c r="Y2099" s="69" t="e">
        <f t="shared" si="200"/>
        <v>#DIV/0!</v>
      </c>
      <c r="Z2099" s="62" t="str">
        <f t="shared" si="201"/>
        <v>0</v>
      </c>
      <c r="AA2099" s="48" t="str">
        <f t="shared" si="202"/>
        <v>N</v>
      </c>
      <c r="AB2099" s="7" t="s">
        <v>55</v>
      </c>
      <c r="AC2099" s="53" t="s">
        <v>55</v>
      </c>
      <c r="AD2099" s="52">
        <v>0</v>
      </c>
      <c r="AE2099" s="54"/>
      <c r="AF2099" s="54"/>
    </row>
    <row r="2100" spans="1:32" ht="15.5" x14ac:dyDescent="0.35">
      <c r="A2100" s="50"/>
      <c r="B2100" s="7">
        <v>1703</v>
      </c>
      <c r="C2100" s="7" t="s">
        <v>45</v>
      </c>
      <c r="D2100" s="7" t="s">
        <v>60</v>
      </c>
      <c r="E2100" s="7" t="s">
        <v>61</v>
      </c>
      <c r="F2100" s="7" t="s">
        <v>122</v>
      </c>
      <c r="G2100" s="7">
        <v>320</v>
      </c>
      <c r="H2100" s="7" t="s">
        <v>49</v>
      </c>
      <c r="I2100" s="7" t="s">
        <v>123</v>
      </c>
      <c r="J2100" s="7" t="s">
        <v>50</v>
      </c>
      <c r="K2100" s="7" t="s">
        <v>124</v>
      </c>
      <c r="L2100" s="7" t="s">
        <v>125</v>
      </c>
      <c r="M2100" s="7" t="s">
        <v>53</v>
      </c>
      <c r="N2100" s="7" t="s">
        <v>53</v>
      </c>
      <c r="O2100" s="7" t="s">
        <v>53</v>
      </c>
      <c r="P2100" s="7">
        <v>0.2</v>
      </c>
      <c r="Q2100" s="7">
        <v>0.14341380686670305</v>
      </c>
      <c r="R2100" s="7">
        <v>0.14341380686670305</v>
      </c>
      <c r="S2100" s="7">
        <v>2</v>
      </c>
      <c r="T2100" s="7">
        <v>0</v>
      </c>
      <c r="U2100" s="7">
        <v>3.3463221602230711</v>
      </c>
      <c r="V2100" s="69">
        <f t="shared" si="197"/>
        <v>0.1</v>
      </c>
      <c r="W2100" s="69" t="e">
        <f t="shared" si="198"/>
        <v>#DIV/0!</v>
      </c>
      <c r="X2100" s="69">
        <f t="shared" si="199"/>
        <v>4.2857142857142858E-2</v>
      </c>
      <c r="Y2100" s="69" t="e">
        <f t="shared" si="200"/>
        <v>#DIV/0!</v>
      </c>
      <c r="Z2100" s="62" t="str">
        <f t="shared" si="201"/>
        <v>0</v>
      </c>
      <c r="AA2100" s="48" t="str">
        <f t="shared" si="202"/>
        <v>N</v>
      </c>
      <c r="AB2100" s="7" t="s">
        <v>55</v>
      </c>
      <c r="AC2100" s="53" t="s">
        <v>55</v>
      </c>
      <c r="AD2100" s="52">
        <v>0</v>
      </c>
      <c r="AE2100" s="54"/>
      <c r="AF2100" s="54"/>
    </row>
    <row r="2101" spans="1:32" ht="15.5" x14ac:dyDescent="0.35">
      <c r="A2101" s="50"/>
      <c r="B2101" s="7">
        <v>1725</v>
      </c>
      <c r="C2101" s="7" t="s">
        <v>45</v>
      </c>
      <c r="D2101" s="7" t="s">
        <v>46</v>
      </c>
      <c r="E2101" s="7" t="s">
        <v>126</v>
      </c>
      <c r="F2101" s="7" t="s">
        <v>127</v>
      </c>
      <c r="G2101" s="7">
        <v>496</v>
      </c>
      <c r="H2101" s="7" t="s">
        <v>63</v>
      </c>
      <c r="I2101" s="7" t="s">
        <v>128</v>
      </c>
      <c r="J2101" s="7" t="s">
        <v>50</v>
      </c>
      <c r="K2101" s="7" t="s">
        <v>129</v>
      </c>
      <c r="L2101" s="7" t="s">
        <v>88</v>
      </c>
      <c r="M2101" s="7"/>
      <c r="N2101" s="7" t="s">
        <v>96</v>
      </c>
      <c r="O2101" s="7" t="s">
        <v>53</v>
      </c>
      <c r="P2101" s="7"/>
      <c r="Q2101" s="7">
        <v>7.1706903433351524E-2</v>
      </c>
      <c r="R2101" s="7">
        <v>7.1706903433351524E-2</v>
      </c>
      <c r="S2101" s="7"/>
      <c r="T2101" s="7">
        <v>0</v>
      </c>
      <c r="U2101" s="7">
        <v>5.2585062517791119</v>
      </c>
      <c r="V2101" s="69" t="str">
        <f t="shared" si="197"/>
        <v/>
      </c>
      <c r="W2101" s="69" t="e">
        <f t="shared" si="198"/>
        <v>#DIV/0!</v>
      </c>
      <c r="X2101" s="69">
        <f t="shared" si="199"/>
        <v>1.3636363636363636E-2</v>
      </c>
      <c r="Y2101" s="69" t="e">
        <f t="shared" si="200"/>
        <v>#DIV/0!</v>
      </c>
      <c r="Z2101" s="62" t="str">
        <f t="shared" si="201"/>
        <v>0</v>
      </c>
      <c r="AA2101" s="48" t="str">
        <f t="shared" si="202"/>
        <v>N</v>
      </c>
      <c r="AB2101" s="7" t="s">
        <v>55</v>
      </c>
      <c r="AC2101" s="53" t="s">
        <v>55</v>
      </c>
      <c r="AD2101" s="52">
        <v>0</v>
      </c>
      <c r="AE2101" s="54"/>
      <c r="AF2101" s="54"/>
    </row>
    <row r="2102" spans="1:32" ht="15.5" x14ac:dyDescent="0.35">
      <c r="A2102" s="50"/>
      <c r="B2102" s="7">
        <v>1731</v>
      </c>
      <c r="C2102" s="7" t="s">
        <v>45</v>
      </c>
      <c r="D2102" s="7" t="s">
        <v>46</v>
      </c>
      <c r="E2102" s="7" t="s">
        <v>61</v>
      </c>
      <c r="F2102" s="7" t="s">
        <v>130</v>
      </c>
      <c r="G2102" s="7">
        <v>351</v>
      </c>
      <c r="H2102" s="7" t="s">
        <v>131</v>
      </c>
      <c r="I2102" s="7" t="s">
        <v>123</v>
      </c>
      <c r="J2102" s="7" t="s">
        <v>50</v>
      </c>
      <c r="K2102" s="7" t="s">
        <v>132</v>
      </c>
      <c r="L2102" s="7" t="s">
        <v>125</v>
      </c>
      <c r="M2102" s="7"/>
      <c r="N2102" s="7" t="s">
        <v>110</v>
      </c>
      <c r="O2102" s="7" t="s">
        <v>110</v>
      </c>
      <c r="P2102" s="7">
        <v>0</v>
      </c>
      <c r="Q2102" s="7">
        <v>0.83581843770043751</v>
      </c>
      <c r="R2102" s="7">
        <v>0.749354461386599</v>
      </c>
      <c r="S2102" s="7">
        <v>5</v>
      </c>
      <c r="T2102" s="7">
        <v>0</v>
      </c>
      <c r="U2102" s="7">
        <v>1.8013328398716324</v>
      </c>
      <c r="V2102" s="69">
        <f t="shared" si="197"/>
        <v>0</v>
      </c>
      <c r="W2102" s="69" t="e">
        <f t="shared" si="198"/>
        <v>#DIV/0!</v>
      </c>
      <c r="X2102" s="69">
        <f t="shared" si="199"/>
        <v>0.41599999999999998</v>
      </c>
      <c r="Y2102" s="69" t="e">
        <f t="shared" si="200"/>
        <v>#DIV/0!</v>
      </c>
      <c r="Z2102" s="62" t="str">
        <f t="shared" si="201"/>
        <v>0</v>
      </c>
      <c r="AA2102" s="48" t="str">
        <f t="shared" si="202"/>
        <v>N</v>
      </c>
      <c r="AB2102" s="7" t="s">
        <v>55</v>
      </c>
      <c r="AC2102" s="53" t="s">
        <v>55</v>
      </c>
      <c r="AD2102" s="52">
        <v>0</v>
      </c>
      <c r="AE2102" s="54"/>
      <c r="AF2102" s="54"/>
    </row>
    <row r="2103" spans="1:32" ht="15.5" x14ac:dyDescent="0.35">
      <c r="A2103" s="50"/>
      <c r="B2103" s="7">
        <v>1886</v>
      </c>
      <c r="C2103" s="7" t="s">
        <v>45</v>
      </c>
      <c r="D2103" s="7" t="s">
        <v>60</v>
      </c>
      <c r="E2103" s="7" t="s">
        <v>133</v>
      </c>
      <c r="F2103" s="7" t="s">
        <v>111</v>
      </c>
      <c r="G2103" s="7" t="s">
        <v>111</v>
      </c>
      <c r="H2103" s="7" t="s">
        <v>111</v>
      </c>
      <c r="I2103" s="7" t="s">
        <v>134</v>
      </c>
      <c r="J2103" s="7" t="s">
        <v>50</v>
      </c>
      <c r="K2103" s="7" t="s">
        <v>135</v>
      </c>
      <c r="L2103" s="7" t="s">
        <v>136</v>
      </c>
      <c r="M2103" s="7" t="s">
        <v>53</v>
      </c>
      <c r="N2103" s="7" t="s">
        <v>53</v>
      </c>
      <c r="O2103" s="7" t="s">
        <v>53</v>
      </c>
      <c r="P2103" s="7">
        <v>0.47748000000000002</v>
      </c>
      <c r="Q2103" s="7">
        <v>0.47804602288901016</v>
      </c>
      <c r="R2103" s="7">
        <v>0.47804602288901016</v>
      </c>
      <c r="S2103" s="7"/>
      <c r="T2103" s="7"/>
      <c r="U2103" s="7" t="e">
        <v>#VALUE!</v>
      </c>
      <c r="V2103" s="69" t="str">
        <f t="shared" si="197"/>
        <v/>
      </c>
      <c r="W2103" s="69" t="str">
        <f t="shared" si="198"/>
        <v/>
      </c>
      <c r="X2103" s="69" t="e">
        <f t="shared" si="199"/>
        <v>#VALUE!</v>
      </c>
      <c r="Y2103" s="69" t="e">
        <f t="shared" si="200"/>
        <v>#VALUE!</v>
      </c>
      <c r="Z2103" s="62" t="str">
        <f t="shared" si="201"/>
        <v>0</v>
      </c>
      <c r="AA2103" s="48" t="str">
        <f t="shared" si="202"/>
        <v>N</v>
      </c>
      <c r="AB2103" s="7" t="s">
        <v>55</v>
      </c>
      <c r="AC2103" s="53" t="s">
        <v>55</v>
      </c>
      <c r="AD2103" s="52">
        <v>0</v>
      </c>
      <c r="AE2103" s="54"/>
      <c r="AF2103" s="54"/>
    </row>
    <row r="2104" spans="1:32" ht="15.5" x14ac:dyDescent="0.35">
      <c r="A2104" s="50"/>
      <c r="B2104" s="7">
        <v>1887</v>
      </c>
      <c r="C2104" s="7" t="s">
        <v>45</v>
      </c>
      <c r="D2104" s="7" t="s">
        <v>60</v>
      </c>
      <c r="E2104" s="7" t="s">
        <v>133</v>
      </c>
      <c r="F2104" s="7" t="s">
        <v>111</v>
      </c>
      <c r="G2104" s="7" t="s">
        <v>111</v>
      </c>
      <c r="H2104" s="7" t="s">
        <v>111</v>
      </c>
      <c r="I2104" s="7" t="s">
        <v>134</v>
      </c>
      <c r="J2104" s="7" t="s">
        <v>50</v>
      </c>
      <c r="K2104" s="7" t="s">
        <v>137</v>
      </c>
      <c r="L2104" s="7" t="s">
        <v>136</v>
      </c>
      <c r="M2104" s="7" t="s">
        <v>53</v>
      </c>
      <c r="N2104" s="7" t="s">
        <v>53</v>
      </c>
      <c r="O2104" s="7" t="s">
        <v>53</v>
      </c>
      <c r="P2104" s="7">
        <v>1.6711800000000001</v>
      </c>
      <c r="Q2104" s="7">
        <v>1.6731610801115355</v>
      </c>
      <c r="R2104" s="7">
        <v>1.6731610801115355</v>
      </c>
      <c r="S2104" s="7"/>
      <c r="T2104" s="7"/>
      <c r="U2104" s="7" t="e">
        <v>#VALUE!</v>
      </c>
      <c r="V2104" s="69" t="str">
        <f t="shared" si="197"/>
        <v/>
      </c>
      <c r="W2104" s="69" t="str">
        <f t="shared" si="198"/>
        <v/>
      </c>
      <c r="X2104" s="69" t="e">
        <f t="shared" si="199"/>
        <v>#VALUE!</v>
      </c>
      <c r="Y2104" s="69" t="e">
        <f t="shared" si="200"/>
        <v>#VALUE!</v>
      </c>
      <c r="Z2104" s="62" t="str">
        <f t="shared" si="201"/>
        <v>0</v>
      </c>
      <c r="AA2104" s="48" t="str">
        <f t="shared" si="202"/>
        <v>N</v>
      </c>
      <c r="AB2104" s="7" t="s">
        <v>55</v>
      </c>
      <c r="AC2104" s="53" t="s">
        <v>55</v>
      </c>
      <c r="AD2104" s="52">
        <v>0</v>
      </c>
      <c r="AE2104" s="54"/>
      <c r="AF2104" s="54"/>
    </row>
    <row r="2105" spans="1:32" ht="15.5" x14ac:dyDescent="0.35">
      <c r="A2105" s="50"/>
      <c r="B2105" s="7">
        <v>1235</v>
      </c>
      <c r="C2105" s="7" t="s">
        <v>45</v>
      </c>
      <c r="D2105" s="7" t="s">
        <v>98</v>
      </c>
      <c r="E2105" s="7" t="s">
        <v>99</v>
      </c>
      <c r="F2105" s="7" t="s">
        <v>2271</v>
      </c>
      <c r="G2105" s="7">
        <v>714</v>
      </c>
      <c r="H2105" s="7">
        <v>2</v>
      </c>
      <c r="I2105" s="7" t="s">
        <v>106</v>
      </c>
      <c r="J2105" s="7" t="s">
        <v>50</v>
      </c>
      <c r="K2105" s="7" t="s">
        <v>2272</v>
      </c>
      <c r="L2105" s="7" t="s">
        <v>108</v>
      </c>
      <c r="M2105" s="7" t="s">
        <v>103</v>
      </c>
      <c r="N2105" s="7" t="s">
        <v>103</v>
      </c>
      <c r="O2105" s="7" t="s">
        <v>103</v>
      </c>
      <c r="P2105" s="7"/>
      <c r="Q2105" s="7">
        <v>17.375933701530975</v>
      </c>
      <c r="R2105" s="7">
        <v>17.77084128565668</v>
      </c>
      <c r="S2105" s="7" t="s">
        <v>54</v>
      </c>
      <c r="T2105" s="7">
        <v>0</v>
      </c>
      <c r="U2105" s="7">
        <v>35.936590155439063</v>
      </c>
      <c r="V2105" s="69" t="str">
        <f t="shared" si="197"/>
        <v/>
      </c>
      <c r="W2105" s="69" t="e">
        <f t="shared" si="198"/>
        <v>#DIV/0!</v>
      </c>
      <c r="X2105" s="69">
        <f t="shared" si="199"/>
        <v>0.49450549450549453</v>
      </c>
      <c r="Y2105" s="69" t="e">
        <f t="shared" si="200"/>
        <v>#DIV/0!</v>
      </c>
      <c r="Z2105" s="62" t="str">
        <f t="shared" si="201"/>
        <v>0</v>
      </c>
      <c r="AA2105" s="48" t="str">
        <f t="shared" si="202"/>
        <v>N</v>
      </c>
      <c r="AB2105" s="7" t="s">
        <v>104</v>
      </c>
      <c r="AC2105" s="53" t="s">
        <v>55</v>
      </c>
      <c r="AD2105" s="52">
        <v>0</v>
      </c>
      <c r="AE2105" s="54"/>
      <c r="AF2105" s="54"/>
    </row>
    <row r="2106" spans="1:32" ht="15.5" x14ac:dyDescent="0.35">
      <c r="A2106" s="50"/>
      <c r="B2106" s="7">
        <v>38</v>
      </c>
      <c r="C2106" s="7" t="s">
        <v>45</v>
      </c>
      <c r="D2106" s="7" t="s">
        <v>46</v>
      </c>
      <c r="E2106" s="7" t="s">
        <v>47</v>
      </c>
      <c r="F2106" s="7" t="s">
        <v>1046</v>
      </c>
      <c r="G2106" s="7">
        <v>43</v>
      </c>
      <c r="H2106" s="7" t="s">
        <v>837</v>
      </c>
      <c r="I2106" s="7" t="s">
        <v>76</v>
      </c>
      <c r="J2106" s="7" t="s">
        <v>50</v>
      </c>
      <c r="K2106" s="7" t="s">
        <v>2994</v>
      </c>
      <c r="L2106" s="7" t="s">
        <v>78</v>
      </c>
      <c r="M2106" s="7" t="s">
        <v>110</v>
      </c>
      <c r="N2106" s="7" t="s">
        <v>110</v>
      </c>
      <c r="O2106" s="7" t="s">
        <v>110</v>
      </c>
      <c r="P2106" s="7">
        <v>0</v>
      </c>
      <c r="Q2106" s="7">
        <v>0</v>
      </c>
      <c r="R2106" s="7">
        <v>0</v>
      </c>
      <c r="S2106" s="7">
        <v>1.6912480000000001</v>
      </c>
      <c r="T2106" s="7">
        <v>1.6912480000000001</v>
      </c>
      <c r="U2106" s="7">
        <v>1.6932528694793345</v>
      </c>
      <c r="V2106" s="69">
        <f t="shared" si="197"/>
        <v>0</v>
      </c>
      <c r="W2106" s="69">
        <f t="shared" si="198"/>
        <v>0</v>
      </c>
      <c r="X2106" s="69">
        <f t="shared" si="199"/>
        <v>0</v>
      </c>
      <c r="Y2106" s="69">
        <f t="shared" si="200"/>
        <v>0</v>
      </c>
      <c r="Z2106" s="62">
        <f t="shared" si="201"/>
        <v>0</v>
      </c>
      <c r="AA2106" s="48" t="str">
        <f t="shared" si="202"/>
        <v>Y</v>
      </c>
      <c r="AB2106" s="7" t="s">
        <v>55</v>
      </c>
      <c r="AC2106" s="53" t="s">
        <v>55</v>
      </c>
      <c r="AD2106" s="52">
        <v>0</v>
      </c>
      <c r="AE2106" s="54"/>
      <c r="AF2106" s="54"/>
    </row>
    <row r="2107" spans="1:32" ht="15.5" x14ac:dyDescent="0.35">
      <c r="A2107" s="50"/>
      <c r="B2107" s="7">
        <v>50</v>
      </c>
      <c r="C2107" s="7" t="s">
        <v>45</v>
      </c>
      <c r="D2107" s="7" t="s">
        <v>46</v>
      </c>
      <c r="E2107" s="7" t="s">
        <v>47</v>
      </c>
      <c r="F2107" s="7" t="s">
        <v>145</v>
      </c>
      <c r="G2107" s="7">
        <v>49</v>
      </c>
      <c r="H2107" s="7" t="s">
        <v>1097</v>
      </c>
      <c r="I2107" s="7" t="s">
        <v>47</v>
      </c>
      <c r="J2107" s="7" t="s">
        <v>50</v>
      </c>
      <c r="K2107" s="7" t="s">
        <v>2995</v>
      </c>
      <c r="L2107" s="7" t="s">
        <v>72</v>
      </c>
      <c r="M2107" s="7" t="s">
        <v>110</v>
      </c>
      <c r="N2107" s="7" t="s">
        <v>110</v>
      </c>
      <c r="O2107" s="7" t="s">
        <v>110</v>
      </c>
      <c r="P2107" s="7">
        <v>0</v>
      </c>
      <c r="Q2107" s="7">
        <v>0</v>
      </c>
      <c r="R2107" s="7">
        <v>0</v>
      </c>
      <c r="S2107" s="7">
        <v>1.6912480000000001</v>
      </c>
      <c r="T2107" s="7">
        <v>1.6912480000000001</v>
      </c>
      <c r="U2107" s="7">
        <v>1.6932528694793345</v>
      </c>
      <c r="V2107" s="69">
        <f t="shared" si="197"/>
        <v>0</v>
      </c>
      <c r="W2107" s="69">
        <f t="shared" si="198"/>
        <v>0</v>
      </c>
      <c r="X2107" s="69">
        <f t="shared" si="199"/>
        <v>0</v>
      </c>
      <c r="Y2107" s="69">
        <f t="shared" si="200"/>
        <v>0</v>
      </c>
      <c r="Z2107" s="62">
        <f t="shared" si="201"/>
        <v>0</v>
      </c>
      <c r="AA2107" s="48" t="str">
        <f t="shared" si="202"/>
        <v>Y</v>
      </c>
      <c r="AB2107" s="7" t="s">
        <v>55</v>
      </c>
      <c r="AC2107" s="53" t="s">
        <v>55</v>
      </c>
      <c r="AD2107" s="52">
        <v>0</v>
      </c>
      <c r="AE2107" s="7"/>
      <c r="AF2107" s="7"/>
    </row>
    <row r="2108" spans="1:32" ht="15.5" x14ac:dyDescent="0.35">
      <c r="A2108" s="50"/>
      <c r="B2108" s="7">
        <v>202</v>
      </c>
      <c r="C2108" s="7" t="s">
        <v>45</v>
      </c>
      <c r="D2108" s="7" t="s">
        <v>46</v>
      </c>
      <c r="E2108" s="7" t="s">
        <v>150</v>
      </c>
      <c r="F2108" s="7" t="s">
        <v>2551</v>
      </c>
      <c r="G2108" s="7" t="s">
        <v>2551</v>
      </c>
      <c r="H2108" s="7" t="s">
        <v>2996</v>
      </c>
      <c r="I2108" s="7" t="s">
        <v>150</v>
      </c>
      <c r="J2108" s="7" t="s">
        <v>50</v>
      </c>
      <c r="K2108" s="68" t="s">
        <v>2997</v>
      </c>
      <c r="L2108" s="7" t="s">
        <v>184</v>
      </c>
      <c r="M2108" s="7" t="s">
        <v>110</v>
      </c>
      <c r="N2108" s="7" t="s">
        <v>110</v>
      </c>
      <c r="O2108" s="7" t="s">
        <v>110</v>
      </c>
      <c r="P2108" s="7">
        <v>0</v>
      </c>
      <c r="Q2108" s="7">
        <v>0</v>
      </c>
      <c r="R2108" s="7">
        <v>0</v>
      </c>
      <c r="S2108" s="7">
        <v>1.6912480000000001</v>
      </c>
      <c r="T2108" s="7">
        <v>1.6912480000000001</v>
      </c>
      <c r="U2108" s="7">
        <v>1.6932528694793345</v>
      </c>
      <c r="V2108" s="69">
        <f t="shared" si="197"/>
        <v>0</v>
      </c>
      <c r="W2108" s="69">
        <f t="shared" si="198"/>
        <v>0</v>
      </c>
      <c r="X2108" s="69">
        <f t="shared" si="199"/>
        <v>0</v>
      </c>
      <c r="Y2108" s="69">
        <f t="shared" si="200"/>
        <v>0</v>
      </c>
      <c r="Z2108" s="62">
        <f t="shared" si="201"/>
        <v>0</v>
      </c>
      <c r="AA2108" s="48" t="str">
        <f t="shared" si="202"/>
        <v>Y</v>
      </c>
      <c r="AB2108" s="7" t="s">
        <v>55</v>
      </c>
      <c r="AC2108" s="53" t="s">
        <v>55</v>
      </c>
      <c r="AD2108" s="52">
        <v>0</v>
      </c>
      <c r="AE2108" s="54"/>
      <c r="AF2108" s="54"/>
    </row>
    <row r="2109" spans="1:32" ht="15.5" x14ac:dyDescent="0.35">
      <c r="A2109" s="50"/>
      <c r="B2109" s="7">
        <v>404</v>
      </c>
      <c r="C2109" s="7" t="s">
        <v>45</v>
      </c>
      <c r="D2109" s="7" t="s">
        <v>46</v>
      </c>
      <c r="E2109" s="7" t="s">
        <v>47</v>
      </c>
      <c r="F2109" s="7" t="s">
        <v>303</v>
      </c>
      <c r="G2109" s="7">
        <v>318</v>
      </c>
      <c r="H2109" s="7" t="s">
        <v>131</v>
      </c>
      <c r="I2109" s="7" t="s">
        <v>47</v>
      </c>
      <c r="J2109" s="7" t="s">
        <v>50</v>
      </c>
      <c r="K2109" s="7" t="s">
        <v>2998</v>
      </c>
      <c r="L2109" s="7" t="s">
        <v>72</v>
      </c>
      <c r="M2109" s="7" t="s">
        <v>110</v>
      </c>
      <c r="N2109" s="7" t="s">
        <v>110</v>
      </c>
      <c r="O2109" s="7" t="s">
        <v>110</v>
      </c>
      <c r="P2109" s="7">
        <v>0</v>
      </c>
      <c r="Q2109" s="7">
        <v>0</v>
      </c>
      <c r="R2109" s="7">
        <v>0</v>
      </c>
      <c r="S2109" s="7">
        <v>1.943136</v>
      </c>
      <c r="T2109" s="7">
        <v>1.943136</v>
      </c>
      <c r="U2109" s="7">
        <v>1.9454394670613631</v>
      </c>
      <c r="V2109" s="69">
        <f t="shared" si="197"/>
        <v>0</v>
      </c>
      <c r="W2109" s="69">
        <f t="shared" si="198"/>
        <v>0</v>
      </c>
      <c r="X2109" s="69">
        <f t="shared" si="199"/>
        <v>0</v>
      </c>
      <c r="Y2109" s="69">
        <f t="shared" si="200"/>
        <v>0</v>
      </c>
      <c r="Z2109" s="62">
        <f t="shared" si="201"/>
        <v>0</v>
      </c>
      <c r="AA2109" s="48" t="str">
        <f t="shared" si="202"/>
        <v>Y</v>
      </c>
      <c r="AB2109" s="7" t="s">
        <v>55</v>
      </c>
      <c r="AC2109" s="53" t="s">
        <v>55</v>
      </c>
      <c r="AD2109" s="52">
        <v>0</v>
      </c>
      <c r="AE2109" s="54"/>
      <c r="AF2109" s="54"/>
    </row>
    <row r="2110" spans="1:32" ht="15.5" x14ac:dyDescent="0.35">
      <c r="A2110" s="50"/>
      <c r="B2110" s="7">
        <v>413</v>
      </c>
      <c r="C2110" s="7" t="s">
        <v>45</v>
      </c>
      <c r="D2110" s="7" t="s">
        <v>46</v>
      </c>
      <c r="E2110" s="7" t="s">
        <v>47</v>
      </c>
      <c r="F2110" s="7" t="s">
        <v>305</v>
      </c>
      <c r="G2110" s="7">
        <v>321</v>
      </c>
      <c r="H2110" s="7" t="s">
        <v>186</v>
      </c>
      <c r="I2110" s="7" t="s">
        <v>76</v>
      </c>
      <c r="J2110" s="7" t="s">
        <v>50</v>
      </c>
      <c r="K2110" s="7" t="s">
        <v>2999</v>
      </c>
      <c r="L2110" s="7" t="s">
        <v>78</v>
      </c>
      <c r="M2110" s="7" t="s">
        <v>110</v>
      </c>
      <c r="N2110" s="7" t="s">
        <v>110</v>
      </c>
      <c r="O2110" s="7" t="s">
        <v>97</v>
      </c>
      <c r="P2110" s="7">
        <v>0</v>
      </c>
      <c r="Q2110" s="7">
        <v>0</v>
      </c>
      <c r="R2110" s="7">
        <v>0</v>
      </c>
      <c r="S2110" s="7">
        <v>1.943136</v>
      </c>
      <c r="T2110" s="7">
        <v>1.943136</v>
      </c>
      <c r="U2110" s="7">
        <v>1.9454394670613631</v>
      </c>
      <c r="V2110" s="69">
        <f t="shared" si="197"/>
        <v>0</v>
      </c>
      <c r="W2110" s="69">
        <f t="shared" si="198"/>
        <v>0</v>
      </c>
      <c r="X2110" s="69">
        <f t="shared" si="199"/>
        <v>0</v>
      </c>
      <c r="Y2110" s="69">
        <f t="shared" si="200"/>
        <v>0</v>
      </c>
      <c r="Z2110" s="62">
        <f t="shared" si="201"/>
        <v>0</v>
      </c>
      <c r="AA2110" s="48" t="str">
        <f t="shared" si="202"/>
        <v>Y</v>
      </c>
      <c r="AB2110" s="7" t="s">
        <v>55</v>
      </c>
      <c r="AC2110" s="53" t="s">
        <v>55</v>
      </c>
      <c r="AD2110" s="52">
        <v>0</v>
      </c>
      <c r="AE2110" s="54"/>
      <c r="AF2110" s="54"/>
    </row>
    <row r="2111" spans="1:32" ht="15.5" x14ac:dyDescent="0.35">
      <c r="A2111" s="50"/>
      <c r="B2111" s="7">
        <v>415</v>
      </c>
      <c r="C2111" s="7" t="s">
        <v>45</v>
      </c>
      <c r="D2111" s="7" t="s">
        <v>46</v>
      </c>
      <c r="E2111" s="7" t="s">
        <v>47</v>
      </c>
      <c r="F2111" s="7" t="s">
        <v>305</v>
      </c>
      <c r="G2111" s="7">
        <v>321</v>
      </c>
      <c r="H2111" s="7" t="s">
        <v>186</v>
      </c>
      <c r="I2111" s="7" t="s">
        <v>76</v>
      </c>
      <c r="J2111" s="7" t="s">
        <v>50</v>
      </c>
      <c r="K2111" s="7" t="s">
        <v>3000</v>
      </c>
      <c r="L2111" s="7" t="s">
        <v>307</v>
      </c>
      <c r="M2111" s="7" t="s">
        <v>110</v>
      </c>
      <c r="N2111" s="7" t="s">
        <v>110</v>
      </c>
      <c r="O2111" s="7" t="s">
        <v>110</v>
      </c>
      <c r="P2111" s="7">
        <v>0</v>
      </c>
      <c r="Q2111" s="7">
        <v>0</v>
      </c>
      <c r="R2111" s="7">
        <v>0</v>
      </c>
      <c r="S2111" s="7">
        <v>2.5908480000000003</v>
      </c>
      <c r="T2111" s="7">
        <v>2.5908480000000003</v>
      </c>
      <c r="U2111" s="7">
        <v>2.5939192894151506</v>
      </c>
      <c r="V2111" s="69">
        <f t="shared" si="197"/>
        <v>0</v>
      </c>
      <c r="W2111" s="69">
        <f t="shared" si="198"/>
        <v>0</v>
      </c>
      <c r="X2111" s="69">
        <f t="shared" si="199"/>
        <v>0</v>
      </c>
      <c r="Y2111" s="69">
        <f t="shared" si="200"/>
        <v>0</v>
      </c>
      <c r="Z2111" s="62">
        <f t="shared" si="201"/>
        <v>0</v>
      </c>
      <c r="AA2111" s="48" t="str">
        <f t="shared" si="202"/>
        <v>Y</v>
      </c>
      <c r="AB2111" s="7" t="s">
        <v>55</v>
      </c>
      <c r="AC2111" s="53" t="s">
        <v>55</v>
      </c>
      <c r="AD2111" s="52">
        <v>0</v>
      </c>
      <c r="AE2111" s="54"/>
      <c r="AF2111" s="54"/>
    </row>
    <row r="2112" spans="1:32" ht="15.5" x14ac:dyDescent="0.35">
      <c r="A2112" s="50"/>
      <c r="B2112" s="7">
        <v>422</v>
      </c>
      <c r="C2112" s="7" t="s">
        <v>45</v>
      </c>
      <c r="D2112" s="7" t="s">
        <v>46</v>
      </c>
      <c r="E2112" s="7" t="s">
        <v>47</v>
      </c>
      <c r="F2112" s="7" t="s">
        <v>1440</v>
      </c>
      <c r="G2112" s="7">
        <v>323</v>
      </c>
      <c r="H2112" s="7" t="s">
        <v>1097</v>
      </c>
      <c r="I2112" s="7" t="s">
        <v>57</v>
      </c>
      <c r="J2112" s="7" t="s">
        <v>50</v>
      </c>
      <c r="K2112" s="7" t="s">
        <v>3001</v>
      </c>
      <c r="L2112" s="7" t="s">
        <v>72</v>
      </c>
      <c r="M2112" s="7" t="s">
        <v>110</v>
      </c>
      <c r="N2112" s="7" t="s">
        <v>110</v>
      </c>
      <c r="O2112" s="7" t="s">
        <v>110</v>
      </c>
      <c r="P2112" s="7">
        <v>0</v>
      </c>
      <c r="Q2112" s="7">
        <v>0</v>
      </c>
      <c r="R2112" s="7">
        <v>0</v>
      </c>
      <c r="S2112" s="7">
        <v>1.6912480000000001</v>
      </c>
      <c r="T2112" s="7">
        <v>1.6912480000000001</v>
      </c>
      <c r="U2112" s="7">
        <v>1.6932528694793345</v>
      </c>
      <c r="V2112" s="69">
        <f t="shared" si="197"/>
        <v>0</v>
      </c>
      <c r="W2112" s="69">
        <f t="shared" si="198"/>
        <v>0</v>
      </c>
      <c r="X2112" s="69">
        <f t="shared" si="199"/>
        <v>0</v>
      </c>
      <c r="Y2112" s="69">
        <f t="shared" si="200"/>
        <v>0</v>
      </c>
      <c r="Z2112" s="62">
        <f t="shared" si="201"/>
        <v>0</v>
      </c>
      <c r="AA2112" s="48" t="str">
        <f t="shared" si="202"/>
        <v>Y</v>
      </c>
      <c r="AB2112" s="7" t="s">
        <v>55</v>
      </c>
      <c r="AC2112" s="53" t="s">
        <v>55</v>
      </c>
      <c r="AD2112" s="52">
        <v>0</v>
      </c>
      <c r="AE2112" s="54"/>
      <c r="AF2112" s="54"/>
    </row>
    <row r="2113" spans="1:32" ht="15.5" x14ac:dyDescent="0.35">
      <c r="A2113" s="50"/>
      <c r="B2113" s="7">
        <v>445</v>
      </c>
      <c r="C2113" s="7" t="s">
        <v>45</v>
      </c>
      <c r="D2113" s="7" t="s">
        <v>46</v>
      </c>
      <c r="E2113" s="7" t="s">
        <v>47</v>
      </c>
      <c r="F2113" s="7" t="s">
        <v>300</v>
      </c>
      <c r="G2113" s="7">
        <v>329</v>
      </c>
      <c r="H2113" s="7" t="s">
        <v>63</v>
      </c>
      <c r="I2113" s="7" t="s">
        <v>300</v>
      </c>
      <c r="J2113" s="7" t="s">
        <v>50</v>
      </c>
      <c r="K2113" s="7" t="s">
        <v>3002</v>
      </c>
      <c r="L2113" s="7" t="s">
        <v>69</v>
      </c>
      <c r="M2113" s="7" t="e">
        <v>#N/A</v>
      </c>
      <c r="N2113" s="7" t="e">
        <v>#N/A</v>
      </c>
      <c r="O2113" s="7" t="s">
        <v>97</v>
      </c>
      <c r="P2113" s="7">
        <v>0</v>
      </c>
      <c r="Q2113" s="7">
        <v>0</v>
      </c>
      <c r="R2113" s="7">
        <v>0</v>
      </c>
      <c r="S2113" s="7">
        <v>11.578889999999999</v>
      </c>
      <c r="T2113" s="7">
        <v>11.578889999999999</v>
      </c>
      <c r="U2113" s="7">
        <v>11.592616055058498</v>
      </c>
      <c r="V2113" s="69">
        <f t="shared" si="197"/>
        <v>0</v>
      </c>
      <c r="W2113" s="69">
        <f t="shared" si="198"/>
        <v>0</v>
      </c>
      <c r="X2113" s="69">
        <f t="shared" si="199"/>
        <v>0</v>
      </c>
      <c r="Y2113" s="69">
        <f t="shared" si="200"/>
        <v>0</v>
      </c>
      <c r="Z2113" s="62">
        <f t="shared" si="201"/>
        <v>0</v>
      </c>
      <c r="AA2113" s="48" t="str">
        <f t="shared" si="202"/>
        <v>Y</v>
      </c>
      <c r="AB2113" s="7" t="s">
        <v>55</v>
      </c>
      <c r="AC2113" s="53" t="s">
        <v>55</v>
      </c>
      <c r="AD2113" s="52">
        <v>0</v>
      </c>
      <c r="AE2113" s="54"/>
      <c r="AF2113" s="54"/>
    </row>
    <row r="2114" spans="1:32" ht="15.5" x14ac:dyDescent="0.35">
      <c r="A2114" s="50"/>
      <c r="B2114" s="7">
        <v>508</v>
      </c>
      <c r="C2114" s="7" t="s">
        <v>45</v>
      </c>
      <c r="D2114" s="7" t="s">
        <v>46</v>
      </c>
      <c r="E2114" s="7" t="s">
        <v>47</v>
      </c>
      <c r="F2114" s="7" t="s">
        <v>92</v>
      </c>
      <c r="G2114" s="7">
        <v>385</v>
      </c>
      <c r="H2114" s="7" t="s">
        <v>63</v>
      </c>
      <c r="I2114" s="7" t="s">
        <v>57</v>
      </c>
      <c r="J2114" s="7" t="s">
        <v>50</v>
      </c>
      <c r="K2114" s="7" t="s">
        <v>3003</v>
      </c>
      <c r="L2114" s="7" t="s">
        <v>59</v>
      </c>
      <c r="M2114" s="7" t="s">
        <v>53</v>
      </c>
      <c r="N2114" s="7" t="s">
        <v>53</v>
      </c>
      <c r="O2114" s="7" t="s">
        <v>53</v>
      </c>
      <c r="P2114" s="7">
        <v>0</v>
      </c>
      <c r="Q2114" s="7">
        <v>0</v>
      </c>
      <c r="R2114" s="7">
        <v>0</v>
      </c>
      <c r="S2114" s="7">
        <v>5.6103900000000007</v>
      </c>
      <c r="T2114" s="7">
        <v>5.6103900000000007</v>
      </c>
      <c r="U2114" s="7">
        <v>5.6170407689458699</v>
      </c>
      <c r="V2114" s="69">
        <f t="shared" si="197"/>
        <v>0</v>
      </c>
      <c r="W2114" s="69">
        <f t="shared" si="198"/>
        <v>0</v>
      </c>
      <c r="X2114" s="69">
        <f t="shared" si="199"/>
        <v>0</v>
      </c>
      <c r="Y2114" s="69">
        <f t="shared" si="200"/>
        <v>0</v>
      </c>
      <c r="Z2114" s="62">
        <f t="shared" si="201"/>
        <v>0</v>
      </c>
      <c r="AA2114" s="48" t="str">
        <f t="shared" si="202"/>
        <v>Y</v>
      </c>
      <c r="AB2114" s="7" t="s">
        <v>55</v>
      </c>
      <c r="AC2114" s="53" t="s">
        <v>55</v>
      </c>
      <c r="AD2114" s="52">
        <v>0</v>
      </c>
      <c r="AE2114" s="54"/>
      <c r="AF2114" s="54"/>
    </row>
    <row r="2115" spans="1:32" ht="15.5" x14ac:dyDescent="0.35">
      <c r="A2115" s="50"/>
      <c r="B2115" s="7">
        <v>601</v>
      </c>
      <c r="C2115" s="7" t="s">
        <v>45</v>
      </c>
      <c r="D2115" s="7" t="s">
        <v>46</v>
      </c>
      <c r="E2115" s="7" t="s">
        <v>47</v>
      </c>
      <c r="F2115" s="7" t="s">
        <v>75</v>
      </c>
      <c r="G2115" s="7">
        <v>483</v>
      </c>
      <c r="H2115" s="7" t="s">
        <v>139</v>
      </c>
      <c r="I2115" s="7" t="s">
        <v>76</v>
      </c>
      <c r="J2115" s="7" t="s">
        <v>50</v>
      </c>
      <c r="K2115" s="7" t="s">
        <v>3004</v>
      </c>
      <c r="L2115" s="7" t="s">
        <v>2051</v>
      </c>
      <c r="M2115" s="7" t="s">
        <v>110</v>
      </c>
      <c r="N2115" s="7" t="s">
        <v>110</v>
      </c>
      <c r="O2115" s="7" t="s">
        <v>97</v>
      </c>
      <c r="P2115" s="7">
        <v>0</v>
      </c>
      <c r="Q2115" s="7">
        <v>0</v>
      </c>
      <c r="R2115" s="7">
        <v>0</v>
      </c>
      <c r="S2115" s="7">
        <v>2.5908480000000003</v>
      </c>
      <c r="T2115" s="7">
        <v>2.5908480000000003</v>
      </c>
      <c r="U2115" s="7">
        <v>2.5939192894151506</v>
      </c>
      <c r="V2115" s="69">
        <f t="shared" ref="V2115:V2135" si="203">IF(OR(P2115="",S2115=""),"",P2115/S2115)</f>
        <v>0</v>
      </c>
      <c r="W2115" s="69">
        <f t="shared" ref="W2115:W2135" si="204">IF(OR(Q2115="",T2115=""),"",Q2115/T2115)</f>
        <v>0</v>
      </c>
      <c r="X2115" s="69">
        <f t="shared" ref="X2115:X2135" si="205">IF(OR(R2115="",U2115=""),"",R2115/U2115)</f>
        <v>0</v>
      </c>
      <c r="Y2115" s="69">
        <f t="shared" ref="Y2115:Y2178" si="206">IF(OR(V2115="",W2115="",X2115=""),"",AVERAGE(V2115,W2115,X2115))</f>
        <v>0</v>
      </c>
      <c r="Z2115" s="62">
        <f t="shared" ref="Z2115:Z2178" si="207">IFERROR(Y2115,"0")</f>
        <v>0</v>
      </c>
      <c r="AA2115" s="48" t="str">
        <f t="shared" ref="AA2115:AA2178" si="208">IF(OR(Z2115="0",Z2115=""),"N","Y")</f>
        <v>Y</v>
      </c>
      <c r="AB2115" s="7" t="s">
        <v>55</v>
      </c>
      <c r="AC2115" s="53" t="s">
        <v>55</v>
      </c>
      <c r="AD2115" s="52">
        <v>0</v>
      </c>
      <c r="AE2115" s="54"/>
      <c r="AF2115" s="54"/>
    </row>
    <row r="2116" spans="1:32" ht="15.5" x14ac:dyDescent="0.35">
      <c r="A2116" s="50"/>
      <c r="B2116" s="7">
        <v>1267</v>
      </c>
      <c r="C2116" s="7" t="s">
        <v>45</v>
      </c>
      <c r="D2116" s="7" t="s">
        <v>98</v>
      </c>
      <c r="E2116" s="7" t="s">
        <v>99</v>
      </c>
      <c r="F2116" s="7" t="s">
        <v>1937</v>
      </c>
      <c r="G2116" s="7">
        <v>712</v>
      </c>
      <c r="H2116" s="7">
        <v>1</v>
      </c>
      <c r="I2116" s="7" t="s">
        <v>1938</v>
      </c>
      <c r="J2116" s="7" t="s">
        <v>50</v>
      </c>
      <c r="K2116" s="7" t="s">
        <v>3005</v>
      </c>
      <c r="L2116" s="7" t="s">
        <v>654</v>
      </c>
      <c r="M2116" s="7" t="s">
        <v>110</v>
      </c>
      <c r="N2116" s="7" t="s">
        <v>110</v>
      </c>
      <c r="O2116" s="7" t="s">
        <v>110</v>
      </c>
      <c r="P2116" s="7">
        <v>0</v>
      </c>
      <c r="Q2116" s="7">
        <v>0</v>
      </c>
      <c r="R2116" s="7">
        <v>0</v>
      </c>
      <c r="S2116" s="7">
        <v>2.2669920000000001</v>
      </c>
      <c r="T2116" s="7">
        <v>2.2669920000000001</v>
      </c>
      <c r="U2116" s="7">
        <v>2.2696793782382572</v>
      </c>
      <c r="V2116" s="69">
        <f t="shared" si="203"/>
        <v>0</v>
      </c>
      <c r="W2116" s="69">
        <f t="shared" si="204"/>
        <v>0</v>
      </c>
      <c r="X2116" s="69">
        <f t="shared" si="205"/>
        <v>0</v>
      </c>
      <c r="Y2116" s="69">
        <f t="shared" si="206"/>
        <v>0</v>
      </c>
      <c r="Z2116" s="62">
        <f t="shared" si="207"/>
        <v>0</v>
      </c>
      <c r="AA2116" s="48" t="str">
        <f t="shared" si="208"/>
        <v>Y</v>
      </c>
      <c r="AB2116" s="7" t="s">
        <v>55</v>
      </c>
      <c r="AC2116" s="53" t="s">
        <v>55</v>
      </c>
      <c r="AD2116" s="52">
        <v>0</v>
      </c>
      <c r="AE2116" s="54"/>
      <c r="AF2116" s="54"/>
    </row>
    <row r="2117" spans="1:32" ht="15.5" x14ac:dyDescent="0.35">
      <c r="A2117" s="50"/>
      <c r="B2117" s="7">
        <v>1335</v>
      </c>
      <c r="C2117" s="7" t="s">
        <v>45</v>
      </c>
      <c r="D2117" s="7" t="s">
        <v>98</v>
      </c>
      <c r="E2117" s="7" t="s">
        <v>673</v>
      </c>
      <c r="F2117" s="7" t="s">
        <v>2254</v>
      </c>
      <c r="G2117" s="7">
        <v>943</v>
      </c>
      <c r="H2117" s="7">
        <v>1</v>
      </c>
      <c r="I2117" s="7" t="s">
        <v>2254</v>
      </c>
      <c r="J2117" s="7" t="s">
        <v>50</v>
      </c>
      <c r="K2117" s="7" t="s">
        <v>3006</v>
      </c>
      <c r="L2117" s="7" t="s">
        <v>759</v>
      </c>
      <c r="M2117" s="7" t="s">
        <v>110</v>
      </c>
      <c r="N2117" s="7" t="s">
        <v>110</v>
      </c>
      <c r="O2117" s="7" t="s">
        <v>97</v>
      </c>
      <c r="P2117" s="7">
        <v>0</v>
      </c>
      <c r="Q2117" s="7">
        <v>0</v>
      </c>
      <c r="R2117" s="7">
        <v>0</v>
      </c>
      <c r="S2117" s="7">
        <v>2.6520900000000003</v>
      </c>
      <c r="T2117" s="7">
        <v>2.6520900000000003</v>
      </c>
      <c r="U2117" s="7">
        <v>2.6552338880030888</v>
      </c>
      <c r="V2117" s="69">
        <f t="shared" si="203"/>
        <v>0</v>
      </c>
      <c r="W2117" s="69">
        <f t="shared" si="204"/>
        <v>0</v>
      </c>
      <c r="X2117" s="69">
        <f t="shared" si="205"/>
        <v>0</v>
      </c>
      <c r="Y2117" s="69">
        <f t="shared" si="206"/>
        <v>0</v>
      </c>
      <c r="Z2117" s="62">
        <f t="shared" si="207"/>
        <v>0</v>
      </c>
      <c r="AA2117" s="48" t="str">
        <f t="shared" si="208"/>
        <v>Y</v>
      </c>
      <c r="AB2117" s="7" t="s">
        <v>55</v>
      </c>
      <c r="AC2117" s="53" t="s">
        <v>55</v>
      </c>
      <c r="AD2117" s="52">
        <v>0</v>
      </c>
      <c r="AE2117" s="54"/>
      <c r="AF2117" s="54"/>
    </row>
    <row r="2118" spans="1:32" ht="15.5" x14ac:dyDescent="0.35">
      <c r="A2118" s="50"/>
      <c r="B2118" s="7">
        <v>1462</v>
      </c>
      <c r="C2118" s="7" t="s">
        <v>45</v>
      </c>
      <c r="D2118" s="7" t="s">
        <v>98</v>
      </c>
      <c r="E2118" s="7" t="s">
        <v>673</v>
      </c>
      <c r="F2118" s="7" t="s">
        <v>775</v>
      </c>
      <c r="G2118" s="7">
        <v>976</v>
      </c>
      <c r="H2118" s="7">
        <v>2</v>
      </c>
      <c r="I2118" s="7" t="s">
        <v>776</v>
      </c>
      <c r="J2118" s="7" t="s">
        <v>50</v>
      </c>
      <c r="K2118" s="7" t="s">
        <v>3007</v>
      </c>
      <c r="L2118" s="7" t="s">
        <v>780</v>
      </c>
      <c r="M2118" s="7" t="s">
        <v>103</v>
      </c>
      <c r="N2118" s="7" t="s">
        <v>103</v>
      </c>
      <c r="O2118" s="7" t="s">
        <v>97</v>
      </c>
      <c r="P2118" s="7">
        <v>0</v>
      </c>
      <c r="Q2118" s="7">
        <v>0</v>
      </c>
      <c r="R2118" s="7">
        <v>0</v>
      </c>
      <c r="S2118" s="7">
        <v>15.7776</v>
      </c>
      <c r="T2118" s="7">
        <v>15.7776</v>
      </c>
      <c r="U2118" s="7">
        <v>15.796303365028159</v>
      </c>
      <c r="V2118" s="69">
        <f t="shared" si="203"/>
        <v>0</v>
      </c>
      <c r="W2118" s="69">
        <f t="shared" si="204"/>
        <v>0</v>
      </c>
      <c r="X2118" s="69">
        <f t="shared" si="205"/>
        <v>0</v>
      </c>
      <c r="Y2118" s="69">
        <f t="shared" si="206"/>
        <v>0</v>
      </c>
      <c r="Z2118" s="62">
        <f t="shared" si="207"/>
        <v>0</v>
      </c>
      <c r="AA2118" s="48" t="str">
        <f t="shared" si="208"/>
        <v>Y</v>
      </c>
      <c r="AB2118" s="7" t="s">
        <v>55</v>
      </c>
      <c r="AC2118" s="53" t="s">
        <v>55</v>
      </c>
      <c r="AD2118" s="52">
        <v>0</v>
      </c>
      <c r="AE2118" s="54"/>
      <c r="AF2118" s="54"/>
    </row>
    <row r="2119" spans="1:32" ht="15.5" x14ac:dyDescent="0.35">
      <c r="A2119" s="50"/>
      <c r="B2119" s="7">
        <v>1466</v>
      </c>
      <c r="C2119" s="7" t="s">
        <v>45</v>
      </c>
      <c r="D2119" s="7" t="s">
        <v>98</v>
      </c>
      <c r="E2119" s="7" t="s">
        <v>673</v>
      </c>
      <c r="F2119" s="7" t="s">
        <v>775</v>
      </c>
      <c r="G2119" s="7">
        <v>992</v>
      </c>
      <c r="H2119" s="7">
        <v>1</v>
      </c>
      <c r="I2119" s="7" t="s">
        <v>776</v>
      </c>
      <c r="J2119" s="7" t="s">
        <v>50</v>
      </c>
      <c r="K2119" s="7" t="s">
        <v>3008</v>
      </c>
      <c r="L2119" s="7" t="s">
        <v>1731</v>
      </c>
      <c r="M2119" s="7" t="s">
        <v>702</v>
      </c>
      <c r="N2119" s="7" t="s">
        <v>702</v>
      </c>
      <c r="O2119" s="7" t="s">
        <v>1187</v>
      </c>
      <c r="P2119" s="7">
        <v>0</v>
      </c>
      <c r="Q2119" s="7">
        <v>0</v>
      </c>
      <c r="R2119" s="7">
        <v>0</v>
      </c>
      <c r="S2119" s="7">
        <v>3.3025700000000002</v>
      </c>
      <c r="T2119" s="7">
        <v>3.3025700000000002</v>
      </c>
      <c r="U2119" s="7">
        <v>3.3064849916489867</v>
      </c>
      <c r="V2119" s="69">
        <f t="shared" si="203"/>
        <v>0</v>
      </c>
      <c r="W2119" s="69">
        <f t="shared" si="204"/>
        <v>0</v>
      </c>
      <c r="X2119" s="69">
        <f t="shared" si="205"/>
        <v>0</v>
      </c>
      <c r="Y2119" s="69">
        <f t="shared" si="206"/>
        <v>0</v>
      </c>
      <c r="Z2119" s="62">
        <f t="shared" si="207"/>
        <v>0</v>
      </c>
      <c r="AA2119" s="48" t="str">
        <f t="shared" si="208"/>
        <v>Y</v>
      </c>
      <c r="AB2119" s="7" t="s">
        <v>55</v>
      </c>
      <c r="AC2119" s="53" t="s">
        <v>55</v>
      </c>
      <c r="AD2119" s="52">
        <v>0</v>
      </c>
      <c r="AE2119" s="54"/>
      <c r="AF2119" s="54"/>
    </row>
    <row r="2120" spans="1:32" ht="15.5" x14ac:dyDescent="0.35">
      <c r="A2120" s="50"/>
      <c r="B2120" s="7">
        <v>1467</v>
      </c>
      <c r="C2120" s="7" t="s">
        <v>45</v>
      </c>
      <c r="D2120" s="7" t="s">
        <v>98</v>
      </c>
      <c r="E2120" s="7" t="s">
        <v>673</v>
      </c>
      <c r="F2120" s="7" t="s">
        <v>775</v>
      </c>
      <c r="G2120" s="7">
        <v>976</v>
      </c>
      <c r="H2120" s="7">
        <v>1</v>
      </c>
      <c r="I2120" s="7" t="s">
        <v>776</v>
      </c>
      <c r="J2120" s="7" t="s">
        <v>50</v>
      </c>
      <c r="K2120" s="7" t="s">
        <v>3009</v>
      </c>
      <c r="L2120" s="7" t="s">
        <v>780</v>
      </c>
      <c r="M2120" s="7" t="s">
        <v>110</v>
      </c>
      <c r="N2120" s="7" t="s">
        <v>110</v>
      </c>
      <c r="O2120" s="7" t="s">
        <v>97</v>
      </c>
      <c r="P2120" s="7">
        <v>0</v>
      </c>
      <c r="Q2120" s="7">
        <v>0</v>
      </c>
      <c r="R2120" s="7">
        <v>0</v>
      </c>
      <c r="S2120" s="7">
        <v>4.9045500000000004</v>
      </c>
      <c r="T2120" s="7">
        <v>4.9045500000000004</v>
      </c>
      <c r="U2120" s="7">
        <v>4.9103640394577672</v>
      </c>
      <c r="V2120" s="69">
        <f t="shared" si="203"/>
        <v>0</v>
      </c>
      <c r="W2120" s="69">
        <f t="shared" si="204"/>
        <v>0</v>
      </c>
      <c r="X2120" s="69">
        <f t="shared" si="205"/>
        <v>0</v>
      </c>
      <c r="Y2120" s="69">
        <f t="shared" si="206"/>
        <v>0</v>
      </c>
      <c r="Z2120" s="62">
        <f t="shared" si="207"/>
        <v>0</v>
      </c>
      <c r="AA2120" s="48" t="str">
        <f t="shared" si="208"/>
        <v>Y</v>
      </c>
      <c r="AB2120" s="7" t="s">
        <v>55</v>
      </c>
      <c r="AC2120" s="53" t="s">
        <v>55</v>
      </c>
      <c r="AD2120" s="52">
        <v>0</v>
      </c>
      <c r="AE2120" s="54"/>
      <c r="AF2120" s="54"/>
    </row>
    <row r="2121" spans="1:32" ht="15.5" x14ac:dyDescent="0.35">
      <c r="A2121" s="50"/>
      <c r="B2121" s="7">
        <v>1468</v>
      </c>
      <c r="C2121" s="7" t="s">
        <v>45</v>
      </c>
      <c r="D2121" s="7" t="s">
        <v>98</v>
      </c>
      <c r="E2121" s="7" t="s">
        <v>673</v>
      </c>
      <c r="F2121" s="7" t="s">
        <v>775</v>
      </c>
      <c r="G2121" s="7">
        <v>976</v>
      </c>
      <c r="H2121" s="7">
        <v>1</v>
      </c>
      <c r="I2121" s="7" t="s">
        <v>776</v>
      </c>
      <c r="J2121" s="7" t="s">
        <v>50</v>
      </c>
      <c r="K2121" s="7" t="s">
        <v>3010</v>
      </c>
      <c r="L2121" s="7" t="s">
        <v>780</v>
      </c>
      <c r="M2121" s="7" t="s">
        <v>110</v>
      </c>
      <c r="N2121" s="7" t="s">
        <v>110</v>
      </c>
      <c r="O2121" s="7" t="s">
        <v>97</v>
      </c>
      <c r="P2121" s="7">
        <v>0</v>
      </c>
      <c r="Q2121" s="7">
        <v>0</v>
      </c>
      <c r="R2121" s="7">
        <v>0</v>
      </c>
      <c r="S2121" s="7">
        <v>4.0689599999999997</v>
      </c>
      <c r="T2121" s="7">
        <v>4.0689599999999997</v>
      </c>
      <c r="U2121" s="7">
        <v>4.0737834994019995</v>
      </c>
      <c r="V2121" s="69">
        <f t="shared" si="203"/>
        <v>0</v>
      </c>
      <c r="W2121" s="69">
        <f t="shared" si="204"/>
        <v>0</v>
      </c>
      <c r="X2121" s="69">
        <f t="shared" si="205"/>
        <v>0</v>
      </c>
      <c r="Y2121" s="69">
        <f t="shared" si="206"/>
        <v>0</v>
      </c>
      <c r="Z2121" s="62">
        <f t="shared" si="207"/>
        <v>0</v>
      </c>
      <c r="AA2121" s="48" t="str">
        <f t="shared" si="208"/>
        <v>Y</v>
      </c>
      <c r="AB2121" s="7" t="s">
        <v>55</v>
      </c>
      <c r="AC2121" s="53" t="s">
        <v>55</v>
      </c>
      <c r="AD2121" s="52">
        <v>0</v>
      </c>
      <c r="AE2121" s="54"/>
      <c r="AF2121" s="54"/>
    </row>
    <row r="2122" spans="1:32" ht="15.5" x14ac:dyDescent="0.35">
      <c r="A2122" s="50"/>
      <c r="B2122" s="7">
        <v>1510</v>
      </c>
      <c r="C2122" s="7" t="s">
        <v>45</v>
      </c>
      <c r="D2122" s="7" t="s">
        <v>60</v>
      </c>
      <c r="E2122" s="7" t="s">
        <v>133</v>
      </c>
      <c r="F2122" s="7" t="s">
        <v>836</v>
      </c>
      <c r="G2122" s="7">
        <v>20</v>
      </c>
      <c r="H2122" s="7" t="s">
        <v>837</v>
      </c>
      <c r="I2122" s="7" t="s">
        <v>836</v>
      </c>
      <c r="J2122" s="7" t="s">
        <v>50</v>
      </c>
      <c r="K2122" s="7" t="s">
        <v>3011</v>
      </c>
      <c r="L2122" s="7" t="s">
        <v>839</v>
      </c>
      <c r="M2122" s="7" t="s">
        <v>110</v>
      </c>
      <c r="N2122" s="7" t="s">
        <v>110</v>
      </c>
      <c r="O2122" s="7" t="s">
        <v>110</v>
      </c>
      <c r="P2122" s="7">
        <v>0</v>
      </c>
      <c r="Q2122" s="7">
        <v>0</v>
      </c>
      <c r="R2122" s="7">
        <v>0</v>
      </c>
      <c r="S2122" s="7">
        <v>2.087072</v>
      </c>
      <c r="T2122" s="7">
        <v>2.087072</v>
      </c>
      <c r="U2122" s="7">
        <v>2.0895460942510935</v>
      </c>
      <c r="V2122" s="69">
        <f t="shared" si="203"/>
        <v>0</v>
      </c>
      <c r="W2122" s="69">
        <f t="shared" si="204"/>
        <v>0</v>
      </c>
      <c r="X2122" s="69">
        <f t="shared" si="205"/>
        <v>0</v>
      </c>
      <c r="Y2122" s="69">
        <f t="shared" si="206"/>
        <v>0</v>
      </c>
      <c r="Z2122" s="62">
        <f t="shared" si="207"/>
        <v>0</v>
      </c>
      <c r="AA2122" s="48" t="str">
        <f t="shared" si="208"/>
        <v>Y</v>
      </c>
      <c r="AB2122" s="7" t="s">
        <v>55</v>
      </c>
      <c r="AC2122" s="53" t="s">
        <v>55</v>
      </c>
      <c r="AD2122" s="52">
        <v>0</v>
      </c>
      <c r="AE2122" s="54"/>
      <c r="AF2122" s="54"/>
    </row>
    <row r="2123" spans="1:32" ht="15.5" x14ac:dyDescent="0.35">
      <c r="A2123" s="50"/>
      <c r="B2123" s="7">
        <v>1515</v>
      </c>
      <c r="C2123" s="7" t="s">
        <v>45</v>
      </c>
      <c r="D2123" s="7" t="s">
        <v>60</v>
      </c>
      <c r="E2123" s="7" t="s">
        <v>133</v>
      </c>
      <c r="F2123" s="7" t="s">
        <v>836</v>
      </c>
      <c r="G2123" s="7">
        <v>20</v>
      </c>
      <c r="H2123" s="7" t="s">
        <v>1464</v>
      </c>
      <c r="I2123" s="7" t="s">
        <v>836</v>
      </c>
      <c r="J2123" s="7" t="s">
        <v>50</v>
      </c>
      <c r="K2123" s="7" t="s">
        <v>3012</v>
      </c>
      <c r="L2123" s="7" t="s">
        <v>1132</v>
      </c>
      <c r="M2123" s="7" t="s">
        <v>110</v>
      </c>
      <c r="N2123" s="7" t="s">
        <v>110</v>
      </c>
      <c r="O2123" s="7" t="s">
        <v>110</v>
      </c>
      <c r="P2123" s="7">
        <v>0</v>
      </c>
      <c r="Q2123" s="7">
        <v>0</v>
      </c>
      <c r="R2123" s="7">
        <v>0</v>
      </c>
      <c r="S2123" s="7">
        <v>1.583296</v>
      </c>
      <c r="T2123" s="7">
        <v>1.583296</v>
      </c>
      <c r="U2123" s="7">
        <v>1.5851728990870364</v>
      </c>
      <c r="V2123" s="69">
        <f t="shared" si="203"/>
        <v>0</v>
      </c>
      <c r="W2123" s="69">
        <f t="shared" si="204"/>
        <v>0</v>
      </c>
      <c r="X2123" s="69">
        <f t="shared" si="205"/>
        <v>0</v>
      </c>
      <c r="Y2123" s="69">
        <f t="shared" si="206"/>
        <v>0</v>
      </c>
      <c r="Z2123" s="62">
        <f t="shared" si="207"/>
        <v>0</v>
      </c>
      <c r="AA2123" s="48" t="str">
        <f t="shared" si="208"/>
        <v>Y</v>
      </c>
      <c r="AB2123" s="7" t="s">
        <v>55</v>
      </c>
      <c r="AC2123" s="53" t="s">
        <v>55</v>
      </c>
      <c r="AD2123" s="52">
        <v>0</v>
      </c>
      <c r="AE2123" s="54"/>
      <c r="AF2123" s="54"/>
    </row>
    <row r="2124" spans="1:32" ht="15.5" x14ac:dyDescent="0.35">
      <c r="A2124" s="50"/>
      <c r="B2124" s="7">
        <v>1526</v>
      </c>
      <c r="C2124" s="7" t="s">
        <v>45</v>
      </c>
      <c r="D2124" s="7" t="s">
        <v>60</v>
      </c>
      <c r="E2124" s="7" t="s">
        <v>803</v>
      </c>
      <c r="F2124" s="7" t="s">
        <v>1240</v>
      </c>
      <c r="G2124" s="7">
        <v>24</v>
      </c>
      <c r="H2124" s="7" t="s">
        <v>1354</v>
      </c>
      <c r="I2124" s="7" t="s">
        <v>808</v>
      </c>
      <c r="J2124" s="7" t="s">
        <v>50</v>
      </c>
      <c r="K2124" s="7" t="s">
        <v>3013</v>
      </c>
      <c r="L2124" s="7" t="s">
        <v>810</v>
      </c>
      <c r="M2124" s="7" t="s">
        <v>110</v>
      </c>
      <c r="N2124" s="7" t="s">
        <v>110</v>
      </c>
      <c r="O2124" s="7" t="s">
        <v>110</v>
      </c>
      <c r="P2124" s="7">
        <v>0</v>
      </c>
      <c r="Q2124" s="7">
        <v>0</v>
      </c>
      <c r="R2124" s="7">
        <v>0</v>
      </c>
      <c r="S2124" s="7">
        <v>1.5473119999999998</v>
      </c>
      <c r="T2124" s="7">
        <v>1.5473119999999998</v>
      </c>
      <c r="U2124" s="7">
        <v>1.5491462422896038</v>
      </c>
      <c r="V2124" s="69">
        <f t="shared" si="203"/>
        <v>0</v>
      </c>
      <c r="W2124" s="69">
        <f t="shared" si="204"/>
        <v>0</v>
      </c>
      <c r="X2124" s="69">
        <f t="shared" si="205"/>
        <v>0</v>
      </c>
      <c r="Y2124" s="69">
        <f t="shared" si="206"/>
        <v>0</v>
      </c>
      <c r="Z2124" s="62">
        <f t="shared" si="207"/>
        <v>0</v>
      </c>
      <c r="AA2124" s="48" t="str">
        <f t="shared" si="208"/>
        <v>Y</v>
      </c>
      <c r="AB2124" s="7" t="s">
        <v>55</v>
      </c>
      <c r="AC2124" s="53" t="s">
        <v>55</v>
      </c>
      <c r="AD2124" s="52">
        <v>0</v>
      </c>
      <c r="AE2124" s="54"/>
      <c r="AF2124" s="54"/>
    </row>
    <row r="2125" spans="1:32" ht="15.5" x14ac:dyDescent="0.35">
      <c r="A2125" s="50"/>
      <c r="B2125" s="7">
        <v>1545</v>
      </c>
      <c r="C2125" s="7" t="s">
        <v>45</v>
      </c>
      <c r="D2125" s="7" t="s">
        <v>60</v>
      </c>
      <c r="E2125" s="7" t="s">
        <v>61</v>
      </c>
      <c r="F2125" s="7" t="s">
        <v>424</v>
      </c>
      <c r="G2125" s="7">
        <v>33</v>
      </c>
      <c r="H2125" s="7" t="s">
        <v>2180</v>
      </c>
      <c r="I2125" s="7" t="s">
        <v>61</v>
      </c>
      <c r="J2125" s="7" t="s">
        <v>50</v>
      </c>
      <c r="K2125" s="7" t="s">
        <v>3014</v>
      </c>
      <c r="L2125" s="7" t="s">
        <v>121</v>
      </c>
      <c r="M2125" s="7" t="s">
        <v>110</v>
      </c>
      <c r="N2125" s="7" t="s">
        <v>110</v>
      </c>
      <c r="O2125" s="7" t="s">
        <v>110</v>
      </c>
      <c r="P2125" s="7">
        <v>0</v>
      </c>
      <c r="Q2125" s="7">
        <v>0</v>
      </c>
      <c r="R2125" s="7">
        <v>0</v>
      </c>
      <c r="S2125" s="7">
        <v>1.6192800000000001</v>
      </c>
      <c r="T2125" s="7">
        <v>1.6192800000000001</v>
      </c>
      <c r="U2125" s="7">
        <v>1.6211995558844692</v>
      </c>
      <c r="V2125" s="69">
        <f t="shared" si="203"/>
        <v>0</v>
      </c>
      <c r="W2125" s="69">
        <f t="shared" si="204"/>
        <v>0</v>
      </c>
      <c r="X2125" s="69">
        <f t="shared" si="205"/>
        <v>0</v>
      </c>
      <c r="Y2125" s="69">
        <f t="shared" si="206"/>
        <v>0</v>
      </c>
      <c r="Z2125" s="62">
        <f t="shared" si="207"/>
        <v>0</v>
      </c>
      <c r="AA2125" s="48" t="str">
        <f t="shared" si="208"/>
        <v>Y</v>
      </c>
      <c r="AB2125" s="7" t="s">
        <v>55</v>
      </c>
      <c r="AC2125" s="53" t="s">
        <v>55</v>
      </c>
      <c r="AD2125" s="52">
        <v>0</v>
      </c>
      <c r="AE2125" s="54"/>
      <c r="AF2125" s="54"/>
    </row>
    <row r="2126" spans="1:32" ht="15.5" x14ac:dyDescent="0.35">
      <c r="A2126" s="50"/>
      <c r="B2126" s="7">
        <v>1597</v>
      </c>
      <c r="C2126" s="7" t="s">
        <v>45</v>
      </c>
      <c r="D2126" s="7" t="s">
        <v>60</v>
      </c>
      <c r="E2126" s="7" t="s">
        <v>61</v>
      </c>
      <c r="F2126" s="7" t="s">
        <v>846</v>
      </c>
      <c r="G2126" s="7">
        <v>148</v>
      </c>
      <c r="H2126" s="7" t="s">
        <v>1097</v>
      </c>
      <c r="I2126" s="7" t="s">
        <v>846</v>
      </c>
      <c r="J2126" s="7" t="s">
        <v>50</v>
      </c>
      <c r="K2126" s="7" t="s">
        <v>3015</v>
      </c>
      <c r="L2126" s="7" t="s">
        <v>823</v>
      </c>
      <c r="M2126" s="7" t="s">
        <v>110</v>
      </c>
      <c r="N2126" s="7" t="s">
        <v>110</v>
      </c>
      <c r="O2126" s="7" t="s">
        <v>110</v>
      </c>
      <c r="P2126" s="7">
        <v>0</v>
      </c>
      <c r="Q2126" s="7">
        <v>0</v>
      </c>
      <c r="R2126" s="7">
        <v>0</v>
      </c>
      <c r="S2126" s="7">
        <v>3.5264320000000002</v>
      </c>
      <c r="T2126" s="7">
        <v>3.5264320000000002</v>
      </c>
      <c r="U2126" s="7">
        <v>3.5306123661483992</v>
      </c>
      <c r="V2126" s="69">
        <f t="shared" si="203"/>
        <v>0</v>
      </c>
      <c r="W2126" s="69">
        <f t="shared" si="204"/>
        <v>0</v>
      </c>
      <c r="X2126" s="69">
        <f t="shared" si="205"/>
        <v>0</v>
      </c>
      <c r="Y2126" s="69">
        <f t="shared" si="206"/>
        <v>0</v>
      </c>
      <c r="Z2126" s="62">
        <f t="shared" si="207"/>
        <v>0</v>
      </c>
      <c r="AA2126" s="48" t="str">
        <f t="shared" si="208"/>
        <v>Y</v>
      </c>
      <c r="AB2126" s="7" t="s">
        <v>55</v>
      </c>
      <c r="AC2126" s="53" t="s">
        <v>55</v>
      </c>
      <c r="AD2126" s="52">
        <v>0</v>
      </c>
      <c r="AE2126" s="54"/>
      <c r="AF2126" s="54"/>
    </row>
    <row r="2127" spans="1:32" ht="15.5" x14ac:dyDescent="0.35">
      <c r="A2127" s="50"/>
      <c r="B2127" s="7">
        <v>1640</v>
      </c>
      <c r="C2127" s="7" t="s">
        <v>45</v>
      </c>
      <c r="D2127" s="7" t="s">
        <v>60</v>
      </c>
      <c r="E2127" s="7" t="s">
        <v>803</v>
      </c>
      <c r="F2127" s="7" t="s">
        <v>856</v>
      </c>
      <c r="G2127" s="7">
        <v>274</v>
      </c>
      <c r="H2127" s="7" t="s">
        <v>49</v>
      </c>
      <c r="I2127" s="7" t="s">
        <v>856</v>
      </c>
      <c r="J2127" s="7" t="s">
        <v>50</v>
      </c>
      <c r="K2127" s="7" t="s">
        <v>3016</v>
      </c>
      <c r="L2127" s="7" t="s">
        <v>3017</v>
      </c>
      <c r="M2127" s="7" t="s">
        <v>53</v>
      </c>
      <c r="N2127" s="7" t="s">
        <v>53</v>
      </c>
      <c r="O2127" s="7" t="s">
        <v>53</v>
      </c>
      <c r="P2127" s="7">
        <v>0</v>
      </c>
      <c r="Q2127" s="7">
        <v>0</v>
      </c>
      <c r="R2127" s="7">
        <v>0</v>
      </c>
      <c r="S2127" s="7">
        <v>11.698259999999999</v>
      </c>
      <c r="T2127" s="7">
        <v>11.698259999999999</v>
      </c>
      <c r="U2127" s="7">
        <v>11.712127560780749</v>
      </c>
      <c r="V2127" s="69">
        <f t="shared" si="203"/>
        <v>0</v>
      </c>
      <c r="W2127" s="69">
        <f t="shared" si="204"/>
        <v>0</v>
      </c>
      <c r="X2127" s="69">
        <f t="shared" si="205"/>
        <v>0</v>
      </c>
      <c r="Y2127" s="69">
        <f t="shared" si="206"/>
        <v>0</v>
      </c>
      <c r="Z2127" s="62">
        <f t="shared" si="207"/>
        <v>0</v>
      </c>
      <c r="AA2127" s="48" t="str">
        <f t="shared" si="208"/>
        <v>Y</v>
      </c>
      <c r="AB2127" s="7" t="s">
        <v>55</v>
      </c>
      <c r="AC2127" s="53" t="s">
        <v>55</v>
      </c>
      <c r="AD2127" s="52">
        <v>0</v>
      </c>
      <c r="AE2127" s="54"/>
      <c r="AF2127" s="54"/>
    </row>
    <row r="2128" spans="1:32" ht="15.5" x14ac:dyDescent="0.35">
      <c r="A2128" s="50"/>
      <c r="B2128" s="7">
        <v>1641</v>
      </c>
      <c r="C2128" s="7" t="s">
        <v>45</v>
      </c>
      <c r="D2128" s="7" t="s">
        <v>60</v>
      </c>
      <c r="E2128" s="7" t="s">
        <v>803</v>
      </c>
      <c r="F2128" s="7" t="s">
        <v>856</v>
      </c>
      <c r="G2128" s="7">
        <v>274</v>
      </c>
      <c r="H2128" s="7" t="s">
        <v>49</v>
      </c>
      <c r="I2128" s="7" t="s">
        <v>856</v>
      </c>
      <c r="J2128" s="7" t="s">
        <v>50</v>
      </c>
      <c r="K2128" s="7" t="s">
        <v>3018</v>
      </c>
      <c r="L2128" s="7" t="s">
        <v>862</v>
      </c>
      <c r="M2128" s="7" t="s">
        <v>53</v>
      </c>
      <c r="N2128" s="7" t="s">
        <v>53</v>
      </c>
      <c r="O2128" s="7" t="s">
        <v>53</v>
      </c>
      <c r="P2128" s="7">
        <v>0</v>
      </c>
      <c r="Q2128" s="7">
        <v>0</v>
      </c>
      <c r="R2128" s="7">
        <v>0</v>
      </c>
      <c r="S2128" s="7">
        <v>3.3423600000000002</v>
      </c>
      <c r="T2128" s="7">
        <v>3.3423600000000002</v>
      </c>
      <c r="U2128" s="7">
        <v>3.3463221602230711</v>
      </c>
      <c r="V2128" s="69">
        <f t="shared" si="203"/>
        <v>0</v>
      </c>
      <c r="W2128" s="69">
        <f t="shared" si="204"/>
        <v>0</v>
      </c>
      <c r="X2128" s="69">
        <f t="shared" si="205"/>
        <v>0</v>
      </c>
      <c r="Y2128" s="69">
        <f t="shared" si="206"/>
        <v>0</v>
      </c>
      <c r="Z2128" s="62">
        <f t="shared" si="207"/>
        <v>0</v>
      </c>
      <c r="AA2128" s="48" t="str">
        <f t="shared" si="208"/>
        <v>Y</v>
      </c>
      <c r="AB2128" s="7" t="s">
        <v>55</v>
      </c>
      <c r="AC2128" s="53" t="s">
        <v>55</v>
      </c>
      <c r="AD2128" s="52">
        <v>0</v>
      </c>
      <c r="AE2128" s="54"/>
      <c r="AF2128" s="54"/>
    </row>
    <row r="2129" spans="1:32" ht="15.5" x14ac:dyDescent="0.35">
      <c r="A2129" s="50"/>
      <c r="B2129" s="7">
        <v>1660</v>
      </c>
      <c r="C2129" s="7" t="s">
        <v>45</v>
      </c>
      <c r="D2129" s="7" t="s">
        <v>60</v>
      </c>
      <c r="E2129" s="7" t="s">
        <v>61</v>
      </c>
      <c r="F2129" s="7" t="s">
        <v>61</v>
      </c>
      <c r="G2129" s="7">
        <v>282</v>
      </c>
      <c r="H2129" s="7" t="s">
        <v>49</v>
      </c>
      <c r="I2129" s="7" t="s">
        <v>61</v>
      </c>
      <c r="J2129" s="7" t="s">
        <v>50</v>
      </c>
      <c r="K2129" s="7" t="s">
        <v>3019</v>
      </c>
      <c r="L2129" s="7" t="s">
        <v>1089</v>
      </c>
      <c r="M2129" s="7" t="s">
        <v>53</v>
      </c>
      <c r="N2129" s="7" t="s">
        <v>53</v>
      </c>
      <c r="O2129" s="7" t="s">
        <v>53</v>
      </c>
      <c r="P2129" s="7">
        <v>0</v>
      </c>
      <c r="Q2129" s="7">
        <v>0</v>
      </c>
      <c r="R2129" s="7">
        <v>0</v>
      </c>
      <c r="S2129" s="7">
        <v>11.698259999999999</v>
      </c>
      <c r="T2129" s="7">
        <v>11.698259999999999</v>
      </c>
      <c r="U2129" s="7">
        <v>11.712127560780749</v>
      </c>
      <c r="V2129" s="69">
        <f t="shared" si="203"/>
        <v>0</v>
      </c>
      <c r="W2129" s="69">
        <f t="shared" si="204"/>
        <v>0</v>
      </c>
      <c r="X2129" s="69">
        <f t="shared" si="205"/>
        <v>0</v>
      </c>
      <c r="Y2129" s="69">
        <f t="shared" si="206"/>
        <v>0</v>
      </c>
      <c r="Z2129" s="62">
        <f t="shared" si="207"/>
        <v>0</v>
      </c>
      <c r="AA2129" s="48" t="str">
        <f t="shared" si="208"/>
        <v>Y</v>
      </c>
      <c r="AB2129" s="7" t="s">
        <v>55</v>
      </c>
      <c r="AC2129" s="53" t="s">
        <v>55</v>
      </c>
      <c r="AD2129" s="52">
        <v>0</v>
      </c>
      <c r="AE2129" s="54"/>
      <c r="AF2129" s="54"/>
    </row>
    <row r="2130" spans="1:32" ht="15.5" x14ac:dyDescent="0.35">
      <c r="A2130" s="50"/>
      <c r="B2130" s="7">
        <v>1704</v>
      </c>
      <c r="C2130" s="7" t="s">
        <v>45</v>
      </c>
      <c r="D2130" s="7" t="s">
        <v>60</v>
      </c>
      <c r="E2130" s="7" t="s">
        <v>61</v>
      </c>
      <c r="F2130" s="7" t="s">
        <v>1240</v>
      </c>
      <c r="G2130" s="7">
        <v>322</v>
      </c>
      <c r="H2130" s="7" t="s">
        <v>131</v>
      </c>
      <c r="I2130" s="7" t="s">
        <v>1578</v>
      </c>
      <c r="J2130" s="7" t="s">
        <v>50</v>
      </c>
      <c r="K2130" s="7" t="s">
        <v>3020</v>
      </c>
      <c r="L2130" s="7" t="s">
        <v>1121</v>
      </c>
      <c r="M2130" s="7" t="s">
        <v>110</v>
      </c>
      <c r="N2130" s="7" t="s">
        <v>110</v>
      </c>
      <c r="O2130" s="7" t="s">
        <v>110</v>
      </c>
      <c r="P2130" s="7">
        <v>0</v>
      </c>
      <c r="Q2130" s="7">
        <v>0</v>
      </c>
      <c r="R2130" s="7">
        <v>0</v>
      </c>
      <c r="S2130" s="7">
        <v>1.6912480000000001</v>
      </c>
      <c r="T2130" s="7">
        <v>1.6912480000000001</v>
      </c>
      <c r="U2130" s="7">
        <v>1.6932528694793345</v>
      </c>
      <c r="V2130" s="69">
        <f t="shared" si="203"/>
        <v>0</v>
      </c>
      <c r="W2130" s="69">
        <f t="shared" si="204"/>
        <v>0</v>
      </c>
      <c r="X2130" s="69">
        <f t="shared" si="205"/>
        <v>0</v>
      </c>
      <c r="Y2130" s="69">
        <f t="shared" si="206"/>
        <v>0</v>
      </c>
      <c r="Z2130" s="62">
        <f t="shared" si="207"/>
        <v>0</v>
      </c>
      <c r="AA2130" s="48" t="str">
        <f t="shared" si="208"/>
        <v>Y</v>
      </c>
      <c r="AB2130" s="7" t="s">
        <v>55</v>
      </c>
      <c r="AC2130" s="53" t="s">
        <v>55</v>
      </c>
      <c r="AD2130" s="52">
        <v>0</v>
      </c>
      <c r="AE2130" s="54"/>
      <c r="AF2130" s="54"/>
    </row>
    <row r="2131" spans="1:32" ht="15.5" x14ac:dyDescent="0.35">
      <c r="A2131" s="50"/>
      <c r="B2131" s="7">
        <v>1785</v>
      </c>
      <c r="C2131" s="7" t="s">
        <v>45</v>
      </c>
      <c r="D2131" s="7" t="s">
        <v>60</v>
      </c>
      <c r="E2131" s="7" t="s">
        <v>803</v>
      </c>
      <c r="F2131" s="7" t="s">
        <v>807</v>
      </c>
      <c r="G2131" s="7">
        <v>433</v>
      </c>
      <c r="H2131" s="7" t="s">
        <v>94</v>
      </c>
      <c r="I2131" s="7" t="s">
        <v>808</v>
      </c>
      <c r="J2131" s="7" t="s">
        <v>50</v>
      </c>
      <c r="K2131" s="7" t="s">
        <v>3021</v>
      </c>
      <c r="L2131" s="7" t="s">
        <v>810</v>
      </c>
      <c r="M2131" s="7" t="s">
        <v>53</v>
      </c>
      <c r="N2131" s="7" t="s">
        <v>53</v>
      </c>
      <c r="O2131" s="7" t="s">
        <v>53</v>
      </c>
      <c r="P2131" s="7">
        <v>0</v>
      </c>
      <c r="Q2131" s="7">
        <v>0</v>
      </c>
      <c r="R2131" s="7">
        <v>0</v>
      </c>
      <c r="S2131" s="7">
        <v>8.4752700000000001</v>
      </c>
      <c r="T2131" s="7">
        <v>8.4752700000000001</v>
      </c>
      <c r="U2131" s="7">
        <v>8.4853169062799303</v>
      </c>
      <c r="V2131" s="69">
        <f t="shared" si="203"/>
        <v>0</v>
      </c>
      <c r="W2131" s="69">
        <f t="shared" si="204"/>
        <v>0</v>
      </c>
      <c r="X2131" s="69">
        <f t="shared" si="205"/>
        <v>0</v>
      </c>
      <c r="Y2131" s="69">
        <f t="shared" si="206"/>
        <v>0</v>
      </c>
      <c r="Z2131" s="62">
        <f t="shared" si="207"/>
        <v>0</v>
      </c>
      <c r="AA2131" s="48" t="str">
        <f t="shared" si="208"/>
        <v>Y</v>
      </c>
      <c r="AB2131" s="7" t="s">
        <v>55</v>
      </c>
      <c r="AC2131" s="53" t="s">
        <v>55</v>
      </c>
      <c r="AD2131" s="52">
        <v>0</v>
      </c>
      <c r="AE2131" s="54"/>
      <c r="AF2131" s="54"/>
    </row>
    <row r="2132" spans="1:32" ht="15.5" x14ac:dyDescent="0.35">
      <c r="A2132" s="50"/>
      <c r="B2132" s="7">
        <v>1790</v>
      </c>
      <c r="C2132" s="7" t="s">
        <v>45</v>
      </c>
      <c r="D2132" s="7" t="s">
        <v>60</v>
      </c>
      <c r="E2132" s="7" t="s">
        <v>803</v>
      </c>
      <c r="F2132" s="7" t="s">
        <v>807</v>
      </c>
      <c r="G2132" s="7">
        <v>433</v>
      </c>
      <c r="H2132" s="7" t="s">
        <v>94</v>
      </c>
      <c r="I2132" s="7" t="s">
        <v>808</v>
      </c>
      <c r="J2132" s="7" t="s">
        <v>50</v>
      </c>
      <c r="K2132" s="7" t="s">
        <v>3022</v>
      </c>
      <c r="L2132" s="7" t="s">
        <v>3023</v>
      </c>
      <c r="M2132" s="7" t="s">
        <v>53</v>
      </c>
      <c r="N2132" s="7" t="s">
        <v>53</v>
      </c>
      <c r="O2132" s="7" t="s">
        <v>53</v>
      </c>
      <c r="P2132" s="7">
        <v>0</v>
      </c>
      <c r="Q2132" s="7">
        <v>0</v>
      </c>
      <c r="R2132" s="7">
        <v>0</v>
      </c>
      <c r="S2132" s="7">
        <v>11.698259999999999</v>
      </c>
      <c r="T2132" s="7">
        <v>11.698259999999999</v>
      </c>
      <c r="U2132" s="7">
        <v>11.712127560780749</v>
      </c>
      <c r="V2132" s="69">
        <f t="shared" si="203"/>
        <v>0</v>
      </c>
      <c r="W2132" s="69">
        <f t="shared" si="204"/>
        <v>0</v>
      </c>
      <c r="X2132" s="69">
        <f t="shared" si="205"/>
        <v>0</v>
      </c>
      <c r="Y2132" s="69">
        <f t="shared" si="206"/>
        <v>0</v>
      </c>
      <c r="Z2132" s="62">
        <f t="shared" si="207"/>
        <v>0</v>
      </c>
      <c r="AA2132" s="48" t="str">
        <f t="shared" si="208"/>
        <v>Y</v>
      </c>
      <c r="AB2132" s="7" t="s">
        <v>55</v>
      </c>
      <c r="AC2132" s="53" t="s">
        <v>55</v>
      </c>
      <c r="AD2132" s="52">
        <v>0</v>
      </c>
      <c r="AE2132" s="54"/>
      <c r="AF2132" s="54"/>
    </row>
    <row r="2133" spans="1:32" ht="15.5" x14ac:dyDescent="0.35">
      <c r="A2133" s="50"/>
      <c r="B2133" s="7">
        <v>1969</v>
      </c>
      <c r="C2133" s="7" t="s">
        <v>863</v>
      </c>
      <c r="D2133" s="7" t="s">
        <v>864</v>
      </c>
      <c r="E2133" s="7" t="s">
        <v>877</v>
      </c>
      <c r="F2133" s="7" t="s">
        <v>1059</v>
      </c>
      <c r="G2133" s="7" t="s">
        <v>1060</v>
      </c>
      <c r="H2133" s="7" t="s">
        <v>1061</v>
      </c>
      <c r="I2133" s="7" t="s">
        <v>929</v>
      </c>
      <c r="J2133" s="7" t="s">
        <v>50</v>
      </c>
      <c r="K2133" s="7" t="s">
        <v>3024</v>
      </c>
      <c r="L2133" s="7" t="s">
        <v>929</v>
      </c>
      <c r="M2133" s="7">
        <v>13.8</v>
      </c>
      <c r="N2133" s="7">
        <v>13.8</v>
      </c>
      <c r="O2133" s="7" t="s">
        <v>53</v>
      </c>
      <c r="P2133" s="7">
        <v>0</v>
      </c>
      <c r="Q2133" s="7">
        <v>0</v>
      </c>
      <c r="R2133" s="7">
        <v>0</v>
      </c>
      <c r="S2133" s="7">
        <v>10.6</v>
      </c>
      <c r="T2133" s="7">
        <v>10.6</v>
      </c>
      <c r="U2133" s="7">
        <v>10.636524009280476</v>
      </c>
      <c r="V2133" s="69">
        <f t="shared" si="203"/>
        <v>0</v>
      </c>
      <c r="W2133" s="69">
        <f t="shared" si="204"/>
        <v>0</v>
      </c>
      <c r="X2133" s="69">
        <f t="shared" si="205"/>
        <v>0</v>
      </c>
      <c r="Y2133" s="69">
        <f t="shared" si="206"/>
        <v>0</v>
      </c>
      <c r="Z2133" s="62">
        <f t="shared" si="207"/>
        <v>0</v>
      </c>
      <c r="AA2133" s="48" t="str">
        <f t="shared" si="208"/>
        <v>Y</v>
      </c>
      <c r="AB2133" s="7" t="s">
        <v>55</v>
      </c>
      <c r="AC2133" s="53" t="s">
        <v>55</v>
      </c>
      <c r="AD2133" s="52">
        <v>0</v>
      </c>
      <c r="AE2133" s="54"/>
      <c r="AF2133" s="54"/>
    </row>
    <row r="2134" spans="1:32" ht="15.5" x14ac:dyDescent="0.35">
      <c r="A2134" s="50"/>
      <c r="B2134" s="7">
        <v>1909</v>
      </c>
      <c r="C2134" s="7" t="s">
        <v>863</v>
      </c>
      <c r="D2134" s="7" t="s">
        <v>864</v>
      </c>
      <c r="E2134" s="7" t="s">
        <v>865</v>
      </c>
      <c r="F2134" s="7" t="s">
        <v>871</v>
      </c>
      <c r="G2134" s="7" t="s">
        <v>872</v>
      </c>
      <c r="H2134" s="7" t="s">
        <v>873</v>
      </c>
      <c r="I2134" s="7" t="s">
        <v>869</v>
      </c>
      <c r="J2134" s="7" t="s">
        <v>50</v>
      </c>
      <c r="K2134" s="7" t="s">
        <v>3025</v>
      </c>
      <c r="L2134" s="7" t="s">
        <v>869</v>
      </c>
      <c r="M2134" s="7">
        <v>23</v>
      </c>
      <c r="N2134" s="7">
        <v>23</v>
      </c>
      <c r="O2134" s="7">
        <v>23</v>
      </c>
      <c r="P2134" s="7">
        <v>1.3</v>
      </c>
      <c r="Q2134" s="7">
        <v>-2.0316955972782926</v>
      </c>
      <c r="R2134" s="7">
        <v>-1.872346922981956</v>
      </c>
      <c r="S2134" s="7">
        <v>15.6</v>
      </c>
      <c r="T2134" s="7">
        <v>15.7</v>
      </c>
      <c r="U2134" s="7">
        <v>21.312885187135034</v>
      </c>
      <c r="V2134" s="69">
        <f t="shared" si="203"/>
        <v>8.3333333333333343E-2</v>
      </c>
      <c r="W2134" s="69">
        <f t="shared" si="204"/>
        <v>-0.1294073628839677</v>
      </c>
      <c r="X2134" s="69">
        <f t="shared" si="205"/>
        <v>-8.7850467289719611E-2</v>
      </c>
      <c r="Y2134" s="69">
        <f t="shared" si="206"/>
        <v>-4.4641498946784652E-2</v>
      </c>
      <c r="Z2134" s="62">
        <f t="shared" si="207"/>
        <v>-4.4641498946784652E-2</v>
      </c>
      <c r="AA2134" s="48" t="str">
        <f t="shared" si="208"/>
        <v>Y</v>
      </c>
      <c r="AB2134" s="7" t="s">
        <v>55</v>
      </c>
      <c r="AC2134" s="53" t="s">
        <v>55</v>
      </c>
      <c r="AD2134" s="52">
        <v>0</v>
      </c>
      <c r="AE2134" s="54"/>
      <c r="AF2134" s="54"/>
    </row>
    <row r="2135" spans="1:32" ht="15.5" x14ac:dyDescent="0.35">
      <c r="A2135" s="50"/>
      <c r="B2135" s="7">
        <v>1892</v>
      </c>
      <c r="C2135" s="7" t="s">
        <v>863</v>
      </c>
      <c r="D2135" s="7" t="s">
        <v>864</v>
      </c>
      <c r="E2135" s="7" t="s">
        <v>865</v>
      </c>
      <c r="F2135" s="7" t="s">
        <v>2167</v>
      </c>
      <c r="G2135" s="7" t="s">
        <v>2168</v>
      </c>
      <c r="H2135" s="7" t="s">
        <v>2169</v>
      </c>
      <c r="I2135" s="7" t="s">
        <v>865</v>
      </c>
      <c r="J2135" s="7" t="s">
        <v>50</v>
      </c>
      <c r="K2135" s="7" t="s">
        <v>3026</v>
      </c>
      <c r="L2135" s="7" t="s">
        <v>865</v>
      </c>
      <c r="M2135" s="7">
        <v>23</v>
      </c>
      <c r="N2135" s="7">
        <v>23</v>
      </c>
      <c r="O2135" s="7">
        <v>23</v>
      </c>
      <c r="P2135" s="7">
        <v>-19.399999999999999</v>
      </c>
      <c r="Q2135" s="7">
        <v>-8.644665580576266</v>
      </c>
      <c r="R2135" s="7">
        <v>-17.090145318282108</v>
      </c>
      <c r="S2135" s="7">
        <v>23.9</v>
      </c>
      <c r="T2135" s="7">
        <v>23.9</v>
      </c>
      <c r="U2135" s="7">
        <v>15.138124058151988</v>
      </c>
      <c r="V2135" s="70">
        <f t="shared" si="203"/>
        <v>-0.81171548117154813</v>
      </c>
      <c r="W2135" s="70">
        <f t="shared" si="204"/>
        <v>-0.36170148872704044</v>
      </c>
      <c r="X2135" s="70">
        <f t="shared" si="205"/>
        <v>-1.1289473684210523</v>
      </c>
      <c r="Y2135" s="70">
        <f t="shared" si="206"/>
        <v>-0.76745477943988016</v>
      </c>
      <c r="Z2135" s="62">
        <f t="shared" si="207"/>
        <v>-0.76745477943988016</v>
      </c>
      <c r="AA2135" s="48" t="str">
        <f t="shared" si="208"/>
        <v>Y</v>
      </c>
      <c r="AB2135" s="7" t="s">
        <v>55</v>
      </c>
      <c r="AC2135" s="53" t="s">
        <v>55</v>
      </c>
      <c r="AD2135" s="52">
        <v>0</v>
      </c>
      <c r="AE2135" s="54"/>
      <c r="AF2135" s="54"/>
    </row>
  </sheetData>
  <autoFilter ref="A2:AF2135" xr:uid="{AD7100F2-906F-46C6-8804-1623074E9C1F}">
    <sortState xmlns:xlrd2="http://schemas.microsoft.com/office/spreadsheetml/2017/richdata2" ref="A3:AF2135">
      <sortCondition descending="1" ref="AC3:AC2135"/>
      <sortCondition descending="1" ref="AE3:AE2135"/>
      <sortCondition descending="1" ref="Z3:Z2135"/>
    </sortState>
  </autoFilter>
  <sortState xmlns:xlrd2="http://schemas.microsoft.com/office/spreadsheetml/2017/richdata2" ref="A3:AF2080">
    <sortCondition descending="1" ref="AC3:AC2080"/>
    <sortCondition descending="1" ref="AE3:AE2080"/>
    <sortCondition descending="1" ref="Y3:Y2080"/>
  </sortState>
  <mergeCells count="4">
    <mergeCell ref="A1:E1"/>
    <mergeCell ref="F1:O1"/>
    <mergeCell ref="AC1:AF1"/>
    <mergeCell ref="P1:AB1"/>
  </mergeCells>
  <conditionalFormatting sqref="P1">
    <cfRule type="duplicateValues" dxfId="3" priority="2"/>
  </conditionalFormatting>
  <conditionalFormatting sqref="AC1:AE1">
    <cfRule type="duplicateValues" dxfId="2"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75C04-1762-48D5-BC45-30A6B5C689B0}">
  <dimension ref="A1:AC1188"/>
  <sheetViews>
    <sheetView showGridLines="0" topLeftCell="R70" workbookViewId="0">
      <selection activeCell="Z3" sqref="Z3:Z96"/>
    </sheetView>
  </sheetViews>
  <sheetFormatPr defaultColWidth="8.7265625" defaultRowHeight="15.5" x14ac:dyDescent="0.35"/>
  <cols>
    <col min="1" max="1" width="2.81640625" style="9" customWidth="1"/>
    <col min="2" max="2" width="12.7265625" style="16" bestFit="1" customWidth="1"/>
    <col min="3" max="3" width="22.26953125" style="16" bestFit="1" customWidth="1"/>
    <col min="4" max="4" width="11.453125" style="16" bestFit="1" customWidth="1"/>
    <col min="5" max="5" width="18.1796875" style="16" bestFit="1" customWidth="1"/>
    <col min="6" max="6" width="26" style="16" bestFit="1" customWidth="1"/>
    <col min="7" max="7" width="16.453125" style="16" bestFit="1" customWidth="1"/>
    <col min="8" max="8" width="19.54296875" style="16" bestFit="1" customWidth="1"/>
    <col min="9" max="9" width="20.26953125" style="16" bestFit="1" customWidth="1"/>
    <col min="10" max="10" width="22.453125" style="16" bestFit="1" customWidth="1"/>
    <col min="11" max="11" width="81.26953125" style="16" bestFit="1" customWidth="1"/>
    <col min="12" max="12" width="20.26953125" style="16" bestFit="1" customWidth="1"/>
    <col min="13" max="17" width="27" style="16" bestFit="1" customWidth="1"/>
    <col min="18" max="18" width="26.453125" style="16" bestFit="1" customWidth="1"/>
    <col min="19" max="21" width="23" style="16" bestFit="1" customWidth="1"/>
    <col min="22" max="22" width="18.26953125" style="16" bestFit="1" customWidth="1"/>
    <col min="23" max="23" width="18.26953125" style="16" customWidth="1"/>
    <col min="24" max="24" width="21.81640625" style="16" bestFit="1" customWidth="1"/>
    <col min="25" max="25" width="22.453125" style="16" bestFit="1" customWidth="1"/>
    <col min="26" max="28" width="21.81640625" style="16" bestFit="1" customWidth="1"/>
    <col min="29" max="29" width="22.54296875" style="16" bestFit="1" customWidth="1"/>
    <col min="30" max="16384" width="8.7265625" style="12"/>
  </cols>
  <sheetData>
    <row r="1" spans="1:29" ht="15.65" customHeight="1" x14ac:dyDescent="0.35">
      <c r="A1" s="91" t="s">
        <v>10</v>
      </c>
      <c r="B1" s="91"/>
      <c r="C1" s="91"/>
      <c r="D1" s="91"/>
      <c r="E1" s="92"/>
      <c r="F1" s="93" t="s">
        <v>11</v>
      </c>
      <c r="G1" s="94"/>
      <c r="H1" s="94"/>
      <c r="I1" s="94"/>
      <c r="J1" s="94"/>
      <c r="K1" s="94"/>
      <c r="L1" s="94"/>
      <c r="M1" s="95" t="s">
        <v>12</v>
      </c>
      <c r="N1" s="96"/>
      <c r="O1" s="96"/>
      <c r="P1" s="96"/>
      <c r="Q1" s="96"/>
      <c r="R1" s="96"/>
      <c r="S1" s="96"/>
      <c r="T1" s="96"/>
      <c r="U1" s="96"/>
      <c r="V1" s="96"/>
      <c r="W1" s="96"/>
      <c r="X1" s="96"/>
      <c r="Y1" s="97"/>
      <c r="Z1" s="90" t="s">
        <v>13</v>
      </c>
      <c r="AA1" s="90"/>
      <c r="AB1" s="90"/>
      <c r="AC1" s="90"/>
    </row>
    <row r="2" spans="1:29" ht="45" x14ac:dyDescent="0.35">
      <c r="A2" s="3"/>
      <c r="B2" s="13" t="s">
        <v>14</v>
      </c>
      <c r="C2" s="13" t="s">
        <v>15</v>
      </c>
      <c r="D2" s="13" t="s">
        <v>16</v>
      </c>
      <c r="E2" s="13" t="s">
        <v>17</v>
      </c>
      <c r="F2" s="13" t="s">
        <v>3027</v>
      </c>
      <c r="G2" s="13" t="s">
        <v>20</v>
      </c>
      <c r="H2" s="13" t="s">
        <v>21</v>
      </c>
      <c r="I2" s="13" t="s">
        <v>22</v>
      </c>
      <c r="J2" s="13" t="s">
        <v>23</v>
      </c>
      <c r="K2" s="13" t="s">
        <v>24</v>
      </c>
      <c r="L2" s="3" t="s">
        <v>3028</v>
      </c>
      <c r="M2" s="3" t="s">
        <v>28</v>
      </c>
      <c r="N2" s="3" t="s">
        <v>3029</v>
      </c>
      <c r="O2" s="3" t="s">
        <v>30</v>
      </c>
      <c r="P2" s="3" t="s">
        <v>31</v>
      </c>
      <c r="Q2" s="3" t="s">
        <v>32</v>
      </c>
      <c r="R2" s="3" t="s">
        <v>33</v>
      </c>
      <c r="S2" s="17" t="s">
        <v>34</v>
      </c>
      <c r="T2" s="17" t="s">
        <v>35</v>
      </c>
      <c r="U2" s="17" t="s">
        <v>36</v>
      </c>
      <c r="V2" s="13" t="s">
        <v>37</v>
      </c>
      <c r="W2" s="13" t="s">
        <v>38</v>
      </c>
      <c r="X2" s="13" t="s">
        <v>39</v>
      </c>
      <c r="Y2" s="13" t="s">
        <v>40</v>
      </c>
      <c r="Z2" s="17" t="s">
        <v>41</v>
      </c>
      <c r="AA2" s="17" t="s">
        <v>42</v>
      </c>
      <c r="AB2" s="17" t="s">
        <v>43</v>
      </c>
      <c r="AC2" s="17" t="s">
        <v>44</v>
      </c>
    </row>
    <row r="3" spans="1:29" x14ac:dyDescent="0.35">
      <c r="A3" s="7"/>
      <c r="B3" s="14">
        <v>63</v>
      </c>
      <c r="C3" s="14" t="s">
        <v>3030</v>
      </c>
      <c r="D3" s="14" t="s">
        <v>3031</v>
      </c>
      <c r="E3" s="14" t="s">
        <v>46</v>
      </c>
      <c r="F3" s="14" t="s">
        <v>3152</v>
      </c>
      <c r="G3" s="14"/>
      <c r="H3" s="14" t="s">
        <v>3153</v>
      </c>
      <c r="I3" s="14" t="s">
        <v>3034</v>
      </c>
      <c r="J3" s="14" t="s">
        <v>3220</v>
      </c>
      <c r="K3" s="14" t="s">
        <v>3221</v>
      </c>
      <c r="L3" s="14">
        <v>13.8</v>
      </c>
      <c r="M3" s="18">
        <v>9.7521388669358053</v>
      </c>
      <c r="N3" s="18">
        <v>9.8477480715136085</v>
      </c>
      <c r="O3" s="18">
        <v>10.038966480669213</v>
      </c>
      <c r="P3" s="18">
        <v>11.783834464214101</v>
      </c>
      <c r="Q3" s="18">
        <v>11.78</v>
      </c>
      <c r="R3" s="18">
        <v>11.783834464214101</v>
      </c>
      <c r="S3" s="15">
        <f t="shared" ref="S3:S66" si="0">IF(OR(M3="",P3=""),"",M3/P3)</f>
        <v>0.8275862068965516</v>
      </c>
      <c r="T3" s="15">
        <f t="shared" ref="T3:T66" si="1">IF(OR(N3="",Q3=""),"",N3/Q3)</f>
        <v>0.83597182270913495</v>
      </c>
      <c r="U3" s="15">
        <f t="shared" ref="U3:U66" si="2">IF(OR(O3="",R3=""),"",O3/R3)</f>
        <v>0.85192697768762671</v>
      </c>
      <c r="V3" s="15">
        <f t="shared" ref="V3:V66" si="3">IF(OR(S3="",T3="",U3=""),"",AVERAGE(S3,T3,U3))</f>
        <v>0.83849500243110431</v>
      </c>
      <c r="W3" s="15">
        <f t="shared" ref="W3:W66" si="4">IFERROR(V3,"0")</f>
        <v>0.83849500243110431</v>
      </c>
      <c r="X3" s="15" t="str">
        <f t="shared" ref="X3:X66" si="5">IF(W3="0", "N", "Y")</f>
        <v>Y</v>
      </c>
      <c r="Y3" s="15" t="s">
        <v>55</v>
      </c>
      <c r="Z3" s="14" t="s">
        <v>104</v>
      </c>
      <c r="AA3" s="14">
        <v>5</v>
      </c>
      <c r="AB3" s="14">
        <v>4.9480000000000004</v>
      </c>
      <c r="AC3" s="14">
        <f t="shared" ref="AC3:AC34" si="6">AA3-AB3</f>
        <v>5.1999999999999602E-2</v>
      </c>
    </row>
    <row r="4" spans="1:29" x14ac:dyDescent="0.35">
      <c r="A4" s="7"/>
      <c r="B4" s="14">
        <v>121</v>
      </c>
      <c r="C4" s="14" t="s">
        <v>3030</v>
      </c>
      <c r="D4" s="14" t="s">
        <v>3031</v>
      </c>
      <c r="E4" s="14" t="s">
        <v>46</v>
      </c>
      <c r="F4" s="14" t="s">
        <v>3052</v>
      </c>
      <c r="G4" s="14"/>
      <c r="H4" s="14" t="s">
        <v>3053</v>
      </c>
      <c r="I4" s="14" t="s">
        <v>3034</v>
      </c>
      <c r="J4" s="14" t="s">
        <v>3216</v>
      </c>
      <c r="K4" s="14" t="s">
        <v>3217</v>
      </c>
      <c r="L4" s="14">
        <v>13.2</v>
      </c>
      <c r="M4" s="18">
        <v>8.2688105553338023</v>
      </c>
      <c r="N4" s="18">
        <v>8.7108299214253968</v>
      </c>
      <c r="O4" s="18">
        <v>9.4424481825424902</v>
      </c>
      <c r="P4" s="18">
        <v>10.745643210157313</v>
      </c>
      <c r="Q4" s="18">
        <v>10.75</v>
      </c>
      <c r="R4" s="18">
        <v>10.082614161019947</v>
      </c>
      <c r="S4" s="15">
        <f t="shared" si="0"/>
        <v>0.76950354609928917</v>
      </c>
      <c r="T4" s="15">
        <f t="shared" si="1"/>
        <v>0.81030976013259504</v>
      </c>
      <c r="U4" s="15">
        <f t="shared" si="2"/>
        <v>0.93650793650793651</v>
      </c>
      <c r="V4" s="15">
        <f t="shared" si="3"/>
        <v>0.83877374757994028</v>
      </c>
      <c r="W4" s="15">
        <f t="shared" si="4"/>
        <v>0.83877374757994028</v>
      </c>
      <c r="X4" s="15" t="str">
        <f t="shared" si="5"/>
        <v>Y</v>
      </c>
      <c r="Y4" s="15" t="s">
        <v>55</v>
      </c>
      <c r="Z4" s="14" t="s">
        <v>104</v>
      </c>
      <c r="AA4" s="14">
        <v>5</v>
      </c>
      <c r="AB4" s="14">
        <v>1</v>
      </c>
      <c r="AC4" s="14">
        <f t="shared" si="6"/>
        <v>4</v>
      </c>
    </row>
    <row r="5" spans="1:29" x14ac:dyDescent="0.35">
      <c r="A5" s="7"/>
      <c r="B5" s="14">
        <v>991</v>
      </c>
      <c r="C5" s="14" t="s">
        <v>3030</v>
      </c>
      <c r="D5" s="14" t="s">
        <v>3031</v>
      </c>
      <c r="E5" s="14" t="s">
        <v>3040</v>
      </c>
      <c r="F5" s="14" t="s">
        <v>3174</v>
      </c>
      <c r="G5" s="14"/>
      <c r="H5" s="14" t="s">
        <v>3175</v>
      </c>
      <c r="I5" s="14" t="s">
        <v>3034</v>
      </c>
      <c r="J5" s="14" t="s">
        <v>3176</v>
      </c>
      <c r="K5" s="14" t="s">
        <v>3177</v>
      </c>
      <c r="L5" s="14">
        <v>13.2</v>
      </c>
      <c r="M5" s="18">
        <v>8.962323698684397</v>
      </c>
      <c r="N5" s="18">
        <v>8.8708714160447606</v>
      </c>
      <c r="O5" s="18">
        <v>8.0782849665012328</v>
      </c>
      <c r="P5" s="18">
        <v>10.174066443659585</v>
      </c>
      <c r="Q5" s="18">
        <v>10.17</v>
      </c>
      <c r="R5" s="18">
        <v>10.174066443659585</v>
      </c>
      <c r="S5" s="15">
        <f t="shared" si="0"/>
        <v>0.88089887640449416</v>
      </c>
      <c r="T5" s="15">
        <f t="shared" si="1"/>
        <v>0.87225874297391948</v>
      </c>
      <c r="U5" s="15">
        <f t="shared" si="2"/>
        <v>0.79400749063670306</v>
      </c>
      <c r="V5" s="15">
        <f t="shared" si="3"/>
        <v>0.84905503667170557</v>
      </c>
      <c r="W5" s="15">
        <f t="shared" si="4"/>
        <v>0.84905503667170557</v>
      </c>
      <c r="X5" s="15" t="str">
        <f t="shared" si="5"/>
        <v>Y</v>
      </c>
      <c r="Y5" s="15" t="s">
        <v>55</v>
      </c>
      <c r="Z5" s="14" t="s">
        <v>104</v>
      </c>
      <c r="AA5" s="14">
        <v>5</v>
      </c>
      <c r="AB5" s="14">
        <v>0</v>
      </c>
      <c r="AC5" s="14">
        <f t="shared" si="6"/>
        <v>5</v>
      </c>
    </row>
    <row r="6" spans="1:29" x14ac:dyDescent="0.35">
      <c r="A6" s="7"/>
      <c r="B6" s="14">
        <v>549</v>
      </c>
      <c r="C6" s="14" t="s">
        <v>3030</v>
      </c>
      <c r="D6" s="14" t="s">
        <v>3066</v>
      </c>
      <c r="E6" s="14" t="s">
        <v>3074</v>
      </c>
      <c r="F6" s="14" t="s">
        <v>3178</v>
      </c>
      <c r="G6" s="14"/>
      <c r="H6" s="14" t="s">
        <v>3115</v>
      </c>
      <c r="I6" s="14" t="s">
        <v>3034</v>
      </c>
      <c r="J6" s="14" t="s">
        <v>3179</v>
      </c>
      <c r="K6" s="14" t="s">
        <v>3180</v>
      </c>
      <c r="L6" s="14">
        <v>13.8</v>
      </c>
      <c r="M6" s="18">
        <v>10.038966480669213</v>
      </c>
      <c r="N6" s="18">
        <v>10.333761528117428</v>
      </c>
      <c r="O6" s="18">
        <v>11.242048971606547</v>
      </c>
      <c r="P6" s="18">
        <v>12.429196595114265</v>
      </c>
      <c r="Q6" s="18">
        <v>12.43</v>
      </c>
      <c r="R6" s="18">
        <v>12.429196595114265</v>
      </c>
      <c r="S6" s="15">
        <f t="shared" si="0"/>
        <v>0.8076923076923076</v>
      </c>
      <c r="T6" s="15">
        <f t="shared" si="1"/>
        <v>0.83135651875441896</v>
      </c>
      <c r="U6" s="15">
        <f t="shared" si="2"/>
        <v>0.90448717948717872</v>
      </c>
      <c r="V6" s="15">
        <f t="shared" si="3"/>
        <v>0.8478453353113018</v>
      </c>
      <c r="W6" s="15">
        <f t="shared" si="4"/>
        <v>0.8478453353113018</v>
      </c>
      <c r="X6" s="15" t="str">
        <f t="shared" si="5"/>
        <v>Y</v>
      </c>
      <c r="Y6" s="15" t="s">
        <v>55</v>
      </c>
      <c r="Z6" s="14" t="s">
        <v>104</v>
      </c>
      <c r="AA6" s="14">
        <v>5</v>
      </c>
      <c r="AB6" s="14">
        <v>0</v>
      </c>
      <c r="AC6" s="14">
        <f t="shared" si="6"/>
        <v>5</v>
      </c>
    </row>
    <row r="7" spans="1:29" x14ac:dyDescent="0.35">
      <c r="A7" s="7"/>
      <c r="B7" s="14">
        <v>510</v>
      </c>
      <c r="C7" s="14" t="s">
        <v>3030</v>
      </c>
      <c r="D7" s="14" t="s">
        <v>3066</v>
      </c>
      <c r="E7" s="14" t="s">
        <v>3074</v>
      </c>
      <c r="F7" s="14" t="s">
        <v>3181</v>
      </c>
      <c r="G7" s="14"/>
      <c r="H7" s="14" t="s">
        <v>3182</v>
      </c>
      <c r="I7" s="14" t="s">
        <v>3034</v>
      </c>
      <c r="J7" s="14" t="s">
        <v>3183</v>
      </c>
      <c r="K7" s="14" t="s">
        <v>3184</v>
      </c>
      <c r="L7" s="14">
        <v>13.8</v>
      </c>
      <c r="M7" s="18">
        <v>7.9674337148168268</v>
      </c>
      <c r="N7" s="18">
        <v>8.349870533128037</v>
      </c>
      <c r="O7" s="18">
        <v>8.254261328550232</v>
      </c>
      <c r="P7" s="18">
        <v>9.6804319635024552</v>
      </c>
      <c r="Q7" s="18">
        <v>9.68</v>
      </c>
      <c r="R7" s="18">
        <v>9.6804319635024552</v>
      </c>
      <c r="S7" s="15">
        <f t="shared" si="0"/>
        <v>0.82304526748971107</v>
      </c>
      <c r="T7" s="15">
        <f t="shared" si="1"/>
        <v>0.86258993110826832</v>
      </c>
      <c r="U7" s="15">
        <f t="shared" si="2"/>
        <v>0.85267489711934052</v>
      </c>
      <c r="V7" s="15">
        <f t="shared" si="3"/>
        <v>0.84610336523910668</v>
      </c>
      <c r="W7" s="15">
        <f t="shared" si="4"/>
        <v>0.84610336523910668</v>
      </c>
      <c r="X7" s="15" t="str">
        <f t="shared" si="5"/>
        <v>Y</v>
      </c>
      <c r="Y7" s="15" t="s">
        <v>55</v>
      </c>
      <c r="Z7" s="14" t="s">
        <v>104</v>
      </c>
      <c r="AA7" s="14">
        <v>5</v>
      </c>
      <c r="AB7" s="14">
        <v>0</v>
      </c>
      <c r="AC7" s="14">
        <f t="shared" si="6"/>
        <v>5</v>
      </c>
    </row>
    <row r="8" spans="1:29" x14ac:dyDescent="0.35">
      <c r="A8" s="7"/>
      <c r="B8" s="14">
        <v>520</v>
      </c>
      <c r="C8" s="14" t="s">
        <v>3030</v>
      </c>
      <c r="D8" s="14" t="s">
        <v>3066</v>
      </c>
      <c r="E8" s="14" t="s">
        <v>3074</v>
      </c>
      <c r="F8" s="14" t="s">
        <v>3114</v>
      </c>
      <c r="G8" s="14"/>
      <c r="H8" s="14" t="s">
        <v>3115</v>
      </c>
      <c r="I8" s="14" t="s">
        <v>3034</v>
      </c>
      <c r="J8" s="14" t="s">
        <v>3185</v>
      </c>
      <c r="K8" s="14" t="s">
        <v>3186</v>
      </c>
      <c r="L8" s="14">
        <v>13.8</v>
      </c>
      <c r="M8" s="18">
        <v>9.0828744348911918</v>
      </c>
      <c r="N8" s="18">
        <v>9.9592921435210275</v>
      </c>
      <c r="O8" s="18">
        <v>10.987091092732401</v>
      </c>
      <c r="P8" s="18">
        <v>11.831639066503</v>
      </c>
      <c r="Q8" s="18">
        <v>11.83</v>
      </c>
      <c r="R8" s="18">
        <v>11.831639066503</v>
      </c>
      <c r="S8" s="15">
        <f t="shared" si="0"/>
        <v>0.76767676767676774</v>
      </c>
      <c r="T8" s="15">
        <f t="shared" si="1"/>
        <v>0.84186746775325672</v>
      </c>
      <c r="U8" s="15">
        <f t="shared" si="2"/>
        <v>0.92861952861952746</v>
      </c>
      <c r="V8" s="15">
        <f t="shared" si="3"/>
        <v>0.84605458801651734</v>
      </c>
      <c r="W8" s="15">
        <f t="shared" si="4"/>
        <v>0.84605458801651734</v>
      </c>
      <c r="X8" s="15" t="str">
        <f t="shared" si="5"/>
        <v>Y</v>
      </c>
      <c r="Y8" s="15" t="s">
        <v>55</v>
      </c>
      <c r="Z8" s="14" t="s">
        <v>104</v>
      </c>
      <c r="AA8" s="14">
        <v>5</v>
      </c>
      <c r="AB8" s="14">
        <v>0</v>
      </c>
      <c r="AC8" s="14">
        <f t="shared" si="6"/>
        <v>5</v>
      </c>
    </row>
    <row r="9" spans="1:29" x14ac:dyDescent="0.35">
      <c r="A9" s="7"/>
      <c r="B9" s="14">
        <v>40</v>
      </c>
      <c r="C9" s="14" t="s">
        <v>3030</v>
      </c>
      <c r="D9" s="14" t="s">
        <v>3031</v>
      </c>
      <c r="E9" s="14" t="s">
        <v>46</v>
      </c>
      <c r="F9" s="14" t="s">
        <v>3187</v>
      </c>
      <c r="G9" s="14"/>
      <c r="H9" s="14" t="s">
        <v>3188</v>
      </c>
      <c r="I9" s="14" t="s">
        <v>3034</v>
      </c>
      <c r="J9" s="14" t="s">
        <v>3189</v>
      </c>
      <c r="K9" s="14" t="s">
        <v>3188</v>
      </c>
      <c r="L9" s="14">
        <v>13.8</v>
      </c>
      <c r="M9" s="18">
        <v>8.7801119537281451</v>
      </c>
      <c r="N9" s="18">
        <v>9.1545813383245438</v>
      </c>
      <c r="O9" s="18">
        <v>9.6087250600691032</v>
      </c>
      <c r="P9" s="18">
        <v>11.783834464214101</v>
      </c>
      <c r="Q9" s="18">
        <v>11.78</v>
      </c>
      <c r="R9" s="18">
        <v>9.4653112532024011</v>
      </c>
      <c r="S9" s="15">
        <f t="shared" si="0"/>
        <v>0.74509803921568563</v>
      </c>
      <c r="T9" s="15">
        <f t="shared" si="1"/>
        <v>0.77712914586795789</v>
      </c>
      <c r="U9" s="15">
        <f t="shared" si="2"/>
        <v>1.0151515151515151</v>
      </c>
      <c r="V9" s="15">
        <f t="shared" si="3"/>
        <v>0.84579290007838626</v>
      </c>
      <c r="W9" s="15">
        <f t="shared" si="4"/>
        <v>0.84579290007838626</v>
      </c>
      <c r="X9" s="15" t="str">
        <f t="shared" si="5"/>
        <v>Y</v>
      </c>
      <c r="Y9" s="15" t="s">
        <v>55</v>
      </c>
      <c r="Z9" s="14" t="s">
        <v>104</v>
      </c>
      <c r="AA9" s="14">
        <v>5</v>
      </c>
      <c r="AB9" s="14">
        <v>0</v>
      </c>
      <c r="AC9" s="14">
        <f t="shared" si="6"/>
        <v>5</v>
      </c>
    </row>
    <row r="10" spans="1:29" x14ac:dyDescent="0.35">
      <c r="A10" s="7"/>
      <c r="B10" s="14">
        <v>839</v>
      </c>
      <c r="C10" s="14" t="s">
        <v>3030</v>
      </c>
      <c r="D10" s="14" t="s">
        <v>3031</v>
      </c>
      <c r="E10" s="14" t="s">
        <v>3045</v>
      </c>
      <c r="F10" s="14" t="s">
        <v>3190</v>
      </c>
      <c r="G10" s="14"/>
      <c r="H10" s="14" t="s">
        <v>3191</v>
      </c>
      <c r="I10" s="14" t="s">
        <v>3034</v>
      </c>
      <c r="J10" s="14" t="s">
        <v>3192</v>
      </c>
      <c r="K10" s="14" t="s">
        <v>3193</v>
      </c>
      <c r="L10" s="14">
        <v>13.2</v>
      </c>
      <c r="M10" s="18">
        <v>9.3509958999028537</v>
      </c>
      <c r="N10" s="18">
        <v>8.6193776387857604</v>
      </c>
      <c r="O10" s="18">
        <v>9.6786999126948761</v>
      </c>
      <c r="P10" s="18">
        <v>10.905684704776677</v>
      </c>
      <c r="Q10" s="18">
        <v>10.91</v>
      </c>
      <c r="R10" s="18">
        <v>10.905684704776677</v>
      </c>
      <c r="S10" s="15">
        <f t="shared" si="0"/>
        <v>0.85744234800838581</v>
      </c>
      <c r="T10" s="15">
        <f t="shared" si="1"/>
        <v>0.79004377990703578</v>
      </c>
      <c r="U10" s="15">
        <f t="shared" si="2"/>
        <v>0.8874912648497546</v>
      </c>
      <c r="V10" s="15">
        <f t="shared" si="3"/>
        <v>0.84499246425505881</v>
      </c>
      <c r="W10" s="15">
        <f t="shared" si="4"/>
        <v>0.84499246425505881</v>
      </c>
      <c r="X10" s="15" t="str">
        <f t="shared" si="5"/>
        <v>Y</v>
      </c>
      <c r="Y10" s="15" t="s">
        <v>55</v>
      </c>
      <c r="Z10" s="14" t="s">
        <v>104</v>
      </c>
      <c r="AA10" s="14">
        <v>5</v>
      </c>
      <c r="AB10" s="14">
        <v>0</v>
      </c>
      <c r="AC10" s="14">
        <f t="shared" si="6"/>
        <v>5</v>
      </c>
    </row>
    <row r="11" spans="1:29" x14ac:dyDescent="0.35">
      <c r="A11" s="7"/>
      <c r="B11" s="14">
        <v>1034</v>
      </c>
      <c r="C11" s="14" t="s">
        <v>3030</v>
      </c>
      <c r="D11" s="14" t="s">
        <v>3031</v>
      </c>
      <c r="E11" s="14" t="s">
        <v>3040</v>
      </c>
      <c r="F11" s="14" t="s">
        <v>3063</v>
      </c>
      <c r="G11" s="14"/>
      <c r="H11" s="14" t="s">
        <v>3064</v>
      </c>
      <c r="I11" s="14" t="s">
        <v>3034</v>
      </c>
      <c r="J11" s="14" t="s">
        <v>3194</v>
      </c>
      <c r="K11" s="14" t="s">
        <v>3064</v>
      </c>
      <c r="L11" s="14">
        <v>13.2</v>
      </c>
      <c r="M11" s="18">
        <v>10.655750362953619</v>
      </c>
      <c r="N11" s="18">
        <v>9.7244260540146961</v>
      </c>
      <c r="O11" s="18">
        <v>9.4538797178724447</v>
      </c>
      <c r="P11" s="18">
        <v>11.774481389853227</v>
      </c>
      <c r="Q11" s="18">
        <v>11.77</v>
      </c>
      <c r="R11" s="18">
        <v>11.774481389853227</v>
      </c>
      <c r="S11" s="15">
        <f t="shared" si="0"/>
        <v>0.90498681089566413</v>
      </c>
      <c r="T11" s="15">
        <f t="shared" si="1"/>
        <v>0.82620442260107874</v>
      </c>
      <c r="U11" s="15">
        <f t="shared" si="2"/>
        <v>0.80291262135922326</v>
      </c>
      <c r="V11" s="15">
        <f t="shared" si="3"/>
        <v>0.84470128495198871</v>
      </c>
      <c r="W11" s="15">
        <f t="shared" si="4"/>
        <v>0.84470128495198871</v>
      </c>
      <c r="X11" s="15" t="str">
        <f t="shared" si="5"/>
        <v>Y</v>
      </c>
      <c r="Y11" s="15" t="s">
        <v>55</v>
      </c>
      <c r="Z11" s="14" t="s">
        <v>104</v>
      </c>
      <c r="AA11" s="14">
        <v>5</v>
      </c>
      <c r="AB11" s="14">
        <v>0</v>
      </c>
      <c r="AC11" s="14">
        <f t="shared" si="6"/>
        <v>5</v>
      </c>
    </row>
    <row r="12" spans="1:29" x14ac:dyDescent="0.35">
      <c r="A12" s="7"/>
      <c r="B12" s="14">
        <v>686</v>
      </c>
      <c r="C12" s="14" t="s">
        <v>3030</v>
      </c>
      <c r="D12" s="14" t="s">
        <v>3031</v>
      </c>
      <c r="E12" s="14" t="s">
        <v>3045</v>
      </c>
      <c r="F12" s="14" t="s">
        <v>3056</v>
      </c>
      <c r="G12" s="14"/>
      <c r="H12" s="14" t="s">
        <v>3057</v>
      </c>
      <c r="I12" s="14" t="s">
        <v>3034</v>
      </c>
      <c r="J12" s="14" t="s">
        <v>3203</v>
      </c>
      <c r="K12" s="14" t="s">
        <v>3204</v>
      </c>
      <c r="L12" s="14">
        <v>13.8</v>
      </c>
      <c r="M12" s="18">
        <v>9.8955526738025092</v>
      </c>
      <c r="N12" s="18">
        <v>10.445305600124872</v>
      </c>
      <c r="O12" s="18">
        <v>11.728062428210368</v>
      </c>
      <c r="P12" s="18">
        <v>12.668219606558768</v>
      </c>
      <c r="Q12" s="18">
        <v>12.67</v>
      </c>
      <c r="R12" s="18">
        <v>12.668219606558768</v>
      </c>
      <c r="S12" s="15">
        <f t="shared" si="0"/>
        <v>0.78113207547169805</v>
      </c>
      <c r="T12" s="15">
        <f t="shared" si="1"/>
        <v>0.82441243884174209</v>
      </c>
      <c r="U12" s="15">
        <f t="shared" si="2"/>
        <v>0.92578616352201148</v>
      </c>
      <c r="V12" s="15">
        <f t="shared" si="3"/>
        <v>0.8437768926118171</v>
      </c>
      <c r="W12" s="15">
        <f t="shared" si="4"/>
        <v>0.8437768926118171</v>
      </c>
      <c r="X12" s="15" t="str">
        <f t="shared" si="5"/>
        <v>Y</v>
      </c>
      <c r="Y12" s="15" t="s">
        <v>55</v>
      </c>
      <c r="Z12" s="14" t="s">
        <v>104</v>
      </c>
      <c r="AA12" s="14">
        <v>5</v>
      </c>
      <c r="AB12" s="14">
        <v>0</v>
      </c>
      <c r="AC12" s="14">
        <f t="shared" si="6"/>
        <v>5</v>
      </c>
    </row>
    <row r="13" spans="1:29" x14ac:dyDescent="0.35">
      <c r="A13" s="7"/>
      <c r="B13" s="14">
        <v>358</v>
      </c>
      <c r="C13" s="14" t="s">
        <v>3030</v>
      </c>
      <c r="D13" s="14" t="s">
        <v>3066</v>
      </c>
      <c r="E13" s="14" t="s">
        <v>3067</v>
      </c>
      <c r="F13" s="14" t="s">
        <v>3082</v>
      </c>
      <c r="G13" s="14"/>
      <c r="H13" s="14" t="s">
        <v>3083</v>
      </c>
      <c r="I13" s="14" t="s">
        <v>3034</v>
      </c>
      <c r="J13" s="14" t="s">
        <v>3205</v>
      </c>
      <c r="K13" s="14" t="s">
        <v>3083</v>
      </c>
      <c r="L13" s="14">
        <v>13.8</v>
      </c>
      <c r="M13" s="18">
        <v>9.94335727609141</v>
      </c>
      <c r="N13" s="18">
        <v>10.341728961832235</v>
      </c>
      <c r="O13" s="18">
        <v>11.775867030499267</v>
      </c>
      <c r="P13" s="18">
        <v>12.668219606558768</v>
      </c>
      <c r="Q13" s="18">
        <v>12.67</v>
      </c>
      <c r="R13" s="18">
        <v>12.668219606558768</v>
      </c>
      <c r="S13" s="15">
        <f t="shared" si="0"/>
        <v>0.78490566037735843</v>
      </c>
      <c r="T13" s="15">
        <f t="shared" si="1"/>
        <v>0.81623748712172339</v>
      </c>
      <c r="U13" s="15">
        <f t="shared" si="2"/>
        <v>0.92955974842767175</v>
      </c>
      <c r="V13" s="15">
        <f t="shared" si="3"/>
        <v>0.84356763197558449</v>
      </c>
      <c r="W13" s="15">
        <f t="shared" si="4"/>
        <v>0.84356763197558449</v>
      </c>
      <c r="X13" s="15" t="str">
        <f t="shared" si="5"/>
        <v>Y</v>
      </c>
      <c r="Y13" s="15" t="s">
        <v>55</v>
      </c>
      <c r="Z13" s="14" t="s">
        <v>104</v>
      </c>
      <c r="AA13" s="14">
        <v>5</v>
      </c>
      <c r="AB13" s="14">
        <v>0</v>
      </c>
      <c r="AC13" s="14">
        <f t="shared" si="6"/>
        <v>5</v>
      </c>
    </row>
    <row r="14" spans="1:29" x14ac:dyDescent="0.35">
      <c r="A14" s="7"/>
      <c r="B14" s="14">
        <v>794</v>
      </c>
      <c r="C14" s="14" t="s">
        <v>3030</v>
      </c>
      <c r="D14" s="14" t="s">
        <v>3031</v>
      </c>
      <c r="E14" s="14" t="s">
        <v>3045</v>
      </c>
      <c r="F14" s="14" t="s">
        <v>3206</v>
      </c>
      <c r="G14" s="14"/>
      <c r="H14" s="14" t="s">
        <v>3206</v>
      </c>
      <c r="I14" s="14" t="s">
        <v>3034</v>
      </c>
      <c r="J14" s="14" t="s">
        <v>3207</v>
      </c>
      <c r="K14" s="14" t="s">
        <v>3206</v>
      </c>
      <c r="L14" s="14">
        <v>13.2</v>
      </c>
      <c r="M14" s="18">
        <v>8.3755048850800549</v>
      </c>
      <c r="N14" s="18">
        <v>9.7472891246746034</v>
      </c>
      <c r="O14" s="18">
        <v>10.18168746721288</v>
      </c>
      <c r="P14" s="18">
        <v>10.745643210157313</v>
      </c>
      <c r="Q14" s="18">
        <v>10.75</v>
      </c>
      <c r="R14" s="18">
        <v>12.071701308432045</v>
      </c>
      <c r="S14" s="15">
        <f t="shared" si="0"/>
        <v>0.77943262411347458</v>
      </c>
      <c r="T14" s="15">
        <f t="shared" si="1"/>
        <v>0.90672456973717241</v>
      </c>
      <c r="U14" s="15">
        <f t="shared" si="2"/>
        <v>0.84343434343434287</v>
      </c>
      <c r="V14" s="15">
        <f t="shared" si="3"/>
        <v>0.84319717909499659</v>
      </c>
      <c r="W14" s="15">
        <f t="shared" si="4"/>
        <v>0.84319717909499659</v>
      </c>
      <c r="X14" s="15" t="str">
        <f t="shared" si="5"/>
        <v>Y</v>
      </c>
      <c r="Y14" s="15" t="s">
        <v>55</v>
      </c>
      <c r="Z14" s="14" t="s">
        <v>104</v>
      </c>
      <c r="AA14" s="14">
        <v>5</v>
      </c>
      <c r="AB14" s="14">
        <v>0</v>
      </c>
      <c r="AC14" s="14">
        <f t="shared" si="6"/>
        <v>5</v>
      </c>
    </row>
    <row r="15" spans="1:29" x14ac:dyDescent="0.35">
      <c r="A15" s="7"/>
      <c r="B15" s="14">
        <v>380</v>
      </c>
      <c r="C15" s="14" t="s">
        <v>3030</v>
      </c>
      <c r="D15" s="14" t="s">
        <v>3066</v>
      </c>
      <c r="E15" s="14" t="s">
        <v>3067</v>
      </c>
      <c r="F15" s="14" t="s">
        <v>3208</v>
      </c>
      <c r="G15" s="14"/>
      <c r="H15" s="14" t="s">
        <v>3209</v>
      </c>
      <c r="I15" s="14" t="s">
        <v>3034</v>
      </c>
      <c r="J15" s="14" t="s">
        <v>3210</v>
      </c>
      <c r="K15" s="14" t="s">
        <v>3211</v>
      </c>
      <c r="L15" s="14">
        <v>13.2</v>
      </c>
      <c r="M15" s="18">
        <v>7.1256570223383457</v>
      </c>
      <c r="N15" s="18">
        <v>7.5829184355365289</v>
      </c>
      <c r="O15" s="18">
        <v>8.657482756552259</v>
      </c>
      <c r="P15" s="18">
        <v>9.7168050304614013</v>
      </c>
      <c r="Q15" s="18">
        <v>9.0500000000000007</v>
      </c>
      <c r="R15" s="18">
        <v>9.0537759813240335</v>
      </c>
      <c r="S15" s="15">
        <f t="shared" si="0"/>
        <v>0.73333333333333173</v>
      </c>
      <c r="T15" s="15">
        <f t="shared" si="1"/>
        <v>0.83789153983829046</v>
      </c>
      <c r="U15" s="15">
        <f t="shared" si="2"/>
        <v>0.95622895622895454</v>
      </c>
      <c r="V15" s="15">
        <f t="shared" si="3"/>
        <v>0.84248460980019224</v>
      </c>
      <c r="W15" s="15">
        <f t="shared" si="4"/>
        <v>0.84248460980019224</v>
      </c>
      <c r="X15" s="15" t="str">
        <f t="shared" si="5"/>
        <v>Y</v>
      </c>
      <c r="Y15" s="15" t="s">
        <v>55</v>
      </c>
      <c r="Z15" s="14" t="s">
        <v>104</v>
      </c>
      <c r="AA15" s="14">
        <v>5</v>
      </c>
      <c r="AB15" s="14">
        <v>0</v>
      </c>
      <c r="AC15" s="14">
        <f t="shared" si="6"/>
        <v>5</v>
      </c>
    </row>
    <row r="16" spans="1:29" x14ac:dyDescent="0.35">
      <c r="A16" s="7"/>
      <c r="B16" s="14">
        <v>132</v>
      </c>
      <c r="C16" s="14" t="s">
        <v>3030</v>
      </c>
      <c r="D16" s="14" t="s">
        <v>3031</v>
      </c>
      <c r="E16" s="14" t="s">
        <v>46</v>
      </c>
      <c r="F16" s="14" t="s">
        <v>3212</v>
      </c>
      <c r="G16" s="14"/>
      <c r="H16" s="14" t="s">
        <v>3038</v>
      </c>
      <c r="I16" s="14" t="s">
        <v>3034</v>
      </c>
      <c r="J16" s="14" t="s">
        <v>3213</v>
      </c>
      <c r="K16" s="14" t="s">
        <v>3038</v>
      </c>
      <c r="L16" s="14">
        <v>4.16</v>
      </c>
      <c r="M16" s="18">
        <v>2.0775372086519468</v>
      </c>
      <c r="N16" s="18">
        <v>2.2480633841597975</v>
      </c>
      <c r="O16" s="18">
        <v>2.3057060350356893</v>
      </c>
      <c r="P16" s="18">
        <v>2.6299459462125832</v>
      </c>
      <c r="Q16" s="18">
        <v>2.63</v>
      </c>
      <c r="R16" s="18">
        <v>2.6299459462125832</v>
      </c>
      <c r="S16" s="15">
        <f t="shared" si="0"/>
        <v>0.7899543378995425</v>
      </c>
      <c r="T16" s="15">
        <f t="shared" si="1"/>
        <v>0.85477695215201432</v>
      </c>
      <c r="U16" s="15">
        <f t="shared" si="2"/>
        <v>0.87671232876712324</v>
      </c>
      <c r="V16" s="15">
        <f t="shared" si="3"/>
        <v>0.84048120627289336</v>
      </c>
      <c r="W16" s="15">
        <f t="shared" si="4"/>
        <v>0.84048120627289336</v>
      </c>
      <c r="X16" s="15" t="str">
        <f t="shared" si="5"/>
        <v>Y</v>
      </c>
      <c r="Y16" s="15" t="s">
        <v>55</v>
      </c>
      <c r="Z16" s="14" t="s">
        <v>104</v>
      </c>
      <c r="AA16" s="14">
        <v>2</v>
      </c>
      <c r="AB16" s="14">
        <v>0</v>
      </c>
      <c r="AC16" s="14">
        <f t="shared" si="6"/>
        <v>2</v>
      </c>
    </row>
    <row r="17" spans="1:29" x14ac:dyDescent="0.35">
      <c r="A17" s="7"/>
      <c r="B17" s="14">
        <v>817</v>
      </c>
      <c r="C17" s="14" t="s">
        <v>3030</v>
      </c>
      <c r="D17" s="14" t="s">
        <v>3031</v>
      </c>
      <c r="E17" s="14" t="s">
        <v>3045</v>
      </c>
      <c r="F17" s="14" t="s">
        <v>233</v>
      </c>
      <c r="G17" s="14"/>
      <c r="H17" s="14" t="s">
        <v>233</v>
      </c>
      <c r="I17" s="14" t="s">
        <v>3034</v>
      </c>
      <c r="J17" s="14" t="s">
        <v>3214</v>
      </c>
      <c r="K17" s="14" t="s">
        <v>3049</v>
      </c>
      <c r="L17" s="14">
        <v>13.8</v>
      </c>
      <c r="M17" s="18">
        <v>9.8875852400876774</v>
      </c>
      <c r="N17" s="18">
        <v>10.270022058398885</v>
      </c>
      <c r="O17" s="18">
        <v>11.018960827591684</v>
      </c>
      <c r="P17" s="18">
        <v>12.333587390536461</v>
      </c>
      <c r="Q17" s="18">
        <v>12.33</v>
      </c>
      <c r="R17" s="18">
        <v>12.429196595114265</v>
      </c>
      <c r="S17" s="15">
        <f t="shared" si="0"/>
        <v>0.80167958656330618</v>
      </c>
      <c r="T17" s="15">
        <f t="shared" si="1"/>
        <v>0.8329296073316208</v>
      </c>
      <c r="U17" s="15">
        <f t="shared" si="2"/>
        <v>0.8865384615384615</v>
      </c>
      <c r="V17" s="15">
        <f t="shared" si="3"/>
        <v>0.84038255181112953</v>
      </c>
      <c r="W17" s="15">
        <f t="shared" si="4"/>
        <v>0.84038255181112953</v>
      </c>
      <c r="X17" s="15" t="str">
        <f t="shared" si="5"/>
        <v>Y</v>
      </c>
      <c r="Y17" s="15" t="s">
        <v>55</v>
      </c>
      <c r="Z17" s="14" t="s">
        <v>104</v>
      </c>
      <c r="AA17" s="14">
        <v>5</v>
      </c>
      <c r="AB17" s="14">
        <v>0</v>
      </c>
      <c r="AC17" s="14">
        <f t="shared" si="6"/>
        <v>5</v>
      </c>
    </row>
    <row r="18" spans="1:29" x14ac:dyDescent="0.35">
      <c r="A18" s="7"/>
      <c r="B18" s="14">
        <v>282</v>
      </c>
      <c r="C18" s="14" t="s">
        <v>3030</v>
      </c>
      <c r="D18" s="14" t="s">
        <v>3066</v>
      </c>
      <c r="E18" s="14" t="s">
        <v>3067</v>
      </c>
      <c r="F18" s="14" t="s">
        <v>3140</v>
      </c>
      <c r="G18" s="14"/>
      <c r="H18" s="14" t="s">
        <v>3141</v>
      </c>
      <c r="I18" s="14" t="s">
        <v>3034</v>
      </c>
      <c r="J18" s="14" t="s">
        <v>3215</v>
      </c>
      <c r="K18" s="14" t="s">
        <v>3141</v>
      </c>
      <c r="L18" s="14">
        <v>13.8</v>
      </c>
      <c r="M18" s="18">
        <v>11.473104549336242</v>
      </c>
      <c r="N18" s="18">
        <v>10.254087190969269</v>
      </c>
      <c r="O18" s="18">
        <v>10.198315154965535</v>
      </c>
      <c r="P18" s="18">
        <v>12.668219606558768</v>
      </c>
      <c r="Q18" s="18">
        <v>12.67</v>
      </c>
      <c r="R18" s="18">
        <v>12.668219606558768</v>
      </c>
      <c r="S18" s="15">
        <f t="shared" si="0"/>
        <v>0.90566037735849048</v>
      </c>
      <c r="T18" s="15">
        <f t="shared" si="1"/>
        <v>0.80932022028171025</v>
      </c>
      <c r="U18" s="15">
        <f t="shared" si="2"/>
        <v>0.80503144654087933</v>
      </c>
      <c r="V18" s="15">
        <f t="shared" si="3"/>
        <v>0.84000401472702668</v>
      </c>
      <c r="W18" s="15">
        <f t="shared" si="4"/>
        <v>0.84000401472702668</v>
      </c>
      <c r="X18" s="15" t="str">
        <f t="shared" si="5"/>
        <v>Y</v>
      </c>
      <c r="Y18" s="15" t="s">
        <v>55</v>
      </c>
      <c r="Z18" s="14" t="s">
        <v>104</v>
      </c>
      <c r="AA18" s="14">
        <v>5</v>
      </c>
      <c r="AB18" s="14">
        <v>0</v>
      </c>
      <c r="AC18" s="14">
        <f t="shared" si="6"/>
        <v>5</v>
      </c>
    </row>
    <row r="19" spans="1:29" x14ac:dyDescent="0.35">
      <c r="A19" s="7"/>
      <c r="B19" s="14">
        <v>533</v>
      </c>
      <c r="C19" s="14" t="s">
        <v>3030</v>
      </c>
      <c r="D19" s="14" t="s">
        <v>3066</v>
      </c>
      <c r="E19" s="14" t="s">
        <v>3074</v>
      </c>
      <c r="F19" s="14" t="s">
        <v>3222</v>
      </c>
      <c r="G19" s="14"/>
      <c r="H19" s="14" t="s">
        <v>3222</v>
      </c>
      <c r="I19" s="14" t="s">
        <v>3034</v>
      </c>
      <c r="J19" s="14" t="s">
        <v>3223</v>
      </c>
      <c r="K19" s="14" t="s">
        <v>3224</v>
      </c>
      <c r="L19" s="14">
        <v>13.8</v>
      </c>
      <c r="M19" s="18">
        <v>8.8279165560170458</v>
      </c>
      <c r="N19" s="18">
        <v>9.7601063006506159</v>
      </c>
      <c r="O19" s="18">
        <v>11.106602598454653</v>
      </c>
      <c r="P19" s="18">
        <v>11.831639066503</v>
      </c>
      <c r="Q19" s="18">
        <v>11.83</v>
      </c>
      <c r="R19" s="18">
        <v>11.831639066503</v>
      </c>
      <c r="S19" s="15">
        <f t="shared" si="0"/>
        <v>0.74612794612794553</v>
      </c>
      <c r="T19" s="15">
        <f t="shared" si="1"/>
        <v>0.8250301183981924</v>
      </c>
      <c r="U19" s="15">
        <f t="shared" si="2"/>
        <v>0.93872053872053751</v>
      </c>
      <c r="V19" s="15">
        <f t="shared" si="3"/>
        <v>0.83662620108222507</v>
      </c>
      <c r="W19" s="15">
        <f t="shared" si="4"/>
        <v>0.83662620108222507</v>
      </c>
      <c r="X19" s="15" t="str">
        <f t="shared" si="5"/>
        <v>Y</v>
      </c>
      <c r="Y19" s="15" t="s">
        <v>55</v>
      </c>
      <c r="Z19" s="14" t="s">
        <v>104</v>
      </c>
      <c r="AA19" s="14">
        <v>5</v>
      </c>
      <c r="AB19" s="14">
        <v>0</v>
      </c>
      <c r="AC19" s="14">
        <f t="shared" si="6"/>
        <v>5</v>
      </c>
    </row>
    <row r="20" spans="1:29" x14ac:dyDescent="0.35">
      <c r="A20" s="7"/>
      <c r="B20" s="14">
        <v>662</v>
      </c>
      <c r="C20" s="14" t="s">
        <v>3030</v>
      </c>
      <c r="D20" s="14" t="s">
        <v>3031</v>
      </c>
      <c r="E20" s="14" t="s">
        <v>3045</v>
      </c>
      <c r="F20" s="14" t="s">
        <v>3191</v>
      </c>
      <c r="G20" s="14"/>
      <c r="H20" s="14" t="s">
        <v>3191</v>
      </c>
      <c r="I20" s="14" t="s">
        <v>3034</v>
      </c>
      <c r="J20" s="14" t="s">
        <v>3225</v>
      </c>
      <c r="K20" s="14" t="s">
        <v>3191</v>
      </c>
      <c r="L20" s="14">
        <v>13.2</v>
      </c>
      <c r="M20" s="18">
        <v>9.4195851118825811</v>
      </c>
      <c r="N20" s="18">
        <v>10.814232422137041</v>
      </c>
      <c r="O20" s="18">
        <v>12.224121779498091</v>
      </c>
      <c r="P20" s="18">
        <v>12.963361064168502</v>
      </c>
      <c r="Q20" s="18">
        <v>12.96</v>
      </c>
      <c r="R20" s="18">
        <v>12.917634922848686</v>
      </c>
      <c r="S20" s="15">
        <f t="shared" si="0"/>
        <v>0.72663139329806004</v>
      </c>
      <c r="T20" s="15">
        <f t="shared" si="1"/>
        <v>0.83443151405378391</v>
      </c>
      <c r="U20" s="15">
        <f t="shared" si="2"/>
        <v>0.94631268436578042</v>
      </c>
      <c r="V20" s="15">
        <f t="shared" si="3"/>
        <v>0.83579186390587479</v>
      </c>
      <c r="W20" s="15">
        <f t="shared" si="4"/>
        <v>0.83579186390587479</v>
      </c>
      <c r="X20" s="15" t="str">
        <f t="shared" si="5"/>
        <v>Y</v>
      </c>
      <c r="Y20" s="15" t="s">
        <v>55</v>
      </c>
      <c r="Z20" s="14" t="s">
        <v>104</v>
      </c>
      <c r="AA20" s="14">
        <v>5</v>
      </c>
      <c r="AB20" s="14">
        <v>0</v>
      </c>
      <c r="AC20" s="14">
        <f t="shared" si="6"/>
        <v>5</v>
      </c>
    </row>
    <row r="21" spans="1:29" x14ac:dyDescent="0.35">
      <c r="A21" s="7"/>
      <c r="B21" s="14">
        <v>1124</v>
      </c>
      <c r="C21" s="14" t="s">
        <v>3030</v>
      </c>
      <c r="D21" s="14" t="s">
        <v>3031</v>
      </c>
      <c r="E21" s="14" t="s">
        <v>3040</v>
      </c>
      <c r="F21" s="14" t="s">
        <v>3041</v>
      </c>
      <c r="G21" s="14"/>
      <c r="H21" s="14" t="s">
        <v>3042</v>
      </c>
      <c r="I21" s="14" t="s">
        <v>3034</v>
      </c>
      <c r="J21" s="14" t="s">
        <v>3226</v>
      </c>
      <c r="K21" s="14" t="s">
        <v>3227</v>
      </c>
      <c r="L21" s="14">
        <v>13.2</v>
      </c>
      <c r="M21" s="18">
        <v>9.7396681011213087</v>
      </c>
      <c r="N21" s="18">
        <v>9.907330619293969</v>
      </c>
      <c r="O21" s="18">
        <v>10.715159115944084</v>
      </c>
      <c r="P21" s="18">
        <v>12.117427449751863</v>
      </c>
      <c r="Q21" s="18">
        <v>12.12</v>
      </c>
      <c r="R21" s="18">
        <v>12.117427449751863</v>
      </c>
      <c r="S21" s="15">
        <f t="shared" si="0"/>
        <v>0.80377358490566031</v>
      </c>
      <c r="T21" s="15">
        <f t="shared" si="1"/>
        <v>0.81743651974372689</v>
      </c>
      <c r="U21" s="15">
        <f t="shared" si="2"/>
        <v>0.88427672955974712</v>
      </c>
      <c r="V21" s="15">
        <f t="shared" si="3"/>
        <v>0.83516227806971133</v>
      </c>
      <c r="W21" s="15">
        <f t="shared" si="4"/>
        <v>0.83516227806971133</v>
      </c>
      <c r="X21" s="15" t="str">
        <f t="shared" si="5"/>
        <v>Y</v>
      </c>
      <c r="Y21" s="15" t="s">
        <v>55</v>
      </c>
      <c r="Z21" s="14" t="s">
        <v>104</v>
      </c>
      <c r="AA21" s="14">
        <v>5</v>
      </c>
      <c r="AB21" s="14">
        <v>0</v>
      </c>
      <c r="AC21" s="14">
        <f t="shared" si="6"/>
        <v>5</v>
      </c>
    </row>
    <row r="22" spans="1:29" x14ac:dyDescent="0.35">
      <c r="A22" s="7"/>
      <c r="B22" s="14">
        <v>60</v>
      </c>
      <c r="C22" s="14" t="s">
        <v>3030</v>
      </c>
      <c r="D22" s="14" t="s">
        <v>3031</v>
      </c>
      <c r="E22" s="14" t="s">
        <v>46</v>
      </c>
      <c r="F22" s="14" t="s">
        <v>3152</v>
      </c>
      <c r="G22" s="14"/>
      <c r="H22" s="14" t="s">
        <v>3153</v>
      </c>
      <c r="I22" s="14" t="s">
        <v>3034</v>
      </c>
      <c r="J22" s="14" t="s">
        <v>3228</v>
      </c>
      <c r="K22" s="14" t="s">
        <v>3229</v>
      </c>
      <c r="L22" s="14">
        <v>13.8</v>
      </c>
      <c r="M22" s="18">
        <v>8.7641770862985027</v>
      </c>
      <c r="N22" s="18">
        <v>8.7482422188688851</v>
      </c>
      <c r="O22" s="18">
        <v>7.3141041502018549</v>
      </c>
      <c r="P22" s="18">
        <v>10.158477986391464</v>
      </c>
      <c r="Q22" s="18">
        <v>10.16</v>
      </c>
      <c r="R22" s="18">
        <v>9.4653112532024011</v>
      </c>
      <c r="S22" s="15">
        <f t="shared" si="0"/>
        <v>0.86274509803921418</v>
      </c>
      <c r="T22" s="15">
        <f t="shared" si="1"/>
        <v>0.86104746248709496</v>
      </c>
      <c r="U22" s="15">
        <f t="shared" si="2"/>
        <v>0.77272727272727271</v>
      </c>
      <c r="V22" s="15">
        <f t="shared" si="3"/>
        <v>0.83217327775119398</v>
      </c>
      <c r="W22" s="15">
        <f t="shared" si="4"/>
        <v>0.83217327775119398</v>
      </c>
      <c r="X22" s="15" t="str">
        <f t="shared" si="5"/>
        <v>Y</v>
      </c>
      <c r="Y22" s="15" t="s">
        <v>55</v>
      </c>
      <c r="Z22" s="14" t="s">
        <v>104</v>
      </c>
      <c r="AA22" s="14">
        <v>5</v>
      </c>
      <c r="AB22" s="14">
        <v>0</v>
      </c>
      <c r="AC22" s="14">
        <f t="shared" si="6"/>
        <v>5</v>
      </c>
    </row>
    <row r="23" spans="1:29" x14ac:dyDescent="0.35">
      <c r="A23" s="7"/>
      <c r="B23" s="14">
        <v>738</v>
      </c>
      <c r="C23" s="14" t="s">
        <v>3030</v>
      </c>
      <c r="D23" s="14" t="s">
        <v>3031</v>
      </c>
      <c r="E23" s="14" t="s">
        <v>3045</v>
      </c>
      <c r="F23" s="14" t="s">
        <v>3230</v>
      </c>
      <c r="G23" s="14"/>
      <c r="H23" s="14" t="s">
        <v>3230</v>
      </c>
      <c r="I23" s="14" t="s">
        <v>3034</v>
      </c>
      <c r="J23" s="14" t="s">
        <v>3231</v>
      </c>
      <c r="K23" s="14" t="s">
        <v>3232</v>
      </c>
      <c r="L23" s="14">
        <v>13.8</v>
      </c>
      <c r="M23" s="18">
        <v>9.3697020486245979</v>
      </c>
      <c r="N23" s="18">
        <v>10.030999046954381</v>
      </c>
      <c r="O23" s="18">
        <v>10.429370732695228</v>
      </c>
      <c r="P23" s="18">
        <v>11.951150572225254</v>
      </c>
      <c r="Q23" s="18">
        <v>11.95</v>
      </c>
      <c r="R23" s="18">
        <v>11.951150572225254</v>
      </c>
      <c r="S23" s="15">
        <f t="shared" si="0"/>
        <v>0.78399999999999992</v>
      </c>
      <c r="T23" s="15">
        <f t="shared" si="1"/>
        <v>0.83941414618865118</v>
      </c>
      <c r="U23" s="15">
        <f t="shared" si="2"/>
        <v>0.87266666666666581</v>
      </c>
      <c r="V23" s="15">
        <f t="shared" si="3"/>
        <v>0.83202693761843893</v>
      </c>
      <c r="W23" s="15">
        <f t="shared" si="4"/>
        <v>0.83202693761843893</v>
      </c>
      <c r="X23" s="15" t="str">
        <f t="shared" si="5"/>
        <v>Y</v>
      </c>
      <c r="Y23" s="15" t="s">
        <v>55</v>
      </c>
      <c r="Z23" s="14" t="s">
        <v>104</v>
      </c>
      <c r="AA23" s="14">
        <v>5</v>
      </c>
      <c r="AB23" s="14">
        <v>0</v>
      </c>
      <c r="AC23" s="14">
        <f t="shared" si="6"/>
        <v>5</v>
      </c>
    </row>
    <row r="24" spans="1:29" x14ac:dyDescent="0.35">
      <c r="A24" s="7"/>
      <c r="B24" s="14">
        <v>115</v>
      </c>
      <c r="C24" s="14" t="s">
        <v>3030</v>
      </c>
      <c r="D24" s="14" t="s">
        <v>3031</v>
      </c>
      <c r="E24" s="14" t="s">
        <v>46</v>
      </c>
      <c r="F24" s="14" t="s">
        <v>3233</v>
      </c>
      <c r="G24" s="14"/>
      <c r="H24" s="14" t="s">
        <v>3234</v>
      </c>
      <c r="I24" s="14" t="s">
        <v>3034</v>
      </c>
      <c r="J24" s="14" t="s">
        <v>3235</v>
      </c>
      <c r="K24" s="14" t="s">
        <v>3236</v>
      </c>
      <c r="L24" s="14">
        <v>13.2</v>
      </c>
      <c r="M24" s="18">
        <v>9.2900277114764211</v>
      </c>
      <c r="N24" s="18">
        <v>9.4424481825424902</v>
      </c>
      <c r="O24" s="18">
        <v>9.7396681011213087</v>
      </c>
      <c r="P24" s="18">
        <v>11.408672259294681</v>
      </c>
      <c r="Q24" s="18">
        <v>11.41</v>
      </c>
      <c r="R24" s="18">
        <v>11.408672259294681</v>
      </c>
      <c r="S24" s="15">
        <f t="shared" si="0"/>
        <v>0.81429525718102791</v>
      </c>
      <c r="T24" s="15">
        <f t="shared" si="1"/>
        <v>0.82755899934640575</v>
      </c>
      <c r="U24" s="15">
        <f t="shared" si="2"/>
        <v>0.85370741482965917</v>
      </c>
      <c r="V24" s="15">
        <f t="shared" si="3"/>
        <v>0.83185389045236435</v>
      </c>
      <c r="W24" s="15">
        <f t="shared" si="4"/>
        <v>0.83185389045236435</v>
      </c>
      <c r="X24" s="15" t="str">
        <f t="shared" si="5"/>
        <v>Y</v>
      </c>
      <c r="Y24" s="15" t="s">
        <v>55</v>
      </c>
      <c r="Z24" s="14" t="s">
        <v>104</v>
      </c>
      <c r="AA24" s="14">
        <v>5</v>
      </c>
      <c r="AB24" s="14">
        <v>0</v>
      </c>
      <c r="AC24" s="14">
        <f t="shared" si="6"/>
        <v>5</v>
      </c>
    </row>
    <row r="25" spans="1:29" x14ac:dyDescent="0.35">
      <c r="A25" s="7"/>
      <c r="B25" s="14">
        <v>1131</v>
      </c>
      <c r="C25" s="14" t="s">
        <v>3030</v>
      </c>
      <c r="D25" s="14" t="s">
        <v>3031</v>
      </c>
      <c r="E25" s="14" t="s">
        <v>3040</v>
      </c>
      <c r="F25" s="14" t="s">
        <v>3237</v>
      </c>
      <c r="G25" s="14"/>
      <c r="H25" s="14" t="s">
        <v>3238</v>
      </c>
      <c r="I25" s="14" t="s">
        <v>3034</v>
      </c>
      <c r="J25" s="14" t="s">
        <v>3239</v>
      </c>
      <c r="K25" s="14" t="s">
        <v>3238</v>
      </c>
      <c r="L25" s="14">
        <v>13.2</v>
      </c>
      <c r="M25" s="18">
        <v>6.7674689153331169</v>
      </c>
      <c r="N25" s="18">
        <v>8.0782849665012328</v>
      </c>
      <c r="O25" s="18">
        <v>7.4076348938105738</v>
      </c>
      <c r="P25" s="18">
        <v>8.9165975573645788</v>
      </c>
      <c r="Q25" s="18">
        <v>8.92</v>
      </c>
      <c r="R25" s="18">
        <v>8.9165975573645788</v>
      </c>
      <c r="S25" s="15">
        <f t="shared" si="0"/>
        <v>0.75897435897435905</v>
      </c>
      <c r="T25" s="15">
        <f t="shared" si="1"/>
        <v>0.90563732808309783</v>
      </c>
      <c r="U25" s="15">
        <f t="shared" si="2"/>
        <v>0.83076923076923082</v>
      </c>
      <c r="V25" s="15">
        <f t="shared" si="3"/>
        <v>0.8317936392755626</v>
      </c>
      <c r="W25" s="15">
        <f t="shared" si="4"/>
        <v>0.8317936392755626</v>
      </c>
      <c r="X25" s="15" t="str">
        <f t="shared" si="5"/>
        <v>Y</v>
      </c>
      <c r="Y25" s="15" t="s">
        <v>55</v>
      </c>
      <c r="Z25" s="14" t="s">
        <v>104</v>
      </c>
      <c r="AA25" s="14">
        <v>5</v>
      </c>
      <c r="AB25" s="14">
        <v>0</v>
      </c>
      <c r="AC25" s="14">
        <f t="shared" si="6"/>
        <v>5</v>
      </c>
    </row>
    <row r="26" spans="1:29" x14ac:dyDescent="0.35">
      <c r="A26" s="7"/>
      <c r="B26" s="14">
        <v>675</v>
      </c>
      <c r="C26" s="14" t="s">
        <v>3030</v>
      </c>
      <c r="D26" s="14" t="s">
        <v>3031</v>
      </c>
      <c r="E26" s="14" t="s">
        <v>3045</v>
      </c>
      <c r="F26" s="14" t="s">
        <v>3056</v>
      </c>
      <c r="G26" s="14"/>
      <c r="H26" s="14" t="s">
        <v>3057</v>
      </c>
      <c r="I26" s="14" t="s">
        <v>3034</v>
      </c>
      <c r="J26" s="14" t="s">
        <v>3240</v>
      </c>
      <c r="K26" s="14" t="s">
        <v>3057</v>
      </c>
      <c r="L26" s="14">
        <v>4.16</v>
      </c>
      <c r="M26" s="18">
        <v>1.4891018142938781</v>
      </c>
      <c r="N26" s="18">
        <v>1.6932528694793343</v>
      </c>
      <c r="O26" s="18">
        <v>1.8613772678673508</v>
      </c>
      <c r="P26" s="18">
        <v>2.0246981120157148</v>
      </c>
      <c r="Q26" s="18">
        <v>2.02</v>
      </c>
      <c r="R26" s="18">
        <v>2.0246981120157148</v>
      </c>
      <c r="S26" s="15">
        <f t="shared" si="0"/>
        <v>0.73546856465005706</v>
      </c>
      <c r="T26" s="15">
        <f t="shared" si="1"/>
        <v>0.8382439947917496</v>
      </c>
      <c r="U26" s="15">
        <f t="shared" si="2"/>
        <v>0.91933570581257285</v>
      </c>
      <c r="V26" s="15">
        <f t="shared" si="3"/>
        <v>0.83101608841812646</v>
      </c>
      <c r="W26" s="15">
        <f t="shared" si="4"/>
        <v>0.83101608841812646</v>
      </c>
      <c r="X26" s="15" t="str">
        <f t="shared" si="5"/>
        <v>Y</v>
      </c>
      <c r="Y26" s="15" t="s">
        <v>55</v>
      </c>
      <c r="Z26" s="14" t="s">
        <v>104</v>
      </c>
      <c r="AA26" s="14">
        <v>2</v>
      </c>
      <c r="AB26" s="14">
        <v>0</v>
      </c>
      <c r="AC26" s="14">
        <f t="shared" si="6"/>
        <v>2</v>
      </c>
    </row>
    <row r="27" spans="1:29" x14ac:dyDescent="0.35">
      <c r="A27" s="7"/>
      <c r="B27" s="14">
        <v>118</v>
      </c>
      <c r="C27" s="14" t="s">
        <v>3030</v>
      </c>
      <c r="D27" s="14" t="s">
        <v>3031</v>
      </c>
      <c r="E27" s="14" t="s">
        <v>46</v>
      </c>
      <c r="F27" s="14" t="s">
        <v>3233</v>
      </c>
      <c r="G27" s="14"/>
      <c r="H27" s="14" t="s">
        <v>3234</v>
      </c>
      <c r="I27" s="14" t="s">
        <v>3034</v>
      </c>
      <c r="J27" s="14" t="s">
        <v>3241</v>
      </c>
      <c r="K27" s="14" t="s">
        <v>3236</v>
      </c>
      <c r="L27" s="14">
        <v>13.2</v>
      </c>
      <c r="M27" s="18">
        <v>11.225767694015406</v>
      </c>
      <c r="N27" s="18">
        <v>8.3678838615267601</v>
      </c>
      <c r="O27" s="18">
        <v>9.5567635358420358</v>
      </c>
      <c r="P27" s="18">
        <v>11.705892177873498</v>
      </c>
      <c r="Q27" s="18">
        <v>11.71</v>
      </c>
      <c r="R27" s="18">
        <v>11.705892177873498</v>
      </c>
      <c r="S27" s="15">
        <f t="shared" si="0"/>
        <v>0.95898437500000011</v>
      </c>
      <c r="T27" s="15">
        <f t="shared" si="1"/>
        <v>0.71459298561287443</v>
      </c>
      <c r="U27" s="15">
        <f t="shared" si="2"/>
        <v>0.81640625</v>
      </c>
      <c r="V27" s="15">
        <f t="shared" si="3"/>
        <v>0.82999453687095814</v>
      </c>
      <c r="W27" s="15">
        <f t="shared" si="4"/>
        <v>0.82999453687095814</v>
      </c>
      <c r="X27" s="15" t="str">
        <f t="shared" si="5"/>
        <v>Y</v>
      </c>
      <c r="Y27" s="15" t="s">
        <v>55</v>
      </c>
      <c r="Z27" s="14" t="s">
        <v>104</v>
      </c>
      <c r="AA27" s="14">
        <v>5</v>
      </c>
      <c r="AB27" s="14">
        <v>0</v>
      </c>
      <c r="AC27" s="14">
        <f t="shared" si="6"/>
        <v>5</v>
      </c>
    </row>
    <row r="28" spans="1:29" x14ac:dyDescent="0.35">
      <c r="A28" s="7"/>
      <c r="B28" s="14">
        <v>482</v>
      </c>
      <c r="C28" s="14" t="s">
        <v>3030</v>
      </c>
      <c r="D28" s="14" t="s">
        <v>3066</v>
      </c>
      <c r="E28" s="14" t="s">
        <v>3074</v>
      </c>
      <c r="F28" s="14" t="s">
        <v>3242</v>
      </c>
      <c r="G28" s="14"/>
      <c r="H28" s="14" t="s">
        <v>3182</v>
      </c>
      <c r="I28" s="14" t="s">
        <v>3034</v>
      </c>
      <c r="J28" s="14" t="s">
        <v>3243</v>
      </c>
      <c r="K28" s="14" t="s">
        <v>3182</v>
      </c>
      <c r="L28" s="14">
        <v>13.8</v>
      </c>
      <c r="M28" s="18">
        <v>9.8716503726580598</v>
      </c>
      <c r="N28" s="18">
        <v>10.437338166410038</v>
      </c>
      <c r="O28" s="18">
        <v>11.218146670462096</v>
      </c>
      <c r="P28" s="18">
        <v>12.668219606558768</v>
      </c>
      <c r="Q28" s="18">
        <v>12.67</v>
      </c>
      <c r="R28" s="18">
        <v>12.668219606558768</v>
      </c>
      <c r="S28" s="15">
        <f t="shared" si="0"/>
        <v>0.77924528301886797</v>
      </c>
      <c r="T28" s="15">
        <f t="shared" si="1"/>
        <v>0.82378359640173937</v>
      </c>
      <c r="U28" s="15">
        <f t="shared" si="2"/>
        <v>0.88553459119496791</v>
      </c>
      <c r="V28" s="15">
        <f t="shared" si="3"/>
        <v>0.82952115687185835</v>
      </c>
      <c r="W28" s="15">
        <f t="shared" si="4"/>
        <v>0.82952115687185835</v>
      </c>
      <c r="X28" s="15" t="str">
        <f t="shared" si="5"/>
        <v>Y</v>
      </c>
      <c r="Y28" s="15" t="s">
        <v>55</v>
      </c>
      <c r="Z28" s="14" t="s">
        <v>104</v>
      </c>
      <c r="AA28" s="14">
        <v>5</v>
      </c>
      <c r="AB28" s="14">
        <v>0</v>
      </c>
      <c r="AC28" s="14">
        <f t="shared" si="6"/>
        <v>5</v>
      </c>
    </row>
    <row r="29" spans="1:29" x14ac:dyDescent="0.35">
      <c r="A29" s="7"/>
      <c r="B29" s="14">
        <v>715</v>
      </c>
      <c r="C29" s="14" t="s">
        <v>3030</v>
      </c>
      <c r="D29" s="14" t="s">
        <v>3031</v>
      </c>
      <c r="E29" s="14" t="s">
        <v>3045</v>
      </c>
      <c r="F29" s="14" t="s">
        <v>3079</v>
      </c>
      <c r="G29" s="14"/>
      <c r="H29" s="14" t="s">
        <v>3080</v>
      </c>
      <c r="I29" s="14" t="s">
        <v>3034</v>
      </c>
      <c r="J29" s="14" t="s">
        <v>3244</v>
      </c>
      <c r="K29" s="14" t="s">
        <v>3245</v>
      </c>
      <c r="L29" s="14">
        <v>4.16</v>
      </c>
      <c r="M29" s="18">
        <v>2.0799389857717734</v>
      </c>
      <c r="N29" s="18">
        <v>2.1928225104037313</v>
      </c>
      <c r="O29" s="18">
        <v>2.2168402816020176</v>
      </c>
      <c r="P29" s="18">
        <v>2.6083299521341239</v>
      </c>
      <c r="Q29" s="18">
        <v>2.61</v>
      </c>
      <c r="R29" s="18">
        <v>2.6083299521341239</v>
      </c>
      <c r="S29" s="15">
        <f t="shared" si="0"/>
        <v>0.79742173112338666</v>
      </c>
      <c r="T29" s="15">
        <f t="shared" si="1"/>
        <v>0.84016188138073999</v>
      </c>
      <c r="U29" s="15">
        <f t="shared" si="2"/>
        <v>0.84990791896869056</v>
      </c>
      <c r="V29" s="15">
        <f t="shared" si="3"/>
        <v>0.82916384382427244</v>
      </c>
      <c r="W29" s="15">
        <f t="shared" si="4"/>
        <v>0.82916384382427244</v>
      </c>
      <c r="X29" s="15" t="str">
        <f t="shared" si="5"/>
        <v>Y</v>
      </c>
      <c r="Y29" s="15" t="s">
        <v>55</v>
      </c>
      <c r="Z29" s="14" t="s">
        <v>104</v>
      </c>
      <c r="AA29" s="14">
        <v>2</v>
      </c>
      <c r="AB29" s="14">
        <v>0</v>
      </c>
      <c r="AC29" s="14">
        <f t="shared" si="6"/>
        <v>2</v>
      </c>
    </row>
    <row r="30" spans="1:29" x14ac:dyDescent="0.35">
      <c r="A30" s="7"/>
      <c r="B30" s="14">
        <v>768</v>
      </c>
      <c r="C30" s="14" t="s">
        <v>3030</v>
      </c>
      <c r="D30" s="14" t="s">
        <v>3031</v>
      </c>
      <c r="E30" s="14" t="s">
        <v>3045</v>
      </c>
      <c r="F30" s="14" t="s">
        <v>3165</v>
      </c>
      <c r="G30" s="14"/>
      <c r="H30" s="14" t="s">
        <v>3165</v>
      </c>
      <c r="I30" s="14" t="s">
        <v>3034</v>
      </c>
      <c r="J30" s="14" t="s">
        <v>3246</v>
      </c>
      <c r="K30" s="14" t="s">
        <v>3165</v>
      </c>
      <c r="L30" s="14">
        <v>2.4</v>
      </c>
      <c r="M30" s="18">
        <v>0.80644285600406918</v>
      </c>
      <c r="N30" s="18">
        <v>0.8396982315093916</v>
      </c>
      <c r="O30" s="18">
        <v>1.0378448438952683</v>
      </c>
      <c r="P30" s="18">
        <v>1.0807997039229795</v>
      </c>
      <c r="Q30" s="18">
        <v>1.08</v>
      </c>
      <c r="R30" s="18">
        <v>1.0807997039229795</v>
      </c>
      <c r="S30" s="15">
        <f t="shared" si="0"/>
        <v>0.74615384615384606</v>
      </c>
      <c r="T30" s="15">
        <f t="shared" si="1"/>
        <v>0.77749836250869586</v>
      </c>
      <c r="U30" s="15">
        <f t="shared" si="2"/>
        <v>0.9602564102564074</v>
      </c>
      <c r="V30" s="15">
        <f t="shared" si="3"/>
        <v>0.82796953963964981</v>
      </c>
      <c r="W30" s="15">
        <f t="shared" si="4"/>
        <v>0.82796953963964981</v>
      </c>
      <c r="X30" s="15" t="str">
        <f t="shared" si="5"/>
        <v>Y</v>
      </c>
      <c r="Y30" s="15" t="s">
        <v>55</v>
      </c>
      <c r="Z30" s="14" t="s">
        <v>104</v>
      </c>
      <c r="AA30" s="14">
        <v>2</v>
      </c>
      <c r="AB30" s="14">
        <v>0</v>
      </c>
      <c r="AC30" s="14">
        <f t="shared" si="6"/>
        <v>2</v>
      </c>
    </row>
    <row r="31" spans="1:29" x14ac:dyDescent="0.35">
      <c r="A31" s="7"/>
      <c r="B31" s="14">
        <v>599</v>
      </c>
      <c r="C31" s="14" t="s">
        <v>3030</v>
      </c>
      <c r="D31" s="14" t="s">
        <v>3031</v>
      </c>
      <c r="E31" s="14" t="s">
        <v>3086</v>
      </c>
      <c r="F31" s="14" t="s">
        <v>3247</v>
      </c>
      <c r="G31" s="14"/>
      <c r="H31" s="14" t="s">
        <v>3247</v>
      </c>
      <c r="I31" s="14" t="s">
        <v>3034</v>
      </c>
      <c r="J31" s="14" t="s">
        <v>3248</v>
      </c>
      <c r="K31" s="14" t="s">
        <v>3249</v>
      </c>
      <c r="L31" s="14">
        <v>13.2</v>
      </c>
      <c r="M31" s="18">
        <v>7.8953804012219617</v>
      </c>
      <c r="N31" s="18">
        <v>8.0554218958413255</v>
      </c>
      <c r="O31" s="18">
        <v>8.9928077928976009</v>
      </c>
      <c r="P31" s="18">
        <v>10.082614161019947</v>
      </c>
      <c r="Q31" s="18">
        <v>10.08</v>
      </c>
      <c r="R31" s="18">
        <v>10.082614161019947</v>
      </c>
      <c r="S31" s="15">
        <f t="shared" si="0"/>
        <v>0.78306878306878236</v>
      </c>
      <c r="T31" s="15">
        <f t="shared" si="1"/>
        <v>0.79914899760330604</v>
      </c>
      <c r="U31" s="15">
        <f t="shared" si="2"/>
        <v>0.89191232048374813</v>
      </c>
      <c r="V31" s="15">
        <f t="shared" si="3"/>
        <v>0.82471003371861207</v>
      </c>
      <c r="W31" s="15">
        <f t="shared" si="4"/>
        <v>0.82471003371861207</v>
      </c>
      <c r="X31" s="15" t="str">
        <f t="shared" si="5"/>
        <v>Y</v>
      </c>
      <c r="Y31" s="15" t="s">
        <v>55</v>
      </c>
      <c r="Z31" s="14" t="s">
        <v>104</v>
      </c>
      <c r="AA31" s="14">
        <v>5</v>
      </c>
      <c r="AB31" s="14">
        <v>0</v>
      </c>
      <c r="AC31" s="14">
        <f t="shared" si="6"/>
        <v>5</v>
      </c>
    </row>
    <row r="32" spans="1:29" x14ac:dyDescent="0.35">
      <c r="A32" s="7"/>
      <c r="B32" s="14">
        <v>889</v>
      </c>
      <c r="C32" s="14" t="s">
        <v>3030</v>
      </c>
      <c r="D32" s="14" t="s">
        <v>3031</v>
      </c>
      <c r="E32" s="14" t="s">
        <v>3045</v>
      </c>
      <c r="F32" s="14" t="s">
        <v>3250</v>
      </c>
      <c r="G32" s="14"/>
      <c r="H32" s="14" t="s">
        <v>3250</v>
      </c>
      <c r="I32" s="14" t="s">
        <v>3034</v>
      </c>
      <c r="J32" s="14" t="s">
        <v>3251</v>
      </c>
      <c r="K32" s="14" t="s">
        <v>3250</v>
      </c>
      <c r="L32" s="14">
        <v>13.8</v>
      </c>
      <c r="M32" s="18">
        <v>8.9075908931652066</v>
      </c>
      <c r="N32" s="18">
        <v>10.421403298980421</v>
      </c>
      <c r="O32" s="18">
        <v>10.811807551006437</v>
      </c>
      <c r="P32" s="18">
        <v>12.190173583669758</v>
      </c>
      <c r="Q32" s="18">
        <v>12.19</v>
      </c>
      <c r="R32" s="18">
        <v>12.190173583669758</v>
      </c>
      <c r="S32" s="15">
        <f t="shared" si="0"/>
        <v>0.73071895424836475</v>
      </c>
      <c r="T32" s="15">
        <f t="shared" si="1"/>
        <v>0.85491413445286468</v>
      </c>
      <c r="U32" s="15">
        <f t="shared" si="2"/>
        <v>0.88692810457516269</v>
      </c>
      <c r="V32" s="15">
        <f t="shared" si="3"/>
        <v>0.82418706442546397</v>
      </c>
      <c r="W32" s="15">
        <f t="shared" si="4"/>
        <v>0.82418706442546397</v>
      </c>
      <c r="X32" s="15" t="str">
        <f t="shared" si="5"/>
        <v>Y</v>
      </c>
      <c r="Y32" s="15" t="s">
        <v>55</v>
      </c>
      <c r="Z32" s="14" t="s">
        <v>104</v>
      </c>
      <c r="AA32" s="14">
        <v>5</v>
      </c>
      <c r="AB32" s="14">
        <v>0</v>
      </c>
      <c r="AC32" s="14">
        <f t="shared" si="6"/>
        <v>5</v>
      </c>
    </row>
    <row r="33" spans="1:29" x14ac:dyDescent="0.35">
      <c r="A33" s="7"/>
      <c r="B33" s="14">
        <v>840</v>
      </c>
      <c r="C33" s="14" t="s">
        <v>3030</v>
      </c>
      <c r="D33" s="14" t="s">
        <v>3031</v>
      </c>
      <c r="E33" s="14" t="s">
        <v>3045</v>
      </c>
      <c r="F33" s="14" t="s">
        <v>3190</v>
      </c>
      <c r="G33" s="14"/>
      <c r="H33" s="14" t="s">
        <v>3191</v>
      </c>
      <c r="I33" s="14" t="s">
        <v>3034</v>
      </c>
      <c r="J33" s="14" t="s">
        <v>3252</v>
      </c>
      <c r="K33" s="14" t="s">
        <v>3253</v>
      </c>
      <c r="L33" s="14">
        <v>34.5</v>
      </c>
      <c r="M33" s="18">
        <v>21.75109404144996</v>
      </c>
      <c r="N33" s="18">
        <v>23.603522380144874</v>
      </c>
      <c r="O33" s="18">
        <v>26.212856921747345</v>
      </c>
      <c r="P33" s="18">
        <v>28.981540137646235</v>
      </c>
      <c r="Q33" s="18">
        <v>28.98</v>
      </c>
      <c r="R33" s="18">
        <v>28.981540137646235</v>
      </c>
      <c r="S33" s="15">
        <f t="shared" si="0"/>
        <v>0.75051546391752588</v>
      </c>
      <c r="T33" s="15">
        <f t="shared" si="1"/>
        <v>0.81447627260679345</v>
      </c>
      <c r="U33" s="15">
        <f t="shared" si="2"/>
        <v>0.90446735395188871</v>
      </c>
      <c r="V33" s="15">
        <f t="shared" si="3"/>
        <v>0.82315303015873598</v>
      </c>
      <c r="W33" s="15">
        <f t="shared" si="4"/>
        <v>0.82315303015873598</v>
      </c>
      <c r="X33" s="15" t="str">
        <f t="shared" si="5"/>
        <v>Y</v>
      </c>
      <c r="Y33" s="15" t="s">
        <v>55</v>
      </c>
      <c r="Z33" s="14" t="s">
        <v>104</v>
      </c>
      <c r="AA33" s="14">
        <v>5</v>
      </c>
      <c r="AB33" s="14">
        <v>0</v>
      </c>
      <c r="AC33" s="14">
        <f t="shared" si="6"/>
        <v>5</v>
      </c>
    </row>
    <row r="34" spans="1:29" x14ac:dyDescent="0.35">
      <c r="A34" s="7"/>
      <c r="B34" s="14">
        <v>387</v>
      </c>
      <c r="C34" s="14" t="s">
        <v>3030</v>
      </c>
      <c r="D34" s="14" t="s">
        <v>3066</v>
      </c>
      <c r="E34" s="14" t="s">
        <v>3067</v>
      </c>
      <c r="F34" s="14" t="s">
        <v>3254</v>
      </c>
      <c r="G34" s="14"/>
      <c r="H34" s="14" t="s">
        <v>3255</v>
      </c>
      <c r="I34" s="14" t="s">
        <v>3034</v>
      </c>
      <c r="J34" s="14" t="s">
        <v>3256</v>
      </c>
      <c r="K34" s="14" t="s">
        <v>3257</v>
      </c>
      <c r="L34" s="14">
        <v>13.2</v>
      </c>
      <c r="M34" s="18">
        <v>9.1833333817301721</v>
      </c>
      <c r="N34" s="18">
        <v>9.7320470775679908</v>
      </c>
      <c r="O34" s="18">
        <v>10.151203372999674</v>
      </c>
      <c r="P34" s="18">
        <v>11.774481389853227</v>
      </c>
      <c r="Q34" s="18">
        <v>11.77</v>
      </c>
      <c r="R34" s="18">
        <v>11.774481389853227</v>
      </c>
      <c r="S34" s="15">
        <f t="shared" si="0"/>
        <v>0.77993527508090488</v>
      </c>
      <c r="T34" s="15">
        <f t="shared" si="1"/>
        <v>0.82685191823007576</v>
      </c>
      <c r="U34" s="15">
        <f t="shared" si="2"/>
        <v>0.86213592233009706</v>
      </c>
      <c r="V34" s="15">
        <f t="shared" si="3"/>
        <v>0.82297437188035927</v>
      </c>
      <c r="W34" s="15">
        <f t="shared" si="4"/>
        <v>0.82297437188035927</v>
      </c>
      <c r="X34" s="15" t="str">
        <f t="shared" si="5"/>
        <v>Y</v>
      </c>
      <c r="Y34" s="15" t="s">
        <v>55</v>
      </c>
      <c r="Z34" s="14" t="s">
        <v>104</v>
      </c>
      <c r="AA34" s="14">
        <v>5</v>
      </c>
      <c r="AB34" s="14">
        <v>0</v>
      </c>
      <c r="AC34" s="14">
        <f t="shared" si="6"/>
        <v>5</v>
      </c>
    </row>
    <row r="35" spans="1:29" x14ac:dyDescent="0.35">
      <c r="A35" s="8"/>
      <c r="B35" s="14">
        <v>1163</v>
      </c>
      <c r="C35" s="14" t="s">
        <v>3258</v>
      </c>
      <c r="D35" s="14" t="s">
        <v>3066</v>
      </c>
      <c r="E35" s="14" t="s">
        <v>3259</v>
      </c>
      <c r="F35" s="14" t="s">
        <v>3260</v>
      </c>
      <c r="G35" s="14"/>
      <c r="H35" s="14" t="s">
        <v>3259</v>
      </c>
      <c r="I35" s="14" t="s">
        <v>3034</v>
      </c>
      <c r="J35" s="14" t="s">
        <v>3261</v>
      </c>
      <c r="K35" s="14" t="s">
        <v>3259</v>
      </c>
      <c r="L35" s="14">
        <v>13.2</v>
      </c>
      <c r="M35" s="14">
        <v>9.0385339342174191</v>
      </c>
      <c r="N35" s="14">
        <v>9.1757123581768756</v>
      </c>
      <c r="O35" s="14">
        <v>9.4195851118825811</v>
      </c>
      <c r="P35" s="14">
        <v>11.202904623355499</v>
      </c>
      <c r="Q35" s="14">
        <v>11.2</v>
      </c>
      <c r="R35" s="14">
        <v>11.202904623355499</v>
      </c>
      <c r="S35" s="15">
        <f t="shared" si="0"/>
        <v>0.80680272108843443</v>
      </c>
      <c r="T35" s="15">
        <f t="shared" si="1"/>
        <v>0.81926003198007824</v>
      </c>
      <c r="U35" s="15">
        <f t="shared" si="2"/>
        <v>0.84081632653061211</v>
      </c>
      <c r="V35" s="15">
        <f t="shared" si="3"/>
        <v>0.82229302653304159</v>
      </c>
      <c r="W35" s="15">
        <f t="shared" si="4"/>
        <v>0.82229302653304159</v>
      </c>
      <c r="X35" s="15" t="str">
        <f t="shared" si="5"/>
        <v>Y</v>
      </c>
      <c r="Y35" s="15" t="s">
        <v>55</v>
      </c>
      <c r="Z35" s="14" t="s">
        <v>104</v>
      </c>
      <c r="AA35" s="14">
        <v>5</v>
      </c>
      <c r="AB35" s="14">
        <v>0</v>
      </c>
      <c r="AC35" s="14">
        <f t="shared" ref="AC35:AC66" si="7">AA35-AB35</f>
        <v>5</v>
      </c>
    </row>
    <row r="36" spans="1:29" x14ac:dyDescent="0.35">
      <c r="A36" s="7"/>
      <c r="B36" s="14">
        <v>1113</v>
      </c>
      <c r="C36" s="14" t="s">
        <v>3030</v>
      </c>
      <c r="D36" s="14" t="s">
        <v>3031</v>
      </c>
      <c r="E36" s="14" t="s">
        <v>3040</v>
      </c>
      <c r="F36" s="14" t="s">
        <v>3262</v>
      </c>
      <c r="G36" s="14"/>
      <c r="H36" s="14" t="s">
        <v>3129</v>
      </c>
      <c r="I36" s="14" t="s">
        <v>3034</v>
      </c>
      <c r="J36" s="14" t="s">
        <v>3263</v>
      </c>
      <c r="K36" s="14" t="s">
        <v>3127</v>
      </c>
      <c r="L36" s="14">
        <v>13.2</v>
      </c>
      <c r="M36" s="18">
        <v>9.2138174759433991</v>
      </c>
      <c r="N36" s="18">
        <v>9.8768465250807633</v>
      </c>
      <c r="O36" s="18">
        <v>9.9378147135071746</v>
      </c>
      <c r="P36" s="18">
        <v>11.774481389853227</v>
      </c>
      <c r="Q36" s="18">
        <v>11.77</v>
      </c>
      <c r="R36" s="18">
        <v>11.774481389853227</v>
      </c>
      <c r="S36" s="15">
        <f t="shared" si="0"/>
        <v>0.78252427184466022</v>
      </c>
      <c r="T36" s="15">
        <f t="shared" si="1"/>
        <v>0.83915433518103344</v>
      </c>
      <c r="U36" s="15">
        <f t="shared" si="2"/>
        <v>0.84401294498381751</v>
      </c>
      <c r="V36" s="15">
        <f t="shared" si="3"/>
        <v>0.82189718400317036</v>
      </c>
      <c r="W36" s="15">
        <f t="shared" si="4"/>
        <v>0.82189718400317036</v>
      </c>
      <c r="X36" s="15" t="str">
        <f t="shared" si="5"/>
        <v>Y</v>
      </c>
      <c r="Y36" s="15" t="s">
        <v>55</v>
      </c>
      <c r="Z36" s="14" t="s">
        <v>104</v>
      </c>
      <c r="AA36" s="14">
        <v>5</v>
      </c>
      <c r="AB36" s="14">
        <v>0</v>
      </c>
      <c r="AC36" s="14">
        <f t="shared" si="7"/>
        <v>5</v>
      </c>
    </row>
    <row r="37" spans="1:29" x14ac:dyDescent="0.35">
      <c r="A37" s="7"/>
      <c r="B37" s="14">
        <v>44</v>
      </c>
      <c r="C37" s="14" t="s">
        <v>3030</v>
      </c>
      <c r="D37" s="14" t="s">
        <v>3031</v>
      </c>
      <c r="E37" s="14" t="s">
        <v>46</v>
      </c>
      <c r="F37" s="14" t="s">
        <v>3264</v>
      </c>
      <c r="G37" s="14"/>
      <c r="H37" s="14" t="s">
        <v>3264</v>
      </c>
      <c r="I37" s="14" t="s">
        <v>3034</v>
      </c>
      <c r="J37" s="14" t="s">
        <v>3265</v>
      </c>
      <c r="K37" s="14" t="s">
        <v>3266</v>
      </c>
      <c r="L37" s="14">
        <v>13.2</v>
      </c>
      <c r="M37" s="18">
        <v>5.8148409711702262</v>
      </c>
      <c r="N37" s="18">
        <v>6.7446058446732078</v>
      </c>
      <c r="O37" s="18">
        <v>6.8817842686326625</v>
      </c>
      <c r="P37" s="18">
        <v>7.887759377668667</v>
      </c>
      <c r="Q37" s="18">
        <v>7.89</v>
      </c>
      <c r="R37" s="18">
        <v>7.887759377668667</v>
      </c>
      <c r="S37" s="15">
        <f t="shared" si="0"/>
        <v>0.73719806763284912</v>
      </c>
      <c r="T37" s="15">
        <f t="shared" si="1"/>
        <v>0.85482963810813795</v>
      </c>
      <c r="U37" s="15">
        <f t="shared" si="2"/>
        <v>0.87246376811594195</v>
      </c>
      <c r="V37" s="15">
        <f t="shared" si="3"/>
        <v>0.82149715795230971</v>
      </c>
      <c r="W37" s="15">
        <f t="shared" si="4"/>
        <v>0.82149715795230971</v>
      </c>
      <c r="X37" s="15" t="str">
        <f t="shared" si="5"/>
        <v>Y</v>
      </c>
      <c r="Y37" s="15" t="s">
        <v>55</v>
      </c>
      <c r="Z37" s="14" t="s">
        <v>104</v>
      </c>
      <c r="AA37" s="14">
        <v>5</v>
      </c>
      <c r="AB37" s="14">
        <v>0</v>
      </c>
      <c r="AC37" s="14">
        <f t="shared" si="7"/>
        <v>5</v>
      </c>
    </row>
    <row r="38" spans="1:29" x14ac:dyDescent="0.35">
      <c r="A38" s="7"/>
      <c r="B38" s="14">
        <v>901</v>
      </c>
      <c r="C38" s="14" t="s">
        <v>3030</v>
      </c>
      <c r="D38" s="14" t="s">
        <v>3031</v>
      </c>
      <c r="E38" s="14" t="s">
        <v>3045</v>
      </c>
      <c r="F38" s="14" t="s">
        <v>3267</v>
      </c>
      <c r="G38" s="14"/>
      <c r="H38" s="14" t="s">
        <v>3230</v>
      </c>
      <c r="I38" s="14" t="s">
        <v>3034</v>
      </c>
      <c r="J38" s="14" t="s">
        <v>3268</v>
      </c>
      <c r="K38" s="14" t="s">
        <v>3230</v>
      </c>
      <c r="L38" s="14">
        <v>4.16</v>
      </c>
      <c r="M38" s="18">
        <v>3.2423991117689379</v>
      </c>
      <c r="N38" s="18">
        <v>2.521865975820285</v>
      </c>
      <c r="O38" s="18">
        <v>1.1528530175178446</v>
      </c>
      <c r="P38" s="18">
        <v>2.8100792301997464</v>
      </c>
      <c r="Q38" s="18">
        <v>2.81</v>
      </c>
      <c r="R38" s="18">
        <v>2.8100792301997464</v>
      </c>
      <c r="S38" s="15">
        <f t="shared" si="0"/>
        <v>1.1538461538461537</v>
      </c>
      <c r="T38" s="15">
        <f t="shared" si="1"/>
        <v>0.897461201359532</v>
      </c>
      <c r="U38" s="15">
        <f t="shared" si="2"/>
        <v>0.41025641025641024</v>
      </c>
      <c r="V38" s="15">
        <f t="shared" si="3"/>
        <v>0.82052125515403196</v>
      </c>
      <c r="W38" s="15">
        <f t="shared" si="4"/>
        <v>0.82052125515403196</v>
      </c>
      <c r="X38" s="15" t="str">
        <f t="shared" si="5"/>
        <v>Y</v>
      </c>
      <c r="Y38" s="15" t="s">
        <v>55</v>
      </c>
      <c r="Z38" s="14" t="s">
        <v>104</v>
      </c>
      <c r="AA38" s="14">
        <v>2</v>
      </c>
      <c r="AB38" s="14">
        <v>0</v>
      </c>
      <c r="AC38" s="14">
        <f t="shared" si="7"/>
        <v>2</v>
      </c>
    </row>
    <row r="39" spans="1:29" x14ac:dyDescent="0.35">
      <c r="A39" s="7"/>
      <c r="B39" s="14">
        <v>866</v>
      </c>
      <c r="C39" s="14" t="s">
        <v>3030</v>
      </c>
      <c r="D39" s="14" t="s">
        <v>3031</v>
      </c>
      <c r="E39" s="14" t="s">
        <v>3045</v>
      </c>
      <c r="F39" s="14" t="s">
        <v>3156</v>
      </c>
      <c r="G39" s="14"/>
      <c r="H39" s="14" t="s">
        <v>3137</v>
      </c>
      <c r="I39" s="14" t="s">
        <v>3034</v>
      </c>
      <c r="J39" s="14" t="s">
        <v>3269</v>
      </c>
      <c r="K39" s="14" t="s">
        <v>3137</v>
      </c>
      <c r="L39" s="14">
        <v>4.16</v>
      </c>
      <c r="M39" s="18">
        <v>2.6251423919729229</v>
      </c>
      <c r="N39" s="18">
        <v>2.6899903742083016</v>
      </c>
      <c r="O39" s="18">
        <v>3.0214356167446819</v>
      </c>
      <c r="P39" s="18">
        <v>3.3865057389586686</v>
      </c>
      <c r="Q39" s="18">
        <v>3.39</v>
      </c>
      <c r="R39" s="18">
        <v>3.3865057389586686</v>
      </c>
      <c r="S39" s="15">
        <f t="shared" si="0"/>
        <v>0.77517730496453829</v>
      </c>
      <c r="T39" s="15">
        <f t="shared" si="1"/>
        <v>0.79350748501719803</v>
      </c>
      <c r="U39" s="15">
        <f t="shared" si="2"/>
        <v>0.89219858156028298</v>
      </c>
      <c r="V39" s="15">
        <f t="shared" si="3"/>
        <v>0.82029445718067306</v>
      </c>
      <c r="W39" s="15">
        <f t="shared" si="4"/>
        <v>0.82029445718067306</v>
      </c>
      <c r="X39" s="15" t="str">
        <f t="shared" si="5"/>
        <v>Y</v>
      </c>
      <c r="Y39" s="15" t="s">
        <v>55</v>
      </c>
      <c r="Z39" s="14" t="s">
        <v>104</v>
      </c>
      <c r="AA39" s="14">
        <v>2</v>
      </c>
      <c r="AB39" s="14">
        <v>0</v>
      </c>
      <c r="AC39" s="14">
        <f t="shared" si="7"/>
        <v>2</v>
      </c>
    </row>
    <row r="40" spans="1:29" x14ac:dyDescent="0.35">
      <c r="A40" s="7"/>
      <c r="B40" s="14">
        <v>527</v>
      </c>
      <c r="C40" s="14" t="s">
        <v>3030</v>
      </c>
      <c r="D40" s="14" t="s">
        <v>3066</v>
      </c>
      <c r="E40" s="14" t="s">
        <v>3074</v>
      </c>
      <c r="F40" s="14" t="s">
        <v>3270</v>
      </c>
      <c r="G40" s="14"/>
      <c r="H40" s="14" t="s">
        <v>3271</v>
      </c>
      <c r="I40" s="14" t="s">
        <v>3034</v>
      </c>
      <c r="J40" s="14" t="s">
        <v>3272</v>
      </c>
      <c r="K40" s="14" t="s">
        <v>3273</v>
      </c>
      <c r="L40" s="14">
        <v>13.8</v>
      </c>
      <c r="M40" s="18">
        <v>10.564817105847123</v>
      </c>
      <c r="N40" s="18">
        <v>11.154407200743554</v>
      </c>
      <c r="O40" s="18">
        <v>11.743997295640007</v>
      </c>
      <c r="P40" s="18">
        <v>13.624311652336788</v>
      </c>
      <c r="Q40" s="18">
        <v>13.62</v>
      </c>
      <c r="R40" s="18">
        <v>13.624311652336788</v>
      </c>
      <c r="S40" s="15">
        <f t="shared" si="0"/>
        <v>0.77543859649122804</v>
      </c>
      <c r="T40" s="15">
        <f t="shared" si="1"/>
        <v>0.81897262854211117</v>
      </c>
      <c r="U40" s="15">
        <f t="shared" si="2"/>
        <v>0.86198830409356664</v>
      </c>
      <c r="V40" s="15">
        <f t="shared" si="3"/>
        <v>0.81879984304230191</v>
      </c>
      <c r="W40" s="15">
        <f t="shared" si="4"/>
        <v>0.81879984304230191</v>
      </c>
      <c r="X40" s="15" t="str">
        <f t="shared" si="5"/>
        <v>Y</v>
      </c>
      <c r="Y40" s="15" t="s">
        <v>55</v>
      </c>
      <c r="Z40" s="14" t="s">
        <v>104</v>
      </c>
      <c r="AA40" s="14">
        <v>5</v>
      </c>
      <c r="AB40" s="14">
        <v>0</v>
      </c>
      <c r="AC40" s="14">
        <f t="shared" si="7"/>
        <v>5</v>
      </c>
    </row>
    <row r="41" spans="1:29" x14ac:dyDescent="0.35">
      <c r="A41" s="7"/>
      <c r="B41" s="14">
        <v>503</v>
      </c>
      <c r="C41" s="14" t="s">
        <v>3030</v>
      </c>
      <c r="D41" s="14" t="s">
        <v>3066</v>
      </c>
      <c r="E41" s="14" t="s">
        <v>3074</v>
      </c>
      <c r="F41" s="14" t="s">
        <v>3143</v>
      </c>
      <c r="G41" s="14"/>
      <c r="H41" s="14" t="s">
        <v>3143</v>
      </c>
      <c r="I41" s="14" t="s">
        <v>3034</v>
      </c>
      <c r="J41" s="14" t="s">
        <v>3274</v>
      </c>
      <c r="K41" s="14" t="s">
        <v>3275</v>
      </c>
      <c r="L41" s="14">
        <v>13.8</v>
      </c>
      <c r="M41" s="18">
        <v>9.3218974463356972</v>
      </c>
      <c r="N41" s="18">
        <v>10.246119757254435</v>
      </c>
      <c r="O41" s="18">
        <v>11.449202248191794</v>
      </c>
      <c r="P41" s="18">
        <v>13.433093243181185</v>
      </c>
      <c r="Q41" s="18">
        <v>12.31</v>
      </c>
      <c r="R41" s="18">
        <v>12.30968508939201</v>
      </c>
      <c r="S41" s="15">
        <f t="shared" si="0"/>
        <v>0.69395017793594305</v>
      </c>
      <c r="T41" s="15">
        <f t="shared" si="1"/>
        <v>0.83234116630824007</v>
      </c>
      <c r="U41" s="15">
        <f t="shared" si="2"/>
        <v>0.93009708737864094</v>
      </c>
      <c r="V41" s="15">
        <f t="shared" si="3"/>
        <v>0.81879614387427468</v>
      </c>
      <c r="W41" s="15">
        <f t="shared" si="4"/>
        <v>0.81879614387427468</v>
      </c>
      <c r="X41" s="15" t="str">
        <f t="shared" si="5"/>
        <v>Y</v>
      </c>
      <c r="Y41" s="15" t="s">
        <v>55</v>
      </c>
      <c r="Z41" s="14" t="s">
        <v>104</v>
      </c>
      <c r="AA41" s="14">
        <v>5</v>
      </c>
      <c r="AB41" s="14">
        <v>0</v>
      </c>
      <c r="AC41" s="14">
        <f t="shared" si="7"/>
        <v>5</v>
      </c>
    </row>
    <row r="42" spans="1:29" x14ac:dyDescent="0.35">
      <c r="A42" s="7"/>
      <c r="B42" s="14">
        <v>173</v>
      </c>
      <c r="C42" s="14" t="s">
        <v>3030</v>
      </c>
      <c r="D42" s="14" t="s">
        <v>3031</v>
      </c>
      <c r="E42" s="14" t="s">
        <v>46</v>
      </c>
      <c r="F42" s="14" t="s">
        <v>3276</v>
      </c>
      <c r="G42" s="14"/>
      <c r="H42" s="14" t="s">
        <v>3038</v>
      </c>
      <c r="I42" s="14" t="s">
        <v>3034</v>
      </c>
      <c r="J42" s="14" t="s">
        <v>3277</v>
      </c>
      <c r="K42" s="14" t="s">
        <v>3038</v>
      </c>
      <c r="L42" s="14">
        <v>4.16</v>
      </c>
      <c r="M42" s="18">
        <v>2.0679301001726338</v>
      </c>
      <c r="N42" s="18">
        <v>2.178411847684758</v>
      </c>
      <c r="O42" s="18">
        <v>2.2912953723167164</v>
      </c>
      <c r="P42" s="18">
        <v>2.6659726030100162</v>
      </c>
      <c r="Q42" s="18">
        <v>2.67</v>
      </c>
      <c r="R42" s="18">
        <v>2.6659726030100162</v>
      </c>
      <c r="S42" s="15">
        <f t="shared" si="0"/>
        <v>0.77567567567567552</v>
      </c>
      <c r="T42" s="15">
        <f t="shared" si="1"/>
        <v>0.8158845871478495</v>
      </c>
      <c r="U42" s="15">
        <f t="shared" si="2"/>
        <v>0.85945945945945945</v>
      </c>
      <c r="V42" s="15">
        <f t="shared" si="3"/>
        <v>0.8170065740943282</v>
      </c>
      <c r="W42" s="15">
        <f t="shared" si="4"/>
        <v>0.8170065740943282</v>
      </c>
      <c r="X42" s="15" t="str">
        <f t="shared" si="5"/>
        <v>Y</v>
      </c>
      <c r="Y42" s="15" t="s">
        <v>55</v>
      </c>
      <c r="Z42" s="14" t="s">
        <v>104</v>
      </c>
      <c r="AA42" s="14">
        <v>2</v>
      </c>
      <c r="AB42" s="14">
        <v>0</v>
      </c>
      <c r="AC42" s="14">
        <f t="shared" si="7"/>
        <v>2</v>
      </c>
    </row>
    <row r="43" spans="1:29" x14ac:dyDescent="0.35">
      <c r="A43" s="7"/>
      <c r="B43" s="14">
        <v>313</v>
      </c>
      <c r="C43" s="14" t="s">
        <v>3030</v>
      </c>
      <c r="D43" s="14" t="s">
        <v>3066</v>
      </c>
      <c r="E43" s="14" t="s">
        <v>3067</v>
      </c>
      <c r="F43" s="14" t="s">
        <v>3278</v>
      </c>
      <c r="G43" s="14"/>
      <c r="H43" s="14" t="s">
        <v>3279</v>
      </c>
      <c r="I43" s="14" t="s">
        <v>3034</v>
      </c>
      <c r="J43" s="14" t="s">
        <v>3280</v>
      </c>
      <c r="K43" s="14" t="s">
        <v>3281</v>
      </c>
      <c r="L43" s="14">
        <v>13.8</v>
      </c>
      <c r="M43" s="18">
        <v>10.150510552676632</v>
      </c>
      <c r="N43" s="18">
        <v>10.222217456109984</v>
      </c>
      <c r="O43" s="18">
        <v>10.676361177854544</v>
      </c>
      <c r="P43" s="18">
        <v>12.668219606558768</v>
      </c>
      <c r="Q43" s="18">
        <v>12.67</v>
      </c>
      <c r="R43" s="18">
        <v>12.668219606558768</v>
      </c>
      <c r="S43" s="15">
        <f t="shared" si="0"/>
        <v>0.80125786163521884</v>
      </c>
      <c r="T43" s="15">
        <f t="shared" si="1"/>
        <v>0.80680485052170359</v>
      </c>
      <c r="U43" s="15">
        <f t="shared" si="2"/>
        <v>0.84276729559748298</v>
      </c>
      <c r="V43" s="15">
        <f t="shared" si="3"/>
        <v>0.81694333591813517</v>
      </c>
      <c r="W43" s="15">
        <f t="shared" si="4"/>
        <v>0.81694333591813517</v>
      </c>
      <c r="X43" s="15" t="str">
        <f t="shared" si="5"/>
        <v>Y</v>
      </c>
      <c r="Y43" s="15" t="s">
        <v>55</v>
      </c>
      <c r="Z43" s="14" t="s">
        <v>104</v>
      </c>
      <c r="AA43" s="14">
        <v>5</v>
      </c>
      <c r="AB43" s="14">
        <v>0</v>
      </c>
      <c r="AC43" s="14">
        <f t="shared" si="7"/>
        <v>5</v>
      </c>
    </row>
    <row r="44" spans="1:29" x14ac:dyDescent="0.35">
      <c r="A44" s="7"/>
      <c r="B44" s="14">
        <v>187</v>
      </c>
      <c r="C44" s="14" t="s">
        <v>3030</v>
      </c>
      <c r="D44" s="14" t="s">
        <v>3031</v>
      </c>
      <c r="E44" s="14" t="s">
        <v>46</v>
      </c>
      <c r="F44" s="14" t="s">
        <v>3050</v>
      </c>
      <c r="G44" s="14"/>
      <c r="H44" s="14" t="s">
        <v>3038</v>
      </c>
      <c r="I44" s="14" t="s">
        <v>3034</v>
      </c>
      <c r="J44" s="14" t="s">
        <v>3282</v>
      </c>
      <c r="K44" s="14" t="s">
        <v>3038</v>
      </c>
      <c r="L44" s="14">
        <v>4.16</v>
      </c>
      <c r="M44" s="18">
        <v>1.9838679009786218</v>
      </c>
      <c r="N44" s="18">
        <v>1.9670554611398225</v>
      </c>
      <c r="O44" s="18">
        <v>2.0775372086519464</v>
      </c>
      <c r="P44" s="18">
        <v>2.4642233249443932</v>
      </c>
      <c r="Q44" s="18">
        <v>2.46</v>
      </c>
      <c r="R44" s="18">
        <v>2.4642233249443932</v>
      </c>
      <c r="S44" s="15">
        <f t="shared" si="0"/>
        <v>0.8050682261208566</v>
      </c>
      <c r="T44" s="15">
        <f t="shared" si="1"/>
        <v>0.79961604111374907</v>
      </c>
      <c r="U44" s="15">
        <f t="shared" si="2"/>
        <v>0.84307992202728921</v>
      </c>
      <c r="V44" s="15">
        <f t="shared" si="3"/>
        <v>0.81592139642063166</v>
      </c>
      <c r="W44" s="15">
        <f t="shared" si="4"/>
        <v>0.81592139642063166</v>
      </c>
      <c r="X44" s="15" t="str">
        <f t="shared" si="5"/>
        <v>Y</v>
      </c>
      <c r="Y44" s="15" t="s">
        <v>55</v>
      </c>
      <c r="Z44" s="14" t="s">
        <v>104</v>
      </c>
      <c r="AA44" s="14">
        <v>2</v>
      </c>
      <c r="AB44" s="14">
        <v>0</v>
      </c>
      <c r="AC44" s="14">
        <f t="shared" si="7"/>
        <v>2</v>
      </c>
    </row>
    <row r="45" spans="1:29" x14ac:dyDescent="0.35">
      <c r="A45" s="7"/>
      <c r="B45" s="14">
        <v>1062</v>
      </c>
      <c r="C45" s="14" t="s">
        <v>3030</v>
      </c>
      <c r="D45" s="14" t="s">
        <v>3031</v>
      </c>
      <c r="E45" s="14" t="s">
        <v>3040</v>
      </c>
      <c r="F45" s="14" t="s">
        <v>3283</v>
      </c>
      <c r="G45" s="14"/>
      <c r="H45" s="14" t="s">
        <v>3283</v>
      </c>
      <c r="I45" s="14" t="s">
        <v>3034</v>
      </c>
      <c r="J45" s="14" t="s">
        <v>3284</v>
      </c>
      <c r="K45" s="14" t="s">
        <v>3285</v>
      </c>
      <c r="L45" s="14">
        <v>13.2</v>
      </c>
      <c r="M45" s="18">
        <v>9.6710788891415813</v>
      </c>
      <c r="N45" s="18">
        <v>10.151203372999674</v>
      </c>
      <c r="O45" s="18">
        <v>11.279114858888519</v>
      </c>
      <c r="P45" s="18">
        <v>12.711867286909502</v>
      </c>
      <c r="Q45" s="18">
        <v>12.71</v>
      </c>
      <c r="R45" s="18">
        <v>12.711867286909502</v>
      </c>
      <c r="S45" s="15">
        <f t="shared" si="0"/>
        <v>0.76079136690647475</v>
      </c>
      <c r="T45" s="15">
        <f t="shared" si="1"/>
        <v>0.79867847151846372</v>
      </c>
      <c r="U45" s="15">
        <f t="shared" si="2"/>
        <v>0.8872901678657068</v>
      </c>
      <c r="V45" s="15">
        <f t="shared" si="3"/>
        <v>0.81558666876354835</v>
      </c>
      <c r="W45" s="15">
        <f t="shared" si="4"/>
        <v>0.81558666876354835</v>
      </c>
      <c r="X45" s="15" t="str">
        <f t="shared" si="5"/>
        <v>Y</v>
      </c>
      <c r="Y45" s="15" t="s">
        <v>55</v>
      </c>
      <c r="Z45" s="14" t="s">
        <v>104</v>
      </c>
      <c r="AA45" s="14">
        <v>5</v>
      </c>
      <c r="AB45" s="14">
        <v>0</v>
      </c>
      <c r="AC45" s="14">
        <f t="shared" si="7"/>
        <v>5</v>
      </c>
    </row>
    <row r="46" spans="1:29" x14ac:dyDescent="0.35">
      <c r="A46" s="7"/>
      <c r="B46" s="14">
        <v>286</v>
      </c>
      <c r="C46" s="14" t="s">
        <v>3030</v>
      </c>
      <c r="D46" s="14" t="s">
        <v>3066</v>
      </c>
      <c r="E46" s="14" t="s">
        <v>3067</v>
      </c>
      <c r="F46" s="14" t="s">
        <v>3140</v>
      </c>
      <c r="G46" s="14"/>
      <c r="H46" s="14" t="s">
        <v>3141</v>
      </c>
      <c r="I46" s="14" t="s">
        <v>3034</v>
      </c>
      <c r="J46" s="14" t="s">
        <v>3286</v>
      </c>
      <c r="K46" s="14" t="s">
        <v>3141</v>
      </c>
      <c r="L46" s="14">
        <v>13.8</v>
      </c>
      <c r="M46" s="18">
        <v>8.604828412002183</v>
      </c>
      <c r="N46" s="18">
        <v>9.8318132040839661</v>
      </c>
      <c r="O46" s="18">
        <v>10.732133213858278</v>
      </c>
      <c r="P46" s="18">
        <v>11.927248271080803</v>
      </c>
      <c r="Q46" s="18">
        <v>11.93</v>
      </c>
      <c r="R46" s="18">
        <v>11.927248271080803</v>
      </c>
      <c r="S46" s="15">
        <f t="shared" si="0"/>
        <v>0.72144288577154314</v>
      </c>
      <c r="T46" s="15">
        <f t="shared" si="1"/>
        <v>0.82412516379580603</v>
      </c>
      <c r="U46" s="15">
        <f t="shared" si="2"/>
        <v>0.8997995991983968</v>
      </c>
      <c r="V46" s="15">
        <f t="shared" si="3"/>
        <v>0.81512254958858199</v>
      </c>
      <c r="W46" s="15">
        <f t="shared" si="4"/>
        <v>0.81512254958858199</v>
      </c>
      <c r="X46" s="15" t="str">
        <f t="shared" si="5"/>
        <v>Y</v>
      </c>
      <c r="Y46" s="15" t="s">
        <v>55</v>
      </c>
      <c r="Z46" s="14" t="s">
        <v>104</v>
      </c>
      <c r="AA46" s="14">
        <v>5</v>
      </c>
      <c r="AB46" s="14">
        <v>0</v>
      </c>
      <c r="AC46" s="14">
        <f t="shared" si="7"/>
        <v>5</v>
      </c>
    </row>
    <row r="47" spans="1:29" x14ac:dyDescent="0.35">
      <c r="A47" s="7"/>
      <c r="B47" s="14">
        <v>1011</v>
      </c>
      <c r="C47" s="14" t="s">
        <v>3030</v>
      </c>
      <c r="D47" s="14" t="s">
        <v>3031</v>
      </c>
      <c r="E47" s="14" t="s">
        <v>3040</v>
      </c>
      <c r="F47" s="14" t="s">
        <v>3158</v>
      </c>
      <c r="G47" s="14"/>
      <c r="H47" s="14" t="s">
        <v>3158</v>
      </c>
      <c r="I47" s="14" t="s">
        <v>3034</v>
      </c>
      <c r="J47" s="14" t="s">
        <v>3287</v>
      </c>
      <c r="K47" s="14" t="s">
        <v>3158</v>
      </c>
      <c r="L47" s="14">
        <v>4.16</v>
      </c>
      <c r="M47" s="18">
        <v>2.1077464615331927</v>
      </c>
      <c r="N47" s="18">
        <v>2.1664029620856118</v>
      </c>
      <c r="O47" s="18">
        <v>2.2233250798255555</v>
      </c>
      <c r="P47" s="18">
        <v>2.6587672716505293</v>
      </c>
      <c r="Q47" s="18">
        <v>2.66</v>
      </c>
      <c r="R47" s="18">
        <v>2.6587672716505293</v>
      </c>
      <c r="S47" s="15">
        <f t="shared" si="0"/>
        <v>0.79275327480044167</v>
      </c>
      <c r="T47" s="15">
        <f t="shared" si="1"/>
        <v>0.81443720379158335</v>
      </c>
      <c r="U47" s="15">
        <f t="shared" si="2"/>
        <v>0.83622402890695402</v>
      </c>
      <c r="V47" s="15">
        <f t="shared" si="3"/>
        <v>0.81447150249965972</v>
      </c>
      <c r="W47" s="15">
        <f t="shared" si="4"/>
        <v>0.81447150249965972</v>
      </c>
      <c r="X47" s="15" t="str">
        <f t="shared" si="5"/>
        <v>Y</v>
      </c>
      <c r="Y47" s="15" t="s">
        <v>55</v>
      </c>
      <c r="Z47" s="14" t="s">
        <v>104</v>
      </c>
      <c r="AA47" s="14">
        <v>2</v>
      </c>
      <c r="AB47" s="14">
        <v>0</v>
      </c>
      <c r="AC47" s="14">
        <f t="shared" si="7"/>
        <v>2</v>
      </c>
    </row>
    <row r="48" spans="1:29" x14ac:dyDescent="0.35">
      <c r="A48" s="7"/>
      <c r="B48" s="14">
        <v>374</v>
      </c>
      <c r="C48" s="14" t="s">
        <v>3030</v>
      </c>
      <c r="D48" s="14" t="s">
        <v>3066</v>
      </c>
      <c r="E48" s="14" t="s">
        <v>3067</v>
      </c>
      <c r="F48" s="14" t="s">
        <v>3288</v>
      </c>
      <c r="G48" s="14"/>
      <c r="H48" s="14" t="s">
        <v>3288</v>
      </c>
      <c r="I48" s="14" t="s">
        <v>3034</v>
      </c>
      <c r="J48" s="14" t="s">
        <v>3289</v>
      </c>
      <c r="K48" s="14" t="s">
        <v>3288</v>
      </c>
      <c r="L48" s="14">
        <v>13.2</v>
      </c>
      <c r="M48" s="18">
        <v>8.5355463796994169</v>
      </c>
      <c r="N48" s="18">
        <v>9.5872476300552414</v>
      </c>
      <c r="O48" s="18">
        <v>10.631327856857768</v>
      </c>
      <c r="P48" s="18">
        <v>11.774481389853227</v>
      </c>
      <c r="Q48" s="18">
        <v>11.77</v>
      </c>
      <c r="R48" s="18">
        <v>11.774481389853227</v>
      </c>
      <c r="S48" s="15">
        <f t="shared" si="0"/>
        <v>0.72491909385113185</v>
      </c>
      <c r="T48" s="15">
        <f t="shared" si="1"/>
        <v>0.81454950127911996</v>
      </c>
      <c r="U48" s="15">
        <f t="shared" si="2"/>
        <v>0.90291262135922323</v>
      </c>
      <c r="V48" s="15">
        <f t="shared" si="3"/>
        <v>0.81412707216315827</v>
      </c>
      <c r="W48" s="15">
        <f t="shared" si="4"/>
        <v>0.81412707216315827</v>
      </c>
      <c r="X48" s="15" t="str">
        <f t="shared" si="5"/>
        <v>Y</v>
      </c>
      <c r="Y48" s="15" t="s">
        <v>55</v>
      </c>
      <c r="Z48" s="14" t="s">
        <v>104</v>
      </c>
      <c r="AA48" s="14">
        <v>5</v>
      </c>
      <c r="AB48" s="14">
        <v>0</v>
      </c>
      <c r="AC48" s="14">
        <f t="shared" si="7"/>
        <v>5</v>
      </c>
    </row>
    <row r="49" spans="1:29" x14ac:dyDescent="0.35">
      <c r="A49" s="7"/>
      <c r="B49" s="14">
        <v>465</v>
      </c>
      <c r="C49" s="14" t="s">
        <v>3030</v>
      </c>
      <c r="D49" s="14" t="s">
        <v>3066</v>
      </c>
      <c r="E49" s="14" t="s">
        <v>3074</v>
      </c>
      <c r="F49" s="14" t="s">
        <v>3290</v>
      </c>
      <c r="G49" s="14"/>
      <c r="H49" s="14" t="s">
        <v>3291</v>
      </c>
      <c r="I49" s="14" t="s">
        <v>3034</v>
      </c>
      <c r="J49" s="14" t="s">
        <v>3292</v>
      </c>
      <c r="K49" s="14" t="s">
        <v>3293</v>
      </c>
      <c r="L49" s="14">
        <v>4.16</v>
      </c>
      <c r="M49" s="18">
        <v>2.7092045911669351</v>
      </c>
      <c r="N49" s="18">
        <v>2.7548383564436802</v>
      </c>
      <c r="O49" s="18">
        <v>3.0622658277817751</v>
      </c>
      <c r="P49" s="18">
        <v>3.4945857093509667</v>
      </c>
      <c r="Q49" s="18">
        <v>3.49</v>
      </c>
      <c r="R49" s="18">
        <v>3.4945857093509667</v>
      </c>
      <c r="S49" s="15">
        <f t="shared" si="0"/>
        <v>0.77525773195876291</v>
      </c>
      <c r="T49" s="15">
        <f t="shared" si="1"/>
        <v>0.78935196459704304</v>
      </c>
      <c r="U49" s="15">
        <f t="shared" si="2"/>
        <v>0.87628865979381454</v>
      </c>
      <c r="V49" s="15">
        <f t="shared" si="3"/>
        <v>0.81363278544987339</v>
      </c>
      <c r="W49" s="15">
        <f t="shared" si="4"/>
        <v>0.81363278544987339</v>
      </c>
      <c r="X49" s="15" t="str">
        <f t="shared" si="5"/>
        <v>Y</v>
      </c>
      <c r="Y49" s="15" t="s">
        <v>55</v>
      </c>
      <c r="Z49" s="14" t="s">
        <v>104</v>
      </c>
      <c r="AA49" s="14">
        <v>2</v>
      </c>
      <c r="AB49" s="14">
        <v>0</v>
      </c>
      <c r="AC49" s="14">
        <f t="shared" si="7"/>
        <v>2</v>
      </c>
    </row>
    <row r="50" spans="1:29" x14ac:dyDescent="0.35">
      <c r="A50" s="8"/>
      <c r="B50" s="14">
        <v>1162</v>
      </c>
      <c r="C50" s="14" t="s">
        <v>3258</v>
      </c>
      <c r="D50" s="14" t="s">
        <v>3066</v>
      </c>
      <c r="E50" s="14" t="s">
        <v>3259</v>
      </c>
      <c r="F50" s="14" t="s">
        <v>3260</v>
      </c>
      <c r="G50" s="14"/>
      <c r="H50" s="14" t="s">
        <v>3259</v>
      </c>
      <c r="I50" s="14" t="s">
        <v>3034</v>
      </c>
      <c r="J50" s="14" t="s">
        <v>3294</v>
      </c>
      <c r="K50" s="14" t="s">
        <v>3259</v>
      </c>
      <c r="L50" s="14">
        <v>13.2</v>
      </c>
      <c r="M50" s="14">
        <v>8.0096957545215091</v>
      </c>
      <c r="N50" s="14">
        <v>8.3602628379734423</v>
      </c>
      <c r="O50" s="14">
        <v>8.3373997673135332</v>
      </c>
      <c r="P50" s="14">
        <v>10.151203372999674</v>
      </c>
      <c r="Q50" s="14">
        <v>10.15</v>
      </c>
      <c r="R50" s="14">
        <v>10.151203372999674</v>
      </c>
      <c r="S50" s="15">
        <f t="shared" si="0"/>
        <v>0.78903903903903849</v>
      </c>
      <c r="T50" s="15">
        <f t="shared" si="1"/>
        <v>0.82367121556388589</v>
      </c>
      <c r="U50" s="15">
        <f t="shared" si="2"/>
        <v>0.82132132132131996</v>
      </c>
      <c r="V50" s="15">
        <f t="shared" si="3"/>
        <v>0.81134385864141478</v>
      </c>
      <c r="W50" s="15">
        <f t="shared" si="4"/>
        <v>0.81134385864141478</v>
      </c>
      <c r="X50" s="15" t="str">
        <f t="shared" si="5"/>
        <v>Y</v>
      </c>
      <c r="Y50" s="15" t="s">
        <v>55</v>
      </c>
      <c r="Z50" s="14" t="s">
        <v>104</v>
      </c>
      <c r="AA50" s="14">
        <v>5</v>
      </c>
      <c r="AB50" s="14">
        <v>0</v>
      </c>
      <c r="AC50" s="14">
        <f t="shared" si="7"/>
        <v>5</v>
      </c>
    </row>
    <row r="51" spans="1:29" x14ac:dyDescent="0.35">
      <c r="A51" s="7"/>
      <c r="B51" s="14">
        <v>657</v>
      </c>
      <c r="C51" s="14" t="s">
        <v>3030</v>
      </c>
      <c r="D51" s="14" t="s">
        <v>3031</v>
      </c>
      <c r="E51" s="14" t="s">
        <v>3045</v>
      </c>
      <c r="F51" s="14" t="s">
        <v>3191</v>
      </c>
      <c r="G51" s="14"/>
      <c r="H51" s="14" t="s">
        <v>3191</v>
      </c>
      <c r="I51" s="14" t="s">
        <v>3034</v>
      </c>
      <c r="J51" s="14" t="s">
        <v>3295</v>
      </c>
      <c r="K51" s="14" t="s">
        <v>3191</v>
      </c>
      <c r="L51" s="14">
        <v>4.16</v>
      </c>
      <c r="M51" s="18">
        <v>2.1543940764864717</v>
      </c>
      <c r="N51" s="18">
        <v>2.0895460942510935</v>
      </c>
      <c r="O51" s="18">
        <v>1.9814661238587956</v>
      </c>
      <c r="P51" s="18">
        <v>2.557892632617718</v>
      </c>
      <c r="Q51" s="18">
        <v>2.56</v>
      </c>
      <c r="R51" s="18">
        <v>2.557892632617718</v>
      </c>
      <c r="S51" s="15">
        <f t="shared" si="0"/>
        <v>0.84225352112676033</v>
      </c>
      <c r="T51" s="15">
        <f t="shared" si="1"/>
        <v>0.81622894306683336</v>
      </c>
      <c r="U51" s="15">
        <f t="shared" si="2"/>
        <v>0.77464788732394363</v>
      </c>
      <c r="V51" s="15">
        <f t="shared" si="3"/>
        <v>0.8110434505058457</v>
      </c>
      <c r="W51" s="15">
        <f t="shared" si="4"/>
        <v>0.8110434505058457</v>
      </c>
      <c r="X51" s="15" t="str">
        <f t="shared" si="5"/>
        <v>Y</v>
      </c>
      <c r="Y51" s="15" t="s">
        <v>55</v>
      </c>
      <c r="Z51" s="14" t="s">
        <v>104</v>
      </c>
      <c r="AA51" s="14">
        <v>2</v>
      </c>
      <c r="AB51" s="14">
        <v>0</v>
      </c>
      <c r="AC51" s="14">
        <f t="shared" si="7"/>
        <v>2</v>
      </c>
    </row>
    <row r="52" spans="1:29" x14ac:dyDescent="0.35">
      <c r="A52" s="7"/>
      <c r="B52" s="14">
        <v>1060</v>
      </c>
      <c r="C52" s="14" t="s">
        <v>3030</v>
      </c>
      <c r="D52" s="14" t="s">
        <v>3031</v>
      </c>
      <c r="E52" s="14" t="s">
        <v>3040</v>
      </c>
      <c r="F52" s="14" t="s">
        <v>3283</v>
      </c>
      <c r="G52" s="14"/>
      <c r="H52" s="14" t="s">
        <v>3283</v>
      </c>
      <c r="I52" s="14" t="s">
        <v>3034</v>
      </c>
      <c r="J52" s="14" t="s">
        <v>3296</v>
      </c>
      <c r="K52" s="14" t="s">
        <v>3283</v>
      </c>
      <c r="L52" s="14">
        <v>13.2</v>
      </c>
      <c r="M52" s="18">
        <v>10.631327856857766</v>
      </c>
      <c r="N52" s="18">
        <v>10.905684704776677</v>
      </c>
      <c r="O52" s="18">
        <v>9.3814799941160576</v>
      </c>
      <c r="P52" s="18">
        <v>12.711867286909502</v>
      </c>
      <c r="Q52" s="18">
        <v>12.71</v>
      </c>
      <c r="R52" s="18">
        <v>12.711867286909502</v>
      </c>
      <c r="S52" s="15">
        <f t="shared" si="0"/>
        <v>0.83633093525179847</v>
      </c>
      <c r="T52" s="15">
        <f t="shared" si="1"/>
        <v>0.85803970926645756</v>
      </c>
      <c r="U52" s="15">
        <f t="shared" si="2"/>
        <v>0.7380095923261385</v>
      </c>
      <c r="V52" s="15">
        <f t="shared" si="3"/>
        <v>0.81079341228146484</v>
      </c>
      <c r="W52" s="15">
        <f t="shared" si="4"/>
        <v>0.81079341228146484</v>
      </c>
      <c r="X52" s="15" t="str">
        <f t="shared" si="5"/>
        <v>Y</v>
      </c>
      <c r="Y52" s="15" t="s">
        <v>55</v>
      </c>
      <c r="Z52" s="14" t="s">
        <v>104</v>
      </c>
      <c r="AA52" s="14">
        <v>5</v>
      </c>
      <c r="AB52" s="14">
        <v>0</v>
      </c>
      <c r="AC52" s="14">
        <f t="shared" si="7"/>
        <v>5</v>
      </c>
    </row>
    <row r="53" spans="1:29" x14ac:dyDescent="0.35">
      <c r="A53" s="7"/>
      <c r="B53" s="14">
        <v>1143</v>
      </c>
      <c r="C53" s="14" t="s">
        <v>3030</v>
      </c>
      <c r="D53" s="14" t="s">
        <v>3031</v>
      </c>
      <c r="E53" s="14" t="s">
        <v>3040</v>
      </c>
      <c r="F53" s="14" t="s">
        <v>3125</v>
      </c>
      <c r="G53" s="14"/>
      <c r="H53" s="14" t="s">
        <v>3125</v>
      </c>
      <c r="I53" s="14" t="s">
        <v>3034</v>
      </c>
      <c r="J53" s="14" t="s">
        <v>3297</v>
      </c>
      <c r="K53" s="14" t="s">
        <v>3073</v>
      </c>
      <c r="L53" s="14">
        <v>13.2</v>
      </c>
      <c r="M53" s="18">
        <v>9.3281328292429446</v>
      </c>
      <c r="N53" s="18">
        <v>9.2138174759433991</v>
      </c>
      <c r="O53" s="18">
        <v>10.082614161019949</v>
      </c>
      <c r="P53" s="18">
        <v>11.774481389853227</v>
      </c>
      <c r="Q53" s="18">
        <v>11.77</v>
      </c>
      <c r="R53" s="18">
        <v>11.774481389853227</v>
      </c>
      <c r="S53" s="15">
        <f t="shared" si="0"/>
        <v>0.79223300970873789</v>
      </c>
      <c r="T53" s="15">
        <f t="shared" si="1"/>
        <v>0.78282221545823272</v>
      </c>
      <c r="U53" s="15">
        <f t="shared" si="2"/>
        <v>0.85631067961165064</v>
      </c>
      <c r="V53" s="15">
        <f t="shared" si="3"/>
        <v>0.81045530159287382</v>
      </c>
      <c r="W53" s="15">
        <f t="shared" si="4"/>
        <v>0.81045530159287382</v>
      </c>
      <c r="X53" s="15" t="str">
        <f t="shared" si="5"/>
        <v>Y</v>
      </c>
      <c r="Y53" s="15" t="s">
        <v>55</v>
      </c>
      <c r="Z53" s="14" t="s">
        <v>104</v>
      </c>
      <c r="AA53" s="14">
        <v>5</v>
      </c>
      <c r="AB53" s="14">
        <v>0</v>
      </c>
      <c r="AC53" s="14">
        <f t="shared" si="7"/>
        <v>5</v>
      </c>
    </row>
    <row r="54" spans="1:29" x14ac:dyDescent="0.35">
      <c r="A54" s="7"/>
      <c r="B54" s="14">
        <v>863</v>
      </c>
      <c r="C54" s="14" t="s">
        <v>3030</v>
      </c>
      <c r="D54" s="14" t="s">
        <v>3031</v>
      </c>
      <c r="E54" s="14" t="s">
        <v>3045</v>
      </c>
      <c r="F54" s="14" t="s">
        <v>3156</v>
      </c>
      <c r="G54" s="14"/>
      <c r="H54" s="14" t="s">
        <v>3137</v>
      </c>
      <c r="I54" s="14" t="s">
        <v>3034</v>
      </c>
      <c r="J54" s="14" t="s">
        <v>3298</v>
      </c>
      <c r="K54" s="14" t="s">
        <v>3137</v>
      </c>
      <c r="L54" s="14">
        <v>4.16</v>
      </c>
      <c r="M54" s="18">
        <v>3.0694711591412616</v>
      </c>
      <c r="N54" s="18">
        <v>3.3336666423224295</v>
      </c>
      <c r="O54" s="18">
        <v>1.4026378379800395</v>
      </c>
      <c r="P54" s="18">
        <v>3.2207831176904782</v>
      </c>
      <c r="Q54" s="18">
        <v>3.22</v>
      </c>
      <c r="R54" s="18">
        <v>3.2207831176904782</v>
      </c>
      <c r="S54" s="15">
        <f t="shared" si="0"/>
        <v>0.9530201342281881</v>
      </c>
      <c r="T54" s="15">
        <f t="shared" si="1"/>
        <v>1.0353001994790154</v>
      </c>
      <c r="U54" s="15">
        <f t="shared" si="2"/>
        <v>0.43549589858314547</v>
      </c>
      <c r="V54" s="15">
        <f t="shared" si="3"/>
        <v>0.80793874409678301</v>
      </c>
      <c r="W54" s="15">
        <f t="shared" si="4"/>
        <v>0.80793874409678301</v>
      </c>
      <c r="X54" s="15" t="str">
        <f t="shared" si="5"/>
        <v>Y</v>
      </c>
      <c r="Y54" s="15" t="s">
        <v>55</v>
      </c>
      <c r="Z54" s="14" t="s">
        <v>104</v>
      </c>
      <c r="AA54" s="14">
        <v>2</v>
      </c>
      <c r="AB54" s="14">
        <v>0</v>
      </c>
      <c r="AC54" s="14">
        <f t="shared" si="7"/>
        <v>2</v>
      </c>
    </row>
    <row r="55" spans="1:29" x14ac:dyDescent="0.35">
      <c r="A55" s="7"/>
      <c r="B55" s="14">
        <v>800</v>
      </c>
      <c r="C55" s="14" t="s">
        <v>3030</v>
      </c>
      <c r="D55" s="14" t="s">
        <v>3031</v>
      </c>
      <c r="E55" s="14" t="s">
        <v>3045</v>
      </c>
      <c r="F55" s="14" t="s">
        <v>3299</v>
      </c>
      <c r="G55" s="14"/>
      <c r="H55" s="14" t="s">
        <v>3147</v>
      </c>
      <c r="I55" s="14" t="s">
        <v>3034</v>
      </c>
      <c r="J55" s="14" t="s">
        <v>3300</v>
      </c>
      <c r="K55" s="14" t="s">
        <v>3080</v>
      </c>
      <c r="L55" s="14">
        <v>13.8</v>
      </c>
      <c r="M55" s="18">
        <v>9.8477480715136103</v>
      </c>
      <c r="N55" s="18">
        <v>10.272412288513332</v>
      </c>
      <c r="O55" s="18">
        <v>7.2344298130536711</v>
      </c>
      <c r="P55" s="18">
        <v>10.277989492113718</v>
      </c>
      <c r="Q55" s="18">
        <v>11.95</v>
      </c>
      <c r="R55" s="18">
        <v>11.951150572225254</v>
      </c>
      <c r="S55" s="15">
        <f t="shared" si="0"/>
        <v>0.95813953488372106</v>
      </c>
      <c r="T55" s="15">
        <f t="shared" si="1"/>
        <v>0.85961609108898174</v>
      </c>
      <c r="U55" s="15">
        <f t="shared" si="2"/>
        <v>0.60533333333333195</v>
      </c>
      <c r="V55" s="15">
        <f t="shared" si="3"/>
        <v>0.80769631976867817</v>
      </c>
      <c r="W55" s="15">
        <f t="shared" si="4"/>
        <v>0.80769631976867817</v>
      </c>
      <c r="X55" s="15" t="str">
        <f t="shared" si="5"/>
        <v>Y</v>
      </c>
      <c r="Y55" s="15" t="s">
        <v>55</v>
      </c>
      <c r="Z55" s="14" t="s">
        <v>104</v>
      </c>
      <c r="AA55" s="14">
        <v>5</v>
      </c>
      <c r="AB55" s="14">
        <v>0</v>
      </c>
      <c r="AC55" s="14">
        <f t="shared" si="7"/>
        <v>5</v>
      </c>
    </row>
    <row r="56" spans="1:29" x14ac:dyDescent="0.35">
      <c r="A56" s="7"/>
      <c r="B56" s="14">
        <v>711</v>
      </c>
      <c r="C56" s="14" t="s">
        <v>3030</v>
      </c>
      <c r="D56" s="14" t="s">
        <v>3031</v>
      </c>
      <c r="E56" s="14" t="s">
        <v>3045</v>
      </c>
      <c r="F56" s="14" t="s">
        <v>3301</v>
      </c>
      <c r="G56" s="14"/>
      <c r="H56" s="14" t="s">
        <v>3230</v>
      </c>
      <c r="I56" s="14" t="s">
        <v>3034</v>
      </c>
      <c r="J56" s="14" t="s">
        <v>3302</v>
      </c>
      <c r="K56" s="14" t="s">
        <v>3232</v>
      </c>
      <c r="L56" s="14">
        <v>4.16</v>
      </c>
      <c r="M56" s="18">
        <v>2.954185857389477</v>
      </c>
      <c r="N56" s="18">
        <v>2.0174927806562279</v>
      </c>
      <c r="O56" s="18">
        <v>1.8013328398716324</v>
      </c>
      <c r="P56" s="18">
        <v>2.7956685674807735</v>
      </c>
      <c r="Q56" s="18">
        <v>2.8</v>
      </c>
      <c r="R56" s="18">
        <v>2.7956685674807735</v>
      </c>
      <c r="S56" s="15">
        <f t="shared" si="0"/>
        <v>1.0567010309278351</v>
      </c>
      <c r="T56" s="15">
        <f t="shared" si="1"/>
        <v>0.72053313594865287</v>
      </c>
      <c r="U56" s="15">
        <f t="shared" si="2"/>
        <v>0.64432989690721654</v>
      </c>
      <c r="V56" s="15">
        <f t="shared" si="3"/>
        <v>0.8071880212612349</v>
      </c>
      <c r="W56" s="15">
        <f t="shared" si="4"/>
        <v>0.8071880212612349</v>
      </c>
      <c r="X56" s="15" t="str">
        <f t="shared" si="5"/>
        <v>Y</v>
      </c>
      <c r="Y56" s="15" t="s">
        <v>55</v>
      </c>
      <c r="Z56" s="14" t="s">
        <v>104</v>
      </c>
      <c r="AA56" s="14">
        <v>2</v>
      </c>
      <c r="AB56" s="14">
        <v>0</v>
      </c>
      <c r="AC56" s="14">
        <f t="shared" si="7"/>
        <v>2</v>
      </c>
    </row>
    <row r="57" spans="1:29" x14ac:dyDescent="0.35">
      <c r="A57" s="7"/>
      <c r="B57" s="14">
        <v>988</v>
      </c>
      <c r="C57" s="14" t="s">
        <v>3030</v>
      </c>
      <c r="D57" s="14" t="s">
        <v>3031</v>
      </c>
      <c r="E57" s="14" t="s">
        <v>3040</v>
      </c>
      <c r="F57" s="14" t="s">
        <v>3092</v>
      </c>
      <c r="G57" s="14"/>
      <c r="H57" s="14" t="s">
        <v>3092</v>
      </c>
      <c r="I57" s="14" t="s">
        <v>3034</v>
      </c>
      <c r="J57" s="14" t="s">
        <v>3313</v>
      </c>
      <c r="K57" s="14" t="s">
        <v>3092</v>
      </c>
      <c r="L57" s="14">
        <v>3.74</v>
      </c>
      <c r="M57" s="18">
        <v>2.4570179935849064</v>
      </c>
      <c r="N57" s="18">
        <v>2.1375816366476657</v>
      </c>
      <c r="O57" s="18">
        <v>2.521865975820285</v>
      </c>
      <c r="P57" s="18">
        <v>2.9397751946705037</v>
      </c>
      <c r="Q57" s="18">
        <v>2.94</v>
      </c>
      <c r="R57" s="18">
        <v>2.9397751946705037</v>
      </c>
      <c r="S57" s="15">
        <f t="shared" si="0"/>
        <v>0.83578431372549022</v>
      </c>
      <c r="T57" s="15">
        <f t="shared" si="1"/>
        <v>0.72706858389376383</v>
      </c>
      <c r="U57" s="15">
        <f t="shared" si="2"/>
        <v>0.85784313725490191</v>
      </c>
      <c r="V57" s="15">
        <f t="shared" si="3"/>
        <v>0.80689867829138529</v>
      </c>
      <c r="W57" s="15">
        <f t="shared" si="4"/>
        <v>0.80689867829138529</v>
      </c>
      <c r="X57" s="15" t="str">
        <f t="shared" si="5"/>
        <v>Y</v>
      </c>
      <c r="Y57" s="15" t="s">
        <v>55</v>
      </c>
      <c r="Z57" s="14" t="s">
        <v>104</v>
      </c>
      <c r="AA57" s="14">
        <v>2</v>
      </c>
      <c r="AB57" s="14">
        <v>0</v>
      </c>
      <c r="AC57" s="14">
        <f t="shared" si="7"/>
        <v>2</v>
      </c>
    </row>
    <row r="58" spans="1:29" x14ac:dyDescent="0.35">
      <c r="A58" s="7"/>
      <c r="B58" s="14">
        <v>1090</v>
      </c>
      <c r="C58" s="14" t="s">
        <v>3030</v>
      </c>
      <c r="D58" s="14" t="s">
        <v>3031</v>
      </c>
      <c r="E58" s="14" t="s">
        <v>3040</v>
      </c>
      <c r="F58" s="14" t="s">
        <v>3314</v>
      </c>
      <c r="G58" s="14"/>
      <c r="H58" s="14" t="s">
        <v>3092</v>
      </c>
      <c r="I58" s="14" t="s">
        <v>3034</v>
      </c>
      <c r="J58" s="14" t="s">
        <v>3315</v>
      </c>
      <c r="K58" s="14" t="s">
        <v>3316</v>
      </c>
      <c r="L58" s="14">
        <v>13.2</v>
      </c>
      <c r="M58" s="18">
        <v>9.0537759813240335</v>
      </c>
      <c r="N58" s="18">
        <v>9.5110373945222175</v>
      </c>
      <c r="O58" s="18">
        <v>9.9225726664005816</v>
      </c>
      <c r="P58" s="18">
        <v>11.774481389853227</v>
      </c>
      <c r="Q58" s="18">
        <v>11.77</v>
      </c>
      <c r="R58" s="18">
        <v>11.774481389853227</v>
      </c>
      <c r="S58" s="15">
        <f t="shared" si="0"/>
        <v>0.76893203883495131</v>
      </c>
      <c r="T58" s="15">
        <f t="shared" si="1"/>
        <v>0.80807454498914344</v>
      </c>
      <c r="U58" s="15">
        <f t="shared" si="2"/>
        <v>0.84271844660194162</v>
      </c>
      <c r="V58" s="15">
        <f t="shared" si="3"/>
        <v>0.80657501014201216</v>
      </c>
      <c r="W58" s="15">
        <f t="shared" si="4"/>
        <v>0.80657501014201216</v>
      </c>
      <c r="X58" s="15" t="str">
        <f t="shared" si="5"/>
        <v>Y</v>
      </c>
      <c r="Y58" s="15" t="s">
        <v>55</v>
      </c>
      <c r="Z58" s="14" t="s">
        <v>104</v>
      </c>
      <c r="AA58" s="14">
        <v>5</v>
      </c>
      <c r="AB58" s="14">
        <v>0</v>
      </c>
      <c r="AC58" s="14">
        <f t="shared" si="7"/>
        <v>5</v>
      </c>
    </row>
    <row r="59" spans="1:29" x14ac:dyDescent="0.35">
      <c r="A59" s="7"/>
      <c r="B59" s="14">
        <v>463</v>
      </c>
      <c r="C59" s="14" t="s">
        <v>3030</v>
      </c>
      <c r="D59" s="14" t="s">
        <v>3066</v>
      </c>
      <c r="E59" s="14" t="s">
        <v>3074</v>
      </c>
      <c r="F59" s="14" t="s">
        <v>3317</v>
      </c>
      <c r="G59" s="14"/>
      <c r="H59" s="14" t="s">
        <v>3318</v>
      </c>
      <c r="I59" s="14" t="s">
        <v>3034</v>
      </c>
      <c r="J59" s="14" t="s">
        <v>3319</v>
      </c>
      <c r="K59" s="14" t="s">
        <v>3318</v>
      </c>
      <c r="L59" s="14">
        <v>13.8</v>
      </c>
      <c r="M59" s="18">
        <v>8.2861310634094938</v>
      </c>
      <c r="N59" s="18">
        <v>8.0949126542538892</v>
      </c>
      <c r="O59" s="18">
        <v>9.0032000977430062</v>
      </c>
      <c r="P59" s="18">
        <v>10.517012503558222</v>
      </c>
      <c r="Q59" s="18">
        <v>10.52</v>
      </c>
      <c r="R59" s="18">
        <v>10.517012503558222</v>
      </c>
      <c r="S59" s="15">
        <f t="shared" si="0"/>
        <v>0.78787878787878651</v>
      </c>
      <c r="T59" s="15">
        <f t="shared" si="1"/>
        <v>0.76947838918763212</v>
      </c>
      <c r="U59" s="15">
        <f t="shared" si="2"/>
        <v>0.85606060606060441</v>
      </c>
      <c r="V59" s="15">
        <f t="shared" si="3"/>
        <v>0.8044725943756742</v>
      </c>
      <c r="W59" s="15">
        <f t="shared" si="4"/>
        <v>0.8044725943756742</v>
      </c>
      <c r="X59" s="15" t="str">
        <f t="shared" si="5"/>
        <v>Y</v>
      </c>
      <c r="Y59" s="15" t="s">
        <v>55</v>
      </c>
      <c r="Z59" s="14" t="s">
        <v>104</v>
      </c>
      <c r="AA59" s="14">
        <v>5</v>
      </c>
      <c r="AB59" s="14">
        <v>0</v>
      </c>
      <c r="AC59" s="14">
        <f t="shared" si="7"/>
        <v>5</v>
      </c>
    </row>
    <row r="60" spans="1:29" x14ac:dyDescent="0.35">
      <c r="A60" s="7"/>
      <c r="B60" s="14">
        <v>336</v>
      </c>
      <c r="C60" s="14" t="s">
        <v>3030</v>
      </c>
      <c r="D60" s="14" t="s">
        <v>3066</v>
      </c>
      <c r="E60" s="14" t="s">
        <v>3067</v>
      </c>
      <c r="F60" s="14" t="s">
        <v>3320</v>
      </c>
      <c r="G60" s="14"/>
      <c r="H60" s="14" t="s">
        <v>3107</v>
      </c>
      <c r="I60" s="14" t="s">
        <v>3034</v>
      </c>
      <c r="J60" s="14" t="s">
        <v>3321</v>
      </c>
      <c r="K60" s="14" t="s">
        <v>3107</v>
      </c>
      <c r="L60" s="14">
        <v>13.8</v>
      </c>
      <c r="M60" s="18">
        <v>9.8716503726580598</v>
      </c>
      <c r="N60" s="18">
        <v>9.9991293120951195</v>
      </c>
      <c r="O60" s="18">
        <v>9.8238457703691591</v>
      </c>
      <c r="P60" s="18">
        <v>12.30968508939201</v>
      </c>
      <c r="Q60" s="18">
        <v>12.31</v>
      </c>
      <c r="R60" s="18">
        <v>12.30968508939201</v>
      </c>
      <c r="S60" s="15">
        <f t="shared" si="0"/>
        <v>0.80194174757281567</v>
      </c>
      <c r="T60" s="15">
        <f t="shared" si="1"/>
        <v>0.81227695467872618</v>
      </c>
      <c r="U60" s="15">
        <f t="shared" si="2"/>
        <v>0.79805825242718453</v>
      </c>
      <c r="V60" s="15">
        <f t="shared" si="3"/>
        <v>0.80409231822624216</v>
      </c>
      <c r="W60" s="15">
        <f t="shared" si="4"/>
        <v>0.80409231822624216</v>
      </c>
      <c r="X60" s="15" t="str">
        <f t="shared" si="5"/>
        <v>Y</v>
      </c>
      <c r="Y60" s="15" t="s">
        <v>55</v>
      </c>
      <c r="Z60" s="14" t="s">
        <v>104</v>
      </c>
      <c r="AA60" s="14">
        <v>5</v>
      </c>
      <c r="AB60" s="14">
        <v>0</v>
      </c>
      <c r="AC60" s="14">
        <f t="shared" si="7"/>
        <v>5</v>
      </c>
    </row>
    <row r="61" spans="1:29" x14ac:dyDescent="0.35">
      <c r="A61" s="7"/>
      <c r="B61" s="14">
        <v>946</v>
      </c>
      <c r="C61" s="14" t="s">
        <v>3030</v>
      </c>
      <c r="D61" s="14" t="s">
        <v>3031</v>
      </c>
      <c r="E61" s="14" t="s">
        <v>3040</v>
      </c>
      <c r="F61" s="14" t="s">
        <v>3322</v>
      </c>
      <c r="G61" s="14"/>
      <c r="H61" s="14" t="s">
        <v>3323</v>
      </c>
      <c r="I61" s="14" t="s">
        <v>3034</v>
      </c>
      <c r="J61" s="14" t="s">
        <v>3324</v>
      </c>
      <c r="K61" s="14" t="s">
        <v>3325</v>
      </c>
      <c r="L61" s="14">
        <v>13.2</v>
      </c>
      <c r="M61" s="18">
        <v>9.2824066879231264</v>
      </c>
      <c r="N61" s="18">
        <v>9.9454357370604924</v>
      </c>
      <c r="O61" s="18">
        <v>9.9987829019336054</v>
      </c>
      <c r="P61" s="18">
        <v>12.117427449751863</v>
      </c>
      <c r="Q61" s="18">
        <v>12.12</v>
      </c>
      <c r="R61" s="18">
        <v>12.117427449751863</v>
      </c>
      <c r="S61" s="15">
        <f t="shared" si="0"/>
        <v>0.76603773584905666</v>
      </c>
      <c r="T61" s="15">
        <f t="shared" si="1"/>
        <v>0.82058050635812652</v>
      </c>
      <c r="U61" s="15">
        <f t="shared" si="2"/>
        <v>0.82515723270440189</v>
      </c>
      <c r="V61" s="15">
        <f t="shared" si="3"/>
        <v>0.80392515830386169</v>
      </c>
      <c r="W61" s="15">
        <f t="shared" si="4"/>
        <v>0.80392515830386169</v>
      </c>
      <c r="X61" s="15" t="str">
        <f t="shared" si="5"/>
        <v>Y</v>
      </c>
      <c r="Y61" s="15" t="s">
        <v>55</v>
      </c>
      <c r="Z61" s="14" t="s">
        <v>104</v>
      </c>
      <c r="AA61" s="14">
        <v>5</v>
      </c>
      <c r="AB61" s="14">
        <v>0</v>
      </c>
      <c r="AC61" s="14">
        <f t="shared" si="7"/>
        <v>5</v>
      </c>
    </row>
    <row r="62" spans="1:29" x14ac:dyDescent="0.35">
      <c r="A62" s="7"/>
      <c r="B62" s="14">
        <v>984</v>
      </c>
      <c r="C62" s="14" t="s">
        <v>3030</v>
      </c>
      <c r="D62" s="14" t="s">
        <v>3031</v>
      </c>
      <c r="E62" s="14" t="s">
        <v>3040</v>
      </c>
      <c r="F62" s="14" t="s">
        <v>3092</v>
      </c>
      <c r="G62" s="14"/>
      <c r="H62" s="14" t="s">
        <v>3092</v>
      </c>
      <c r="I62" s="14" t="s">
        <v>3034</v>
      </c>
      <c r="J62" s="14" t="s">
        <v>3326</v>
      </c>
      <c r="K62" s="14" t="s">
        <v>3092</v>
      </c>
      <c r="L62" s="14">
        <v>3.74</v>
      </c>
      <c r="M62" s="18">
        <v>2.0391087747346877</v>
      </c>
      <c r="N62" s="18">
        <v>2.2096349502425308</v>
      </c>
      <c r="O62" s="18">
        <v>2.4257948910271265</v>
      </c>
      <c r="P62" s="18">
        <v>2.4498126622254199</v>
      </c>
      <c r="Q62" s="18">
        <v>2.94</v>
      </c>
      <c r="R62" s="18">
        <v>2.9397751946705037</v>
      </c>
      <c r="S62" s="15">
        <f t="shared" si="0"/>
        <v>0.83235294117647052</v>
      </c>
      <c r="T62" s="15">
        <f t="shared" si="1"/>
        <v>0.75157651368793565</v>
      </c>
      <c r="U62" s="15">
        <f t="shared" si="2"/>
        <v>0.82516339869280886</v>
      </c>
      <c r="V62" s="15">
        <f t="shared" si="3"/>
        <v>0.80303095118573831</v>
      </c>
      <c r="W62" s="15">
        <f t="shared" si="4"/>
        <v>0.80303095118573831</v>
      </c>
      <c r="X62" s="15" t="str">
        <f t="shared" si="5"/>
        <v>Y</v>
      </c>
      <c r="Y62" s="15" t="s">
        <v>55</v>
      </c>
      <c r="Z62" s="14" t="s">
        <v>104</v>
      </c>
      <c r="AA62" s="14">
        <v>2</v>
      </c>
      <c r="AB62" s="14">
        <v>0</v>
      </c>
      <c r="AC62" s="14">
        <f t="shared" si="7"/>
        <v>2</v>
      </c>
    </row>
    <row r="63" spans="1:29" x14ac:dyDescent="0.35">
      <c r="A63" s="7"/>
      <c r="B63" s="14">
        <v>1013</v>
      </c>
      <c r="C63" s="14" t="s">
        <v>3030</v>
      </c>
      <c r="D63" s="14" t="s">
        <v>3031</v>
      </c>
      <c r="E63" s="14" t="s">
        <v>3040</v>
      </c>
      <c r="F63" s="14" t="s">
        <v>3158</v>
      </c>
      <c r="G63" s="14"/>
      <c r="H63" s="14" t="s">
        <v>3158</v>
      </c>
      <c r="I63" s="14" t="s">
        <v>3034</v>
      </c>
      <c r="J63" s="14" t="s">
        <v>3327</v>
      </c>
      <c r="K63" s="14" t="s">
        <v>3328</v>
      </c>
      <c r="L63" s="14">
        <v>13.2</v>
      </c>
      <c r="M63" s="18">
        <v>9.6470458568158506</v>
      </c>
      <c r="N63" s="18">
        <v>9.2519225937098994</v>
      </c>
      <c r="O63" s="18">
        <v>9.4919848356389451</v>
      </c>
      <c r="P63" s="18">
        <v>11.797344460513136</v>
      </c>
      <c r="Q63" s="18">
        <v>11.8</v>
      </c>
      <c r="R63" s="18">
        <v>11.797344460513136</v>
      </c>
      <c r="S63" s="15">
        <f t="shared" si="0"/>
        <v>0.81773028575248063</v>
      </c>
      <c r="T63" s="15">
        <f t="shared" si="1"/>
        <v>0.78406123675507622</v>
      </c>
      <c r="U63" s="15">
        <f t="shared" si="2"/>
        <v>0.80458656330749223</v>
      </c>
      <c r="V63" s="15">
        <f t="shared" si="3"/>
        <v>0.80212602860501636</v>
      </c>
      <c r="W63" s="15">
        <f t="shared" si="4"/>
        <v>0.80212602860501636</v>
      </c>
      <c r="X63" s="15" t="str">
        <f t="shared" si="5"/>
        <v>Y</v>
      </c>
      <c r="Y63" s="15" t="s">
        <v>55</v>
      </c>
      <c r="Z63" s="14" t="s">
        <v>104</v>
      </c>
      <c r="AA63" s="14">
        <v>5</v>
      </c>
      <c r="AB63" s="14">
        <v>0</v>
      </c>
      <c r="AC63" s="14">
        <f t="shared" si="7"/>
        <v>5</v>
      </c>
    </row>
    <row r="64" spans="1:29" x14ac:dyDescent="0.35">
      <c r="A64" s="7"/>
      <c r="B64" s="14">
        <v>951</v>
      </c>
      <c r="C64" s="14" t="s">
        <v>3030</v>
      </c>
      <c r="D64" s="14" t="s">
        <v>3031</v>
      </c>
      <c r="E64" s="14" t="s">
        <v>3040</v>
      </c>
      <c r="F64" s="14" t="s">
        <v>3329</v>
      </c>
      <c r="G64" s="14"/>
      <c r="H64" s="14" t="s">
        <v>3042</v>
      </c>
      <c r="I64" s="14" t="s">
        <v>3034</v>
      </c>
      <c r="J64" s="14" t="s">
        <v>3330</v>
      </c>
      <c r="K64" s="14" t="s">
        <v>3331</v>
      </c>
      <c r="L64" s="14">
        <v>13.2</v>
      </c>
      <c r="M64" s="18">
        <v>6.1730290781754773</v>
      </c>
      <c r="N64" s="18">
        <v>7.8801383541153482</v>
      </c>
      <c r="O64" s="18">
        <v>7.1256570223383449</v>
      </c>
      <c r="P64" s="18">
        <v>8.8022822040650333</v>
      </c>
      <c r="Q64" s="18">
        <v>8.8000000000000007</v>
      </c>
      <c r="R64" s="18">
        <v>8.8022822040650333</v>
      </c>
      <c r="S64" s="15">
        <f t="shared" si="0"/>
        <v>0.7012987012987012</v>
      </c>
      <c r="T64" s="15">
        <f t="shared" si="1"/>
        <v>0.89547026751310765</v>
      </c>
      <c r="U64" s="15">
        <f t="shared" si="2"/>
        <v>0.80952380952380776</v>
      </c>
      <c r="V64" s="15">
        <f t="shared" si="3"/>
        <v>0.80209759277853898</v>
      </c>
      <c r="W64" s="15">
        <f t="shared" si="4"/>
        <v>0.80209759277853898</v>
      </c>
      <c r="X64" s="15" t="str">
        <f t="shared" si="5"/>
        <v>Y</v>
      </c>
      <c r="Y64" s="15" t="s">
        <v>55</v>
      </c>
      <c r="Z64" s="14" t="s">
        <v>104</v>
      </c>
      <c r="AA64" s="14">
        <v>5</v>
      </c>
      <c r="AB64" s="14">
        <v>0</v>
      </c>
      <c r="AC64" s="14">
        <f t="shared" si="7"/>
        <v>5</v>
      </c>
    </row>
    <row r="65" spans="1:29" x14ac:dyDescent="0.35">
      <c r="A65" s="7"/>
      <c r="B65" s="14">
        <v>229</v>
      </c>
      <c r="C65" s="14" t="s">
        <v>3030</v>
      </c>
      <c r="D65" s="14" t="s">
        <v>3066</v>
      </c>
      <c r="E65" s="14" t="s">
        <v>3067</v>
      </c>
      <c r="F65" s="14" t="s">
        <v>3332</v>
      </c>
      <c r="G65" s="14"/>
      <c r="H65" s="14" t="s">
        <v>1179</v>
      </c>
      <c r="I65" s="14" t="s">
        <v>3034</v>
      </c>
      <c r="J65" s="19" t="s">
        <v>3333</v>
      </c>
      <c r="K65" s="14" t="s">
        <v>1179</v>
      </c>
      <c r="L65" s="14">
        <v>13.8</v>
      </c>
      <c r="M65" s="18">
        <v>7.8877593776686679</v>
      </c>
      <c r="N65" s="18">
        <v>7.1706903433351519</v>
      </c>
      <c r="O65" s="18">
        <v>7.0511788376128992</v>
      </c>
      <c r="P65" s="18">
        <v>9.2023859406134445</v>
      </c>
      <c r="Q65" s="18">
        <v>9.1999999999999993</v>
      </c>
      <c r="R65" s="18">
        <v>9.2023859406134445</v>
      </c>
      <c r="S65" s="15">
        <f t="shared" si="0"/>
        <v>0.85714285714285732</v>
      </c>
      <c r="T65" s="15">
        <f t="shared" si="1"/>
        <v>0.77942286340599487</v>
      </c>
      <c r="U65" s="15">
        <f t="shared" si="2"/>
        <v>0.76623376623376627</v>
      </c>
      <c r="V65" s="15">
        <f t="shared" si="3"/>
        <v>0.80093316226087286</v>
      </c>
      <c r="W65" s="15">
        <f t="shared" si="4"/>
        <v>0.80093316226087286</v>
      </c>
      <c r="X65" s="15" t="str">
        <f t="shared" si="5"/>
        <v>Y</v>
      </c>
      <c r="Y65" s="15" t="s">
        <v>55</v>
      </c>
      <c r="Z65" s="14" t="s">
        <v>104</v>
      </c>
      <c r="AA65" s="14">
        <v>5</v>
      </c>
      <c r="AB65" s="14">
        <v>0</v>
      </c>
      <c r="AC65" s="14">
        <f t="shared" si="7"/>
        <v>5</v>
      </c>
    </row>
    <row r="66" spans="1:29" x14ac:dyDescent="0.35">
      <c r="A66" s="7"/>
      <c r="B66" s="14">
        <v>1109</v>
      </c>
      <c r="C66" s="14" t="s">
        <v>3030</v>
      </c>
      <c r="D66" s="14" t="s">
        <v>3031</v>
      </c>
      <c r="E66" s="14" t="s">
        <v>3040</v>
      </c>
      <c r="F66" s="14" t="s">
        <v>3161</v>
      </c>
      <c r="G66" s="14"/>
      <c r="H66" s="14" t="s">
        <v>3161</v>
      </c>
      <c r="I66" s="14" t="s">
        <v>3034</v>
      </c>
      <c r="J66" s="14" t="s">
        <v>3334</v>
      </c>
      <c r="K66" s="14" t="s">
        <v>3161</v>
      </c>
      <c r="L66" s="14">
        <v>13.2</v>
      </c>
      <c r="M66" s="18">
        <v>9.3509958999028537</v>
      </c>
      <c r="N66" s="18">
        <v>9.2061964523900812</v>
      </c>
      <c r="O66" s="18">
        <v>9.6710788891415813</v>
      </c>
      <c r="P66" s="18">
        <v>11.774481389853227</v>
      </c>
      <c r="Q66" s="18">
        <v>11.77</v>
      </c>
      <c r="R66" s="18">
        <v>11.774481389853227</v>
      </c>
      <c r="S66" s="15">
        <f t="shared" si="0"/>
        <v>0.7941747572815534</v>
      </c>
      <c r="T66" s="15">
        <f t="shared" si="1"/>
        <v>0.78217471982923381</v>
      </c>
      <c r="U66" s="15">
        <f t="shared" si="2"/>
        <v>0.82135922330097078</v>
      </c>
      <c r="V66" s="15">
        <f t="shared" si="3"/>
        <v>0.79923623347058603</v>
      </c>
      <c r="W66" s="15">
        <f t="shared" si="4"/>
        <v>0.79923623347058603</v>
      </c>
      <c r="X66" s="15" t="str">
        <f t="shared" si="5"/>
        <v>Y</v>
      </c>
      <c r="Y66" s="15" t="s">
        <v>55</v>
      </c>
      <c r="Z66" s="14" t="s">
        <v>104</v>
      </c>
      <c r="AA66" s="14">
        <v>5</v>
      </c>
      <c r="AB66" s="14">
        <v>0</v>
      </c>
      <c r="AC66" s="14">
        <f t="shared" si="7"/>
        <v>5</v>
      </c>
    </row>
    <row r="67" spans="1:29" x14ac:dyDescent="0.35">
      <c r="A67" s="7"/>
      <c r="B67" s="14">
        <v>933</v>
      </c>
      <c r="C67" s="14" t="s">
        <v>3030</v>
      </c>
      <c r="D67" s="14" t="s">
        <v>3031</v>
      </c>
      <c r="E67" s="14" t="s">
        <v>3040</v>
      </c>
      <c r="F67" s="14" t="s">
        <v>3335</v>
      </c>
      <c r="G67" s="14"/>
      <c r="H67" s="14" t="s">
        <v>3161</v>
      </c>
      <c r="I67" s="14" t="s">
        <v>3034</v>
      </c>
      <c r="J67" s="14" t="s">
        <v>3336</v>
      </c>
      <c r="K67" s="14" t="s">
        <v>3161</v>
      </c>
      <c r="L67" s="14">
        <v>13.2</v>
      </c>
      <c r="M67" s="18">
        <v>7.8420332363488479</v>
      </c>
      <c r="N67" s="18">
        <v>8.4059889792932587</v>
      </c>
      <c r="O67" s="18">
        <v>8.4593361441663966</v>
      </c>
      <c r="P67" s="18">
        <v>10.31124486761904</v>
      </c>
      <c r="Q67" s="18">
        <v>10.31</v>
      </c>
      <c r="R67" s="18">
        <v>10.31124486761904</v>
      </c>
      <c r="S67" s="15">
        <f t="shared" ref="S67:S130" si="8">IF(OR(M67="",P67=""),"",M67/P67)</f>
        <v>0.76053215077605318</v>
      </c>
      <c r="T67" s="15">
        <f t="shared" ref="T67:T130" si="9">IF(OR(N67="",Q67=""),"",N67/Q67)</f>
        <v>0.81532385832136356</v>
      </c>
      <c r="U67" s="15">
        <f t="shared" ref="U67:U130" si="10">IF(OR(O67="",R67=""),"",O67/R67)</f>
        <v>0.82039911308203994</v>
      </c>
      <c r="V67" s="15">
        <f t="shared" ref="V67:V130" si="11">IF(OR(S67="",T67="",U67=""),"",AVERAGE(S67,T67,U67))</f>
        <v>0.79875170739315227</v>
      </c>
      <c r="W67" s="15">
        <f t="shared" ref="W67:W130" si="12">IFERROR(V67,"0")</f>
        <v>0.79875170739315227</v>
      </c>
      <c r="X67" s="15" t="str">
        <f t="shared" ref="X67:X130" si="13">IF(W67="0", "N", "Y")</f>
        <v>Y</v>
      </c>
      <c r="Y67" s="15" t="s">
        <v>55</v>
      </c>
      <c r="Z67" s="14" t="s">
        <v>104</v>
      </c>
      <c r="AA67" s="14">
        <v>5</v>
      </c>
      <c r="AB67" s="14">
        <v>0</v>
      </c>
      <c r="AC67" s="14">
        <f t="shared" ref="AC67:AC98" si="14">AA67-AB67</f>
        <v>5</v>
      </c>
    </row>
    <row r="68" spans="1:29" x14ac:dyDescent="0.35">
      <c r="A68" s="7"/>
      <c r="B68" s="14">
        <v>1100</v>
      </c>
      <c r="C68" s="14" t="s">
        <v>3030</v>
      </c>
      <c r="D68" s="14" t="s">
        <v>3031</v>
      </c>
      <c r="E68" s="14" t="s">
        <v>3040</v>
      </c>
      <c r="F68" s="14" t="s">
        <v>3091</v>
      </c>
      <c r="G68" s="14"/>
      <c r="H68" s="14" t="s">
        <v>3092</v>
      </c>
      <c r="I68" s="14" t="s">
        <v>3034</v>
      </c>
      <c r="J68" s="14" t="s">
        <v>3337</v>
      </c>
      <c r="K68" s="14" t="s">
        <v>3092</v>
      </c>
      <c r="L68" s="14">
        <v>3.74</v>
      </c>
      <c r="M68" s="18">
        <v>1.6428155499629287</v>
      </c>
      <c r="N68" s="18">
        <v>1.5851728990870364</v>
      </c>
      <c r="O68" s="18">
        <v>1.7773150686733392</v>
      </c>
      <c r="P68" s="18">
        <v>2.0895460942510935</v>
      </c>
      <c r="Q68" s="18">
        <v>2.09</v>
      </c>
      <c r="R68" s="18">
        <v>2.0895460942510935</v>
      </c>
      <c r="S68" s="15">
        <f t="shared" si="8"/>
        <v>0.78620689655172415</v>
      </c>
      <c r="T68" s="15">
        <f t="shared" si="9"/>
        <v>0.75845593257752941</v>
      </c>
      <c r="U68" s="15">
        <f t="shared" si="10"/>
        <v>0.8505747126436759</v>
      </c>
      <c r="V68" s="15">
        <f t="shared" si="11"/>
        <v>0.79841251392430979</v>
      </c>
      <c r="W68" s="15">
        <f t="shared" si="12"/>
        <v>0.79841251392430979</v>
      </c>
      <c r="X68" s="15" t="str">
        <f t="shared" si="13"/>
        <v>Y</v>
      </c>
      <c r="Y68" s="15" t="s">
        <v>55</v>
      </c>
      <c r="Z68" s="14" t="s">
        <v>104</v>
      </c>
      <c r="AA68" s="14">
        <v>2</v>
      </c>
      <c r="AB68" s="14">
        <v>0</v>
      </c>
      <c r="AC68" s="14">
        <f t="shared" si="14"/>
        <v>2</v>
      </c>
    </row>
    <row r="69" spans="1:29" x14ac:dyDescent="0.35">
      <c r="A69" s="7"/>
      <c r="B69" s="14">
        <v>188</v>
      </c>
      <c r="C69" s="14" t="s">
        <v>3030</v>
      </c>
      <c r="D69" s="14" t="s">
        <v>3031</v>
      </c>
      <c r="E69" s="14" t="s">
        <v>46</v>
      </c>
      <c r="F69" s="14" t="s">
        <v>3050</v>
      </c>
      <c r="G69" s="14"/>
      <c r="H69" s="14" t="s">
        <v>3038</v>
      </c>
      <c r="I69" s="14" t="s">
        <v>3034</v>
      </c>
      <c r="J69" s="14" t="s">
        <v>3338</v>
      </c>
      <c r="K69" s="14" t="s">
        <v>3038</v>
      </c>
      <c r="L69" s="14">
        <v>4.16</v>
      </c>
      <c r="M69" s="18">
        <v>1.4867000371740515</v>
      </c>
      <c r="N69" s="18">
        <v>1.5227266939714841</v>
      </c>
      <c r="O69" s="18">
        <v>1.6067888931654961</v>
      </c>
      <c r="P69" s="18">
        <v>1.9310288043423898</v>
      </c>
      <c r="Q69" s="18">
        <v>1.93</v>
      </c>
      <c r="R69" s="18">
        <v>1.9310288043423898</v>
      </c>
      <c r="S69" s="15">
        <f t="shared" si="8"/>
        <v>0.76990049751243661</v>
      </c>
      <c r="T69" s="15">
        <f t="shared" si="9"/>
        <v>0.78897756164325605</v>
      </c>
      <c r="U69" s="15">
        <f t="shared" si="10"/>
        <v>0.8320895522388061</v>
      </c>
      <c r="V69" s="15">
        <f t="shared" si="11"/>
        <v>0.79698920379816629</v>
      </c>
      <c r="W69" s="15">
        <f t="shared" si="12"/>
        <v>0.79698920379816629</v>
      </c>
      <c r="X69" s="15" t="str">
        <f t="shared" si="13"/>
        <v>Y</v>
      </c>
      <c r="Y69" s="15" t="s">
        <v>55</v>
      </c>
      <c r="Z69" s="14" t="s">
        <v>104</v>
      </c>
      <c r="AA69" s="14">
        <v>2</v>
      </c>
      <c r="AB69" s="14">
        <v>0</v>
      </c>
      <c r="AC69" s="14">
        <f t="shared" si="14"/>
        <v>2</v>
      </c>
    </row>
    <row r="70" spans="1:29" x14ac:dyDescent="0.35">
      <c r="A70" s="7"/>
      <c r="B70" s="14">
        <v>1058</v>
      </c>
      <c r="C70" s="14" t="s">
        <v>3030</v>
      </c>
      <c r="D70" s="14" t="s">
        <v>3031</v>
      </c>
      <c r="E70" s="14" t="s">
        <v>3040</v>
      </c>
      <c r="F70" s="14" t="s">
        <v>3128</v>
      </c>
      <c r="G70" s="14"/>
      <c r="H70" s="14" t="s">
        <v>3129</v>
      </c>
      <c r="I70" s="14" t="s">
        <v>3034</v>
      </c>
      <c r="J70" s="14" t="s">
        <v>3339</v>
      </c>
      <c r="K70" s="14" t="s">
        <v>3340</v>
      </c>
      <c r="L70" s="14">
        <v>13.2</v>
      </c>
      <c r="M70" s="18">
        <v>8.1392531549276672</v>
      </c>
      <c r="N70" s="18">
        <v>9.5567635358420358</v>
      </c>
      <c r="O70" s="18">
        <v>10.501770456451608</v>
      </c>
      <c r="P70" s="18">
        <v>11.797344460513136</v>
      </c>
      <c r="Q70" s="18">
        <v>11.8</v>
      </c>
      <c r="R70" s="18">
        <v>11.797344460513136</v>
      </c>
      <c r="S70" s="15">
        <f t="shared" si="8"/>
        <v>0.68992248062015504</v>
      </c>
      <c r="T70" s="15">
        <f t="shared" si="9"/>
        <v>0.80989521490186733</v>
      </c>
      <c r="U70" s="15">
        <f t="shared" si="10"/>
        <v>0.8901808785529709</v>
      </c>
      <c r="V70" s="15">
        <f t="shared" si="11"/>
        <v>0.79666619135833106</v>
      </c>
      <c r="W70" s="15">
        <f t="shared" si="12"/>
        <v>0.79666619135833106</v>
      </c>
      <c r="X70" s="15" t="str">
        <f t="shared" si="13"/>
        <v>Y</v>
      </c>
      <c r="Y70" s="15" t="s">
        <v>55</v>
      </c>
      <c r="Z70" s="14" t="s">
        <v>104</v>
      </c>
      <c r="AA70" s="14">
        <v>5</v>
      </c>
      <c r="AB70" s="14">
        <v>0</v>
      </c>
      <c r="AC70" s="14">
        <f t="shared" si="14"/>
        <v>5</v>
      </c>
    </row>
    <row r="71" spans="1:29" x14ac:dyDescent="0.35">
      <c r="A71" s="7"/>
      <c r="B71" s="14">
        <v>829</v>
      </c>
      <c r="C71" s="14" t="s">
        <v>3030</v>
      </c>
      <c r="D71" s="14" t="s">
        <v>3031</v>
      </c>
      <c r="E71" s="14" t="s">
        <v>3045</v>
      </c>
      <c r="F71" s="14" t="s">
        <v>3341</v>
      </c>
      <c r="G71" s="14"/>
      <c r="H71" s="14" t="s">
        <v>3341</v>
      </c>
      <c r="I71" s="14" t="s">
        <v>3034</v>
      </c>
      <c r="J71" s="14" t="s">
        <v>3342</v>
      </c>
      <c r="K71" s="14" t="s">
        <v>3341</v>
      </c>
      <c r="L71" s="14">
        <v>4.16</v>
      </c>
      <c r="M71" s="18">
        <v>1.6284048872439558</v>
      </c>
      <c r="N71" s="18">
        <v>1.7220741949172804</v>
      </c>
      <c r="O71" s="18">
        <v>2.0703318772924604</v>
      </c>
      <c r="P71" s="18">
        <v>2.2696793782382572</v>
      </c>
      <c r="Q71" s="18">
        <v>2.27</v>
      </c>
      <c r="R71" s="18">
        <v>2.2696793782382572</v>
      </c>
      <c r="S71" s="15">
        <f t="shared" si="8"/>
        <v>0.71746031746031746</v>
      </c>
      <c r="T71" s="15">
        <f t="shared" si="9"/>
        <v>0.7586229933556301</v>
      </c>
      <c r="U71" s="15">
        <f t="shared" si="10"/>
        <v>0.91216931216931096</v>
      </c>
      <c r="V71" s="15">
        <f t="shared" si="11"/>
        <v>0.79608420766175281</v>
      </c>
      <c r="W71" s="15">
        <f t="shared" si="12"/>
        <v>0.79608420766175281</v>
      </c>
      <c r="X71" s="15" t="str">
        <f t="shared" si="13"/>
        <v>Y</v>
      </c>
      <c r="Y71" s="15" t="s">
        <v>55</v>
      </c>
      <c r="Z71" s="14" t="s">
        <v>104</v>
      </c>
      <c r="AA71" s="14">
        <v>2</v>
      </c>
      <c r="AB71" s="14">
        <v>0</v>
      </c>
      <c r="AC71" s="14">
        <f t="shared" si="14"/>
        <v>2</v>
      </c>
    </row>
    <row r="72" spans="1:29" x14ac:dyDescent="0.35">
      <c r="A72" s="7"/>
      <c r="B72" s="14">
        <v>11</v>
      </c>
      <c r="C72" s="14" t="s">
        <v>3030</v>
      </c>
      <c r="D72" s="14" t="s">
        <v>3031</v>
      </c>
      <c r="E72" s="14" t="s">
        <v>46</v>
      </c>
      <c r="F72" s="14" t="s">
        <v>3343</v>
      </c>
      <c r="G72" s="14"/>
      <c r="H72" s="14" t="s">
        <v>3038</v>
      </c>
      <c r="I72" s="14" t="s">
        <v>3034</v>
      </c>
      <c r="J72" s="19" t="s">
        <v>3344</v>
      </c>
      <c r="K72" s="14" t="s">
        <v>3038</v>
      </c>
      <c r="L72" s="14">
        <v>4.16</v>
      </c>
      <c r="M72" s="18">
        <v>2.0126892264165681</v>
      </c>
      <c r="N72" s="18">
        <v>1.9358323585820429</v>
      </c>
      <c r="O72" s="18">
        <v>2.1087603112097195</v>
      </c>
      <c r="P72" s="18">
        <v>2.5362766385392583</v>
      </c>
      <c r="Q72" s="18">
        <v>2.54</v>
      </c>
      <c r="R72" s="18">
        <v>2.5362766385392583</v>
      </c>
      <c r="S72" s="15">
        <f t="shared" si="8"/>
        <v>0.79356060606060508</v>
      </c>
      <c r="T72" s="15">
        <f t="shared" si="9"/>
        <v>0.76213872385119796</v>
      </c>
      <c r="U72" s="15">
        <f t="shared" si="10"/>
        <v>0.83143939393939204</v>
      </c>
      <c r="V72" s="15">
        <f t="shared" si="11"/>
        <v>0.7957129079503984</v>
      </c>
      <c r="W72" s="15">
        <f t="shared" si="12"/>
        <v>0.7957129079503984</v>
      </c>
      <c r="X72" s="15" t="str">
        <f t="shared" si="13"/>
        <v>Y</v>
      </c>
      <c r="Y72" s="15" t="s">
        <v>55</v>
      </c>
      <c r="Z72" s="14" t="s">
        <v>104</v>
      </c>
      <c r="AA72" s="14">
        <v>2</v>
      </c>
      <c r="AB72" s="14">
        <v>0</v>
      </c>
      <c r="AC72" s="14">
        <f t="shared" si="14"/>
        <v>2</v>
      </c>
    </row>
    <row r="73" spans="1:29" x14ac:dyDescent="0.35">
      <c r="A73" s="7"/>
      <c r="B73" s="14">
        <v>1048</v>
      </c>
      <c r="C73" s="14" t="s">
        <v>3030</v>
      </c>
      <c r="D73" s="14" t="s">
        <v>3031</v>
      </c>
      <c r="E73" s="14" t="s">
        <v>3040</v>
      </c>
      <c r="F73" s="14" t="s">
        <v>3112</v>
      </c>
      <c r="G73" s="14"/>
      <c r="H73" s="14" t="s">
        <v>3092</v>
      </c>
      <c r="I73" s="14" t="s">
        <v>3034</v>
      </c>
      <c r="J73" s="14" t="s">
        <v>3345</v>
      </c>
      <c r="K73" s="14" t="s">
        <v>3092</v>
      </c>
      <c r="L73" s="14">
        <v>3.74</v>
      </c>
      <c r="M73" s="18">
        <v>1.7725115144336863</v>
      </c>
      <c r="N73" s="18">
        <v>1.9358323585820429</v>
      </c>
      <c r="O73" s="18">
        <v>1.9694572382596489</v>
      </c>
      <c r="P73" s="18">
        <v>2.3777593486305548</v>
      </c>
      <c r="Q73" s="18">
        <v>2.38</v>
      </c>
      <c r="R73" s="18">
        <v>2.3777593486305548</v>
      </c>
      <c r="S73" s="15">
        <f t="shared" si="8"/>
        <v>0.74545454545454548</v>
      </c>
      <c r="T73" s="15">
        <f t="shared" si="9"/>
        <v>0.81337494058069038</v>
      </c>
      <c r="U73" s="15">
        <f t="shared" si="10"/>
        <v>0.82828282828282718</v>
      </c>
      <c r="V73" s="15">
        <f t="shared" si="11"/>
        <v>0.79570410477268771</v>
      </c>
      <c r="W73" s="15">
        <f t="shared" si="12"/>
        <v>0.79570410477268771</v>
      </c>
      <c r="X73" s="15" t="str">
        <f t="shared" si="13"/>
        <v>Y</v>
      </c>
      <c r="Y73" s="15" t="s">
        <v>55</v>
      </c>
      <c r="Z73" s="14" t="s">
        <v>104</v>
      </c>
      <c r="AA73" s="14">
        <v>2</v>
      </c>
      <c r="AB73" s="14">
        <v>0</v>
      </c>
      <c r="AC73" s="14">
        <f t="shared" si="14"/>
        <v>2</v>
      </c>
    </row>
    <row r="74" spans="1:29" x14ac:dyDescent="0.35">
      <c r="A74" s="7"/>
      <c r="B74" s="14">
        <v>98</v>
      </c>
      <c r="C74" s="14" t="s">
        <v>3030</v>
      </c>
      <c r="D74" s="14" t="s">
        <v>3031</v>
      </c>
      <c r="E74" s="14" t="s">
        <v>46</v>
      </c>
      <c r="F74" s="14" t="s">
        <v>3346</v>
      </c>
      <c r="G74" s="14"/>
      <c r="H74" s="14" t="s">
        <v>3346</v>
      </c>
      <c r="I74" s="14" t="s">
        <v>3034</v>
      </c>
      <c r="J74" s="14" t="s">
        <v>3347</v>
      </c>
      <c r="K74" s="14" t="s">
        <v>3348</v>
      </c>
      <c r="L74" s="14">
        <v>13.8</v>
      </c>
      <c r="M74" s="18">
        <v>9.5210832892061106</v>
      </c>
      <c r="N74" s="18">
        <v>9.7521388669358071</v>
      </c>
      <c r="O74" s="18">
        <v>10.206282588680367</v>
      </c>
      <c r="P74" s="18">
        <v>11.783834464214101</v>
      </c>
      <c r="Q74" s="18">
        <v>12.62</v>
      </c>
      <c r="R74" s="18">
        <v>12.668219606558768</v>
      </c>
      <c r="S74" s="15">
        <f t="shared" si="8"/>
        <v>0.8079783637592961</v>
      </c>
      <c r="T74" s="15">
        <f t="shared" si="9"/>
        <v>0.77275268359237781</v>
      </c>
      <c r="U74" s="15">
        <f t="shared" si="10"/>
        <v>0.80566037735849061</v>
      </c>
      <c r="V74" s="15">
        <f t="shared" si="11"/>
        <v>0.79546380823672147</v>
      </c>
      <c r="W74" s="15">
        <f t="shared" si="12"/>
        <v>0.79546380823672147</v>
      </c>
      <c r="X74" s="15" t="str">
        <f t="shared" si="13"/>
        <v>Y</v>
      </c>
      <c r="Y74" s="15" t="s">
        <v>55</v>
      </c>
      <c r="Z74" s="14" t="s">
        <v>104</v>
      </c>
      <c r="AA74" s="14">
        <v>5</v>
      </c>
      <c r="AB74" s="14">
        <v>0</v>
      </c>
      <c r="AC74" s="14">
        <f t="shared" si="14"/>
        <v>5</v>
      </c>
    </row>
    <row r="75" spans="1:29" x14ac:dyDescent="0.35">
      <c r="A75" s="7"/>
      <c r="B75" s="14">
        <v>335</v>
      </c>
      <c r="C75" s="14" t="s">
        <v>3030</v>
      </c>
      <c r="D75" s="14" t="s">
        <v>3066</v>
      </c>
      <c r="E75" s="14" t="s">
        <v>3067</v>
      </c>
      <c r="F75" s="14" t="s">
        <v>3320</v>
      </c>
      <c r="G75" s="14"/>
      <c r="H75" s="14" t="s">
        <v>3107</v>
      </c>
      <c r="I75" s="14" t="s">
        <v>3034</v>
      </c>
      <c r="J75" s="14" t="s">
        <v>3349</v>
      </c>
      <c r="K75" s="14" t="s">
        <v>3107</v>
      </c>
      <c r="L75" s="14">
        <v>13.8</v>
      </c>
      <c r="M75" s="18">
        <v>9.0589721337467424</v>
      </c>
      <c r="N75" s="18">
        <v>10.724165780143444</v>
      </c>
      <c r="O75" s="18">
        <v>10.445305600124872</v>
      </c>
      <c r="P75" s="18">
        <v>12.668219606558768</v>
      </c>
      <c r="Q75" s="18">
        <v>12.67</v>
      </c>
      <c r="R75" s="18">
        <v>12.668219606558768</v>
      </c>
      <c r="S75" s="15">
        <f t="shared" si="8"/>
        <v>0.71509433962264157</v>
      </c>
      <c r="T75" s="15">
        <f t="shared" si="9"/>
        <v>0.84642192424178719</v>
      </c>
      <c r="U75" s="15">
        <f t="shared" si="10"/>
        <v>0.82452830188679249</v>
      </c>
      <c r="V75" s="15">
        <f t="shared" si="11"/>
        <v>0.79534818858374035</v>
      </c>
      <c r="W75" s="15">
        <f t="shared" si="12"/>
        <v>0.79534818858374035</v>
      </c>
      <c r="X75" s="15" t="str">
        <f t="shared" si="13"/>
        <v>Y</v>
      </c>
      <c r="Y75" s="15" t="s">
        <v>55</v>
      </c>
      <c r="Z75" s="14" t="s">
        <v>104</v>
      </c>
      <c r="AA75" s="14">
        <v>5</v>
      </c>
      <c r="AB75" s="14">
        <v>0</v>
      </c>
      <c r="AC75" s="14">
        <f t="shared" si="14"/>
        <v>5</v>
      </c>
    </row>
    <row r="76" spans="1:29" x14ac:dyDescent="0.35">
      <c r="A76" s="7"/>
      <c r="B76" s="14">
        <v>232</v>
      </c>
      <c r="C76" s="14" t="s">
        <v>3030</v>
      </c>
      <c r="D76" s="14" t="s">
        <v>3066</v>
      </c>
      <c r="E76" s="14" t="s">
        <v>3067</v>
      </c>
      <c r="F76" s="14" t="s">
        <v>3353</v>
      </c>
      <c r="G76" s="14"/>
      <c r="H76" s="14" t="s">
        <v>3354</v>
      </c>
      <c r="I76" s="14" t="s">
        <v>3034</v>
      </c>
      <c r="J76" s="19" t="s">
        <v>3355</v>
      </c>
      <c r="K76" s="14" t="s">
        <v>3356</v>
      </c>
      <c r="L76" s="14">
        <v>13.8</v>
      </c>
      <c r="M76" s="18">
        <v>6.4058167067127361</v>
      </c>
      <c r="N76" s="18">
        <v>6.9635370667499057</v>
      </c>
      <c r="O76" s="18">
        <v>7.4176807884944642</v>
      </c>
      <c r="P76" s="18">
        <v>8.7243399177244338</v>
      </c>
      <c r="Q76" s="18">
        <v>8.7200000000000006</v>
      </c>
      <c r="R76" s="18">
        <v>8.7243399177244338</v>
      </c>
      <c r="S76" s="15">
        <f t="shared" si="8"/>
        <v>0.73424657534246585</v>
      </c>
      <c r="T76" s="15">
        <f t="shared" si="9"/>
        <v>0.79857076453553955</v>
      </c>
      <c r="U76" s="15">
        <f t="shared" si="10"/>
        <v>0.85022831050228209</v>
      </c>
      <c r="V76" s="15">
        <f t="shared" si="11"/>
        <v>0.79434855012676253</v>
      </c>
      <c r="W76" s="15">
        <f t="shared" si="12"/>
        <v>0.79434855012676253</v>
      </c>
      <c r="X76" s="15" t="str">
        <f t="shared" si="13"/>
        <v>Y</v>
      </c>
      <c r="Y76" s="15" t="s">
        <v>55</v>
      </c>
      <c r="Z76" s="14" t="s">
        <v>104</v>
      </c>
      <c r="AA76" s="14">
        <v>5</v>
      </c>
      <c r="AB76" s="14">
        <v>0</v>
      </c>
      <c r="AC76" s="14">
        <f t="shared" si="14"/>
        <v>5</v>
      </c>
    </row>
    <row r="77" spans="1:29" x14ac:dyDescent="0.35">
      <c r="A77" s="7"/>
      <c r="B77" s="14">
        <v>292</v>
      </c>
      <c r="C77" s="14" t="s">
        <v>3030</v>
      </c>
      <c r="D77" s="14" t="s">
        <v>3066</v>
      </c>
      <c r="E77" s="14" t="s">
        <v>3067</v>
      </c>
      <c r="F77" s="14" t="s">
        <v>3357</v>
      </c>
      <c r="G77" s="14"/>
      <c r="H77" s="14" t="s">
        <v>3358</v>
      </c>
      <c r="I77" s="14" t="s">
        <v>3034</v>
      </c>
      <c r="J77" s="14" t="s">
        <v>3359</v>
      </c>
      <c r="K77" s="14" t="s">
        <v>3358</v>
      </c>
      <c r="L77" s="14">
        <v>13.8</v>
      </c>
      <c r="M77" s="18">
        <v>10.764002948717536</v>
      </c>
      <c r="N77" s="18">
        <v>9.0191349651726487</v>
      </c>
      <c r="O77" s="18">
        <v>10.37359869669152</v>
      </c>
      <c r="P77" s="18">
        <v>12.668219606558768</v>
      </c>
      <c r="Q77" s="18">
        <v>12.67</v>
      </c>
      <c r="R77" s="18">
        <v>12.668219606558768</v>
      </c>
      <c r="S77" s="15">
        <f t="shared" si="8"/>
        <v>0.84968553459119434</v>
      </c>
      <c r="T77" s="15">
        <f t="shared" si="9"/>
        <v>0.71184964208150348</v>
      </c>
      <c r="U77" s="15">
        <f t="shared" si="10"/>
        <v>0.81886792452830193</v>
      </c>
      <c r="V77" s="15">
        <f t="shared" si="11"/>
        <v>0.79346770040033332</v>
      </c>
      <c r="W77" s="15">
        <f t="shared" si="12"/>
        <v>0.79346770040033332</v>
      </c>
      <c r="X77" s="15" t="str">
        <f t="shared" si="13"/>
        <v>Y</v>
      </c>
      <c r="Y77" s="15" t="s">
        <v>55</v>
      </c>
      <c r="Z77" s="14" t="s">
        <v>104</v>
      </c>
      <c r="AA77" s="14">
        <v>5</v>
      </c>
      <c r="AB77" s="14">
        <v>0</v>
      </c>
      <c r="AC77" s="14">
        <f t="shared" si="14"/>
        <v>5</v>
      </c>
    </row>
    <row r="78" spans="1:29" x14ac:dyDescent="0.35">
      <c r="A78" s="7"/>
      <c r="B78" s="14">
        <v>394</v>
      </c>
      <c r="C78" s="14" t="s">
        <v>3030</v>
      </c>
      <c r="D78" s="14" t="s">
        <v>3066</v>
      </c>
      <c r="E78" s="14" t="s">
        <v>3067</v>
      </c>
      <c r="F78" s="14" t="s">
        <v>3360</v>
      </c>
      <c r="G78" s="14"/>
      <c r="H78" s="14" t="s">
        <v>3255</v>
      </c>
      <c r="I78" s="14" t="s">
        <v>3034</v>
      </c>
      <c r="J78" s="14" t="s">
        <v>3361</v>
      </c>
      <c r="K78" s="14" t="s">
        <v>3362</v>
      </c>
      <c r="L78" s="14">
        <v>13.2</v>
      </c>
      <c r="M78" s="18">
        <v>8.7717981098518063</v>
      </c>
      <c r="N78" s="18">
        <v>9.2900277114764211</v>
      </c>
      <c r="O78" s="18">
        <v>10.01402494904022</v>
      </c>
      <c r="P78" s="18">
        <v>11.797344460513136</v>
      </c>
      <c r="Q78" s="18">
        <v>11.8</v>
      </c>
      <c r="R78" s="18">
        <v>11.797344460513136</v>
      </c>
      <c r="S78" s="15">
        <f t="shared" si="8"/>
        <v>0.74354005167958526</v>
      </c>
      <c r="T78" s="15">
        <f t="shared" si="9"/>
        <v>0.7872904840234255</v>
      </c>
      <c r="U78" s="15">
        <f t="shared" si="10"/>
        <v>0.84883720930232553</v>
      </c>
      <c r="V78" s="15">
        <f t="shared" si="11"/>
        <v>0.79322258166844539</v>
      </c>
      <c r="W78" s="15">
        <f t="shared" si="12"/>
        <v>0.79322258166844539</v>
      </c>
      <c r="X78" s="15" t="str">
        <f t="shared" si="13"/>
        <v>Y</v>
      </c>
      <c r="Y78" s="15" t="s">
        <v>55</v>
      </c>
      <c r="Z78" s="14" t="s">
        <v>104</v>
      </c>
      <c r="AA78" s="14">
        <v>5</v>
      </c>
      <c r="AB78" s="14">
        <v>0</v>
      </c>
      <c r="AC78" s="14">
        <f t="shared" si="14"/>
        <v>5</v>
      </c>
    </row>
    <row r="79" spans="1:29" x14ac:dyDescent="0.35">
      <c r="A79" s="7"/>
      <c r="B79" s="14">
        <v>578</v>
      </c>
      <c r="C79" s="14" t="s">
        <v>3030</v>
      </c>
      <c r="D79" s="14" t="s">
        <v>3031</v>
      </c>
      <c r="E79" s="14" t="s">
        <v>3086</v>
      </c>
      <c r="F79" s="14" t="s">
        <v>3363</v>
      </c>
      <c r="G79" s="14"/>
      <c r="H79" s="14" t="s">
        <v>3364</v>
      </c>
      <c r="I79" s="14" t="s">
        <v>3034</v>
      </c>
      <c r="J79" s="14" t="s">
        <v>3365</v>
      </c>
      <c r="K79" s="14" t="s">
        <v>3366</v>
      </c>
      <c r="L79" s="14">
        <v>13.8</v>
      </c>
      <c r="M79" s="18">
        <v>8.9075908931652066</v>
      </c>
      <c r="N79" s="18">
        <v>9.5290507229209194</v>
      </c>
      <c r="O79" s="18">
        <v>9.7043342646469046</v>
      </c>
      <c r="P79" s="18">
        <v>11.831639066503</v>
      </c>
      <c r="Q79" s="18">
        <v>11.83</v>
      </c>
      <c r="R79" s="18">
        <v>11.831639066503</v>
      </c>
      <c r="S79" s="15">
        <f t="shared" si="8"/>
        <v>0.75286195286195168</v>
      </c>
      <c r="T79" s="15">
        <f t="shared" si="9"/>
        <v>0.80549879314631612</v>
      </c>
      <c r="U79" s="15">
        <f t="shared" si="10"/>
        <v>0.82020202020202015</v>
      </c>
      <c r="V79" s="15">
        <f t="shared" si="11"/>
        <v>0.79285425540342924</v>
      </c>
      <c r="W79" s="15">
        <f t="shared" si="12"/>
        <v>0.79285425540342924</v>
      </c>
      <c r="X79" s="15" t="str">
        <f t="shared" si="13"/>
        <v>Y</v>
      </c>
      <c r="Y79" s="15" t="s">
        <v>55</v>
      </c>
      <c r="Z79" s="14" t="s">
        <v>104</v>
      </c>
      <c r="AA79" s="14">
        <v>5</v>
      </c>
      <c r="AB79" s="14">
        <v>0</v>
      </c>
      <c r="AC79" s="14">
        <f t="shared" si="14"/>
        <v>5</v>
      </c>
    </row>
    <row r="80" spans="1:29" x14ac:dyDescent="0.35">
      <c r="A80" s="7"/>
      <c r="B80" s="14">
        <v>311</v>
      </c>
      <c r="C80" s="14" t="s">
        <v>3030</v>
      </c>
      <c r="D80" s="14" t="s">
        <v>3066</v>
      </c>
      <c r="E80" s="14" t="s">
        <v>3067</v>
      </c>
      <c r="F80" s="14" t="s">
        <v>3367</v>
      </c>
      <c r="G80" s="14"/>
      <c r="H80" s="14" t="s">
        <v>3141</v>
      </c>
      <c r="I80" s="14" t="s">
        <v>3034</v>
      </c>
      <c r="J80" s="14" t="s">
        <v>3368</v>
      </c>
      <c r="K80" s="14" t="s">
        <v>3369</v>
      </c>
      <c r="L80" s="14">
        <v>13.8</v>
      </c>
      <c r="M80" s="18">
        <v>9.4414089520579498</v>
      </c>
      <c r="N80" s="18">
        <v>8.4534471714206472</v>
      </c>
      <c r="O80" s="18">
        <v>9.3218974463356972</v>
      </c>
      <c r="P80" s="18">
        <v>11.449202248191792</v>
      </c>
      <c r="Q80" s="18">
        <v>11.45</v>
      </c>
      <c r="R80" s="18">
        <v>11.449202248191792</v>
      </c>
      <c r="S80" s="15">
        <f t="shared" si="8"/>
        <v>0.82463465553235915</v>
      </c>
      <c r="T80" s="15">
        <f t="shared" si="9"/>
        <v>0.73829232938171596</v>
      </c>
      <c r="U80" s="15">
        <f t="shared" si="10"/>
        <v>0.81419624217119002</v>
      </c>
      <c r="V80" s="15">
        <f t="shared" si="11"/>
        <v>0.79237440902842182</v>
      </c>
      <c r="W80" s="15">
        <f t="shared" si="12"/>
        <v>0.79237440902842182</v>
      </c>
      <c r="X80" s="15" t="str">
        <f t="shared" si="13"/>
        <v>Y</v>
      </c>
      <c r="Y80" s="15" t="s">
        <v>55</v>
      </c>
      <c r="Z80" s="14" t="s">
        <v>104</v>
      </c>
      <c r="AA80" s="14">
        <v>5</v>
      </c>
      <c r="AB80" s="14">
        <v>0</v>
      </c>
      <c r="AC80" s="14">
        <f t="shared" si="14"/>
        <v>5</v>
      </c>
    </row>
    <row r="81" spans="1:29" x14ac:dyDescent="0.35">
      <c r="A81" s="7"/>
      <c r="B81" s="14">
        <v>886</v>
      </c>
      <c r="C81" s="14" t="s">
        <v>3030</v>
      </c>
      <c r="D81" s="14" t="s">
        <v>3031</v>
      </c>
      <c r="E81" s="14" t="s">
        <v>3045</v>
      </c>
      <c r="F81" s="14" t="s">
        <v>3250</v>
      </c>
      <c r="G81" s="14"/>
      <c r="H81" s="14" t="s">
        <v>3250</v>
      </c>
      <c r="I81" s="14" t="s">
        <v>3034</v>
      </c>
      <c r="J81" s="14" t="s">
        <v>3370</v>
      </c>
      <c r="K81" s="14" t="s">
        <v>3371</v>
      </c>
      <c r="L81" s="14">
        <v>13.8</v>
      </c>
      <c r="M81" s="18">
        <v>5.6250082026606787</v>
      </c>
      <c r="N81" s="18">
        <v>6.7484163564498516</v>
      </c>
      <c r="O81" s="18">
        <v>7.9036942450982846</v>
      </c>
      <c r="P81" s="18">
        <v>8.533121508568831</v>
      </c>
      <c r="Q81" s="18">
        <v>8.5299999999999994</v>
      </c>
      <c r="R81" s="18">
        <v>8.533121508568831</v>
      </c>
      <c r="S81" s="15">
        <f t="shared" si="8"/>
        <v>0.65919701213818771</v>
      </c>
      <c r="T81" s="15">
        <f t="shared" si="9"/>
        <v>0.79113908047477755</v>
      </c>
      <c r="U81" s="15">
        <f t="shared" si="10"/>
        <v>0.92623716153127722</v>
      </c>
      <c r="V81" s="15">
        <f t="shared" si="11"/>
        <v>0.79219108471474753</v>
      </c>
      <c r="W81" s="15">
        <f t="shared" si="12"/>
        <v>0.79219108471474753</v>
      </c>
      <c r="X81" s="15" t="str">
        <f t="shared" si="13"/>
        <v>Y</v>
      </c>
      <c r="Y81" s="15" t="s">
        <v>55</v>
      </c>
      <c r="Z81" s="14" t="s">
        <v>104</v>
      </c>
      <c r="AA81" s="14">
        <v>5</v>
      </c>
      <c r="AB81" s="14">
        <v>0</v>
      </c>
      <c r="AC81" s="14">
        <f t="shared" si="14"/>
        <v>5</v>
      </c>
    </row>
    <row r="82" spans="1:29" x14ac:dyDescent="0.35">
      <c r="A82" s="7"/>
      <c r="B82" s="14">
        <v>1033</v>
      </c>
      <c r="C82" s="14" t="s">
        <v>3030</v>
      </c>
      <c r="D82" s="14" t="s">
        <v>3031</v>
      </c>
      <c r="E82" s="14" t="s">
        <v>3040</v>
      </c>
      <c r="F82" s="14" t="s">
        <v>3063</v>
      </c>
      <c r="G82" s="14"/>
      <c r="H82" s="14" t="s">
        <v>3064</v>
      </c>
      <c r="I82" s="14" t="s">
        <v>3034</v>
      </c>
      <c r="J82" s="14" t="s">
        <v>3416</v>
      </c>
      <c r="K82" s="14" t="s">
        <v>3417</v>
      </c>
      <c r="L82" s="14">
        <v>13.2</v>
      </c>
      <c r="M82" s="18">
        <v>9.8674294562014584</v>
      </c>
      <c r="N82" s="18">
        <v>8.8403873218315336</v>
      </c>
      <c r="O82" s="18">
        <v>9.263354129039854</v>
      </c>
      <c r="P82" s="18">
        <v>11.774481389853227</v>
      </c>
      <c r="Q82" s="18">
        <v>11.77</v>
      </c>
      <c r="R82" s="18">
        <v>11.774481389853227</v>
      </c>
      <c r="S82" s="15">
        <f t="shared" si="8"/>
        <v>0.83803516515851062</v>
      </c>
      <c r="T82" s="15">
        <f t="shared" si="9"/>
        <v>0.75109492963734359</v>
      </c>
      <c r="U82" s="15">
        <f t="shared" si="10"/>
        <v>0.78673139158575922</v>
      </c>
      <c r="V82" s="15">
        <f t="shared" si="11"/>
        <v>0.79195382879387122</v>
      </c>
      <c r="W82" s="15">
        <f t="shared" si="12"/>
        <v>0.79195382879387122</v>
      </c>
      <c r="X82" s="15" t="str">
        <f t="shared" si="13"/>
        <v>Y</v>
      </c>
      <c r="Y82" s="15" t="s">
        <v>55</v>
      </c>
      <c r="Z82" s="14" t="s">
        <v>104</v>
      </c>
      <c r="AA82" s="14">
        <v>5</v>
      </c>
      <c r="AB82" s="14">
        <v>0</v>
      </c>
      <c r="AC82" s="14">
        <f t="shared" si="14"/>
        <v>5</v>
      </c>
    </row>
    <row r="83" spans="1:29" x14ac:dyDescent="0.35">
      <c r="A83" s="7"/>
      <c r="B83" s="14">
        <v>621</v>
      </c>
      <c r="C83" s="14" t="s">
        <v>3030</v>
      </c>
      <c r="D83" s="14" t="s">
        <v>3031</v>
      </c>
      <c r="E83" s="14" t="s">
        <v>3086</v>
      </c>
      <c r="F83" s="14" t="s">
        <v>3418</v>
      </c>
      <c r="G83" s="14"/>
      <c r="H83" s="14" t="s">
        <v>3418</v>
      </c>
      <c r="I83" s="14" t="s">
        <v>3034</v>
      </c>
      <c r="J83" s="14" t="s">
        <v>3419</v>
      </c>
      <c r="K83" s="14" t="s">
        <v>3420</v>
      </c>
      <c r="L83" s="14">
        <v>13.8</v>
      </c>
      <c r="M83" s="18">
        <v>4.5095674825863137</v>
      </c>
      <c r="N83" s="18">
        <v>4.6290789883085655</v>
      </c>
      <c r="O83" s="18">
        <v>4.6928184580271077</v>
      </c>
      <c r="P83" s="18">
        <v>5.8321614792459231</v>
      </c>
      <c r="Q83" s="18">
        <v>5.83</v>
      </c>
      <c r="R83" s="18">
        <v>5.8321614792459231</v>
      </c>
      <c r="S83" s="15">
        <f t="shared" si="8"/>
        <v>0.77322404371584441</v>
      </c>
      <c r="T83" s="15">
        <f t="shared" si="9"/>
        <v>0.79401011806321875</v>
      </c>
      <c r="U83" s="15">
        <f t="shared" si="10"/>
        <v>0.80464480874316802</v>
      </c>
      <c r="V83" s="15">
        <f t="shared" si="11"/>
        <v>0.79062632350741036</v>
      </c>
      <c r="W83" s="15">
        <f t="shared" si="12"/>
        <v>0.79062632350741036</v>
      </c>
      <c r="X83" s="15" t="str">
        <f t="shared" si="13"/>
        <v>Y</v>
      </c>
      <c r="Y83" s="15" t="s">
        <v>55</v>
      </c>
      <c r="Z83" s="14" t="s">
        <v>104</v>
      </c>
      <c r="AA83" s="14">
        <v>5</v>
      </c>
      <c r="AB83" s="14">
        <v>0</v>
      </c>
      <c r="AC83" s="14">
        <f t="shared" si="14"/>
        <v>5</v>
      </c>
    </row>
    <row r="84" spans="1:29" x14ac:dyDescent="0.35">
      <c r="A84" s="7"/>
      <c r="B84" s="14">
        <v>284</v>
      </c>
      <c r="C84" s="14" t="s">
        <v>3030</v>
      </c>
      <c r="D84" s="14" t="s">
        <v>3066</v>
      </c>
      <c r="E84" s="14" t="s">
        <v>3067</v>
      </c>
      <c r="F84" s="14" t="s">
        <v>3140</v>
      </c>
      <c r="G84" s="14"/>
      <c r="H84" s="14" t="s">
        <v>3141</v>
      </c>
      <c r="I84" s="14" t="s">
        <v>3034</v>
      </c>
      <c r="J84" s="14" t="s">
        <v>3421</v>
      </c>
      <c r="K84" s="14" t="s">
        <v>3141</v>
      </c>
      <c r="L84" s="14">
        <v>13.8</v>
      </c>
      <c r="M84" s="18">
        <v>8.2861310634094938</v>
      </c>
      <c r="N84" s="18">
        <v>9.07490700117636</v>
      </c>
      <c r="O84" s="18">
        <v>10.915384189299047</v>
      </c>
      <c r="P84" s="18">
        <v>11.927248271080803</v>
      </c>
      <c r="Q84" s="18">
        <v>11.93</v>
      </c>
      <c r="R84" s="18">
        <v>11.927248271080803</v>
      </c>
      <c r="S84" s="15">
        <f t="shared" si="8"/>
        <v>0.69472277889111433</v>
      </c>
      <c r="T84" s="15">
        <f t="shared" si="9"/>
        <v>0.76067954745820288</v>
      </c>
      <c r="U84" s="15">
        <f t="shared" si="10"/>
        <v>0.91516366065464116</v>
      </c>
      <c r="V84" s="15">
        <f t="shared" si="11"/>
        <v>0.7901886623346529</v>
      </c>
      <c r="W84" s="15">
        <f t="shared" si="12"/>
        <v>0.7901886623346529</v>
      </c>
      <c r="X84" s="15" t="str">
        <f t="shared" si="13"/>
        <v>Y</v>
      </c>
      <c r="Y84" s="15" t="s">
        <v>55</v>
      </c>
      <c r="Z84" s="14" t="s">
        <v>104</v>
      </c>
      <c r="AA84" s="14">
        <v>5</v>
      </c>
      <c r="AB84" s="14">
        <v>0</v>
      </c>
      <c r="AC84" s="14">
        <f t="shared" si="14"/>
        <v>5</v>
      </c>
    </row>
    <row r="85" spans="1:29" x14ac:dyDescent="0.35">
      <c r="A85" s="7"/>
      <c r="B85" s="14">
        <v>798</v>
      </c>
      <c r="C85" s="14" t="s">
        <v>3030</v>
      </c>
      <c r="D85" s="14" t="s">
        <v>3031</v>
      </c>
      <c r="E85" s="14" t="s">
        <v>3045</v>
      </c>
      <c r="F85" s="14" t="s">
        <v>3299</v>
      </c>
      <c r="G85" s="14"/>
      <c r="H85" s="14" t="s">
        <v>3147</v>
      </c>
      <c r="I85" s="14" t="s">
        <v>3034</v>
      </c>
      <c r="J85" s="14" t="s">
        <v>3422</v>
      </c>
      <c r="K85" s="14" t="s">
        <v>3080</v>
      </c>
      <c r="L85" s="14">
        <v>13.8</v>
      </c>
      <c r="M85" s="18">
        <v>8.7243399177244338</v>
      </c>
      <c r="N85" s="18">
        <v>10.007893489181427</v>
      </c>
      <c r="O85" s="18">
        <v>10.732133213858278</v>
      </c>
      <c r="P85" s="18">
        <v>12.429196595114265</v>
      </c>
      <c r="Q85" s="18">
        <v>12.43</v>
      </c>
      <c r="R85" s="18">
        <v>12.429196595114265</v>
      </c>
      <c r="S85" s="15">
        <f t="shared" si="8"/>
        <v>0.70192307692307676</v>
      </c>
      <c r="T85" s="15">
        <f t="shared" si="9"/>
        <v>0.80514026461636579</v>
      </c>
      <c r="U85" s="15">
        <f t="shared" si="10"/>
        <v>0.86346153846153839</v>
      </c>
      <c r="V85" s="15">
        <f t="shared" si="11"/>
        <v>0.79017496000032705</v>
      </c>
      <c r="W85" s="15">
        <f t="shared" si="12"/>
        <v>0.79017496000032705</v>
      </c>
      <c r="X85" s="15" t="str">
        <f t="shared" si="13"/>
        <v>Y</v>
      </c>
      <c r="Y85" s="15" t="s">
        <v>55</v>
      </c>
      <c r="Z85" s="14" t="s">
        <v>104</v>
      </c>
      <c r="AA85" s="14">
        <v>5</v>
      </c>
      <c r="AB85" s="14">
        <v>0</v>
      </c>
      <c r="AC85" s="14">
        <f t="shared" si="14"/>
        <v>5</v>
      </c>
    </row>
    <row r="86" spans="1:29" x14ac:dyDescent="0.35">
      <c r="A86" s="7"/>
      <c r="B86" s="14">
        <v>129</v>
      </c>
      <c r="C86" s="14" t="s">
        <v>3030</v>
      </c>
      <c r="D86" s="14" t="s">
        <v>3031</v>
      </c>
      <c r="E86" s="14" t="s">
        <v>46</v>
      </c>
      <c r="F86" s="14" t="s">
        <v>3350</v>
      </c>
      <c r="G86" s="14"/>
      <c r="H86" s="14" t="s">
        <v>3201</v>
      </c>
      <c r="I86" s="14" t="s">
        <v>3034</v>
      </c>
      <c r="J86" s="14" t="s">
        <v>3423</v>
      </c>
      <c r="K86" s="14" t="s">
        <v>3201</v>
      </c>
      <c r="L86" s="14">
        <v>13.2</v>
      </c>
      <c r="M86" s="18">
        <v>8.5203043325928043</v>
      </c>
      <c r="N86" s="18">
        <v>8.6422407094456677</v>
      </c>
      <c r="O86" s="18">
        <v>9.1680913346235808</v>
      </c>
      <c r="P86" s="18">
        <v>11.111452340715859</v>
      </c>
      <c r="Q86" s="18">
        <v>11.11</v>
      </c>
      <c r="R86" s="18">
        <v>11.111452340715859</v>
      </c>
      <c r="S86" s="15">
        <f t="shared" si="8"/>
        <v>0.76680384087791365</v>
      </c>
      <c r="T86" s="15">
        <f t="shared" si="9"/>
        <v>0.77787945179528961</v>
      </c>
      <c r="U86" s="15">
        <f t="shared" si="10"/>
        <v>0.8251028806584364</v>
      </c>
      <c r="V86" s="15">
        <f t="shared" si="11"/>
        <v>0.78992872444387985</v>
      </c>
      <c r="W86" s="15">
        <f t="shared" si="12"/>
        <v>0.78992872444387985</v>
      </c>
      <c r="X86" s="15" t="str">
        <f t="shared" si="13"/>
        <v>Y</v>
      </c>
      <c r="Y86" s="15" t="s">
        <v>55</v>
      </c>
      <c r="Z86" s="14" t="s">
        <v>104</v>
      </c>
      <c r="AA86" s="14">
        <v>5</v>
      </c>
      <c r="AB86" s="14">
        <v>0</v>
      </c>
      <c r="AC86" s="14">
        <f t="shared" si="14"/>
        <v>5</v>
      </c>
    </row>
    <row r="87" spans="1:29" x14ac:dyDescent="0.35">
      <c r="A87" s="7"/>
      <c r="B87" s="14">
        <v>245</v>
      </c>
      <c r="C87" s="14" t="s">
        <v>3030</v>
      </c>
      <c r="D87" s="14" t="s">
        <v>3066</v>
      </c>
      <c r="E87" s="14" t="s">
        <v>3067</v>
      </c>
      <c r="F87" s="14" t="s">
        <v>3424</v>
      </c>
      <c r="G87" s="14"/>
      <c r="H87" s="14" t="s">
        <v>3425</v>
      </c>
      <c r="I87" s="14" t="s">
        <v>3034</v>
      </c>
      <c r="J87" s="14" t="s">
        <v>3426</v>
      </c>
      <c r="K87" s="14" t="s">
        <v>3425</v>
      </c>
      <c r="L87" s="14">
        <v>13.8</v>
      </c>
      <c r="M87" s="18">
        <v>7.1308531747610591</v>
      </c>
      <c r="N87" s="18">
        <v>7.1467880421907015</v>
      </c>
      <c r="O87" s="18">
        <v>8.0949126542538892</v>
      </c>
      <c r="P87" s="18">
        <v>9.4414089520579498</v>
      </c>
      <c r="Q87" s="18">
        <v>9.44</v>
      </c>
      <c r="R87" s="18">
        <v>9.4414089520579498</v>
      </c>
      <c r="S87" s="15">
        <f t="shared" si="8"/>
        <v>0.75527426160337463</v>
      </c>
      <c r="T87" s="15">
        <f t="shared" si="9"/>
        <v>0.75707500446935405</v>
      </c>
      <c r="U87" s="15">
        <f t="shared" si="10"/>
        <v>0.85738396624472413</v>
      </c>
      <c r="V87" s="15">
        <f t="shared" si="11"/>
        <v>0.78991107743915101</v>
      </c>
      <c r="W87" s="15">
        <f t="shared" si="12"/>
        <v>0.78991107743915101</v>
      </c>
      <c r="X87" s="15" t="str">
        <f t="shared" si="13"/>
        <v>Y</v>
      </c>
      <c r="Y87" s="15" t="s">
        <v>55</v>
      </c>
      <c r="Z87" s="14" t="s">
        <v>104</v>
      </c>
      <c r="AA87" s="14">
        <v>5</v>
      </c>
      <c r="AB87" s="14">
        <v>0</v>
      </c>
      <c r="AC87" s="14">
        <f t="shared" si="14"/>
        <v>5</v>
      </c>
    </row>
    <row r="88" spans="1:29" x14ac:dyDescent="0.35">
      <c r="A88" s="7"/>
      <c r="B88" s="14">
        <v>460</v>
      </c>
      <c r="C88" s="14" t="s">
        <v>3030</v>
      </c>
      <c r="D88" s="14" t="s">
        <v>3066</v>
      </c>
      <c r="E88" s="14" t="s">
        <v>3074</v>
      </c>
      <c r="F88" s="14" t="s">
        <v>3427</v>
      </c>
      <c r="G88" s="14"/>
      <c r="H88" s="14" t="s">
        <v>3115</v>
      </c>
      <c r="I88" s="14" t="s">
        <v>3034</v>
      </c>
      <c r="J88" s="14" t="s">
        <v>3428</v>
      </c>
      <c r="K88" s="14" t="s">
        <v>3429</v>
      </c>
      <c r="L88" s="14">
        <v>4.16</v>
      </c>
      <c r="M88" s="18">
        <v>2.6467583860513821</v>
      </c>
      <c r="N88" s="18">
        <v>2.9301680861911836</v>
      </c>
      <c r="O88" s="18">
        <v>3.2087742320913315</v>
      </c>
      <c r="P88" s="18">
        <v>3.7107456501355629</v>
      </c>
      <c r="Q88" s="18">
        <v>3.71</v>
      </c>
      <c r="R88" s="18">
        <v>3.7107456501355629</v>
      </c>
      <c r="S88" s="15">
        <f t="shared" si="8"/>
        <v>0.71326860841423867</v>
      </c>
      <c r="T88" s="15">
        <f t="shared" si="9"/>
        <v>0.78980271864991469</v>
      </c>
      <c r="U88" s="15">
        <f t="shared" si="10"/>
        <v>0.8647249190938503</v>
      </c>
      <c r="V88" s="15">
        <f t="shared" si="11"/>
        <v>0.78926541538600115</v>
      </c>
      <c r="W88" s="15">
        <f t="shared" si="12"/>
        <v>0.78926541538600115</v>
      </c>
      <c r="X88" s="15" t="str">
        <f t="shared" si="13"/>
        <v>Y</v>
      </c>
      <c r="Y88" s="15" t="s">
        <v>55</v>
      </c>
      <c r="Z88" s="14" t="s">
        <v>104</v>
      </c>
      <c r="AA88" s="14">
        <v>2</v>
      </c>
      <c r="AB88" s="14">
        <v>0</v>
      </c>
      <c r="AC88" s="14">
        <f t="shared" si="14"/>
        <v>2</v>
      </c>
    </row>
    <row r="89" spans="1:29" x14ac:dyDescent="0.35">
      <c r="A89" s="7"/>
      <c r="B89" s="14">
        <v>294</v>
      </c>
      <c r="C89" s="14" t="s">
        <v>3030</v>
      </c>
      <c r="D89" s="14" t="s">
        <v>3066</v>
      </c>
      <c r="E89" s="14" t="s">
        <v>3067</v>
      </c>
      <c r="F89" s="14" t="s">
        <v>3430</v>
      </c>
      <c r="G89" s="14"/>
      <c r="H89" s="14" t="s">
        <v>3431</v>
      </c>
      <c r="I89" s="14" t="s">
        <v>3034</v>
      </c>
      <c r="J89" s="14" t="s">
        <v>3432</v>
      </c>
      <c r="K89" s="14" t="s">
        <v>3433</v>
      </c>
      <c r="L89" s="14">
        <v>13.8</v>
      </c>
      <c r="M89" s="18">
        <v>8.5490563759984486</v>
      </c>
      <c r="N89" s="18">
        <v>9.0669395674615512</v>
      </c>
      <c r="O89" s="18">
        <v>9.258157976617154</v>
      </c>
      <c r="P89" s="18">
        <v>11.353593043613991</v>
      </c>
      <c r="Q89" s="18">
        <v>11.35</v>
      </c>
      <c r="R89" s="18">
        <v>11.353593043613991</v>
      </c>
      <c r="S89" s="15">
        <f t="shared" si="8"/>
        <v>0.75298245614034942</v>
      </c>
      <c r="T89" s="15">
        <f t="shared" si="9"/>
        <v>0.79884930109793406</v>
      </c>
      <c r="U89" s="15">
        <f t="shared" si="10"/>
        <v>0.8154385964912273</v>
      </c>
      <c r="V89" s="15">
        <f t="shared" si="11"/>
        <v>0.78909011790983696</v>
      </c>
      <c r="W89" s="15">
        <f t="shared" si="12"/>
        <v>0.78909011790983696</v>
      </c>
      <c r="X89" s="15" t="str">
        <f t="shared" si="13"/>
        <v>Y</v>
      </c>
      <c r="Y89" s="15" t="s">
        <v>55</v>
      </c>
      <c r="Z89" s="14" t="s">
        <v>104</v>
      </c>
      <c r="AA89" s="14">
        <v>5</v>
      </c>
      <c r="AB89" s="14">
        <v>0</v>
      </c>
      <c r="AC89" s="14">
        <f t="shared" si="14"/>
        <v>5</v>
      </c>
    </row>
    <row r="90" spans="1:29" x14ac:dyDescent="0.35">
      <c r="A90" s="7"/>
      <c r="B90" s="14">
        <v>802</v>
      </c>
      <c r="C90" s="14" t="s">
        <v>3030</v>
      </c>
      <c r="D90" s="14" t="s">
        <v>3031</v>
      </c>
      <c r="E90" s="14" t="s">
        <v>3045</v>
      </c>
      <c r="F90" s="14" t="s">
        <v>3434</v>
      </c>
      <c r="G90" s="14"/>
      <c r="H90" s="14" t="s">
        <v>3147</v>
      </c>
      <c r="I90" s="14" t="s">
        <v>3034</v>
      </c>
      <c r="J90" s="14" t="s">
        <v>3435</v>
      </c>
      <c r="K90" s="14" t="s">
        <v>3147</v>
      </c>
      <c r="L90" s="14">
        <v>13.8</v>
      </c>
      <c r="M90" s="18">
        <v>5.3063108540680126</v>
      </c>
      <c r="N90" s="18">
        <v>6.2544354661312003</v>
      </c>
      <c r="O90" s="18">
        <v>6.8121558261683939</v>
      </c>
      <c r="P90" s="18">
        <v>7.7682478719464143</v>
      </c>
      <c r="Q90" s="18">
        <v>7.77</v>
      </c>
      <c r="R90" s="18">
        <v>7.7682478719464143</v>
      </c>
      <c r="S90" s="15">
        <f t="shared" si="8"/>
        <v>0.68307692307692314</v>
      </c>
      <c r="T90" s="15">
        <f t="shared" si="9"/>
        <v>0.80494664943773497</v>
      </c>
      <c r="U90" s="15">
        <f t="shared" si="10"/>
        <v>0.87692307692307692</v>
      </c>
      <c r="V90" s="15">
        <f t="shared" si="11"/>
        <v>0.78831554981257834</v>
      </c>
      <c r="W90" s="15">
        <f t="shared" si="12"/>
        <v>0.78831554981257834</v>
      </c>
      <c r="X90" s="15" t="str">
        <f t="shared" si="13"/>
        <v>Y</v>
      </c>
      <c r="Y90" s="15" t="s">
        <v>55</v>
      </c>
      <c r="Z90" s="14" t="s">
        <v>104</v>
      </c>
      <c r="AA90" s="14">
        <v>5</v>
      </c>
      <c r="AB90" s="14">
        <v>0</v>
      </c>
      <c r="AC90" s="14">
        <f t="shared" si="14"/>
        <v>5</v>
      </c>
    </row>
    <row r="91" spans="1:29" x14ac:dyDescent="0.35">
      <c r="A91" s="7"/>
      <c r="B91" s="14">
        <v>1101</v>
      </c>
      <c r="C91" s="14" t="s">
        <v>3030</v>
      </c>
      <c r="D91" s="14" t="s">
        <v>3031</v>
      </c>
      <c r="E91" s="14" t="s">
        <v>3040</v>
      </c>
      <c r="F91" s="14" t="s">
        <v>3091</v>
      </c>
      <c r="G91" s="14"/>
      <c r="H91" s="14" t="s">
        <v>3092</v>
      </c>
      <c r="I91" s="14" t="s">
        <v>3034</v>
      </c>
      <c r="J91" s="14" t="s">
        <v>3443</v>
      </c>
      <c r="K91" s="14" t="s">
        <v>3092</v>
      </c>
      <c r="L91" s="14">
        <v>3.74</v>
      </c>
      <c r="M91" s="18">
        <v>2.0391087747346877</v>
      </c>
      <c r="N91" s="18">
        <v>1.8733861534664977</v>
      </c>
      <c r="O91" s="18">
        <v>2.1135638654493798</v>
      </c>
      <c r="P91" s="18">
        <v>2.5506873012582316</v>
      </c>
      <c r="Q91" s="18">
        <v>2.5499999999999998</v>
      </c>
      <c r="R91" s="18">
        <v>2.5506873012582316</v>
      </c>
      <c r="S91" s="15">
        <f t="shared" si="8"/>
        <v>0.79943502824858748</v>
      </c>
      <c r="T91" s="15">
        <f t="shared" si="9"/>
        <v>0.73466123665352856</v>
      </c>
      <c r="U91" s="15">
        <f t="shared" si="10"/>
        <v>0.82862523540489552</v>
      </c>
      <c r="V91" s="15">
        <f t="shared" si="11"/>
        <v>0.78757383343567045</v>
      </c>
      <c r="W91" s="15">
        <f t="shared" si="12"/>
        <v>0.78757383343567045</v>
      </c>
      <c r="X91" s="15" t="str">
        <f t="shared" si="13"/>
        <v>Y</v>
      </c>
      <c r="Y91" s="15" t="s">
        <v>55</v>
      </c>
      <c r="Z91" s="14" t="s">
        <v>104</v>
      </c>
      <c r="AA91" s="14">
        <v>2</v>
      </c>
      <c r="AB91" s="14">
        <v>0</v>
      </c>
      <c r="AC91" s="14">
        <f t="shared" si="14"/>
        <v>2</v>
      </c>
    </row>
    <row r="92" spans="1:29" x14ac:dyDescent="0.35">
      <c r="A92" s="7"/>
      <c r="B92" s="14">
        <v>283</v>
      </c>
      <c r="C92" s="14" t="s">
        <v>3030</v>
      </c>
      <c r="D92" s="14" t="s">
        <v>3066</v>
      </c>
      <c r="E92" s="14" t="s">
        <v>3067</v>
      </c>
      <c r="F92" s="14" t="s">
        <v>3140</v>
      </c>
      <c r="G92" s="14"/>
      <c r="H92" s="14" t="s">
        <v>3141</v>
      </c>
      <c r="I92" s="14" t="s">
        <v>3034</v>
      </c>
      <c r="J92" s="14" t="s">
        <v>3444</v>
      </c>
      <c r="K92" s="14" t="s">
        <v>3141</v>
      </c>
      <c r="L92" s="14">
        <v>13.8</v>
      </c>
      <c r="M92" s="18">
        <v>8.6526330142910837</v>
      </c>
      <c r="N92" s="18">
        <v>7.2025600781944101</v>
      </c>
      <c r="O92" s="18">
        <v>8.1427172565427899</v>
      </c>
      <c r="P92" s="18">
        <v>10.158477986391464</v>
      </c>
      <c r="Q92" s="18">
        <v>10.16</v>
      </c>
      <c r="R92" s="18">
        <v>10.158477986391464</v>
      </c>
      <c r="S92" s="15">
        <f t="shared" si="8"/>
        <v>0.85176470588235309</v>
      </c>
      <c r="T92" s="15">
        <f t="shared" si="9"/>
        <v>0.70891339352307181</v>
      </c>
      <c r="U92" s="15">
        <f t="shared" si="10"/>
        <v>0.8015686274509789</v>
      </c>
      <c r="V92" s="15">
        <f t="shared" si="11"/>
        <v>0.78741557561880127</v>
      </c>
      <c r="W92" s="15">
        <f t="shared" si="12"/>
        <v>0.78741557561880127</v>
      </c>
      <c r="X92" s="15" t="str">
        <f t="shared" si="13"/>
        <v>Y</v>
      </c>
      <c r="Y92" s="15" t="s">
        <v>55</v>
      </c>
      <c r="Z92" s="14" t="s">
        <v>104</v>
      </c>
      <c r="AA92" s="14">
        <v>5</v>
      </c>
      <c r="AB92" s="14">
        <v>0</v>
      </c>
      <c r="AC92" s="14">
        <f t="shared" si="14"/>
        <v>5</v>
      </c>
    </row>
    <row r="93" spans="1:29" x14ac:dyDescent="0.35">
      <c r="A93" s="7"/>
      <c r="B93" s="14">
        <v>443</v>
      </c>
      <c r="C93" s="14" t="s">
        <v>3030</v>
      </c>
      <c r="D93" s="14" t="s">
        <v>3066</v>
      </c>
      <c r="E93" s="14" t="s">
        <v>3074</v>
      </c>
      <c r="F93" s="14" t="s">
        <v>3445</v>
      </c>
      <c r="G93" s="14"/>
      <c r="H93" s="14" t="s">
        <v>3446</v>
      </c>
      <c r="I93" s="14" t="s">
        <v>3034</v>
      </c>
      <c r="J93" s="14" t="s">
        <v>3447</v>
      </c>
      <c r="K93" s="14" t="s">
        <v>3446</v>
      </c>
      <c r="L93" s="14">
        <v>13.8</v>
      </c>
      <c r="M93" s="18">
        <v>8.0391406182501779</v>
      </c>
      <c r="N93" s="18">
        <v>8.206456726261333</v>
      </c>
      <c r="O93" s="18">
        <v>9.1466139046097101</v>
      </c>
      <c r="P93" s="18">
        <v>10.756035515002727</v>
      </c>
      <c r="Q93" s="18">
        <v>10.76</v>
      </c>
      <c r="R93" s="18">
        <v>10.756035515002727</v>
      </c>
      <c r="S93" s="15">
        <f t="shared" si="8"/>
        <v>0.74740740740740663</v>
      </c>
      <c r="T93" s="15">
        <f t="shared" si="9"/>
        <v>0.76268185188302351</v>
      </c>
      <c r="U93" s="15">
        <f t="shared" si="10"/>
        <v>0.85037037037036878</v>
      </c>
      <c r="V93" s="15">
        <f t="shared" si="11"/>
        <v>0.78681987655359975</v>
      </c>
      <c r="W93" s="15">
        <f t="shared" si="12"/>
        <v>0.78681987655359975</v>
      </c>
      <c r="X93" s="15" t="str">
        <f t="shared" si="13"/>
        <v>Y</v>
      </c>
      <c r="Y93" s="15" t="s">
        <v>55</v>
      </c>
      <c r="Z93" s="14" t="s">
        <v>104</v>
      </c>
      <c r="AA93" s="14">
        <v>5</v>
      </c>
      <c r="AB93" s="14">
        <v>0</v>
      </c>
      <c r="AC93" s="14">
        <f t="shared" si="14"/>
        <v>5</v>
      </c>
    </row>
    <row r="94" spans="1:29" x14ac:dyDescent="0.35">
      <c r="A94" s="7"/>
      <c r="B94" s="14">
        <v>1046</v>
      </c>
      <c r="C94" s="14" t="s">
        <v>3030</v>
      </c>
      <c r="D94" s="14" t="s">
        <v>3031</v>
      </c>
      <c r="E94" s="14" t="s">
        <v>3040</v>
      </c>
      <c r="F94" s="14" t="s">
        <v>3112</v>
      </c>
      <c r="G94" s="14"/>
      <c r="H94" s="14" t="s">
        <v>3092</v>
      </c>
      <c r="I94" s="14" t="s">
        <v>3034</v>
      </c>
      <c r="J94" s="14" t="s">
        <v>3448</v>
      </c>
      <c r="K94" s="14" t="s">
        <v>3092</v>
      </c>
      <c r="L94" s="14">
        <v>3.74</v>
      </c>
      <c r="M94" s="18">
        <v>1.4842982600542249</v>
      </c>
      <c r="N94" s="18">
        <v>1.4410662718973057</v>
      </c>
      <c r="O94" s="18">
        <v>1.6692350982810413</v>
      </c>
      <c r="P94" s="18">
        <v>1.9454394670613628</v>
      </c>
      <c r="Q94" s="18">
        <v>1.95</v>
      </c>
      <c r="R94" s="18">
        <v>1.9454394670613628</v>
      </c>
      <c r="S94" s="15">
        <f t="shared" si="8"/>
        <v>0.76296296296296295</v>
      </c>
      <c r="T94" s="15">
        <f t="shared" si="9"/>
        <v>0.73900834456272091</v>
      </c>
      <c r="U94" s="15">
        <f t="shared" si="10"/>
        <v>0.8580246913580224</v>
      </c>
      <c r="V94" s="15">
        <f t="shared" si="11"/>
        <v>0.78666533296123531</v>
      </c>
      <c r="W94" s="15">
        <f t="shared" si="12"/>
        <v>0.78666533296123531</v>
      </c>
      <c r="X94" s="15" t="str">
        <f t="shared" si="13"/>
        <v>Y</v>
      </c>
      <c r="Y94" s="15" t="s">
        <v>55</v>
      </c>
      <c r="Z94" s="14" t="s">
        <v>104</v>
      </c>
      <c r="AA94" s="14">
        <v>2</v>
      </c>
      <c r="AB94" s="14">
        <v>0</v>
      </c>
      <c r="AC94" s="14">
        <f t="shared" si="14"/>
        <v>2</v>
      </c>
    </row>
    <row r="95" spans="1:29" x14ac:dyDescent="0.35">
      <c r="A95" s="7"/>
      <c r="B95" s="14">
        <v>1112</v>
      </c>
      <c r="C95" s="14" t="s">
        <v>3030</v>
      </c>
      <c r="D95" s="14" t="s">
        <v>3031</v>
      </c>
      <c r="E95" s="14" t="s">
        <v>3040</v>
      </c>
      <c r="F95" s="14" t="s">
        <v>3262</v>
      </c>
      <c r="G95" s="14"/>
      <c r="H95" s="14" t="s">
        <v>3129</v>
      </c>
      <c r="I95" s="14" t="s">
        <v>3034</v>
      </c>
      <c r="J95" s="14" t="s">
        <v>3449</v>
      </c>
      <c r="K95" s="14" t="s">
        <v>3450</v>
      </c>
      <c r="L95" s="14">
        <v>13.2</v>
      </c>
      <c r="M95" s="18">
        <v>8.4821992148263057</v>
      </c>
      <c r="N95" s="18">
        <v>8.8708714160447606</v>
      </c>
      <c r="O95" s="18">
        <v>10.425560220918586</v>
      </c>
      <c r="P95" s="18">
        <v>11.774481389853227</v>
      </c>
      <c r="Q95" s="18">
        <v>11.77</v>
      </c>
      <c r="R95" s="18">
        <v>11.774481389853227</v>
      </c>
      <c r="S95" s="15">
        <f t="shared" si="8"/>
        <v>0.72038834951456321</v>
      </c>
      <c r="T95" s="15">
        <f t="shared" si="9"/>
        <v>0.75368491215333566</v>
      </c>
      <c r="U95" s="15">
        <f t="shared" si="10"/>
        <v>0.88543689320388352</v>
      </c>
      <c r="V95" s="15">
        <f t="shared" si="11"/>
        <v>0.7865033849572608</v>
      </c>
      <c r="W95" s="15">
        <f t="shared" si="12"/>
        <v>0.7865033849572608</v>
      </c>
      <c r="X95" s="15" t="str">
        <f t="shared" si="13"/>
        <v>Y</v>
      </c>
      <c r="Y95" s="15" t="s">
        <v>55</v>
      </c>
      <c r="Z95" s="14" t="s">
        <v>104</v>
      </c>
      <c r="AA95" s="14">
        <v>5</v>
      </c>
      <c r="AB95" s="14">
        <v>0</v>
      </c>
      <c r="AC95" s="14">
        <f t="shared" si="14"/>
        <v>5</v>
      </c>
    </row>
    <row r="96" spans="1:29" x14ac:dyDescent="0.35">
      <c r="A96" s="7"/>
      <c r="B96" s="14">
        <v>376</v>
      </c>
      <c r="C96" s="14" t="s">
        <v>3030</v>
      </c>
      <c r="D96" s="14" t="s">
        <v>3066</v>
      </c>
      <c r="E96" s="14" t="s">
        <v>3067</v>
      </c>
      <c r="F96" s="14" t="s">
        <v>3451</v>
      </c>
      <c r="G96" s="14"/>
      <c r="H96" s="14" t="s">
        <v>3255</v>
      </c>
      <c r="I96" s="14" t="s">
        <v>3034</v>
      </c>
      <c r="J96" s="14" t="s">
        <v>3452</v>
      </c>
      <c r="K96" s="14" t="s">
        <v>3255</v>
      </c>
      <c r="L96" s="14">
        <v>4.16</v>
      </c>
      <c r="M96" s="18">
        <v>2.0559212145734871</v>
      </c>
      <c r="N96" s="18">
        <v>2.2360544985606507</v>
      </c>
      <c r="O96" s="18">
        <v>2.2432598299201367</v>
      </c>
      <c r="P96" s="18">
        <v>2.7740525734023138</v>
      </c>
      <c r="Q96" s="18">
        <v>2.77</v>
      </c>
      <c r="R96" s="18">
        <v>2.7740525734023138</v>
      </c>
      <c r="S96" s="15">
        <f t="shared" si="8"/>
        <v>0.74112554112554019</v>
      </c>
      <c r="T96" s="15">
        <f t="shared" si="9"/>
        <v>0.80723989117713024</v>
      </c>
      <c r="U96" s="15">
        <f t="shared" si="10"/>
        <v>0.80865800865800763</v>
      </c>
      <c r="V96" s="15">
        <f t="shared" si="11"/>
        <v>0.78567448032022602</v>
      </c>
      <c r="W96" s="15">
        <f t="shared" si="12"/>
        <v>0.78567448032022602</v>
      </c>
      <c r="X96" s="15" t="str">
        <f t="shared" si="13"/>
        <v>Y</v>
      </c>
      <c r="Y96" s="15" t="s">
        <v>55</v>
      </c>
      <c r="Z96" s="14" t="s">
        <v>104</v>
      </c>
      <c r="AA96" s="14">
        <v>2</v>
      </c>
      <c r="AB96" s="14">
        <v>0</v>
      </c>
      <c r="AC96" s="14">
        <f t="shared" si="14"/>
        <v>2</v>
      </c>
    </row>
    <row r="97" spans="1:29" x14ac:dyDescent="0.35">
      <c r="A97" s="7"/>
      <c r="B97" s="14">
        <v>1</v>
      </c>
      <c r="C97" s="14" t="s">
        <v>3030</v>
      </c>
      <c r="D97" s="14" t="s">
        <v>3031</v>
      </c>
      <c r="E97" s="14" t="s">
        <v>46</v>
      </c>
      <c r="F97" s="14" t="s">
        <v>3032</v>
      </c>
      <c r="G97" s="14"/>
      <c r="H97" s="14" t="s">
        <v>3033</v>
      </c>
      <c r="I97" s="14" t="s">
        <v>3034</v>
      </c>
      <c r="J97" s="20" t="s">
        <v>3035</v>
      </c>
      <c r="K97" s="14" t="s">
        <v>3033</v>
      </c>
      <c r="L97" s="14">
        <v>23</v>
      </c>
      <c r="M97" s="18" t="s">
        <v>3036</v>
      </c>
      <c r="N97" s="18" t="s">
        <v>3036</v>
      </c>
      <c r="O97" s="18" t="s">
        <v>3036</v>
      </c>
      <c r="P97" s="18" t="s">
        <v>3036</v>
      </c>
      <c r="Q97" s="18" t="s">
        <v>3036</v>
      </c>
      <c r="R97" s="18" t="s">
        <v>3036</v>
      </c>
      <c r="S97" s="15" t="e">
        <f t="shared" si="8"/>
        <v>#VALUE!</v>
      </c>
      <c r="T97" s="15" t="e">
        <f t="shared" si="9"/>
        <v>#VALUE!</v>
      </c>
      <c r="U97" s="15" t="e">
        <f t="shared" si="10"/>
        <v>#VALUE!</v>
      </c>
      <c r="V97" s="15" t="e">
        <f t="shared" si="11"/>
        <v>#VALUE!</v>
      </c>
      <c r="W97" s="15" t="str">
        <f t="shared" si="12"/>
        <v>0</v>
      </c>
      <c r="X97" s="15" t="str">
        <f t="shared" si="13"/>
        <v>N</v>
      </c>
      <c r="Y97" s="15" t="s">
        <v>55</v>
      </c>
      <c r="Z97" s="14" t="s">
        <v>55</v>
      </c>
      <c r="AA97" s="14">
        <v>0</v>
      </c>
      <c r="AB97" s="14"/>
      <c r="AC97" s="14"/>
    </row>
    <row r="98" spans="1:29" x14ac:dyDescent="0.35">
      <c r="A98" s="7"/>
      <c r="B98" s="14">
        <v>59</v>
      </c>
      <c r="C98" s="14" t="s">
        <v>3030</v>
      </c>
      <c r="D98" s="14" t="s">
        <v>3031</v>
      </c>
      <c r="E98" s="14" t="s">
        <v>46</v>
      </c>
      <c r="F98" s="14" t="s">
        <v>3200</v>
      </c>
      <c r="G98" s="14"/>
      <c r="H98" s="14" t="s">
        <v>3201</v>
      </c>
      <c r="I98" s="14" t="s">
        <v>3034</v>
      </c>
      <c r="J98" s="14" t="s">
        <v>3202</v>
      </c>
      <c r="K98" s="14" t="s">
        <v>3201</v>
      </c>
      <c r="L98" s="14">
        <v>13.2</v>
      </c>
      <c r="M98" s="18">
        <v>0</v>
      </c>
      <c r="N98" s="18" t="s">
        <v>3036</v>
      </c>
      <c r="O98" s="18" t="s">
        <v>3036</v>
      </c>
      <c r="P98" s="18">
        <v>0</v>
      </c>
      <c r="Q98" s="18" t="s">
        <v>3036</v>
      </c>
      <c r="R98" s="18" t="s">
        <v>3036</v>
      </c>
      <c r="S98" s="15" t="e">
        <f t="shared" si="8"/>
        <v>#DIV/0!</v>
      </c>
      <c r="T98" s="15" t="e">
        <f t="shared" si="9"/>
        <v>#VALUE!</v>
      </c>
      <c r="U98" s="15" t="e">
        <f t="shared" si="10"/>
        <v>#VALUE!</v>
      </c>
      <c r="V98" s="15" t="e">
        <f t="shared" si="11"/>
        <v>#DIV/0!</v>
      </c>
      <c r="W98" s="15" t="str">
        <f t="shared" si="12"/>
        <v>0</v>
      </c>
      <c r="X98" s="15" t="str">
        <f t="shared" si="13"/>
        <v>N</v>
      </c>
      <c r="Y98" s="15" t="s">
        <v>55</v>
      </c>
      <c r="Z98" s="14" t="s">
        <v>55</v>
      </c>
      <c r="AA98" s="14">
        <v>0</v>
      </c>
      <c r="AB98" s="14"/>
      <c r="AC98" s="14"/>
    </row>
    <row r="99" spans="1:29" x14ac:dyDescent="0.35">
      <c r="A99" s="7"/>
      <c r="B99" s="14">
        <v>68</v>
      </c>
      <c r="C99" s="14" t="s">
        <v>3030</v>
      </c>
      <c r="D99" s="14" t="s">
        <v>3031</v>
      </c>
      <c r="E99" s="14" t="s">
        <v>46</v>
      </c>
      <c r="F99" s="14" t="s">
        <v>3218</v>
      </c>
      <c r="G99" s="14"/>
      <c r="H99" s="14" t="s">
        <v>3060</v>
      </c>
      <c r="I99" s="14" t="s">
        <v>3034</v>
      </c>
      <c r="J99" s="14" t="s">
        <v>3219</v>
      </c>
      <c r="K99" s="14" t="s">
        <v>3060</v>
      </c>
      <c r="L99" s="14">
        <v>13.8</v>
      </c>
      <c r="M99" s="18">
        <v>0</v>
      </c>
      <c r="N99" s="18">
        <v>8.3897077017021271</v>
      </c>
      <c r="O99" s="18">
        <v>7.5531271616463602</v>
      </c>
      <c r="P99" s="18">
        <v>0</v>
      </c>
      <c r="Q99" s="18">
        <v>12.67</v>
      </c>
      <c r="R99" s="18">
        <v>12.620415004269868</v>
      </c>
      <c r="S99" s="15" t="e">
        <f t="shared" si="8"/>
        <v>#DIV/0!</v>
      </c>
      <c r="T99" s="15">
        <f t="shared" si="9"/>
        <v>0.66217108932139912</v>
      </c>
      <c r="U99" s="15">
        <f t="shared" si="10"/>
        <v>0.59848484848484851</v>
      </c>
      <c r="V99" s="15" t="e">
        <f t="shared" si="11"/>
        <v>#DIV/0!</v>
      </c>
      <c r="W99" s="15" t="str">
        <f t="shared" si="12"/>
        <v>0</v>
      </c>
      <c r="X99" s="15" t="str">
        <f t="shared" si="13"/>
        <v>N</v>
      </c>
      <c r="Y99" s="15" t="s">
        <v>55</v>
      </c>
      <c r="Z99" s="14" t="s">
        <v>55</v>
      </c>
      <c r="AA99" s="14">
        <v>0</v>
      </c>
      <c r="AB99" s="14"/>
      <c r="AC99" s="14"/>
    </row>
    <row r="100" spans="1:29" x14ac:dyDescent="0.35">
      <c r="A100" s="7"/>
      <c r="B100" s="14">
        <v>131</v>
      </c>
      <c r="C100" s="14" t="s">
        <v>3030</v>
      </c>
      <c r="D100" s="14" t="s">
        <v>3031</v>
      </c>
      <c r="E100" s="14" t="s">
        <v>46</v>
      </c>
      <c r="F100" s="14" t="s">
        <v>3350</v>
      </c>
      <c r="G100" s="14"/>
      <c r="H100" s="14" t="s">
        <v>3201</v>
      </c>
      <c r="I100" s="14" t="s">
        <v>3034</v>
      </c>
      <c r="J100" s="14" t="s">
        <v>3351</v>
      </c>
      <c r="K100" s="14" t="s">
        <v>3352</v>
      </c>
      <c r="L100" s="14">
        <v>13.2</v>
      </c>
      <c r="M100" s="18">
        <v>9.9987829019336036</v>
      </c>
      <c r="N100" s="18" t="s">
        <v>3036</v>
      </c>
      <c r="O100" s="18">
        <v>10.83709549279695</v>
      </c>
      <c r="P100" s="18">
        <v>0</v>
      </c>
      <c r="Q100" s="18" t="s">
        <v>3036</v>
      </c>
      <c r="R100" s="18">
        <v>0</v>
      </c>
      <c r="S100" s="15" t="e">
        <f t="shared" si="8"/>
        <v>#DIV/0!</v>
      </c>
      <c r="T100" s="15" t="e">
        <f t="shared" si="9"/>
        <v>#VALUE!</v>
      </c>
      <c r="U100" s="15" t="e">
        <f t="shared" si="10"/>
        <v>#DIV/0!</v>
      </c>
      <c r="V100" s="15" t="e">
        <f t="shared" si="11"/>
        <v>#DIV/0!</v>
      </c>
      <c r="W100" s="15" t="str">
        <f t="shared" si="12"/>
        <v>0</v>
      </c>
      <c r="X100" s="15" t="str">
        <f t="shared" si="13"/>
        <v>N</v>
      </c>
      <c r="Y100" s="15" t="s">
        <v>55</v>
      </c>
      <c r="Z100" s="14" t="s">
        <v>55</v>
      </c>
      <c r="AA100" s="14">
        <v>0</v>
      </c>
      <c r="AB100" s="14"/>
      <c r="AC100" s="14"/>
    </row>
    <row r="101" spans="1:29" x14ac:dyDescent="0.35">
      <c r="A101" s="7"/>
      <c r="B101" s="14">
        <v>155</v>
      </c>
      <c r="C101" s="14" t="s">
        <v>3030</v>
      </c>
      <c r="D101" s="14" t="s">
        <v>3031</v>
      </c>
      <c r="E101" s="14" t="s">
        <v>46</v>
      </c>
      <c r="F101" s="14" t="s">
        <v>3407</v>
      </c>
      <c r="G101" s="14"/>
      <c r="H101" s="14" t="s">
        <v>3408</v>
      </c>
      <c r="I101" s="14" t="s">
        <v>3034</v>
      </c>
      <c r="J101" s="14" t="s">
        <v>3409</v>
      </c>
      <c r="K101" s="14" t="s">
        <v>3389</v>
      </c>
      <c r="L101" s="14">
        <v>7.97</v>
      </c>
      <c r="M101" s="18">
        <v>0</v>
      </c>
      <c r="N101" s="18" t="s">
        <v>3036</v>
      </c>
      <c r="O101" s="18" t="s">
        <v>3036</v>
      </c>
      <c r="P101" s="18">
        <v>0</v>
      </c>
      <c r="Q101" s="18" t="s">
        <v>3036</v>
      </c>
      <c r="R101" s="18" t="s">
        <v>3036</v>
      </c>
      <c r="S101" s="15" t="e">
        <f t="shared" si="8"/>
        <v>#DIV/0!</v>
      </c>
      <c r="T101" s="15" t="e">
        <f t="shared" si="9"/>
        <v>#VALUE!</v>
      </c>
      <c r="U101" s="15" t="e">
        <f t="shared" si="10"/>
        <v>#VALUE!</v>
      </c>
      <c r="V101" s="15" t="e">
        <f t="shared" si="11"/>
        <v>#DIV/0!</v>
      </c>
      <c r="W101" s="15" t="str">
        <f t="shared" si="12"/>
        <v>0</v>
      </c>
      <c r="X101" s="15" t="str">
        <f t="shared" si="13"/>
        <v>N</v>
      </c>
      <c r="Y101" s="15" t="s">
        <v>55</v>
      </c>
      <c r="Z101" s="14" t="s">
        <v>55</v>
      </c>
      <c r="AA101" s="14">
        <v>0</v>
      </c>
      <c r="AB101" s="14"/>
      <c r="AC101" s="14"/>
    </row>
    <row r="102" spans="1:29" x14ac:dyDescent="0.35">
      <c r="A102" s="7"/>
      <c r="B102" s="14">
        <v>191</v>
      </c>
      <c r="C102" s="14" t="s">
        <v>3030</v>
      </c>
      <c r="D102" s="14" t="s">
        <v>3031</v>
      </c>
      <c r="E102" s="14" t="s">
        <v>46</v>
      </c>
      <c r="F102" s="14" t="s">
        <v>3037</v>
      </c>
      <c r="G102" s="14"/>
      <c r="H102" s="14" t="s">
        <v>3038</v>
      </c>
      <c r="I102" s="14" t="s">
        <v>3034</v>
      </c>
      <c r="J102" s="14" t="s">
        <v>3479</v>
      </c>
      <c r="K102" s="14" t="s">
        <v>3038</v>
      </c>
      <c r="L102" s="14">
        <v>13.8</v>
      </c>
      <c r="M102" s="18" t="s">
        <v>3036</v>
      </c>
      <c r="N102" s="18">
        <v>2.0795001995671942</v>
      </c>
      <c r="O102" s="18">
        <v>2.3503929458709654</v>
      </c>
      <c r="P102" s="18" t="s">
        <v>3036</v>
      </c>
      <c r="Q102" s="18">
        <v>8.39</v>
      </c>
      <c r="R102" s="18">
        <v>8.3897077017021289</v>
      </c>
      <c r="S102" s="15" t="e">
        <f t="shared" si="8"/>
        <v>#VALUE!</v>
      </c>
      <c r="T102" s="15">
        <f t="shared" si="9"/>
        <v>0.24785461258250227</v>
      </c>
      <c r="U102" s="15">
        <f t="shared" si="10"/>
        <v>0.28015194681861333</v>
      </c>
      <c r="V102" s="15" t="e">
        <f t="shared" si="11"/>
        <v>#VALUE!</v>
      </c>
      <c r="W102" s="15" t="str">
        <f t="shared" si="12"/>
        <v>0</v>
      </c>
      <c r="X102" s="15" t="str">
        <f t="shared" si="13"/>
        <v>N</v>
      </c>
      <c r="Y102" s="15" t="s">
        <v>55</v>
      </c>
      <c r="Z102" s="14" t="s">
        <v>55</v>
      </c>
      <c r="AA102" s="14">
        <v>0</v>
      </c>
      <c r="AB102" s="14"/>
      <c r="AC102" s="14"/>
    </row>
    <row r="103" spans="1:29" x14ac:dyDescent="0.35">
      <c r="A103" s="7"/>
      <c r="B103" s="14">
        <v>192</v>
      </c>
      <c r="C103" s="14" t="s">
        <v>3030</v>
      </c>
      <c r="D103" s="14" t="s">
        <v>3031</v>
      </c>
      <c r="E103" s="14" t="s">
        <v>46</v>
      </c>
      <c r="F103" s="14" t="s">
        <v>3037</v>
      </c>
      <c r="G103" s="14"/>
      <c r="H103" s="14" t="s">
        <v>3038</v>
      </c>
      <c r="I103" s="14" t="s">
        <v>3034</v>
      </c>
      <c r="J103" s="14" t="s">
        <v>3480</v>
      </c>
      <c r="K103" s="14" t="s">
        <v>3038</v>
      </c>
      <c r="L103" s="14">
        <v>13.8</v>
      </c>
      <c r="M103" s="18">
        <v>0</v>
      </c>
      <c r="N103" s="18">
        <v>1.9440538264153</v>
      </c>
      <c r="O103" s="18" t="s">
        <v>3036</v>
      </c>
      <c r="P103" s="18">
        <v>0</v>
      </c>
      <c r="Q103" s="18">
        <v>0.19</v>
      </c>
      <c r="R103" s="18" t="s">
        <v>3036</v>
      </c>
      <c r="S103" s="15" t="e">
        <f t="shared" si="8"/>
        <v>#DIV/0!</v>
      </c>
      <c r="T103" s="15">
        <f t="shared" si="9"/>
        <v>10.231862244291053</v>
      </c>
      <c r="U103" s="15" t="e">
        <f t="shared" si="10"/>
        <v>#VALUE!</v>
      </c>
      <c r="V103" s="15" t="e">
        <f t="shared" si="11"/>
        <v>#DIV/0!</v>
      </c>
      <c r="W103" s="15" t="str">
        <f t="shared" si="12"/>
        <v>0</v>
      </c>
      <c r="X103" s="15" t="str">
        <f t="shared" si="13"/>
        <v>N</v>
      </c>
      <c r="Y103" s="15" t="s">
        <v>55</v>
      </c>
      <c r="Z103" s="14" t="s">
        <v>55</v>
      </c>
      <c r="AA103" s="14">
        <v>0</v>
      </c>
      <c r="AB103" s="14"/>
      <c r="AC103" s="14"/>
    </row>
    <row r="104" spans="1:29" x14ac:dyDescent="0.35">
      <c r="A104" s="8"/>
      <c r="B104" s="14">
        <v>195</v>
      </c>
      <c r="C104" s="14" t="s">
        <v>3030</v>
      </c>
      <c r="D104" s="14" t="s">
        <v>3031</v>
      </c>
      <c r="E104" s="14" t="s">
        <v>46</v>
      </c>
      <c r="F104" s="14" t="s">
        <v>3343</v>
      </c>
      <c r="G104" s="14"/>
      <c r="H104" s="14" t="s">
        <v>3038</v>
      </c>
      <c r="I104" s="14" t="s">
        <v>3034</v>
      </c>
      <c r="J104" s="14" t="s">
        <v>3484</v>
      </c>
      <c r="K104" s="14" t="s">
        <v>3038</v>
      </c>
      <c r="L104" s="14">
        <v>13.8</v>
      </c>
      <c r="M104" s="18" t="s">
        <v>3036</v>
      </c>
      <c r="N104" s="18">
        <v>2.7248623304673578</v>
      </c>
      <c r="O104" s="18">
        <v>2.9001458721933204</v>
      </c>
      <c r="P104" s="18" t="s">
        <v>3036</v>
      </c>
      <c r="Q104" s="18">
        <v>6.91</v>
      </c>
      <c r="R104" s="18">
        <v>6.9077650307461962</v>
      </c>
      <c r="S104" s="15" t="e">
        <f t="shared" si="8"/>
        <v>#VALUE!</v>
      </c>
      <c r="T104" s="15">
        <f t="shared" si="9"/>
        <v>0.39433608255678115</v>
      </c>
      <c r="U104" s="15">
        <f t="shared" si="10"/>
        <v>0.41983852364475094</v>
      </c>
      <c r="V104" s="15" t="e">
        <f t="shared" si="11"/>
        <v>#VALUE!</v>
      </c>
      <c r="W104" s="15" t="str">
        <f t="shared" si="12"/>
        <v>0</v>
      </c>
      <c r="X104" s="15" t="str">
        <f t="shared" si="13"/>
        <v>N</v>
      </c>
      <c r="Y104" s="15" t="s">
        <v>55</v>
      </c>
      <c r="Z104" s="14" t="s">
        <v>55</v>
      </c>
      <c r="AA104" s="14">
        <v>0</v>
      </c>
      <c r="AB104" s="14"/>
      <c r="AC104" s="14"/>
    </row>
    <row r="105" spans="1:29" x14ac:dyDescent="0.35">
      <c r="A105" s="7"/>
      <c r="B105" s="14">
        <v>198</v>
      </c>
      <c r="C105" s="14" t="s">
        <v>3030</v>
      </c>
      <c r="D105" s="14" t="s">
        <v>3031</v>
      </c>
      <c r="E105" s="14" t="s">
        <v>46</v>
      </c>
      <c r="F105" s="14" t="s">
        <v>3488</v>
      </c>
      <c r="G105" s="14"/>
      <c r="H105" s="14" t="s">
        <v>3038</v>
      </c>
      <c r="I105" s="14" t="s">
        <v>3034</v>
      </c>
      <c r="J105" s="14" t="s">
        <v>3489</v>
      </c>
      <c r="K105" s="14" t="s">
        <v>3038</v>
      </c>
      <c r="L105" s="14">
        <v>13.8</v>
      </c>
      <c r="M105" s="18" t="s">
        <v>3036</v>
      </c>
      <c r="N105" s="18">
        <v>4.9557437706160696</v>
      </c>
      <c r="O105" s="18" t="s">
        <v>3036</v>
      </c>
      <c r="P105" s="18" t="s">
        <v>3036</v>
      </c>
      <c r="Q105" s="18">
        <v>0.31</v>
      </c>
      <c r="R105" s="18" t="s">
        <v>3036</v>
      </c>
      <c r="S105" s="15" t="e">
        <f t="shared" si="8"/>
        <v>#VALUE!</v>
      </c>
      <c r="T105" s="15">
        <f t="shared" si="9"/>
        <v>15.986270227793772</v>
      </c>
      <c r="U105" s="15" t="e">
        <f t="shared" si="10"/>
        <v>#VALUE!</v>
      </c>
      <c r="V105" s="15" t="e">
        <f t="shared" si="11"/>
        <v>#VALUE!</v>
      </c>
      <c r="W105" s="15" t="str">
        <f t="shared" si="12"/>
        <v>0</v>
      </c>
      <c r="X105" s="15" t="str">
        <f t="shared" si="13"/>
        <v>N</v>
      </c>
      <c r="Y105" s="15" t="s">
        <v>55</v>
      </c>
      <c r="Z105" s="14" t="s">
        <v>55</v>
      </c>
      <c r="AA105" s="14">
        <v>0</v>
      </c>
      <c r="AB105" s="14"/>
      <c r="AC105" s="14"/>
    </row>
    <row r="106" spans="1:29" x14ac:dyDescent="0.35">
      <c r="A106" s="7"/>
      <c r="B106" s="14">
        <v>203</v>
      </c>
      <c r="C106" s="14" t="s">
        <v>3030</v>
      </c>
      <c r="D106" s="14" t="s">
        <v>3031</v>
      </c>
      <c r="E106" s="14" t="s">
        <v>46</v>
      </c>
      <c r="F106" s="14" t="s">
        <v>3499</v>
      </c>
      <c r="G106" s="14"/>
      <c r="H106" s="14" t="s">
        <v>3038</v>
      </c>
      <c r="I106" s="14" t="s">
        <v>3034</v>
      </c>
      <c r="J106" s="14" t="s">
        <v>3500</v>
      </c>
      <c r="K106" s="14" t="s">
        <v>3038</v>
      </c>
      <c r="L106" s="14">
        <v>13.8</v>
      </c>
      <c r="M106" s="18" t="s">
        <v>3036</v>
      </c>
      <c r="N106" s="18">
        <v>5.4337897935050741</v>
      </c>
      <c r="O106" s="18">
        <v>3.4738010996601325</v>
      </c>
      <c r="P106" s="18" t="s">
        <v>3036</v>
      </c>
      <c r="Q106" s="18">
        <v>7.39</v>
      </c>
      <c r="R106" s="18">
        <v>7.3858110536352068</v>
      </c>
      <c r="S106" s="15" t="e">
        <f t="shared" si="8"/>
        <v>#VALUE!</v>
      </c>
      <c r="T106" s="15">
        <f t="shared" si="9"/>
        <v>0.73528955257172857</v>
      </c>
      <c r="U106" s="15">
        <f t="shared" si="10"/>
        <v>0.47033441208198384</v>
      </c>
      <c r="V106" s="15" t="e">
        <f t="shared" si="11"/>
        <v>#VALUE!</v>
      </c>
      <c r="W106" s="15" t="str">
        <f t="shared" si="12"/>
        <v>0</v>
      </c>
      <c r="X106" s="15" t="str">
        <f t="shared" si="13"/>
        <v>N</v>
      </c>
      <c r="Y106" s="15" t="s">
        <v>55</v>
      </c>
      <c r="Z106" s="14" t="s">
        <v>55</v>
      </c>
      <c r="AA106" s="14">
        <v>0</v>
      </c>
      <c r="AB106" s="14"/>
      <c r="AC106" s="14"/>
    </row>
    <row r="107" spans="1:29" x14ac:dyDescent="0.35">
      <c r="A107" s="7"/>
      <c r="B107" s="14">
        <v>204</v>
      </c>
      <c r="C107" s="14" t="s">
        <v>3030</v>
      </c>
      <c r="D107" s="14" t="s">
        <v>3031</v>
      </c>
      <c r="E107" s="14" t="s">
        <v>46</v>
      </c>
      <c r="F107" s="14" t="s">
        <v>3499</v>
      </c>
      <c r="G107" s="14"/>
      <c r="H107" s="14" t="s">
        <v>3038</v>
      </c>
      <c r="I107" s="14" t="s">
        <v>3034</v>
      </c>
      <c r="J107" s="14" t="s">
        <v>3501</v>
      </c>
      <c r="K107" s="14" t="s">
        <v>3038</v>
      </c>
      <c r="L107" s="14">
        <v>13.8</v>
      </c>
      <c r="M107" s="18" t="s">
        <v>3036</v>
      </c>
      <c r="N107" s="18">
        <v>1.0038966480669211</v>
      </c>
      <c r="O107" s="18">
        <v>1.1234081537891738</v>
      </c>
      <c r="P107" s="18" t="s">
        <v>3036</v>
      </c>
      <c r="Q107" s="18">
        <v>7.39</v>
      </c>
      <c r="R107" s="18">
        <v>7.3858110536352068</v>
      </c>
      <c r="S107" s="15" t="e">
        <f t="shared" si="8"/>
        <v>#VALUE!</v>
      </c>
      <c r="T107" s="15">
        <f t="shared" si="9"/>
        <v>0.13584528390621398</v>
      </c>
      <c r="U107" s="15">
        <f t="shared" si="10"/>
        <v>0.15210355987055016</v>
      </c>
      <c r="V107" s="15" t="e">
        <f t="shared" si="11"/>
        <v>#VALUE!</v>
      </c>
      <c r="W107" s="15" t="str">
        <f t="shared" si="12"/>
        <v>0</v>
      </c>
      <c r="X107" s="15" t="str">
        <f t="shared" si="13"/>
        <v>N</v>
      </c>
      <c r="Y107" s="15" t="s">
        <v>55</v>
      </c>
      <c r="Z107" s="14" t="s">
        <v>55</v>
      </c>
      <c r="AA107" s="14">
        <v>0</v>
      </c>
      <c r="AB107" s="14"/>
      <c r="AC107" s="14"/>
    </row>
    <row r="108" spans="1:29" x14ac:dyDescent="0.35">
      <c r="A108" s="7"/>
      <c r="B108" s="14">
        <v>205</v>
      </c>
      <c r="C108" s="14" t="s">
        <v>3030</v>
      </c>
      <c r="D108" s="14" t="s">
        <v>3031</v>
      </c>
      <c r="E108" s="14" t="s">
        <v>46</v>
      </c>
      <c r="F108" s="14" t="s">
        <v>3499</v>
      </c>
      <c r="G108" s="14"/>
      <c r="H108" s="14" t="s">
        <v>3038</v>
      </c>
      <c r="I108" s="14" t="s">
        <v>3034</v>
      </c>
      <c r="J108" s="14" t="s">
        <v>3502</v>
      </c>
      <c r="K108" s="14" t="s">
        <v>3038</v>
      </c>
      <c r="L108" s="14">
        <v>13.8</v>
      </c>
      <c r="M108" s="18" t="s">
        <v>3036</v>
      </c>
      <c r="N108" s="18">
        <v>6.0074450209718862</v>
      </c>
      <c r="O108" s="18">
        <v>5.2824085529235614</v>
      </c>
      <c r="P108" s="18" t="s">
        <v>3036</v>
      </c>
      <c r="Q108" s="18">
        <v>6.86</v>
      </c>
      <c r="R108" s="18">
        <v>6.8599604284572964</v>
      </c>
      <c r="S108" s="15" t="e">
        <f t="shared" si="8"/>
        <v>#VALUE!</v>
      </c>
      <c r="T108" s="15">
        <f t="shared" si="9"/>
        <v>0.87572084853817578</v>
      </c>
      <c r="U108" s="15">
        <f t="shared" si="10"/>
        <v>0.77003484320557469</v>
      </c>
      <c r="V108" s="15" t="e">
        <f t="shared" si="11"/>
        <v>#VALUE!</v>
      </c>
      <c r="W108" s="15" t="str">
        <f t="shared" si="12"/>
        <v>0</v>
      </c>
      <c r="X108" s="15" t="str">
        <f t="shared" si="13"/>
        <v>N</v>
      </c>
      <c r="Y108" s="15" t="s">
        <v>55</v>
      </c>
      <c r="Z108" s="14" t="s">
        <v>55</v>
      </c>
      <c r="AA108" s="14">
        <v>0</v>
      </c>
      <c r="AB108" s="14"/>
      <c r="AC108" s="14"/>
    </row>
    <row r="109" spans="1:29" x14ac:dyDescent="0.35">
      <c r="A109" s="7"/>
      <c r="B109" s="14">
        <v>206</v>
      </c>
      <c r="C109" s="14" t="s">
        <v>3030</v>
      </c>
      <c r="D109" s="14" t="s">
        <v>3031</v>
      </c>
      <c r="E109" s="14" t="s">
        <v>46</v>
      </c>
      <c r="F109" s="14" t="s">
        <v>3499</v>
      </c>
      <c r="G109" s="14"/>
      <c r="H109" s="14" t="s">
        <v>3038</v>
      </c>
      <c r="I109" s="14" t="s">
        <v>3034</v>
      </c>
      <c r="J109" s="14" t="s">
        <v>3503</v>
      </c>
      <c r="K109" s="14" t="s">
        <v>3038</v>
      </c>
      <c r="L109" s="14">
        <v>13.8</v>
      </c>
      <c r="M109" s="18" t="s">
        <v>3036</v>
      </c>
      <c r="N109" s="18">
        <v>0.95609204577802021</v>
      </c>
      <c r="O109" s="18">
        <v>0.97999434692247089</v>
      </c>
      <c r="P109" s="18" t="s">
        <v>3036</v>
      </c>
      <c r="Q109" s="18">
        <v>6.76</v>
      </c>
      <c r="R109" s="18">
        <v>6.7643512238794941</v>
      </c>
      <c r="S109" s="15" t="e">
        <f t="shared" si="8"/>
        <v>#VALUE!</v>
      </c>
      <c r="T109" s="15">
        <f t="shared" si="9"/>
        <v>0.14143373458254738</v>
      </c>
      <c r="U109" s="15">
        <f t="shared" si="10"/>
        <v>0.14487632508833923</v>
      </c>
      <c r="V109" s="15" t="e">
        <f t="shared" si="11"/>
        <v>#VALUE!</v>
      </c>
      <c r="W109" s="15" t="str">
        <f t="shared" si="12"/>
        <v>0</v>
      </c>
      <c r="X109" s="15" t="str">
        <f t="shared" si="13"/>
        <v>N</v>
      </c>
      <c r="Y109" s="15" t="s">
        <v>55</v>
      </c>
      <c r="Z109" s="14" t="s">
        <v>55</v>
      </c>
      <c r="AA109" s="14">
        <v>0</v>
      </c>
      <c r="AB109" s="14"/>
      <c r="AC109" s="14"/>
    </row>
    <row r="110" spans="1:29" x14ac:dyDescent="0.35">
      <c r="A110" s="7"/>
      <c r="B110" s="14">
        <v>207</v>
      </c>
      <c r="C110" s="14" t="s">
        <v>3030</v>
      </c>
      <c r="D110" s="14" t="s">
        <v>3031</v>
      </c>
      <c r="E110" s="14" t="s">
        <v>46</v>
      </c>
      <c r="F110" s="14" t="s">
        <v>3499</v>
      </c>
      <c r="G110" s="14"/>
      <c r="H110" s="14" t="s">
        <v>3038</v>
      </c>
      <c r="I110" s="14" t="s">
        <v>3034</v>
      </c>
      <c r="J110" s="14" t="s">
        <v>3504</v>
      </c>
      <c r="K110" s="14" t="s">
        <v>3038</v>
      </c>
      <c r="L110" s="14">
        <v>13.8</v>
      </c>
      <c r="M110" s="18" t="s">
        <v>3036</v>
      </c>
      <c r="N110" s="18">
        <v>5.1310273123420265</v>
      </c>
      <c r="O110" s="18">
        <v>5.1947667820605696</v>
      </c>
      <c r="P110" s="18" t="s">
        <v>3036</v>
      </c>
      <c r="Q110" s="18">
        <v>8.08</v>
      </c>
      <c r="R110" s="18">
        <v>8.0789777868242716</v>
      </c>
      <c r="S110" s="15" t="e">
        <f t="shared" si="8"/>
        <v>#VALUE!</v>
      </c>
      <c r="T110" s="15">
        <f t="shared" si="9"/>
        <v>0.63502813271559733</v>
      </c>
      <c r="U110" s="15">
        <f t="shared" si="10"/>
        <v>0.64299802761341129</v>
      </c>
      <c r="V110" s="15" t="e">
        <f t="shared" si="11"/>
        <v>#VALUE!</v>
      </c>
      <c r="W110" s="15" t="str">
        <f t="shared" si="12"/>
        <v>0</v>
      </c>
      <c r="X110" s="15" t="str">
        <f t="shared" si="13"/>
        <v>N</v>
      </c>
      <c r="Y110" s="15" t="s">
        <v>55</v>
      </c>
      <c r="Z110" s="14" t="s">
        <v>55</v>
      </c>
      <c r="AA110" s="14">
        <v>0</v>
      </c>
      <c r="AB110" s="14"/>
      <c r="AC110" s="14"/>
    </row>
    <row r="111" spans="1:29" x14ac:dyDescent="0.35">
      <c r="A111" s="7"/>
      <c r="B111" s="14">
        <v>208</v>
      </c>
      <c r="C111" s="14" t="s">
        <v>3030</v>
      </c>
      <c r="D111" s="14" t="s">
        <v>3031</v>
      </c>
      <c r="E111" s="14" t="s">
        <v>46</v>
      </c>
      <c r="F111" s="14" t="s">
        <v>3343</v>
      </c>
      <c r="G111" s="14"/>
      <c r="H111" s="14" t="s">
        <v>3038</v>
      </c>
      <c r="I111" s="14" t="s">
        <v>3034</v>
      </c>
      <c r="J111" s="14" t="s">
        <v>3505</v>
      </c>
      <c r="K111" s="14" t="s">
        <v>3038</v>
      </c>
      <c r="L111" s="14">
        <v>13.8</v>
      </c>
      <c r="M111" s="18" t="s">
        <v>3036</v>
      </c>
      <c r="N111" s="18">
        <v>4.4298931454381529</v>
      </c>
      <c r="O111" s="18">
        <v>4.1908701339936467</v>
      </c>
      <c r="P111" s="18" t="s">
        <v>3036</v>
      </c>
      <c r="Q111" s="18">
        <v>9.18</v>
      </c>
      <c r="R111" s="18">
        <v>9.178483639468995</v>
      </c>
      <c r="S111" s="15" t="e">
        <f t="shared" si="8"/>
        <v>#VALUE!</v>
      </c>
      <c r="T111" s="15">
        <f t="shared" si="9"/>
        <v>0.48255916616973343</v>
      </c>
      <c r="U111" s="15">
        <f t="shared" si="10"/>
        <v>0.45659722222222127</v>
      </c>
      <c r="V111" s="15" t="e">
        <f t="shared" si="11"/>
        <v>#VALUE!</v>
      </c>
      <c r="W111" s="15" t="str">
        <f t="shared" si="12"/>
        <v>0</v>
      </c>
      <c r="X111" s="15" t="str">
        <f t="shared" si="13"/>
        <v>N</v>
      </c>
      <c r="Y111" s="15" t="s">
        <v>55</v>
      </c>
      <c r="Z111" s="14" t="s">
        <v>55</v>
      </c>
      <c r="AA111" s="14">
        <v>0</v>
      </c>
      <c r="AB111" s="14"/>
      <c r="AC111" s="14"/>
    </row>
    <row r="112" spans="1:29" x14ac:dyDescent="0.35">
      <c r="A112" s="7"/>
      <c r="B112" s="14">
        <v>209</v>
      </c>
      <c r="C112" s="14" t="s">
        <v>3030</v>
      </c>
      <c r="D112" s="14" t="s">
        <v>3031</v>
      </c>
      <c r="E112" s="14" t="s">
        <v>46</v>
      </c>
      <c r="F112" s="14" t="s">
        <v>3037</v>
      </c>
      <c r="G112" s="14"/>
      <c r="H112" s="14" t="s">
        <v>3038</v>
      </c>
      <c r="I112" s="14" t="s">
        <v>3034</v>
      </c>
      <c r="J112" s="14" t="s">
        <v>3506</v>
      </c>
      <c r="K112" s="14" t="s">
        <v>3038</v>
      </c>
      <c r="L112" s="14">
        <v>13.8</v>
      </c>
      <c r="M112" s="18" t="s">
        <v>3036</v>
      </c>
      <c r="N112" s="18" t="s">
        <v>3036</v>
      </c>
      <c r="O112" s="18" t="s">
        <v>3036</v>
      </c>
      <c r="P112" s="18" t="s">
        <v>3036</v>
      </c>
      <c r="Q112" s="18" t="s">
        <v>3036</v>
      </c>
      <c r="R112" s="18" t="s">
        <v>3036</v>
      </c>
      <c r="S112" s="15" t="e">
        <f t="shared" si="8"/>
        <v>#VALUE!</v>
      </c>
      <c r="T112" s="15" t="e">
        <f t="shared" si="9"/>
        <v>#VALUE!</v>
      </c>
      <c r="U112" s="15" t="e">
        <f t="shared" si="10"/>
        <v>#VALUE!</v>
      </c>
      <c r="V112" s="15" t="e">
        <f t="shared" si="11"/>
        <v>#VALUE!</v>
      </c>
      <c r="W112" s="15" t="str">
        <f t="shared" si="12"/>
        <v>0</v>
      </c>
      <c r="X112" s="15" t="str">
        <f t="shared" si="13"/>
        <v>N</v>
      </c>
      <c r="Y112" s="15" t="s">
        <v>55</v>
      </c>
      <c r="Z112" s="14" t="s">
        <v>55</v>
      </c>
      <c r="AA112" s="14">
        <v>0</v>
      </c>
      <c r="AB112" s="14"/>
      <c r="AC112" s="14"/>
    </row>
    <row r="113" spans="1:29" x14ac:dyDescent="0.35">
      <c r="A113" s="7"/>
      <c r="B113" s="14">
        <v>212</v>
      </c>
      <c r="C113" s="14" t="s">
        <v>3030</v>
      </c>
      <c r="D113" s="14" t="s">
        <v>3031</v>
      </c>
      <c r="E113" s="14" t="s">
        <v>46</v>
      </c>
      <c r="F113" s="14" t="s">
        <v>3513</v>
      </c>
      <c r="G113" s="14"/>
      <c r="H113" s="14" t="s">
        <v>3038</v>
      </c>
      <c r="I113" s="14" t="s">
        <v>3034</v>
      </c>
      <c r="J113" s="19" t="s">
        <v>3514</v>
      </c>
      <c r="K113" s="14" t="s">
        <v>3038</v>
      </c>
      <c r="L113" s="14">
        <v>13.8</v>
      </c>
      <c r="M113" s="18" t="s">
        <v>3036</v>
      </c>
      <c r="N113" s="18">
        <v>3.0276248116303814</v>
      </c>
      <c r="O113" s="18">
        <v>2.9912933138908167</v>
      </c>
      <c r="P113" s="18" t="s">
        <v>3036</v>
      </c>
      <c r="Q113" s="18">
        <v>12.12</v>
      </c>
      <c r="R113" s="18">
        <v>12.118466680236406</v>
      </c>
      <c r="S113" s="15" t="e">
        <f t="shared" si="8"/>
        <v>#VALUE!</v>
      </c>
      <c r="T113" s="15">
        <f t="shared" si="9"/>
        <v>0.24980402736224272</v>
      </c>
      <c r="U113" s="15">
        <f t="shared" si="10"/>
        <v>0.24683760683760553</v>
      </c>
      <c r="V113" s="15" t="e">
        <f t="shared" si="11"/>
        <v>#VALUE!</v>
      </c>
      <c r="W113" s="15" t="str">
        <f t="shared" si="12"/>
        <v>0</v>
      </c>
      <c r="X113" s="15" t="str">
        <f t="shared" si="13"/>
        <v>N</v>
      </c>
      <c r="Y113" s="15" t="s">
        <v>55</v>
      </c>
      <c r="Z113" s="14" t="s">
        <v>55</v>
      </c>
      <c r="AA113" s="14">
        <v>0</v>
      </c>
      <c r="AB113" s="14"/>
      <c r="AC113" s="14"/>
    </row>
    <row r="114" spans="1:29" x14ac:dyDescent="0.35">
      <c r="A114" s="7"/>
      <c r="B114" s="14">
        <v>214</v>
      </c>
      <c r="C114" s="14" t="s">
        <v>3030</v>
      </c>
      <c r="D114" s="14" t="s">
        <v>3031</v>
      </c>
      <c r="E114" s="14" t="s">
        <v>46</v>
      </c>
      <c r="F114" s="14" t="s">
        <v>3513</v>
      </c>
      <c r="G114" s="14"/>
      <c r="H114" s="14" t="s">
        <v>3038</v>
      </c>
      <c r="I114" s="14" t="s">
        <v>3034</v>
      </c>
      <c r="J114" s="19" t="s">
        <v>3517</v>
      </c>
      <c r="K114" s="14" t="s">
        <v>3038</v>
      </c>
      <c r="L114" s="14">
        <v>13.8</v>
      </c>
      <c r="M114" s="18" t="s">
        <v>3036</v>
      </c>
      <c r="N114" s="18">
        <v>5.9272567843490958</v>
      </c>
      <c r="O114" s="18">
        <v>3.4180290636564221</v>
      </c>
      <c r="P114" s="18" t="s">
        <v>3036</v>
      </c>
      <c r="Q114" s="18">
        <v>9.5399999999999991</v>
      </c>
      <c r="R114" s="18">
        <v>9.5370181566357513</v>
      </c>
      <c r="S114" s="15" t="e">
        <f t="shared" si="8"/>
        <v>#VALUE!</v>
      </c>
      <c r="T114" s="15">
        <f t="shared" si="9"/>
        <v>0.62130574259424487</v>
      </c>
      <c r="U114" s="15">
        <f t="shared" si="10"/>
        <v>0.35839598997493732</v>
      </c>
      <c r="V114" s="15" t="e">
        <f t="shared" si="11"/>
        <v>#VALUE!</v>
      </c>
      <c r="W114" s="15" t="str">
        <f t="shared" si="12"/>
        <v>0</v>
      </c>
      <c r="X114" s="15" t="str">
        <f t="shared" si="13"/>
        <v>N</v>
      </c>
      <c r="Y114" s="15" t="s">
        <v>55</v>
      </c>
      <c r="Z114" s="14" t="s">
        <v>55</v>
      </c>
      <c r="AA114" s="14">
        <v>0</v>
      </c>
      <c r="AB114" s="14"/>
      <c r="AC114" s="14"/>
    </row>
    <row r="115" spans="1:29" x14ac:dyDescent="0.35">
      <c r="A115" s="7"/>
      <c r="B115" s="14">
        <v>215</v>
      </c>
      <c r="C115" s="14" t="s">
        <v>3030</v>
      </c>
      <c r="D115" s="14" t="s">
        <v>3031</v>
      </c>
      <c r="E115" s="14" t="s">
        <v>46</v>
      </c>
      <c r="F115" s="14" t="s">
        <v>3513</v>
      </c>
      <c r="G115" s="14"/>
      <c r="H115" s="14" t="s">
        <v>3038</v>
      </c>
      <c r="I115" s="14" t="s">
        <v>3034</v>
      </c>
      <c r="J115" s="19" t="s">
        <v>3518</v>
      </c>
      <c r="K115" s="14" t="s">
        <v>3038</v>
      </c>
      <c r="L115" s="14">
        <v>13.8</v>
      </c>
      <c r="M115" s="18" t="s">
        <v>3036</v>
      </c>
      <c r="N115" s="18">
        <v>9.0032000977430062</v>
      </c>
      <c r="O115" s="18">
        <v>8.5171866411391868</v>
      </c>
      <c r="P115" s="18" t="s">
        <v>3036</v>
      </c>
      <c r="Q115" s="18">
        <v>9.68</v>
      </c>
      <c r="R115" s="18">
        <v>9.6804319635024552</v>
      </c>
      <c r="S115" s="15" t="e">
        <f t="shared" si="8"/>
        <v>#VALUE!</v>
      </c>
      <c r="T115" s="15">
        <f t="shared" si="9"/>
        <v>0.93008265472551721</v>
      </c>
      <c r="U115" s="15">
        <f t="shared" si="10"/>
        <v>0.87983539094650098</v>
      </c>
      <c r="V115" s="15" t="e">
        <f t="shared" si="11"/>
        <v>#VALUE!</v>
      </c>
      <c r="W115" s="15" t="str">
        <f t="shared" si="12"/>
        <v>0</v>
      </c>
      <c r="X115" s="15" t="str">
        <f t="shared" si="13"/>
        <v>N</v>
      </c>
      <c r="Y115" s="15" t="s">
        <v>55</v>
      </c>
      <c r="Z115" s="14" t="s">
        <v>55</v>
      </c>
      <c r="AA115" s="14">
        <v>0</v>
      </c>
      <c r="AB115" s="14"/>
      <c r="AC115" s="14"/>
    </row>
    <row r="116" spans="1:29" x14ac:dyDescent="0.35">
      <c r="A116" s="7"/>
      <c r="B116" s="14">
        <v>216</v>
      </c>
      <c r="C116" s="14" t="s">
        <v>3030</v>
      </c>
      <c r="D116" s="14" t="s">
        <v>3031</v>
      </c>
      <c r="E116" s="14" t="s">
        <v>46</v>
      </c>
      <c r="F116" s="14" t="s">
        <v>3050</v>
      </c>
      <c r="G116" s="14"/>
      <c r="H116" s="14" t="s">
        <v>3038</v>
      </c>
      <c r="I116" s="14" t="s">
        <v>3034</v>
      </c>
      <c r="J116" s="19" t="s">
        <v>3519</v>
      </c>
      <c r="K116" s="14" t="s">
        <v>3038</v>
      </c>
      <c r="L116" s="14">
        <v>13.8</v>
      </c>
      <c r="M116" s="18" t="s">
        <v>3036</v>
      </c>
      <c r="N116" s="18" t="s">
        <v>3036</v>
      </c>
      <c r="O116" s="18" t="s">
        <v>3036</v>
      </c>
      <c r="P116" s="18" t="s">
        <v>3036</v>
      </c>
      <c r="Q116" s="18" t="s">
        <v>3036</v>
      </c>
      <c r="R116" s="18" t="s">
        <v>3036</v>
      </c>
      <c r="S116" s="15" t="e">
        <f t="shared" si="8"/>
        <v>#VALUE!</v>
      </c>
      <c r="T116" s="15" t="e">
        <f t="shared" si="9"/>
        <v>#VALUE!</v>
      </c>
      <c r="U116" s="15" t="e">
        <f t="shared" si="10"/>
        <v>#VALUE!</v>
      </c>
      <c r="V116" s="15" t="e">
        <f t="shared" si="11"/>
        <v>#VALUE!</v>
      </c>
      <c r="W116" s="15" t="str">
        <f t="shared" si="12"/>
        <v>0</v>
      </c>
      <c r="X116" s="15" t="str">
        <f t="shared" si="13"/>
        <v>N</v>
      </c>
      <c r="Y116" s="15" t="s">
        <v>55</v>
      </c>
      <c r="Z116" s="14" t="s">
        <v>55</v>
      </c>
      <c r="AA116" s="14">
        <v>0</v>
      </c>
      <c r="AB116" s="14"/>
      <c r="AC116" s="14"/>
    </row>
    <row r="117" spans="1:29" x14ac:dyDescent="0.35">
      <c r="A117" s="7"/>
      <c r="B117" s="14">
        <v>218</v>
      </c>
      <c r="C117" s="14" t="s">
        <v>3030</v>
      </c>
      <c r="D117" s="14" t="s">
        <v>3031</v>
      </c>
      <c r="E117" s="14" t="s">
        <v>46</v>
      </c>
      <c r="F117" s="14" t="s">
        <v>3343</v>
      </c>
      <c r="G117" s="14"/>
      <c r="H117" s="14" t="s">
        <v>3038</v>
      </c>
      <c r="I117" s="14" t="s">
        <v>3034</v>
      </c>
      <c r="J117" s="19" t="s">
        <v>3523</v>
      </c>
      <c r="K117" s="14" t="s">
        <v>3038</v>
      </c>
      <c r="L117" s="14">
        <v>13.8</v>
      </c>
      <c r="M117" s="18" t="s">
        <v>3036</v>
      </c>
      <c r="N117" s="18">
        <v>4.6211115545937567</v>
      </c>
      <c r="O117" s="18">
        <v>4.469730314012244</v>
      </c>
      <c r="P117" s="18" t="s">
        <v>3036</v>
      </c>
      <c r="Q117" s="18">
        <v>8.2899999999999991</v>
      </c>
      <c r="R117" s="18">
        <v>8.2940984971243257</v>
      </c>
      <c r="S117" s="15" t="e">
        <f t="shared" si="8"/>
        <v>#VALUE!</v>
      </c>
      <c r="T117" s="15">
        <f t="shared" si="9"/>
        <v>0.55743203312349299</v>
      </c>
      <c r="U117" s="15">
        <f t="shared" si="10"/>
        <v>0.53890489913544659</v>
      </c>
      <c r="V117" s="15" t="e">
        <f t="shared" si="11"/>
        <v>#VALUE!</v>
      </c>
      <c r="W117" s="15" t="str">
        <f t="shared" si="12"/>
        <v>0</v>
      </c>
      <c r="X117" s="15" t="str">
        <f t="shared" si="13"/>
        <v>N</v>
      </c>
      <c r="Y117" s="15" t="s">
        <v>55</v>
      </c>
      <c r="Z117" s="14" t="s">
        <v>55</v>
      </c>
      <c r="AA117" s="14">
        <v>0</v>
      </c>
      <c r="AB117" s="14"/>
      <c r="AC117" s="14"/>
    </row>
    <row r="118" spans="1:29" x14ac:dyDescent="0.35">
      <c r="A118" s="7"/>
      <c r="B118" s="14">
        <v>219</v>
      </c>
      <c r="C118" s="14" t="s">
        <v>3030</v>
      </c>
      <c r="D118" s="14" t="s">
        <v>3031</v>
      </c>
      <c r="E118" s="14" t="s">
        <v>46</v>
      </c>
      <c r="F118" s="14" t="s">
        <v>3513</v>
      </c>
      <c r="G118" s="14"/>
      <c r="H118" s="14" t="s">
        <v>3038</v>
      </c>
      <c r="I118" s="14" t="s">
        <v>3034</v>
      </c>
      <c r="J118" s="19" t="s">
        <v>3524</v>
      </c>
      <c r="K118" s="14" t="s">
        <v>3038</v>
      </c>
      <c r="L118" s="14">
        <v>13.8</v>
      </c>
      <c r="M118" s="18" t="s">
        <v>3036</v>
      </c>
      <c r="N118" s="18">
        <v>3.7048566773898282</v>
      </c>
      <c r="O118" s="18">
        <v>3.7367264122490877</v>
      </c>
      <c r="P118" s="18" t="s">
        <v>3036</v>
      </c>
      <c r="Q118" s="18">
        <v>8.92</v>
      </c>
      <c r="R118" s="18">
        <v>8.9155583268800385</v>
      </c>
      <c r="S118" s="15" t="e">
        <f t="shared" si="8"/>
        <v>#VALUE!</v>
      </c>
      <c r="T118" s="15">
        <f t="shared" si="9"/>
        <v>0.41534267683742471</v>
      </c>
      <c r="U118" s="15">
        <f t="shared" si="10"/>
        <v>0.41912421805183109</v>
      </c>
      <c r="V118" s="15" t="e">
        <f t="shared" si="11"/>
        <v>#VALUE!</v>
      </c>
      <c r="W118" s="15" t="str">
        <f t="shared" si="12"/>
        <v>0</v>
      </c>
      <c r="X118" s="15" t="str">
        <f t="shared" si="13"/>
        <v>N</v>
      </c>
      <c r="Y118" s="15" t="s">
        <v>55</v>
      </c>
      <c r="Z118" s="14" t="s">
        <v>55</v>
      </c>
      <c r="AA118" s="14">
        <v>0</v>
      </c>
      <c r="AB118" s="14"/>
      <c r="AC118" s="14"/>
    </row>
    <row r="119" spans="1:29" x14ac:dyDescent="0.35">
      <c r="A119" s="7"/>
      <c r="B119" s="14">
        <v>220</v>
      </c>
      <c r="C119" s="14" t="s">
        <v>3030</v>
      </c>
      <c r="D119" s="14" t="s">
        <v>3031</v>
      </c>
      <c r="E119" s="14" t="s">
        <v>46</v>
      </c>
      <c r="F119" s="14" t="s">
        <v>3525</v>
      </c>
      <c r="G119" s="14"/>
      <c r="H119" s="14" t="s">
        <v>3526</v>
      </c>
      <c r="I119" s="14" t="s">
        <v>3034</v>
      </c>
      <c r="J119" s="19" t="s">
        <v>3527</v>
      </c>
      <c r="K119" s="14" t="s">
        <v>3526</v>
      </c>
      <c r="L119" s="14">
        <v>7.97</v>
      </c>
      <c r="M119" s="18">
        <v>0</v>
      </c>
      <c r="N119" s="18" t="s">
        <v>3036</v>
      </c>
      <c r="O119" s="18" t="s">
        <v>3036</v>
      </c>
      <c r="P119" s="18">
        <v>0</v>
      </c>
      <c r="Q119" s="18" t="s">
        <v>3036</v>
      </c>
      <c r="R119" s="18" t="s">
        <v>3036</v>
      </c>
      <c r="S119" s="15" t="e">
        <f t="shared" si="8"/>
        <v>#DIV/0!</v>
      </c>
      <c r="T119" s="15" t="e">
        <f t="shared" si="9"/>
        <v>#VALUE!</v>
      </c>
      <c r="U119" s="15" t="e">
        <f t="shared" si="10"/>
        <v>#VALUE!</v>
      </c>
      <c r="V119" s="15" t="e">
        <f t="shared" si="11"/>
        <v>#DIV/0!</v>
      </c>
      <c r="W119" s="15" t="str">
        <f t="shared" si="12"/>
        <v>0</v>
      </c>
      <c r="X119" s="15" t="str">
        <f t="shared" si="13"/>
        <v>N</v>
      </c>
      <c r="Y119" s="15" t="s">
        <v>55</v>
      </c>
      <c r="Z119" s="14" t="s">
        <v>55</v>
      </c>
      <c r="AA119" s="14">
        <v>0</v>
      </c>
      <c r="AB119" s="14"/>
      <c r="AC119" s="14"/>
    </row>
    <row r="120" spans="1:29" x14ac:dyDescent="0.35">
      <c r="A120" s="8"/>
      <c r="B120" s="14">
        <v>221</v>
      </c>
      <c r="C120" s="14" t="s">
        <v>3030</v>
      </c>
      <c r="D120" s="14" t="s">
        <v>3031</v>
      </c>
      <c r="E120" s="14" t="s">
        <v>46</v>
      </c>
      <c r="F120" s="14" t="s">
        <v>3528</v>
      </c>
      <c r="G120" s="14"/>
      <c r="H120" s="14" t="s">
        <v>3038</v>
      </c>
      <c r="I120" s="14" t="s">
        <v>3529</v>
      </c>
      <c r="J120" s="19" t="s">
        <v>3530</v>
      </c>
      <c r="K120" s="14" t="s">
        <v>3038</v>
      </c>
      <c r="L120" s="14">
        <v>13.8</v>
      </c>
      <c r="M120" s="18" t="s">
        <v>3036</v>
      </c>
      <c r="N120" s="18" t="s">
        <v>3036</v>
      </c>
      <c r="O120" s="18" t="s">
        <v>3036</v>
      </c>
      <c r="P120" s="18" t="s">
        <v>3036</v>
      </c>
      <c r="Q120" s="18" t="s">
        <v>3036</v>
      </c>
      <c r="R120" s="18" t="s">
        <v>3036</v>
      </c>
      <c r="S120" s="15" t="e">
        <f t="shared" si="8"/>
        <v>#VALUE!</v>
      </c>
      <c r="T120" s="15" t="e">
        <f t="shared" si="9"/>
        <v>#VALUE!</v>
      </c>
      <c r="U120" s="15" t="e">
        <f t="shared" si="10"/>
        <v>#VALUE!</v>
      </c>
      <c r="V120" s="15" t="e">
        <f t="shared" si="11"/>
        <v>#VALUE!</v>
      </c>
      <c r="W120" s="15" t="str">
        <f t="shared" si="12"/>
        <v>0</v>
      </c>
      <c r="X120" s="15" t="str">
        <f t="shared" si="13"/>
        <v>N</v>
      </c>
      <c r="Y120" s="15" t="s">
        <v>55</v>
      </c>
      <c r="Z120" s="14" t="s">
        <v>55</v>
      </c>
      <c r="AA120" s="14">
        <v>0</v>
      </c>
      <c r="AB120" s="14"/>
      <c r="AC120" s="14"/>
    </row>
    <row r="121" spans="1:29" x14ac:dyDescent="0.35">
      <c r="A121" s="8"/>
      <c r="B121" s="14">
        <v>222</v>
      </c>
      <c r="C121" s="14" t="s">
        <v>3030</v>
      </c>
      <c r="D121" s="14" t="s">
        <v>3066</v>
      </c>
      <c r="E121" s="14" t="s">
        <v>3067</v>
      </c>
      <c r="F121" s="14" t="s">
        <v>97</v>
      </c>
      <c r="G121" s="14"/>
      <c r="H121" s="14" t="s">
        <v>97</v>
      </c>
      <c r="I121" s="14" t="s">
        <v>3034</v>
      </c>
      <c r="J121" s="14" t="s">
        <v>3531</v>
      </c>
      <c r="K121" s="14" t="s">
        <v>3255</v>
      </c>
      <c r="L121" s="14" t="s">
        <v>97</v>
      </c>
      <c r="M121" s="18">
        <v>0</v>
      </c>
      <c r="N121" s="18" t="s">
        <v>3036</v>
      </c>
      <c r="O121" s="18" t="s">
        <v>3036</v>
      </c>
      <c r="P121" s="18">
        <v>0</v>
      </c>
      <c r="Q121" s="18" t="s">
        <v>3036</v>
      </c>
      <c r="R121" s="18" t="s">
        <v>3036</v>
      </c>
      <c r="S121" s="15" t="e">
        <f t="shared" si="8"/>
        <v>#DIV/0!</v>
      </c>
      <c r="T121" s="15" t="e">
        <f t="shared" si="9"/>
        <v>#VALUE!</v>
      </c>
      <c r="U121" s="15" t="e">
        <f t="shared" si="10"/>
        <v>#VALUE!</v>
      </c>
      <c r="V121" s="15" t="e">
        <f t="shared" si="11"/>
        <v>#DIV/0!</v>
      </c>
      <c r="W121" s="15" t="str">
        <f t="shared" si="12"/>
        <v>0</v>
      </c>
      <c r="X121" s="15" t="str">
        <f t="shared" si="13"/>
        <v>N</v>
      </c>
      <c r="Y121" s="15" t="s">
        <v>55</v>
      </c>
      <c r="Z121" s="14" t="s">
        <v>55</v>
      </c>
      <c r="AA121" s="14">
        <v>0</v>
      </c>
      <c r="AB121" s="14"/>
      <c r="AC121" s="14"/>
    </row>
    <row r="122" spans="1:29" x14ac:dyDescent="0.35">
      <c r="A122" s="7"/>
      <c r="B122" s="14">
        <v>231</v>
      </c>
      <c r="C122" s="14" t="s">
        <v>3030</v>
      </c>
      <c r="D122" s="14" t="s">
        <v>3066</v>
      </c>
      <c r="E122" s="14" t="s">
        <v>3067</v>
      </c>
      <c r="F122" s="14" t="s">
        <v>97</v>
      </c>
      <c r="G122" s="14"/>
      <c r="H122" s="14" t="s">
        <v>97</v>
      </c>
      <c r="I122" s="14" t="s">
        <v>3034</v>
      </c>
      <c r="J122" s="19" t="s">
        <v>3548</v>
      </c>
      <c r="K122" s="14" t="s">
        <v>3549</v>
      </c>
      <c r="L122" s="14" t="s">
        <v>97</v>
      </c>
      <c r="M122" s="18">
        <v>0</v>
      </c>
      <c r="N122" s="18" t="s">
        <v>3036</v>
      </c>
      <c r="O122" s="18" t="s">
        <v>3036</v>
      </c>
      <c r="P122" s="18">
        <v>0</v>
      </c>
      <c r="Q122" s="18" t="s">
        <v>3036</v>
      </c>
      <c r="R122" s="18" t="s">
        <v>3036</v>
      </c>
      <c r="S122" s="15" t="e">
        <f t="shared" si="8"/>
        <v>#DIV/0!</v>
      </c>
      <c r="T122" s="15" t="e">
        <f t="shared" si="9"/>
        <v>#VALUE!</v>
      </c>
      <c r="U122" s="15" t="e">
        <f t="shared" si="10"/>
        <v>#VALUE!</v>
      </c>
      <c r="V122" s="15" t="e">
        <f t="shared" si="11"/>
        <v>#DIV/0!</v>
      </c>
      <c r="W122" s="15" t="str">
        <f t="shared" si="12"/>
        <v>0</v>
      </c>
      <c r="X122" s="15" t="str">
        <f t="shared" si="13"/>
        <v>N</v>
      </c>
      <c r="Y122" s="15" t="s">
        <v>55</v>
      </c>
      <c r="Z122" s="14" t="s">
        <v>55</v>
      </c>
      <c r="AA122" s="14">
        <v>0</v>
      </c>
      <c r="AB122" s="14"/>
      <c r="AC122" s="14"/>
    </row>
    <row r="123" spans="1:29" x14ac:dyDescent="0.35">
      <c r="A123" s="7"/>
      <c r="B123" s="14">
        <v>233</v>
      </c>
      <c r="C123" s="14" t="s">
        <v>3030</v>
      </c>
      <c r="D123" s="14" t="s">
        <v>3066</v>
      </c>
      <c r="E123" s="14" t="s">
        <v>3067</v>
      </c>
      <c r="F123" s="14" t="s">
        <v>3552</v>
      </c>
      <c r="G123" s="14"/>
      <c r="H123" s="14" t="s">
        <v>3553</v>
      </c>
      <c r="I123" s="14" t="s">
        <v>3034</v>
      </c>
      <c r="J123" s="19" t="s">
        <v>3554</v>
      </c>
      <c r="K123" s="14" t="s">
        <v>3553</v>
      </c>
      <c r="L123" s="14">
        <v>7.97</v>
      </c>
      <c r="M123" s="18">
        <v>0</v>
      </c>
      <c r="N123" s="18" t="s">
        <v>3036</v>
      </c>
      <c r="O123" s="18" t="s">
        <v>3036</v>
      </c>
      <c r="P123" s="18">
        <v>0</v>
      </c>
      <c r="Q123" s="18" t="s">
        <v>3036</v>
      </c>
      <c r="R123" s="18" t="s">
        <v>3036</v>
      </c>
      <c r="S123" s="15" t="e">
        <f t="shared" si="8"/>
        <v>#DIV/0!</v>
      </c>
      <c r="T123" s="15" t="e">
        <f t="shared" si="9"/>
        <v>#VALUE!</v>
      </c>
      <c r="U123" s="15" t="e">
        <f t="shared" si="10"/>
        <v>#VALUE!</v>
      </c>
      <c r="V123" s="15" t="e">
        <f t="shared" si="11"/>
        <v>#DIV/0!</v>
      </c>
      <c r="W123" s="15" t="str">
        <f t="shared" si="12"/>
        <v>0</v>
      </c>
      <c r="X123" s="15" t="str">
        <f t="shared" si="13"/>
        <v>N</v>
      </c>
      <c r="Y123" s="15" t="s">
        <v>55</v>
      </c>
      <c r="Z123" s="14" t="s">
        <v>55</v>
      </c>
      <c r="AA123" s="14">
        <v>0</v>
      </c>
      <c r="AB123" s="14"/>
      <c r="AC123" s="14"/>
    </row>
    <row r="124" spans="1:29" x14ac:dyDescent="0.35">
      <c r="A124" s="7"/>
      <c r="B124" s="14">
        <v>234</v>
      </c>
      <c r="C124" s="14" t="s">
        <v>3030</v>
      </c>
      <c r="D124" s="14" t="s">
        <v>3066</v>
      </c>
      <c r="E124" s="14" t="s">
        <v>3067</v>
      </c>
      <c r="F124" s="14" t="s">
        <v>97</v>
      </c>
      <c r="G124" s="14"/>
      <c r="H124" s="14" t="s">
        <v>97</v>
      </c>
      <c r="I124" s="14" t="s">
        <v>3034</v>
      </c>
      <c r="J124" s="19" t="s">
        <v>3555</v>
      </c>
      <c r="K124" s="14" t="s">
        <v>3068</v>
      </c>
      <c r="L124" s="14" t="s">
        <v>97</v>
      </c>
      <c r="M124" s="18">
        <v>0</v>
      </c>
      <c r="N124" s="18" t="s">
        <v>3036</v>
      </c>
      <c r="O124" s="18" t="s">
        <v>3036</v>
      </c>
      <c r="P124" s="18">
        <v>0</v>
      </c>
      <c r="Q124" s="18" t="s">
        <v>3036</v>
      </c>
      <c r="R124" s="18" t="s">
        <v>3036</v>
      </c>
      <c r="S124" s="15" t="e">
        <f t="shared" si="8"/>
        <v>#DIV/0!</v>
      </c>
      <c r="T124" s="15" t="e">
        <f t="shared" si="9"/>
        <v>#VALUE!</v>
      </c>
      <c r="U124" s="15" t="e">
        <f t="shared" si="10"/>
        <v>#VALUE!</v>
      </c>
      <c r="V124" s="15" t="e">
        <f t="shared" si="11"/>
        <v>#DIV/0!</v>
      </c>
      <c r="W124" s="15" t="str">
        <f t="shared" si="12"/>
        <v>0</v>
      </c>
      <c r="X124" s="15" t="str">
        <f t="shared" si="13"/>
        <v>N</v>
      </c>
      <c r="Y124" s="15" t="s">
        <v>55</v>
      </c>
      <c r="Z124" s="14" t="s">
        <v>55</v>
      </c>
      <c r="AA124" s="14">
        <v>0</v>
      </c>
      <c r="AB124" s="14"/>
      <c r="AC124" s="14"/>
    </row>
    <row r="125" spans="1:29" x14ac:dyDescent="0.35">
      <c r="A125" s="7"/>
      <c r="B125" s="14">
        <v>248</v>
      </c>
      <c r="C125" s="14" t="s">
        <v>3030</v>
      </c>
      <c r="D125" s="14" t="s">
        <v>3066</v>
      </c>
      <c r="E125" s="14" t="s">
        <v>3067</v>
      </c>
      <c r="F125" s="14" t="s">
        <v>97</v>
      </c>
      <c r="G125" s="14"/>
      <c r="H125" s="14" t="s">
        <v>97</v>
      </c>
      <c r="I125" s="14" t="s">
        <v>3034</v>
      </c>
      <c r="J125" s="14" t="s">
        <v>3580</v>
      </c>
      <c r="K125" s="14" t="s">
        <v>3581</v>
      </c>
      <c r="L125" s="14" t="s">
        <v>97</v>
      </c>
      <c r="M125" s="18">
        <v>0</v>
      </c>
      <c r="N125" s="18" t="s">
        <v>3036</v>
      </c>
      <c r="O125" s="18" t="s">
        <v>3036</v>
      </c>
      <c r="P125" s="18">
        <v>0</v>
      </c>
      <c r="Q125" s="18" t="s">
        <v>3036</v>
      </c>
      <c r="R125" s="18" t="s">
        <v>3036</v>
      </c>
      <c r="S125" s="15" t="e">
        <f t="shared" si="8"/>
        <v>#DIV/0!</v>
      </c>
      <c r="T125" s="15" t="e">
        <f t="shared" si="9"/>
        <v>#VALUE!</v>
      </c>
      <c r="U125" s="15" t="e">
        <f t="shared" si="10"/>
        <v>#VALUE!</v>
      </c>
      <c r="V125" s="15" t="e">
        <f t="shared" si="11"/>
        <v>#DIV/0!</v>
      </c>
      <c r="W125" s="15" t="str">
        <f t="shared" si="12"/>
        <v>0</v>
      </c>
      <c r="X125" s="15" t="str">
        <f t="shared" si="13"/>
        <v>N</v>
      </c>
      <c r="Y125" s="15" t="s">
        <v>55</v>
      </c>
      <c r="Z125" s="14" t="s">
        <v>55</v>
      </c>
      <c r="AA125" s="14">
        <v>0</v>
      </c>
      <c r="AB125" s="14"/>
      <c r="AC125" s="14"/>
    </row>
    <row r="126" spans="1:29" x14ac:dyDescent="0.35">
      <c r="A126" s="7"/>
      <c r="B126" s="14">
        <v>260</v>
      </c>
      <c r="C126" s="14" t="s">
        <v>3030</v>
      </c>
      <c r="D126" s="14" t="s">
        <v>3066</v>
      </c>
      <c r="E126" s="14" t="s">
        <v>3067</v>
      </c>
      <c r="F126" s="14" t="s">
        <v>1911</v>
      </c>
      <c r="G126" s="14"/>
      <c r="H126" s="14" t="s">
        <v>3255</v>
      </c>
      <c r="I126" s="14" t="s">
        <v>3603</v>
      </c>
      <c r="J126" s="14" t="s">
        <v>3604</v>
      </c>
      <c r="K126" s="14" t="s">
        <v>3362</v>
      </c>
      <c r="L126" s="14">
        <v>23</v>
      </c>
      <c r="M126" s="18">
        <v>5.6</v>
      </c>
      <c r="N126" s="18">
        <v>2.7</v>
      </c>
      <c r="O126" s="18" t="s">
        <v>3036</v>
      </c>
      <c r="P126" s="18">
        <v>0</v>
      </c>
      <c r="Q126" s="18">
        <v>0.7</v>
      </c>
      <c r="R126" s="18" t="s">
        <v>3036</v>
      </c>
      <c r="S126" s="15" t="e">
        <f t="shared" si="8"/>
        <v>#DIV/0!</v>
      </c>
      <c r="T126" s="15">
        <f t="shared" si="9"/>
        <v>3.8571428571428577</v>
      </c>
      <c r="U126" s="15" t="e">
        <f t="shared" si="10"/>
        <v>#VALUE!</v>
      </c>
      <c r="V126" s="15" t="e">
        <f t="shared" si="11"/>
        <v>#DIV/0!</v>
      </c>
      <c r="W126" s="15" t="str">
        <f t="shared" si="12"/>
        <v>0</v>
      </c>
      <c r="X126" s="15" t="str">
        <f t="shared" si="13"/>
        <v>N</v>
      </c>
      <c r="Y126" s="15" t="s">
        <v>55</v>
      </c>
      <c r="Z126" s="14" t="s">
        <v>55</v>
      </c>
      <c r="AA126" s="14">
        <v>0</v>
      </c>
      <c r="AB126" s="14"/>
      <c r="AC126" s="14"/>
    </row>
    <row r="127" spans="1:29" x14ac:dyDescent="0.35">
      <c r="A127" s="7"/>
      <c r="B127" s="14">
        <v>261</v>
      </c>
      <c r="C127" s="14" t="s">
        <v>3030</v>
      </c>
      <c r="D127" s="14" t="s">
        <v>3066</v>
      </c>
      <c r="E127" s="14" t="s">
        <v>3067</v>
      </c>
      <c r="F127" s="14" t="s">
        <v>3208</v>
      </c>
      <c r="G127" s="14"/>
      <c r="H127" s="14" t="s">
        <v>3209</v>
      </c>
      <c r="I127" s="14" t="s">
        <v>3034</v>
      </c>
      <c r="J127" s="14" t="s">
        <v>3605</v>
      </c>
      <c r="K127" s="14" t="s">
        <v>3209</v>
      </c>
      <c r="L127" s="14">
        <v>23</v>
      </c>
      <c r="M127" s="18">
        <v>3.5</v>
      </c>
      <c r="N127" s="18">
        <v>9</v>
      </c>
      <c r="O127" s="18" t="s">
        <v>3036</v>
      </c>
      <c r="P127" s="18">
        <v>0</v>
      </c>
      <c r="Q127" s="18">
        <v>0.57999999999999996</v>
      </c>
      <c r="R127" s="18" t="s">
        <v>3036</v>
      </c>
      <c r="S127" s="15" t="e">
        <f t="shared" si="8"/>
        <v>#DIV/0!</v>
      </c>
      <c r="T127" s="15">
        <f t="shared" si="9"/>
        <v>15.517241379310345</v>
      </c>
      <c r="U127" s="15" t="e">
        <f t="shared" si="10"/>
        <v>#VALUE!</v>
      </c>
      <c r="V127" s="15" t="e">
        <f t="shared" si="11"/>
        <v>#DIV/0!</v>
      </c>
      <c r="W127" s="15" t="str">
        <f t="shared" si="12"/>
        <v>0</v>
      </c>
      <c r="X127" s="15" t="str">
        <f t="shared" si="13"/>
        <v>N</v>
      </c>
      <c r="Y127" s="15" t="s">
        <v>55</v>
      </c>
      <c r="Z127" s="14" t="s">
        <v>55</v>
      </c>
      <c r="AA127" s="14">
        <v>0</v>
      </c>
      <c r="AB127" s="14"/>
      <c r="AC127" s="14"/>
    </row>
    <row r="128" spans="1:29" x14ac:dyDescent="0.35">
      <c r="A128" s="7"/>
      <c r="B128" s="14">
        <v>262</v>
      </c>
      <c r="C128" s="14" t="s">
        <v>3030</v>
      </c>
      <c r="D128" s="14" t="s">
        <v>3066</v>
      </c>
      <c r="E128" s="14" t="s">
        <v>3067</v>
      </c>
      <c r="F128" s="14" t="s">
        <v>1911</v>
      </c>
      <c r="G128" s="14"/>
      <c r="H128" s="14" t="s">
        <v>3255</v>
      </c>
      <c r="I128" s="14" t="s">
        <v>3603</v>
      </c>
      <c r="J128" s="14" t="s">
        <v>3606</v>
      </c>
      <c r="K128" s="14" t="s">
        <v>3607</v>
      </c>
      <c r="L128" s="14">
        <v>23</v>
      </c>
      <c r="M128" s="18">
        <v>14.5</v>
      </c>
      <c r="N128" s="18">
        <v>15.8</v>
      </c>
      <c r="O128" s="18" t="s">
        <v>3036</v>
      </c>
      <c r="P128" s="18">
        <v>0</v>
      </c>
      <c r="Q128" s="18">
        <v>1.35</v>
      </c>
      <c r="R128" s="18" t="s">
        <v>3036</v>
      </c>
      <c r="S128" s="15" t="e">
        <f t="shared" si="8"/>
        <v>#DIV/0!</v>
      </c>
      <c r="T128" s="15">
        <f t="shared" si="9"/>
        <v>11.703703703703704</v>
      </c>
      <c r="U128" s="15" t="e">
        <f t="shared" si="10"/>
        <v>#VALUE!</v>
      </c>
      <c r="V128" s="15" t="e">
        <f t="shared" si="11"/>
        <v>#DIV/0!</v>
      </c>
      <c r="W128" s="15" t="str">
        <f t="shared" si="12"/>
        <v>0</v>
      </c>
      <c r="X128" s="15" t="str">
        <f t="shared" si="13"/>
        <v>N</v>
      </c>
      <c r="Y128" s="15" t="s">
        <v>55</v>
      </c>
      <c r="Z128" s="14" t="s">
        <v>55</v>
      </c>
      <c r="AA128" s="14">
        <v>0</v>
      </c>
      <c r="AB128" s="14"/>
      <c r="AC128" s="14"/>
    </row>
    <row r="129" spans="1:29" x14ac:dyDescent="0.35">
      <c r="A129" s="7"/>
      <c r="B129" s="14">
        <v>263</v>
      </c>
      <c r="C129" s="14" t="s">
        <v>3030</v>
      </c>
      <c r="D129" s="14" t="s">
        <v>3066</v>
      </c>
      <c r="E129" s="14" t="s">
        <v>3067</v>
      </c>
      <c r="F129" s="14" t="s">
        <v>3608</v>
      </c>
      <c r="G129" s="14"/>
      <c r="H129" s="14" t="s">
        <v>3553</v>
      </c>
      <c r="I129" s="14" t="s">
        <v>3603</v>
      </c>
      <c r="J129" s="14" t="s">
        <v>3609</v>
      </c>
      <c r="K129" s="14" t="s">
        <v>3610</v>
      </c>
      <c r="L129" s="14">
        <v>23</v>
      </c>
      <c r="M129" s="18">
        <v>23.2</v>
      </c>
      <c r="N129" s="18">
        <v>22.5</v>
      </c>
      <c r="O129" s="18" t="s">
        <v>3036</v>
      </c>
      <c r="P129" s="18">
        <v>0</v>
      </c>
      <c r="Q129" s="18">
        <v>1.51</v>
      </c>
      <c r="R129" s="18" t="s">
        <v>3036</v>
      </c>
      <c r="S129" s="15" t="e">
        <f t="shared" si="8"/>
        <v>#DIV/0!</v>
      </c>
      <c r="T129" s="15">
        <f t="shared" si="9"/>
        <v>14.900662251655628</v>
      </c>
      <c r="U129" s="15" t="e">
        <f t="shared" si="10"/>
        <v>#VALUE!</v>
      </c>
      <c r="V129" s="15" t="e">
        <f t="shared" si="11"/>
        <v>#DIV/0!</v>
      </c>
      <c r="W129" s="15" t="str">
        <f t="shared" si="12"/>
        <v>0</v>
      </c>
      <c r="X129" s="15" t="str">
        <f t="shared" si="13"/>
        <v>N</v>
      </c>
      <c r="Y129" s="15" t="s">
        <v>55</v>
      </c>
      <c r="Z129" s="14" t="s">
        <v>55</v>
      </c>
      <c r="AA129" s="14">
        <v>0</v>
      </c>
      <c r="AB129" s="14"/>
      <c r="AC129" s="14"/>
    </row>
    <row r="130" spans="1:29" x14ac:dyDescent="0.35">
      <c r="A130" s="7"/>
      <c r="B130" s="14">
        <v>264</v>
      </c>
      <c r="C130" s="14" t="s">
        <v>3030</v>
      </c>
      <c r="D130" s="14" t="s">
        <v>3066</v>
      </c>
      <c r="E130" s="14" t="s">
        <v>3067</v>
      </c>
      <c r="F130" s="14" t="s">
        <v>3608</v>
      </c>
      <c r="G130" s="14"/>
      <c r="H130" s="14" t="s">
        <v>3553</v>
      </c>
      <c r="I130" s="14" t="s">
        <v>3034</v>
      </c>
      <c r="J130" s="14" t="s">
        <v>3611</v>
      </c>
      <c r="K130" s="14" t="s">
        <v>3068</v>
      </c>
      <c r="L130" s="14">
        <v>23</v>
      </c>
      <c r="M130" s="18">
        <v>23.6</v>
      </c>
      <c r="N130" s="18">
        <v>19.7</v>
      </c>
      <c r="O130" s="18" t="s">
        <v>3036</v>
      </c>
      <c r="P130" s="18">
        <v>0</v>
      </c>
      <c r="Q130" s="18">
        <v>1.4</v>
      </c>
      <c r="R130" s="18" t="s">
        <v>3036</v>
      </c>
      <c r="S130" s="15" t="e">
        <f t="shared" si="8"/>
        <v>#DIV/0!</v>
      </c>
      <c r="T130" s="15">
        <f t="shared" si="9"/>
        <v>14.071428571428571</v>
      </c>
      <c r="U130" s="15" t="e">
        <f t="shared" si="10"/>
        <v>#VALUE!</v>
      </c>
      <c r="V130" s="15" t="e">
        <f t="shared" si="11"/>
        <v>#DIV/0!</v>
      </c>
      <c r="W130" s="15" t="str">
        <f t="shared" si="12"/>
        <v>0</v>
      </c>
      <c r="X130" s="15" t="str">
        <f t="shared" si="13"/>
        <v>N</v>
      </c>
      <c r="Y130" s="15" t="s">
        <v>55</v>
      </c>
      <c r="Z130" s="14" t="s">
        <v>55</v>
      </c>
      <c r="AA130" s="14">
        <v>0</v>
      </c>
      <c r="AB130" s="14"/>
      <c r="AC130" s="14"/>
    </row>
    <row r="131" spans="1:29" x14ac:dyDescent="0.35">
      <c r="A131" s="8"/>
      <c r="B131" s="14">
        <v>265</v>
      </c>
      <c r="C131" s="14" t="s">
        <v>3030</v>
      </c>
      <c r="D131" s="14" t="s">
        <v>3066</v>
      </c>
      <c r="E131" s="14" t="s">
        <v>3067</v>
      </c>
      <c r="F131" s="14" t="s">
        <v>3612</v>
      </c>
      <c r="G131" s="14"/>
      <c r="H131" s="14" t="s">
        <v>3613</v>
      </c>
      <c r="I131" s="14" t="s">
        <v>3034</v>
      </c>
      <c r="J131" s="14" t="s">
        <v>3614</v>
      </c>
      <c r="K131" s="14" t="s">
        <v>3613</v>
      </c>
      <c r="L131" s="14">
        <v>23</v>
      </c>
      <c r="M131" s="18">
        <v>20.5</v>
      </c>
      <c r="N131" s="18">
        <v>19</v>
      </c>
      <c r="O131" s="18" t="s">
        <v>3036</v>
      </c>
      <c r="P131" s="18">
        <v>0</v>
      </c>
      <c r="Q131" s="18">
        <v>1.27</v>
      </c>
      <c r="R131" s="18" t="s">
        <v>3036</v>
      </c>
      <c r="S131" s="15" t="e">
        <f t="shared" ref="S131:S194" si="15">IF(OR(M131="",P131=""),"",M131/P131)</f>
        <v>#DIV/0!</v>
      </c>
      <c r="T131" s="15">
        <f t="shared" ref="T131:T194" si="16">IF(OR(N131="",Q131=""),"",N131/Q131)</f>
        <v>14.960629921259843</v>
      </c>
      <c r="U131" s="15" t="e">
        <f t="shared" ref="U131:U194" si="17">IF(OR(O131="",R131=""),"",O131/R131)</f>
        <v>#VALUE!</v>
      </c>
      <c r="V131" s="15" t="e">
        <f t="shared" ref="V131:V194" si="18">IF(OR(S131="",T131="",U131=""),"",AVERAGE(S131,T131,U131))</f>
        <v>#DIV/0!</v>
      </c>
      <c r="W131" s="15" t="str">
        <f t="shared" ref="W131:W194" si="19">IFERROR(V131,"0")</f>
        <v>0</v>
      </c>
      <c r="X131" s="15" t="str">
        <f t="shared" ref="X131:X194" si="20">IF(W131="0", "N", "Y")</f>
        <v>N</v>
      </c>
      <c r="Y131" s="15" t="s">
        <v>55</v>
      </c>
      <c r="Z131" s="14" t="s">
        <v>55</v>
      </c>
      <c r="AA131" s="14">
        <v>0</v>
      </c>
      <c r="AB131" s="14"/>
      <c r="AC131" s="14"/>
    </row>
    <row r="132" spans="1:29" x14ac:dyDescent="0.35">
      <c r="A132" s="7"/>
      <c r="B132" s="14">
        <v>266</v>
      </c>
      <c r="C132" s="14" t="s">
        <v>3030</v>
      </c>
      <c r="D132" s="14" t="s">
        <v>3066</v>
      </c>
      <c r="E132" s="14" t="s">
        <v>3067</v>
      </c>
      <c r="F132" s="14" t="s">
        <v>3068</v>
      </c>
      <c r="G132" s="14"/>
      <c r="H132" s="14" t="s">
        <v>3068</v>
      </c>
      <c r="I132" s="14" t="s">
        <v>3034</v>
      </c>
      <c r="J132" s="14" t="s">
        <v>3615</v>
      </c>
      <c r="K132" s="14" t="s">
        <v>3068</v>
      </c>
      <c r="L132" s="14">
        <v>23</v>
      </c>
      <c r="M132" s="18">
        <v>2.6</v>
      </c>
      <c r="N132" s="18">
        <v>3</v>
      </c>
      <c r="O132" s="18" t="s">
        <v>3036</v>
      </c>
      <c r="P132" s="18">
        <v>0</v>
      </c>
      <c r="Q132" s="18">
        <v>0.65</v>
      </c>
      <c r="R132" s="18" t="s">
        <v>3036</v>
      </c>
      <c r="S132" s="15" t="e">
        <f t="shared" si="15"/>
        <v>#DIV/0!</v>
      </c>
      <c r="T132" s="15">
        <f t="shared" si="16"/>
        <v>4.615384615384615</v>
      </c>
      <c r="U132" s="15" t="e">
        <f t="shared" si="17"/>
        <v>#VALUE!</v>
      </c>
      <c r="V132" s="15" t="e">
        <f t="shared" si="18"/>
        <v>#DIV/0!</v>
      </c>
      <c r="W132" s="15" t="str">
        <f t="shared" si="19"/>
        <v>0</v>
      </c>
      <c r="X132" s="15" t="str">
        <f t="shared" si="20"/>
        <v>N</v>
      </c>
      <c r="Y132" s="15" t="s">
        <v>55</v>
      </c>
      <c r="Z132" s="14" t="s">
        <v>55</v>
      </c>
      <c r="AA132" s="14">
        <v>0</v>
      </c>
      <c r="AB132" s="14"/>
      <c r="AC132" s="14"/>
    </row>
    <row r="133" spans="1:29" x14ac:dyDescent="0.35">
      <c r="A133" s="8"/>
      <c r="B133" s="14">
        <v>267</v>
      </c>
      <c r="C133" s="14" t="s">
        <v>3030</v>
      </c>
      <c r="D133" s="14" t="s">
        <v>3066</v>
      </c>
      <c r="E133" s="14" t="s">
        <v>3067</v>
      </c>
      <c r="F133" s="14" t="s">
        <v>1911</v>
      </c>
      <c r="G133" s="14"/>
      <c r="H133" s="14" t="s">
        <v>3255</v>
      </c>
      <c r="I133" s="14" t="s">
        <v>3034</v>
      </c>
      <c r="J133" s="14" t="s">
        <v>3616</v>
      </c>
      <c r="K133" s="14" t="s">
        <v>3255</v>
      </c>
      <c r="L133" s="14">
        <v>23</v>
      </c>
      <c r="M133" s="18">
        <v>2.9</v>
      </c>
      <c r="N133" s="18">
        <v>3</v>
      </c>
      <c r="O133" s="18" t="s">
        <v>3036</v>
      </c>
      <c r="P133" s="18">
        <v>0</v>
      </c>
      <c r="Q133" s="18">
        <v>0.7</v>
      </c>
      <c r="R133" s="18" t="s">
        <v>3036</v>
      </c>
      <c r="S133" s="15" t="e">
        <f t="shared" si="15"/>
        <v>#DIV/0!</v>
      </c>
      <c r="T133" s="15">
        <f t="shared" si="16"/>
        <v>4.2857142857142856</v>
      </c>
      <c r="U133" s="15" t="e">
        <f t="shared" si="17"/>
        <v>#VALUE!</v>
      </c>
      <c r="V133" s="15" t="e">
        <f t="shared" si="18"/>
        <v>#DIV/0!</v>
      </c>
      <c r="W133" s="15" t="str">
        <f t="shared" si="19"/>
        <v>0</v>
      </c>
      <c r="X133" s="15" t="str">
        <f t="shared" si="20"/>
        <v>N</v>
      </c>
      <c r="Y133" s="15" t="s">
        <v>55</v>
      </c>
      <c r="Z133" s="14" t="s">
        <v>55</v>
      </c>
      <c r="AA133" s="14">
        <v>0</v>
      </c>
      <c r="AB133" s="14"/>
      <c r="AC133" s="14"/>
    </row>
    <row r="134" spans="1:29" x14ac:dyDescent="0.35">
      <c r="A134" s="7"/>
      <c r="B134" s="14">
        <v>268</v>
      </c>
      <c r="C134" s="14" t="s">
        <v>3030</v>
      </c>
      <c r="D134" s="14" t="s">
        <v>3066</v>
      </c>
      <c r="E134" s="14" t="s">
        <v>3067</v>
      </c>
      <c r="F134" s="14" t="s">
        <v>3617</v>
      </c>
      <c r="G134" s="14"/>
      <c r="H134" s="14" t="s">
        <v>3613</v>
      </c>
      <c r="I134" s="14" t="s">
        <v>3034</v>
      </c>
      <c r="J134" s="14" t="s">
        <v>3618</v>
      </c>
      <c r="K134" s="14" t="s">
        <v>3613</v>
      </c>
      <c r="L134" s="14">
        <v>13.8</v>
      </c>
      <c r="M134" s="18" t="s">
        <v>3036</v>
      </c>
      <c r="N134" s="18" t="s">
        <v>3036</v>
      </c>
      <c r="O134" s="18" t="s">
        <v>3036</v>
      </c>
      <c r="P134" s="18" t="s">
        <v>3036</v>
      </c>
      <c r="Q134" s="18" t="s">
        <v>3036</v>
      </c>
      <c r="R134" s="18" t="s">
        <v>3036</v>
      </c>
      <c r="S134" s="15" t="e">
        <f t="shared" si="15"/>
        <v>#VALUE!</v>
      </c>
      <c r="T134" s="15" t="e">
        <f t="shared" si="16"/>
        <v>#VALUE!</v>
      </c>
      <c r="U134" s="15" t="e">
        <f t="shared" si="17"/>
        <v>#VALUE!</v>
      </c>
      <c r="V134" s="15" t="e">
        <f t="shared" si="18"/>
        <v>#VALUE!</v>
      </c>
      <c r="W134" s="15" t="str">
        <f t="shared" si="19"/>
        <v>0</v>
      </c>
      <c r="X134" s="15" t="str">
        <f t="shared" si="20"/>
        <v>N</v>
      </c>
      <c r="Y134" s="15" t="s">
        <v>55</v>
      </c>
      <c r="Z134" s="14" t="s">
        <v>55</v>
      </c>
      <c r="AA134" s="14">
        <v>0</v>
      </c>
      <c r="AB134" s="14"/>
      <c r="AC134" s="14"/>
    </row>
    <row r="135" spans="1:29" x14ac:dyDescent="0.35">
      <c r="A135" s="7"/>
      <c r="B135" s="14">
        <v>269</v>
      </c>
      <c r="C135" s="14" t="s">
        <v>3030</v>
      </c>
      <c r="D135" s="14" t="s">
        <v>3066</v>
      </c>
      <c r="E135" s="14" t="s">
        <v>3067</v>
      </c>
      <c r="F135" s="14" t="s">
        <v>3619</v>
      </c>
      <c r="G135" s="14"/>
      <c r="H135" s="14" t="s">
        <v>3549</v>
      </c>
      <c r="I135" s="14" t="s">
        <v>3034</v>
      </c>
      <c r="J135" s="14" t="s">
        <v>3620</v>
      </c>
      <c r="K135" s="14" t="s">
        <v>3549</v>
      </c>
      <c r="L135" s="14">
        <v>13.8</v>
      </c>
      <c r="M135" s="18">
        <v>0</v>
      </c>
      <c r="N135" s="18" t="s">
        <v>3036</v>
      </c>
      <c r="O135" s="18" t="s">
        <v>3036</v>
      </c>
      <c r="P135" s="18">
        <v>0</v>
      </c>
      <c r="Q135" s="18" t="s">
        <v>3036</v>
      </c>
      <c r="R135" s="18" t="s">
        <v>3036</v>
      </c>
      <c r="S135" s="15" t="e">
        <f t="shared" si="15"/>
        <v>#DIV/0!</v>
      </c>
      <c r="T135" s="15" t="e">
        <f t="shared" si="16"/>
        <v>#VALUE!</v>
      </c>
      <c r="U135" s="15" t="e">
        <f t="shared" si="17"/>
        <v>#VALUE!</v>
      </c>
      <c r="V135" s="15" t="e">
        <f t="shared" si="18"/>
        <v>#DIV/0!</v>
      </c>
      <c r="W135" s="15" t="str">
        <f t="shared" si="19"/>
        <v>0</v>
      </c>
      <c r="X135" s="15" t="str">
        <f t="shared" si="20"/>
        <v>N</v>
      </c>
      <c r="Y135" s="15" t="s">
        <v>55</v>
      </c>
      <c r="Z135" s="14" t="s">
        <v>55</v>
      </c>
      <c r="AA135" s="14">
        <v>0</v>
      </c>
      <c r="AB135" s="14"/>
      <c r="AC135" s="14"/>
    </row>
    <row r="136" spans="1:29" x14ac:dyDescent="0.35">
      <c r="A136" s="7"/>
      <c r="B136" s="14">
        <v>325</v>
      </c>
      <c r="C136" s="14" t="s">
        <v>3030</v>
      </c>
      <c r="D136" s="14" t="s">
        <v>3066</v>
      </c>
      <c r="E136" s="14" t="s">
        <v>3067</v>
      </c>
      <c r="F136" s="14" t="s">
        <v>3703</v>
      </c>
      <c r="G136" s="14"/>
      <c r="H136" s="14" t="s">
        <v>3704</v>
      </c>
      <c r="I136" s="14" t="s">
        <v>3034</v>
      </c>
      <c r="J136" s="14" t="s">
        <v>3705</v>
      </c>
      <c r="K136" s="14" t="s">
        <v>3706</v>
      </c>
      <c r="L136" s="14">
        <v>13.2</v>
      </c>
      <c r="M136" s="18">
        <v>0</v>
      </c>
      <c r="N136" s="18">
        <v>6.531217185180707</v>
      </c>
      <c r="O136" s="18">
        <v>7.1866252107647766</v>
      </c>
      <c r="P136" s="18">
        <v>0</v>
      </c>
      <c r="Q136" s="18">
        <v>12.07</v>
      </c>
      <c r="R136" s="18">
        <v>12.071701308432045</v>
      </c>
      <c r="S136" s="15" t="e">
        <f t="shared" si="15"/>
        <v>#DIV/0!</v>
      </c>
      <c r="T136" s="15">
        <f t="shared" si="16"/>
        <v>0.54111161434802879</v>
      </c>
      <c r="U136" s="15">
        <f t="shared" si="17"/>
        <v>0.59532828282828221</v>
      </c>
      <c r="V136" s="15" t="e">
        <f t="shared" si="18"/>
        <v>#DIV/0!</v>
      </c>
      <c r="W136" s="15" t="str">
        <f t="shared" si="19"/>
        <v>0</v>
      </c>
      <c r="X136" s="15" t="str">
        <f t="shared" si="20"/>
        <v>N</v>
      </c>
      <c r="Y136" s="15" t="s">
        <v>55</v>
      </c>
      <c r="Z136" s="14" t="s">
        <v>55</v>
      </c>
      <c r="AA136" s="14">
        <v>0</v>
      </c>
      <c r="AB136" s="14"/>
      <c r="AC136" s="14"/>
    </row>
    <row r="137" spans="1:29" x14ac:dyDescent="0.35">
      <c r="A137" s="7"/>
      <c r="B137" s="14">
        <v>326</v>
      </c>
      <c r="C137" s="14" t="s">
        <v>3030</v>
      </c>
      <c r="D137" s="14" t="s">
        <v>3066</v>
      </c>
      <c r="E137" s="14" t="s">
        <v>3067</v>
      </c>
      <c r="F137" s="14" t="s">
        <v>3703</v>
      </c>
      <c r="G137" s="14"/>
      <c r="H137" s="14" t="s">
        <v>3704</v>
      </c>
      <c r="I137" s="14" t="s">
        <v>3034</v>
      </c>
      <c r="J137" s="14" t="s">
        <v>3707</v>
      </c>
      <c r="K137" s="14" t="s">
        <v>3708</v>
      </c>
      <c r="L137" s="14">
        <v>13.2</v>
      </c>
      <c r="M137" s="18">
        <v>0</v>
      </c>
      <c r="N137" s="18">
        <v>0</v>
      </c>
      <c r="O137" s="18">
        <v>0</v>
      </c>
      <c r="P137" s="18">
        <v>0</v>
      </c>
      <c r="Q137" s="18">
        <v>12.07</v>
      </c>
      <c r="R137" s="18">
        <v>12.071701308432045</v>
      </c>
      <c r="S137" s="15" t="e">
        <f t="shared" si="15"/>
        <v>#DIV/0!</v>
      </c>
      <c r="T137" s="15">
        <f t="shared" si="16"/>
        <v>0</v>
      </c>
      <c r="U137" s="15">
        <f t="shared" si="17"/>
        <v>0</v>
      </c>
      <c r="V137" s="15" t="e">
        <f t="shared" si="18"/>
        <v>#DIV/0!</v>
      </c>
      <c r="W137" s="15" t="str">
        <f t="shared" si="19"/>
        <v>0</v>
      </c>
      <c r="X137" s="15" t="str">
        <f t="shared" si="20"/>
        <v>N</v>
      </c>
      <c r="Y137" s="15" t="s">
        <v>55</v>
      </c>
      <c r="Z137" s="14" t="s">
        <v>55</v>
      </c>
      <c r="AA137" s="14">
        <v>0</v>
      </c>
      <c r="AB137" s="14"/>
      <c r="AC137" s="14"/>
    </row>
    <row r="138" spans="1:29" x14ac:dyDescent="0.35">
      <c r="A138" s="7"/>
      <c r="B138" s="14">
        <v>327</v>
      </c>
      <c r="C138" s="14" t="s">
        <v>3030</v>
      </c>
      <c r="D138" s="14" t="s">
        <v>3066</v>
      </c>
      <c r="E138" s="14" t="s">
        <v>3067</v>
      </c>
      <c r="F138" s="14" t="s">
        <v>3709</v>
      </c>
      <c r="G138" s="14"/>
      <c r="H138" s="14" t="s">
        <v>3709</v>
      </c>
      <c r="I138" s="14" t="s">
        <v>3034</v>
      </c>
      <c r="J138" s="14" t="s">
        <v>3710</v>
      </c>
      <c r="K138" s="14" t="s">
        <v>3711</v>
      </c>
      <c r="L138" s="14">
        <v>13.8</v>
      </c>
      <c r="M138" s="18" t="s">
        <v>3036</v>
      </c>
      <c r="N138" s="18" t="s">
        <v>3036</v>
      </c>
      <c r="O138" s="18">
        <v>8.4215774365613871</v>
      </c>
      <c r="P138" s="18" t="s">
        <v>3036</v>
      </c>
      <c r="Q138" s="18" t="s">
        <v>3036</v>
      </c>
      <c r="R138" s="18">
        <v>12.190173583669758</v>
      </c>
      <c r="S138" s="15" t="e">
        <f t="shared" si="15"/>
        <v>#VALUE!</v>
      </c>
      <c r="T138" s="15" t="e">
        <f t="shared" si="16"/>
        <v>#VALUE!</v>
      </c>
      <c r="U138" s="15">
        <f t="shared" si="17"/>
        <v>0.69084967320261381</v>
      </c>
      <c r="V138" s="15" t="e">
        <f t="shared" si="18"/>
        <v>#VALUE!</v>
      </c>
      <c r="W138" s="15" t="str">
        <f t="shared" si="19"/>
        <v>0</v>
      </c>
      <c r="X138" s="15" t="str">
        <f t="shared" si="20"/>
        <v>N</v>
      </c>
      <c r="Y138" s="15" t="s">
        <v>55</v>
      </c>
      <c r="Z138" s="14" t="s">
        <v>55</v>
      </c>
      <c r="AA138" s="14">
        <v>0</v>
      </c>
      <c r="AB138" s="14"/>
      <c r="AC138" s="14"/>
    </row>
    <row r="139" spans="1:29" x14ac:dyDescent="0.35">
      <c r="A139" s="7"/>
      <c r="B139" s="14">
        <v>339</v>
      </c>
      <c r="C139" s="14" t="s">
        <v>3030</v>
      </c>
      <c r="D139" s="14" t="s">
        <v>3066</v>
      </c>
      <c r="E139" s="14" t="s">
        <v>3067</v>
      </c>
      <c r="F139" s="14" t="s">
        <v>97</v>
      </c>
      <c r="G139" s="14"/>
      <c r="H139" s="14" t="s">
        <v>97</v>
      </c>
      <c r="I139" s="14" t="s">
        <v>3034</v>
      </c>
      <c r="J139" s="14" t="s">
        <v>3731</v>
      </c>
      <c r="K139" s="14" t="s">
        <v>1179</v>
      </c>
      <c r="L139" s="14" t="s">
        <v>97</v>
      </c>
      <c r="M139" s="18">
        <v>0</v>
      </c>
      <c r="N139" s="18" t="s">
        <v>3036</v>
      </c>
      <c r="O139" s="18" t="s">
        <v>3036</v>
      </c>
      <c r="P139" s="18">
        <v>0</v>
      </c>
      <c r="Q139" s="18" t="s">
        <v>3036</v>
      </c>
      <c r="R139" s="18" t="s">
        <v>3036</v>
      </c>
      <c r="S139" s="15" t="e">
        <f t="shared" si="15"/>
        <v>#DIV/0!</v>
      </c>
      <c r="T139" s="15" t="e">
        <f t="shared" si="16"/>
        <v>#VALUE!</v>
      </c>
      <c r="U139" s="15" t="e">
        <f t="shared" si="17"/>
        <v>#VALUE!</v>
      </c>
      <c r="V139" s="15" t="e">
        <f t="shared" si="18"/>
        <v>#DIV/0!</v>
      </c>
      <c r="W139" s="15" t="str">
        <f t="shared" si="19"/>
        <v>0</v>
      </c>
      <c r="X139" s="15" t="str">
        <f t="shared" si="20"/>
        <v>N</v>
      </c>
      <c r="Y139" s="15" t="s">
        <v>55</v>
      </c>
      <c r="Z139" s="14" t="s">
        <v>55</v>
      </c>
      <c r="AA139" s="14">
        <v>0</v>
      </c>
      <c r="AB139" s="14"/>
      <c r="AC139" s="14"/>
    </row>
    <row r="140" spans="1:29" x14ac:dyDescent="0.35">
      <c r="A140" s="7"/>
      <c r="B140" s="14">
        <v>340</v>
      </c>
      <c r="C140" s="14" t="s">
        <v>3030</v>
      </c>
      <c r="D140" s="14" t="s">
        <v>3066</v>
      </c>
      <c r="E140" s="14" t="s">
        <v>3067</v>
      </c>
      <c r="F140" s="14" t="s">
        <v>97</v>
      </c>
      <c r="G140" s="14"/>
      <c r="H140" s="14" t="s">
        <v>97</v>
      </c>
      <c r="I140" s="14" t="s">
        <v>3034</v>
      </c>
      <c r="J140" s="14" t="s">
        <v>3732</v>
      </c>
      <c r="K140" s="14" t="s">
        <v>3123</v>
      </c>
      <c r="L140" s="14" t="s">
        <v>97</v>
      </c>
      <c r="M140" s="18">
        <v>0</v>
      </c>
      <c r="N140" s="18" t="s">
        <v>3036</v>
      </c>
      <c r="O140" s="18" t="s">
        <v>3036</v>
      </c>
      <c r="P140" s="18">
        <v>0</v>
      </c>
      <c r="Q140" s="18" t="s">
        <v>3036</v>
      </c>
      <c r="R140" s="18" t="s">
        <v>3036</v>
      </c>
      <c r="S140" s="15" t="e">
        <f t="shared" si="15"/>
        <v>#DIV/0!</v>
      </c>
      <c r="T140" s="15" t="e">
        <f t="shared" si="16"/>
        <v>#VALUE!</v>
      </c>
      <c r="U140" s="15" t="e">
        <f t="shared" si="17"/>
        <v>#VALUE!</v>
      </c>
      <c r="V140" s="15" t="e">
        <f t="shared" si="18"/>
        <v>#DIV/0!</v>
      </c>
      <c r="W140" s="15" t="str">
        <f t="shared" si="19"/>
        <v>0</v>
      </c>
      <c r="X140" s="15" t="str">
        <f t="shared" si="20"/>
        <v>N</v>
      </c>
      <c r="Y140" s="15" t="s">
        <v>55</v>
      </c>
      <c r="Z140" s="14" t="s">
        <v>55</v>
      </c>
      <c r="AA140" s="14">
        <v>0</v>
      </c>
      <c r="AB140" s="14"/>
      <c r="AC140" s="14"/>
    </row>
    <row r="141" spans="1:29" x14ac:dyDescent="0.35">
      <c r="A141" s="7"/>
      <c r="B141" s="14">
        <v>377</v>
      </c>
      <c r="C141" s="14" t="s">
        <v>3030</v>
      </c>
      <c r="D141" s="14" t="s">
        <v>3066</v>
      </c>
      <c r="E141" s="14" t="s">
        <v>3067</v>
      </c>
      <c r="F141" s="14" t="s">
        <v>3790</v>
      </c>
      <c r="G141" s="14"/>
      <c r="H141" s="14" t="s">
        <v>3354</v>
      </c>
      <c r="I141" s="14" t="s">
        <v>3034</v>
      </c>
      <c r="J141" s="14" t="s">
        <v>3791</v>
      </c>
      <c r="K141" s="14" t="s">
        <v>3792</v>
      </c>
      <c r="L141" s="14">
        <v>7.97</v>
      </c>
      <c r="M141" s="18" t="s">
        <v>3036</v>
      </c>
      <c r="N141" s="18" t="s">
        <v>3036</v>
      </c>
      <c r="O141" s="18" t="s">
        <v>3036</v>
      </c>
      <c r="P141" s="18" t="s">
        <v>3036</v>
      </c>
      <c r="Q141" s="18" t="s">
        <v>3036</v>
      </c>
      <c r="R141" s="18" t="s">
        <v>3036</v>
      </c>
      <c r="S141" s="15" t="e">
        <f t="shared" si="15"/>
        <v>#VALUE!</v>
      </c>
      <c r="T141" s="15" t="e">
        <f t="shared" si="16"/>
        <v>#VALUE!</v>
      </c>
      <c r="U141" s="15" t="e">
        <f t="shared" si="17"/>
        <v>#VALUE!</v>
      </c>
      <c r="V141" s="15" t="e">
        <f t="shared" si="18"/>
        <v>#VALUE!</v>
      </c>
      <c r="W141" s="15" t="str">
        <f t="shared" si="19"/>
        <v>0</v>
      </c>
      <c r="X141" s="15" t="str">
        <f t="shared" si="20"/>
        <v>N</v>
      </c>
      <c r="Y141" s="15" t="s">
        <v>55</v>
      </c>
      <c r="Z141" s="14" t="s">
        <v>55</v>
      </c>
      <c r="AA141" s="14">
        <v>0</v>
      </c>
      <c r="AB141" s="14"/>
      <c r="AC141" s="14"/>
    </row>
    <row r="142" spans="1:29" x14ac:dyDescent="0.35">
      <c r="A142" s="7"/>
      <c r="B142" s="14">
        <v>396</v>
      </c>
      <c r="C142" s="14" t="s">
        <v>3030</v>
      </c>
      <c r="D142" s="14" t="s">
        <v>3066</v>
      </c>
      <c r="E142" s="14" t="s">
        <v>3067</v>
      </c>
      <c r="F142" s="14" t="s">
        <v>3818</v>
      </c>
      <c r="G142" s="14"/>
      <c r="H142" s="14" t="s">
        <v>3819</v>
      </c>
      <c r="I142" s="14" t="s">
        <v>3034</v>
      </c>
      <c r="J142" s="14" t="s">
        <v>3820</v>
      </c>
      <c r="K142" s="14" t="s">
        <v>3255</v>
      </c>
      <c r="L142" s="14">
        <v>7.97</v>
      </c>
      <c r="M142" s="18">
        <v>0</v>
      </c>
      <c r="N142" s="18" t="s">
        <v>3036</v>
      </c>
      <c r="O142" s="18" t="s">
        <v>3036</v>
      </c>
      <c r="P142" s="18">
        <v>0</v>
      </c>
      <c r="Q142" s="18" t="s">
        <v>3036</v>
      </c>
      <c r="R142" s="18" t="s">
        <v>3036</v>
      </c>
      <c r="S142" s="15" t="e">
        <f t="shared" si="15"/>
        <v>#DIV/0!</v>
      </c>
      <c r="T142" s="15" t="e">
        <f t="shared" si="16"/>
        <v>#VALUE!</v>
      </c>
      <c r="U142" s="15" t="e">
        <f t="shared" si="17"/>
        <v>#VALUE!</v>
      </c>
      <c r="V142" s="15" t="e">
        <f t="shared" si="18"/>
        <v>#DIV/0!</v>
      </c>
      <c r="W142" s="15" t="str">
        <f t="shared" si="19"/>
        <v>0</v>
      </c>
      <c r="X142" s="15" t="str">
        <f t="shared" si="20"/>
        <v>N</v>
      </c>
      <c r="Y142" s="15" t="s">
        <v>55</v>
      </c>
      <c r="Z142" s="14" t="s">
        <v>55</v>
      </c>
      <c r="AA142" s="14">
        <v>0</v>
      </c>
      <c r="AB142" s="14"/>
      <c r="AC142" s="14"/>
    </row>
    <row r="143" spans="1:29" x14ac:dyDescent="0.35">
      <c r="A143" s="7"/>
      <c r="B143" s="14">
        <v>397</v>
      </c>
      <c r="C143" s="14" t="s">
        <v>3030</v>
      </c>
      <c r="D143" s="14" t="s">
        <v>3066</v>
      </c>
      <c r="E143" s="14" t="s">
        <v>3067</v>
      </c>
      <c r="F143" s="14" t="s">
        <v>97</v>
      </c>
      <c r="G143" s="14"/>
      <c r="H143" s="14" t="s">
        <v>97</v>
      </c>
      <c r="I143" s="14" t="s">
        <v>97</v>
      </c>
      <c r="J143" s="14" t="s">
        <v>3821</v>
      </c>
      <c r="K143" s="14" t="s">
        <v>97</v>
      </c>
      <c r="L143" s="14" t="s">
        <v>97</v>
      </c>
      <c r="M143" s="18">
        <v>0</v>
      </c>
      <c r="N143" s="18" t="s">
        <v>3036</v>
      </c>
      <c r="O143" s="18" t="s">
        <v>3036</v>
      </c>
      <c r="P143" s="18">
        <v>0</v>
      </c>
      <c r="Q143" s="18" t="s">
        <v>3036</v>
      </c>
      <c r="R143" s="18" t="s">
        <v>3036</v>
      </c>
      <c r="S143" s="15" t="e">
        <f t="shared" si="15"/>
        <v>#DIV/0!</v>
      </c>
      <c r="T143" s="15" t="e">
        <f t="shared" si="16"/>
        <v>#VALUE!</v>
      </c>
      <c r="U143" s="15" t="e">
        <f t="shared" si="17"/>
        <v>#VALUE!</v>
      </c>
      <c r="V143" s="15" t="e">
        <f t="shared" si="18"/>
        <v>#DIV/0!</v>
      </c>
      <c r="W143" s="15" t="str">
        <f t="shared" si="19"/>
        <v>0</v>
      </c>
      <c r="X143" s="15" t="str">
        <f t="shared" si="20"/>
        <v>N</v>
      </c>
      <c r="Y143" s="15" t="s">
        <v>55</v>
      </c>
      <c r="Z143" s="14" t="s">
        <v>55</v>
      </c>
      <c r="AA143" s="14">
        <v>0</v>
      </c>
      <c r="AB143" s="14"/>
      <c r="AC143" s="14"/>
    </row>
    <row r="144" spans="1:29" x14ac:dyDescent="0.35">
      <c r="A144" s="7"/>
      <c r="B144" s="14">
        <v>407</v>
      </c>
      <c r="C144" s="14" t="s">
        <v>3030</v>
      </c>
      <c r="D144" s="14" t="s">
        <v>3066</v>
      </c>
      <c r="E144" s="14" t="s">
        <v>3074</v>
      </c>
      <c r="F144" s="14" t="s">
        <v>3560</v>
      </c>
      <c r="G144" s="14"/>
      <c r="H144" s="14" t="s">
        <v>3446</v>
      </c>
      <c r="I144" s="14" t="s">
        <v>3034</v>
      </c>
      <c r="J144" s="14" t="s">
        <v>3842</v>
      </c>
      <c r="K144" s="14" t="s">
        <v>3446</v>
      </c>
      <c r="L144" s="14">
        <v>13.8</v>
      </c>
      <c r="M144" s="18">
        <v>3.73141478977255</v>
      </c>
      <c r="N144" s="18">
        <v>3.73141478977255</v>
      </c>
      <c r="O144" s="18" t="s">
        <v>3036</v>
      </c>
      <c r="P144" s="18">
        <v>0</v>
      </c>
      <c r="Q144" s="18">
        <v>0.22</v>
      </c>
      <c r="R144" s="18" t="s">
        <v>3036</v>
      </c>
      <c r="S144" s="15" t="e">
        <f t="shared" si="15"/>
        <v>#DIV/0!</v>
      </c>
      <c r="T144" s="15">
        <f t="shared" si="16"/>
        <v>16.960976317147953</v>
      </c>
      <c r="U144" s="15" t="e">
        <f t="shared" si="17"/>
        <v>#VALUE!</v>
      </c>
      <c r="V144" s="15" t="e">
        <f t="shared" si="18"/>
        <v>#DIV/0!</v>
      </c>
      <c r="W144" s="15" t="str">
        <f t="shared" si="19"/>
        <v>0</v>
      </c>
      <c r="X144" s="15" t="str">
        <f t="shared" si="20"/>
        <v>N</v>
      </c>
      <c r="Y144" s="15" t="s">
        <v>55</v>
      </c>
      <c r="Z144" s="14" t="s">
        <v>55</v>
      </c>
      <c r="AA144" s="14">
        <v>0</v>
      </c>
      <c r="AB144" s="14"/>
      <c r="AC144" s="14"/>
    </row>
    <row r="145" spans="1:29" x14ac:dyDescent="0.35">
      <c r="A145" s="7"/>
      <c r="B145" s="14">
        <v>408</v>
      </c>
      <c r="C145" s="14" t="s">
        <v>3030</v>
      </c>
      <c r="D145" s="14" t="s">
        <v>3066</v>
      </c>
      <c r="E145" s="14" t="s">
        <v>3074</v>
      </c>
      <c r="F145" s="14" t="s">
        <v>3560</v>
      </c>
      <c r="G145" s="14"/>
      <c r="H145" s="14" t="s">
        <v>3446</v>
      </c>
      <c r="I145" s="14" t="s">
        <v>3034</v>
      </c>
      <c r="J145" s="14" t="s">
        <v>3843</v>
      </c>
      <c r="K145" s="14" t="s">
        <v>3446</v>
      </c>
      <c r="L145" s="14">
        <v>13.8</v>
      </c>
      <c r="M145" s="18">
        <v>3.2135315983094501</v>
      </c>
      <c r="N145" s="18">
        <v>3.2135315983094501</v>
      </c>
      <c r="O145" s="18" t="s">
        <v>3036</v>
      </c>
      <c r="P145" s="18">
        <v>0</v>
      </c>
      <c r="Q145" s="18">
        <v>0.21</v>
      </c>
      <c r="R145" s="18" t="s">
        <v>3036</v>
      </c>
      <c r="S145" s="15" t="e">
        <f t="shared" si="15"/>
        <v>#DIV/0!</v>
      </c>
      <c r="T145" s="15">
        <f t="shared" si="16"/>
        <v>15.302531420521191</v>
      </c>
      <c r="U145" s="15" t="e">
        <f t="shared" si="17"/>
        <v>#VALUE!</v>
      </c>
      <c r="V145" s="15" t="e">
        <f t="shared" si="18"/>
        <v>#DIV/0!</v>
      </c>
      <c r="W145" s="15" t="str">
        <f t="shared" si="19"/>
        <v>0</v>
      </c>
      <c r="X145" s="15" t="str">
        <f t="shared" si="20"/>
        <v>N</v>
      </c>
      <c r="Y145" s="15" t="s">
        <v>55</v>
      </c>
      <c r="Z145" s="14" t="s">
        <v>55</v>
      </c>
      <c r="AA145" s="14">
        <v>0</v>
      </c>
      <c r="AB145" s="14"/>
      <c r="AC145" s="14"/>
    </row>
    <row r="146" spans="1:29" x14ac:dyDescent="0.35">
      <c r="A146" s="7"/>
      <c r="B146" s="14">
        <v>431</v>
      </c>
      <c r="C146" s="14" t="s">
        <v>3030</v>
      </c>
      <c r="D146" s="14" t="s">
        <v>3066</v>
      </c>
      <c r="E146" s="14" t="s">
        <v>3074</v>
      </c>
      <c r="F146" s="14" t="s">
        <v>3182</v>
      </c>
      <c r="G146" s="14"/>
      <c r="H146" s="14" t="s">
        <v>3182</v>
      </c>
      <c r="I146" s="14" t="s">
        <v>3034</v>
      </c>
      <c r="J146" s="14" t="s">
        <v>3881</v>
      </c>
      <c r="K146" s="14" t="s">
        <v>3182</v>
      </c>
      <c r="L146" s="14">
        <v>13.8</v>
      </c>
      <c r="M146" s="18" t="s">
        <v>3036</v>
      </c>
      <c r="N146" s="18" t="s">
        <v>3036</v>
      </c>
      <c r="O146" s="18" t="s">
        <v>3036</v>
      </c>
      <c r="P146" s="18" t="s">
        <v>3036</v>
      </c>
      <c r="Q146" s="18" t="s">
        <v>3036</v>
      </c>
      <c r="R146" s="18" t="s">
        <v>3036</v>
      </c>
      <c r="S146" s="15" t="e">
        <f t="shared" si="15"/>
        <v>#VALUE!</v>
      </c>
      <c r="T146" s="15" t="e">
        <f t="shared" si="16"/>
        <v>#VALUE!</v>
      </c>
      <c r="U146" s="15" t="e">
        <f t="shared" si="17"/>
        <v>#VALUE!</v>
      </c>
      <c r="V146" s="15" t="e">
        <f t="shared" si="18"/>
        <v>#VALUE!</v>
      </c>
      <c r="W146" s="15" t="str">
        <f t="shared" si="19"/>
        <v>0</v>
      </c>
      <c r="X146" s="15" t="str">
        <f t="shared" si="20"/>
        <v>N</v>
      </c>
      <c r="Y146" s="15" t="s">
        <v>55</v>
      </c>
      <c r="Z146" s="14" t="s">
        <v>55</v>
      </c>
      <c r="AA146" s="14">
        <v>0</v>
      </c>
      <c r="AB146" s="14"/>
      <c r="AC146" s="14"/>
    </row>
    <row r="147" spans="1:29" x14ac:dyDescent="0.35">
      <c r="A147" s="7"/>
      <c r="B147" s="14">
        <v>432</v>
      </c>
      <c r="C147" s="14" t="s">
        <v>3030</v>
      </c>
      <c r="D147" s="14" t="s">
        <v>3066</v>
      </c>
      <c r="E147" s="14" t="s">
        <v>3074</v>
      </c>
      <c r="F147" s="14" t="s">
        <v>3182</v>
      </c>
      <c r="G147" s="14"/>
      <c r="H147" s="14" t="s">
        <v>3182</v>
      </c>
      <c r="I147" s="14" t="s">
        <v>3034</v>
      </c>
      <c r="J147" s="14" t="s">
        <v>3882</v>
      </c>
      <c r="K147" s="14" t="s">
        <v>3182</v>
      </c>
      <c r="L147" s="14">
        <v>13.8</v>
      </c>
      <c r="M147" s="18" t="s">
        <v>3036</v>
      </c>
      <c r="N147" s="18" t="s">
        <v>3036</v>
      </c>
      <c r="O147" s="18" t="s">
        <v>3036</v>
      </c>
      <c r="P147" s="18" t="s">
        <v>3036</v>
      </c>
      <c r="Q147" s="18" t="s">
        <v>3036</v>
      </c>
      <c r="R147" s="18" t="s">
        <v>3036</v>
      </c>
      <c r="S147" s="15" t="e">
        <f t="shared" si="15"/>
        <v>#VALUE!</v>
      </c>
      <c r="T147" s="15" t="e">
        <f t="shared" si="16"/>
        <v>#VALUE!</v>
      </c>
      <c r="U147" s="15" t="e">
        <f t="shared" si="17"/>
        <v>#VALUE!</v>
      </c>
      <c r="V147" s="15" t="e">
        <f t="shared" si="18"/>
        <v>#VALUE!</v>
      </c>
      <c r="W147" s="15" t="str">
        <f t="shared" si="19"/>
        <v>0</v>
      </c>
      <c r="X147" s="15" t="str">
        <f t="shared" si="20"/>
        <v>N</v>
      </c>
      <c r="Y147" s="15" t="s">
        <v>55</v>
      </c>
      <c r="Z147" s="14" t="s">
        <v>55</v>
      </c>
      <c r="AA147" s="14">
        <v>0</v>
      </c>
      <c r="AB147" s="14"/>
      <c r="AC147" s="14"/>
    </row>
    <row r="148" spans="1:29" x14ac:dyDescent="0.35">
      <c r="A148" s="7"/>
      <c r="B148" s="14">
        <v>433</v>
      </c>
      <c r="C148" s="14" t="s">
        <v>3030</v>
      </c>
      <c r="D148" s="14" t="s">
        <v>3066</v>
      </c>
      <c r="E148" s="14" t="s">
        <v>3074</v>
      </c>
      <c r="F148" s="14" t="s">
        <v>3182</v>
      </c>
      <c r="G148" s="14"/>
      <c r="H148" s="14" t="s">
        <v>3182</v>
      </c>
      <c r="I148" s="14" t="s">
        <v>3034</v>
      </c>
      <c r="J148" s="14" t="s">
        <v>3883</v>
      </c>
      <c r="K148" s="14" t="s">
        <v>3182</v>
      </c>
      <c r="L148" s="14">
        <v>13.8</v>
      </c>
      <c r="M148" s="18">
        <v>0</v>
      </c>
      <c r="N148" s="18" t="s">
        <v>3036</v>
      </c>
      <c r="O148" s="18" t="s">
        <v>3036</v>
      </c>
      <c r="P148" s="18">
        <v>0</v>
      </c>
      <c r="Q148" s="18" t="s">
        <v>3036</v>
      </c>
      <c r="R148" s="18" t="s">
        <v>3036</v>
      </c>
      <c r="S148" s="15" t="e">
        <f t="shared" si="15"/>
        <v>#DIV/0!</v>
      </c>
      <c r="T148" s="15" t="e">
        <f t="shared" si="16"/>
        <v>#VALUE!</v>
      </c>
      <c r="U148" s="15" t="e">
        <f t="shared" si="17"/>
        <v>#VALUE!</v>
      </c>
      <c r="V148" s="15" t="e">
        <f t="shared" si="18"/>
        <v>#DIV/0!</v>
      </c>
      <c r="W148" s="15" t="str">
        <f t="shared" si="19"/>
        <v>0</v>
      </c>
      <c r="X148" s="15" t="str">
        <f t="shared" si="20"/>
        <v>N</v>
      </c>
      <c r="Y148" s="15" t="s">
        <v>55</v>
      </c>
      <c r="Z148" s="14" t="s">
        <v>55</v>
      </c>
      <c r="AA148" s="14">
        <v>0</v>
      </c>
      <c r="AB148" s="14"/>
      <c r="AC148" s="14"/>
    </row>
    <row r="149" spans="1:29" x14ac:dyDescent="0.35">
      <c r="A149" s="7"/>
      <c r="B149" s="14">
        <v>434</v>
      </c>
      <c r="C149" s="14" t="s">
        <v>3030</v>
      </c>
      <c r="D149" s="14" t="s">
        <v>3066</v>
      </c>
      <c r="E149" s="14" t="s">
        <v>3074</v>
      </c>
      <c r="F149" s="14" t="s">
        <v>3182</v>
      </c>
      <c r="G149" s="14"/>
      <c r="H149" s="14" t="s">
        <v>3182</v>
      </c>
      <c r="I149" s="14" t="s">
        <v>3034</v>
      </c>
      <c r="J149" s="14" t="s">
        <v>3884</v>
      </c>
      <c r="K149" s="14" t="s">
        <v>3182</v>
      </c>
      <c r="L149" s="14">
        <v>13.8</v>
      </c>
      <c r="M149" s="18">
        <v>0</v>
      </c>
      <c r="N149" s="18" t="s">
        <v>3036</v>
      </c>
      <c r="O149" s="18" t="s">
        <v>3036</v>
      </c>
      <c r="P149" s="18">
        <v>0</v>
      </c>
      <c r="Q149" s="18" t="s">
        <v>3036</v>
      </c>
      <c r="R149" s="18" t="s">
        <v>3036</v>
      </c>
      <c r="S149" s="15" t="e">
        <f t="shared" si="15"/>
        <v>#DIV/0!</v>
      </c>
      <c r="T149" s="15" t="e">
        <f t="shared" si="16"/>
        <v>#VALUE!</v>
      </c>
      <c r="U149" s="15" t="e">
        <f t="shared" si="17"/>
        <v>#VALUE!</v>
      </c>
      <c r="V149" s="15" t="e">
        <f t="shared" si="18"/>
        <v>#DIV/0!</v>
      </c>
      <c r="W149" s="15" t="str">
        <f t="shared" si="19"/>
        <v>0</v>
      </c>
      <c r="X149" s="15" t="str">
        <f t="shared" si="20"/>
        <v>N</v>
      </c>
      <c r="Y149" s="15" t="s">
        <v>55</v>
      </c>
      <c r="Z149" s="14" t="s">
        <v>55</v>
      </c>
      <c r="AA149" s="14">
        <v>0</v>
      </c>
      <c r="AB149" s="14"/>
      <c r="AC149" s="14"/>
    </row>
    <row r="150" spans="1:29" x14ac:dyDescent="0.35">
      <c r="A150" s="7"/>
      <c r="B150" s="14">
        <v>435</v>
      </c>
      <c r="C150" s="14" t="s">
        <v>3030</v>
      </c>
      <c r="D150" s="14" t="s">
        <v>3066</v>
      </c>
      <c r="E150" s="14" t="s">
        <v>3074</v>
      </c>
      <c r="F150" s="14" t="s">
        <v>3182</v>
      </c>
      <c r="G150" s="14"/>
      <c r="H150" s="14" t="s">
        <v>3182</v>
      </c>
      <c r="I150" s="14" t="s">
        <v>3034</v>
      </c>
      <c r="J150" s="14" t="s">
        <v>3885</v>
      </c>
      <c r="K150" s="14" t="s">
        <v>3182</v>
      </c>
      <c r="L150" s="14">
        <v>13.8</v>
      </c>
      <c r="M150" s="18">
        <v>0</v>
      </c>
      <c r="N150" s="18" t="s">
        <v>3036</v>
      </c>
      <c r="O150" s="18" t="s">
        <v>3036</v>
      </c>
      <c r="P150" s="18">
        <v>0</v>
      </c>
      <c r="Q150" s="18" t="s">
        <v>3036</v>
      </c>
      <c r="R150" s="18" t="s">
        <v>3036</v>
      </c>
      <c r="S150" s="15" t="e">
        <f t="shared" si="15"/>
        <v>#DIV/0!</v>
      </c>
      <c r="T150" s="15" t="e">
        <f t="shared" si="16"/>
        <v>#VALUE!</v>
      </c>
      <c r="U150" s="15" t="e">
        <f t="shared" si="17"/>
        <v>#VALUE!</v>
      </c>
      <c r="V150" s="15" t="e">
        <f t="shared" si="18"/>
        <v>#DIV/0!</v>
      </c>
      <c r="W150" s="15" t="str">
        <f t="shared" si="19"/>
        <v>0</v>
      </c>
      <c r="X150" s="15" t="str">
        <f t="shared" si="20"/>
        <v>N</v>
      </c>
      <c r="Y150" s="15" t="s">
        <v>55</v>
      </c>
      <c r="Z150" s="14" t="s">
        <v>55</v>
      </c>
      <c r="AA150" s="14">
        <v>0</v>
      </c>
      <c r="AB150" s="14"/>
      <c r="AC150" s="14"/>
    </row>
    <row r="151" spans="1:29" x14ac:dyDescent="0.35">
      <c r="A151" s="7"/>
      <c r="B151" s="14">
        <v>436</v>
      </c>
      <c r="C151" s="14" t="s">
        <v>3030</v>
      </c>
      <c r="D151" s="14" t="s">
        <v>3066</v>
      </c>
      <c r="E151" s="14" t="s">
        <v>3074</v>
      </c>
      <c r="F151" s="14" t="s">
        <v>3182</v>
      </c>
      <c r="G151" s="14"/>
      <c r="H151" s="14" t="s">
        <v>3182</v>
      </c>
      <c r="I151" s="14" t="s">
        <v>3034</v>
      </c>
      <c r="J151" s="14" t="s">
        <v>3886</v>
      </c>
      <c r="K151" s="14" t="s">
        <v>3182</v>
      </c>
      <c r="L151" s="14">
        <v>13.8</v>
      </c>
      <c r="M151" s="18">
        <v>0</v>
      </c>
      <c r="N151" s="18" t="s">
        <v>3036</v>
      </c>
      <c r="O151" s="18" t="s">
        <v>3036</v>
      </c>
      <c r="P151" s="18">
        <v>0</v>
      </c>
      <c r="Q151" s="18" t="s">
        <v>3036</v>
      </c>
      <c r="R151" s="18" t="s">
        <v>3036</v>
      </c>
      <c r="S151" s="15" t="e">
        <f t="shared" si="15"/>
        <v>#DIV/0!</v>
      </c>
      <c r="T151" s="15" t="e">
        <f t="shared" si="16"/>
        <v>#VALUE!</v>
      </c>
      <c r="U151" s="15" t="e">
        <f t="shared" si="17"/>
        <v>#VALUE!</v>
      </c>
      <c r="V151" s="15" t="e">
        <f t="shared" si="18"/>
        <v>#DIV/0!</v>
      </c>
      <c r="W151" s="15" t="str">
        <f t="shared" si="19"/>
        <v>0</v>
      </c>
      <c r="X151" s="15" t="str">
        <f t="shared" si="20"/>
        <v>N</v>
      </c>
      <c r="Y151" s="15" t="s">
        <v>55</v>
      </c>
      <c r="Z151" s="14" t="s">
        <v>55</v>
      </c>
      <c r="AA151" s="14">
        <v>0</v>
      </c>
      <c r="AB151" s="14"/>
      <c r="AC151" s="14"/>
    </row>
    <row r="152" spans="1:29" x14ac:dyDescent="0.35">
      <c r="A152" s="7"/>
      <c r="B152" s="14">
        <v>440</v>
      </c>
      <c r="C152" s="14" t="s">
        <v>3030</v>
      </c>
      <c r="D152" s="14" t="s">
        <v>3066</v>
      </c>
      <c r="E152" s="14" t="s">
        <v>3074</v>
      </c>
      <c r="F152" s="14" t="s">
        <v>3560</v>
      </c>
      <c r="G152" s="14"/>
      <c r="H152" s="14" t="s">
        <v>3446</v>
      </c>
      <c r="I152" s="14" t="s">
        <v>3034</v>
      </c>
      <c r="J152" s="14" t="s">
        <v>3891</v>
      </c>
      <c r="K152" s="14" t="s">
        <v>3446</v>
      </c>
      <c r="L152" s="14">
        <v>13.8</v>
      </c>
      <c r="M152" s="18" t="s">
        <v>3036</v>
      </c>
      <c r="N152" s="18" t="s">
        <v>3036</v>
      </c>
      <c r="O152" s="18" t="s">
        <v>3036</v>
      </c>
      <c r="P152" s="18" t="s">
        <v>3036</v>
      </c>
      <c r="Q152" s="18" t="s">
        <v>3036</v>
      </c>
      <c r="R152" s="18" t="s">
        <v>3036</v>
      </c>
      <c r="S152" s="15" t="e">
        <f t="shared" si="15"/>
        <v>#VALUE!</v>
      </c>
      <c r="T152" s="15" t="e">
        <f t="shared" si="16"/>
        <v>#VALUE!</v>
      </c>
      <c r="U152" s="15" t="e">
        <f t="shared" si="17"/>
        <v>#VALUE!</v>
      </c>
      <c r="V152" s="15" t="e">
        <f t="shared" si="18"/>
        <v>#VALUE!</v>
      </c>
      <c r="W152" s="15" t="str">
        <f t="shared" si="19"/>
        <v>0</v>
      </c>
      <c r="X152" s="15" t="str">
        <f t="shared" si="20"/>
        <v>N</v>
      </c>
      <c r="Y152" s="15" t="s">
        <v>55</v>
      </c>
      <c r="Z152" s="14" t="s">
        <v>55</v>
      </c>
      <c r="AA152" s="14">
        <v>0</v>
      </c>
      <c r="AB152" s="14"/>
      <c r="AC152" s="14"/>
    </row>
    <row r="153" spans="1:29" x14ac:dyDescent="0.35">
      <c r="A153" s="7"/>
      <c r="B153" s="14">
        <v>454</v>
      </c>
      <c r="C153" s="14" t="s">
        <v>3030</v>
      </c>
      <c r="D153" s="14" t="s">
        <v>3066</v>
      </c>
      <c r="E153" s="14" t="s">
        <v>3074</v>
      </c>
      <c r="F153" s="14" t="s">
        <v>3907</v>
      </c>
      <c r="G153" s="14"/>
      <c r="H153" s="14" t="s">
        <v>134</v>
      </c>
      <c r="I153" s="14" t="s">
        <v>3034</v>
      </c>
      <c r="J153" s="14" t="s">
        <v>3908</v>
      </c>
      <c r="K153" s="14" t="s">
        <v>134</v>
      </c>
      <c r="L153" s="14">
        <v>7.97</v>
      </c>
      <c r="M153" s="18" t="s">
        <v>3036</v>
      </c>
      <c r="N153" s="18" t="s">
        <v>3036</v>
      </c>
      <c r="O153" s="18" t="s">
        <v>3036</v>
      </c>
      <c r="P153" s="18" t="s">
        <v>3036</v>
      </c>
      <c r="Q153" s="18" t="s">
        <v>3036</v>
      </c>
      <c r="R153" s="18" t="s">
        <v>3036</v>
      </c>
      <c r="S153" s="15" t="e">
        <f t="shared" si="15"/>
        <v>#VALUE!</v>
      </c>
      <c r="T153" s="15" t="e">
        <f t="shared" si="16"/>
        <v>#VALUE!</v>
      </c>
      <c r="U153" s="15" t="e">
        <f t="shared" si="17"/>
        <v>#VALUE!</v>
      </c>
      <c r="V153" s="15" t="e">
        <f t="shared" si="18"/>
        <v>#VALUE!</v>
      </c>
      <c r="W153" s="15" t="str">
        <f t="shared" si="19"/>
        <v>0</v>
      </c>
      <c r="X153" s="15" t="str">
        <f t="shared" si="20"/>
        <v>N</v>
      </c>
      <c r="Y153" s="15" t="s">
        <v>55</v>
      </c>
      <c r="Z153" s="14" t="s">
        <v>55</v>
      </c>
      <c r="AA153" s="14">
        <v>0</v>
      </c>
      <c r="AB153" s="14"/>
      <c r="AC153" s="14"/>
    </row>
    <row r="154" spans="1:29" x14ac:dyDescent="0.35">
      <c r="A154" s="7"/>
      <c r="B154" s="14">
        <v>455</v>
      </c>
      <c r="C154" s="14" t="s">
        <v>3030</v>
      </c>
      <c r="D154" s="14" t="s">
        <v>3066</v>
      </c>
      <c r="E154" s="14" t="s">
        <v>3074</v>
      </c>
      <c r="F154" s="14" t="s">
        <v>3909</v>
      </c>
      <c r="G154" s="14"/>
      <c r="H154" s="14" t="s">
        <v>3076</v>
      </c>
      <c r="I154" s="14" t="s">
        <v>3034</v>
      </c>
      <c r="J154" s="14" t="s">
        <v>3910</v>
      </c>
      <c r="K154" s="14" t="s">
        <v>3076</v>
      </c>
      <c r="L154" s="14">
        <v>7.97</v>
      </c>
      <c r="M154" s="18" t="s">
        <v>3036</v>
      </c>
      <c r="N154" s="18" t="s">
        <v>3036</v>
      </c>
      <c r="O154" s="18" t="s">
        <v>3036</v>
      </c>
      <c r="P154" s="18" t="s">
        <v>3036</v>
      </c>
      <c r="Q154" s="18" t="s">
        <v>3036</v>
      </c>
      <c r="R154" s="18" t="s">
        <v>3036</v>
      </c>
      <c r="S154" s="15" t="e">
        <f t="shared" si="15"/>
        <v>#VALUE!</v>
      </c>
      <c r="T154" s="15" t="e">
        <f t="shared" si="16"/>
        <v>#VALUE!</v>
      </c>
      <c r="U154" s="15" t="e">
        <f t="shared" si="17"/>
        <v>#VALUE!</v>
      </c>
      <c r="V154" s="15" t="e">
        <f t="shared" si="18"/>
        <v>#VALUE!</v>
      </c>
      <c r="W154" s="15" t="str">
        <f t="shared" si="19"/>
        <v>0</v>
      </c>
      <c r="X154" s="15" t="str">
        <f t="shared" si="20"/>
        <v>N</v>
      </c>
      <c r="Y154" s="15" t="s">
        <v>55</v>
      </c>
      <c r="Z154" s="14" t="s">
        <v>55</v>
      </c>
      <c r="AA154" s="14">
        <v>0</v>
      </c>
      <c r="AB154" s="14"/>
      <c r="AC154" s="14"/>
    </row>
    <row r="155" spans="1:29" x14ac:dyDescent="0.35">
      <c r="A155" s="7"/>
      <c r="B155" s="14">
        <v>456</v>
      </c>
      <c r="C155" s="14" t="s">
        <v>3030</v>
      </c>
      <c r="D155" s="14" t="s">
        <v>3066</v>
      </c>
      <c r="E155" s="14" t="s">
        <v>3074</v>
      </c>
      <c r="F155" s="14" t="s">
        <v>3911</v>
      </c>
      <c r="G155" s="14"/>
      <c r="H155" s="14" t="s">
        <v>1280</v>
      </c>
      <c r="I155" s="14" t="s">
        <v>3034</v>
      </c>
      <c r="J155" s="14" t="s">
        <v>3912</v>
      </c>
      <c r="K155" s="14" t="s">
        <v>134</v>
      </c>
      <c r="L155" s="14">
        <v>13.8</v>
      </c>
      <c r="M155" s="18" t="s">
        <v>3036</v>
      </c>
      <c r="N155" s="18" t="s">
        <v>3036</v>
      </c>
      <c r="O155" s="18" t="s">
        <v>3036</v>
      </c>
      <c r="P155" s="18" t="s">
        <v>3036</v>
      </c>
      <c r="Q155" s="18" t="s">
        <v>3036</v>
      </c>
      <c r="R155" s="18" t="s">
        <v>3036</v>
      </c>
      <c r="S155" s="15" t="e">
        <f t="shared" si="15"/>
        <v>#VALUE!</v>
      </c>
      <c r="T155" s="15" t="e">
        <f t="shared" si="16"/>
        <v>#VALUE!</v>
      </c>
      <c r="U155" s="15" t="e">
        <f t="shared" si="17"/>
        <v>#VALUE!</v>
      </c>
      <c r="V155" s="15" t="e">
        <f t="shared" si="18"/>
        <v>#VALUE!</v>
      </c>
      <c r="W155" s="15" t="str">
        <f t="shared" si="19"/>
        <v>0</v>
      </c>
      <c r="X155" s="15" t="str">
        <f t="shared" si="20"/>
        <v>N</v>
      </c>
      <c r="Y155" s="15" t="s">
        <v>55</v>
      </c>
      <c r="Z155" s="14" t="s">
        <v>55</v>
      </c>
      <c r="AA155" s="14">
        <v>0</v>
      </c>
      <c r="AB155" s="14"/>
      <c r="AC155" s="14"/>
    </row>
    <row r="156" spans="1:29" x14ac:dyDescent="0.35">
      <c r="A156" s="7"/>
      <c r="B156" s="14">
        <v>554</v>
      </c>
      <c r="C156" s="14" t="s">
        <v>3030</v>
      </c>
      <c r="D156" s="14" t="s">
        <v>3066</v>
      </c>
      <c r="E156" s="14" t="s">
        <v>3074</v>
      </c>
      <c r="F156" s="14" t="s">
        <v>4048</v>
      </c>
      <c r="G156" s="14"/>
      <c r="H156" s="14" t="s">
        <v>3182</v>
      </c>
      <c r="I156" s="14" t="s">
        <v>3529</v>
      </c>
      <c r="J156" s="14" t="s">
        <v>4049</v>
      </c>
      <c r="K156" s="14" t="s">
        <v>3182</v>
      </c>
      <c r="L156" s="14">
        <v>13.8</v>
      </c>
      <c r="M156" s="18" t="s">
        <v>3036</v>
      </c>
      <c r="N156" s="18" t="s">
        <v>3036</v>
      </c>
      <c r="O156" s="18" t="s">
        <v>3036</v>
      </c>
      <c r="P156" s="18" t="s">
        <v>3036</v>
      </c>
      <c r="Q156" s="18" t="s">
        <v>3036</v>
      </c>
      <c r="R156" s="18" t="s">
        <v>3036</v>
      </c>
      <c r="S156" s="15" t="e">
        <f t="shared" si="15"/>
        <v>#VALUE!</v>
      </c>
      <c r="T156" s="15" t="e">
        <f t="shared" si="16"/>
        <v>#VALUE!</v>
      </c>
      <c r="U156" s="15" t="e">
        <f t="shared" si="17"/>
        <v>#VALUE!</v>
      </c>
      <c r="V156" s="15" t="e">
        <f t="shared" si="18"/>
        <v>#VALUE!</v>
      </c>
      <c r="W156" s="15" t="str">
        <f t="shared" si="19"/>
        <v>0</v>
      </c>
      <c r="X156" s="15" t="str">
        <f t="shared" si="20"/>
        <v>N</v>
      </c>
      <c r="Y156" s="15" t="s">
        <v>55</v>
      </c>
      <c r="Z156" s="14" t="s">
        <v>55</v>
      </c>
      <c r="AA156" s="14">
        <v>0</v>
      </c>
      <c r="AB156" s="14"/>
      <c r="AC156" s="14"/>
    </row>
    <row r="157" spans="1:29" x14ac:dyDescent="0.35">
      <c r="A157" s="7"/>
      <c r="B157" s="14">
        <v>555</v>
      </c>
      <c r="C157" s="14" t="s">
        <v>3030</v>
      </c>
      <c r="D157" s="14" t="s">
        <v>3031</v>
      </c>
      <c r="E157" s="14" t="s">
        <v>3086</v>
      </c>
      <c r="F157" s="14" t="s">
        <v>4050</v>
      </c>
      <c r="G157" s="14"/>
      <c r="H157" s="14" t="s">
        <v>3102</v>
      </c>
      <c r="I157" s="14" t="s">
        <v>3034</v>
      </c>
      <c r="J157" s="14" t="s">
        <v>4051</v>
      </c>
      <c r="K157" s="14" t="s">
        <v>4052</v>
      </c>
      <c r="L157" s="14">
        <v>23</v>
      </c>
      <c r="M157" s="18" t="s">
        <v>3036</v>
      </c>
      <c r="N157" s="18" t="s">
        <v>3036</v>
      </c>
      <c r="O157" s="18" t="s">
        <v>3036</v>
      </c>
      <c r="P157" s="18" t="s">
        <v>3036</v>
      </c>
      <c r="Q157" s="18" t="s">
        <v>3036</v>
      </c>
      <c r="R157" s="18" t="s">
        <v>3036</v>
      </c>
      <c r="S157" s="15" t="e">
        <f t="shared" si="15"/>
        <v>#VALUE!</v>
      </c>
      <c r="T157" s="15" t="e">
        <f t="shared" si="16"/>
        <v>#VALUE!</v>
      </c>
      <c r="U157" s="15" t="e">
        <f t="shared" si="17"/>
        <v>#VALUE!</v>
      </c>
      <c r="V157" s="15" t="e">
        <f t="shared" si="18"/>
        <v>#VALUE!</v>
      </c>
      <c r="W157" s="15" t="str">
        <f t="shared" si="19"/>
        <v>0</v>
      </c>
      <c r="X157" s="15" t="str">
        <f t="shared" si="20"/>
        <v>N</v>
      </c>
      <c r="Y157" s="15" t="s">
        <v>55</v>
      </c>
      <c r="Z157" s="14" t="s">
        <v>55</v>
      </c>
      <c r="AA157" s="14">
        <v>0</v>
      </c>
      <c r="AB157" s="14"/>
      <c r="AC157" s="14"/>
    </row>
    <row r="158" spans="1:29" x14ac:dyDescent="0.35">
      <c r="A158" s="7"/>
      <c r="B158" s="14">
        <v>557</v>
      </c>
      <c r="C158" s="14" t="s">
        <v>3030</v>
      </c>
      <c r="D158" s="14" t="s">
        <v>3031</v>
      </c>
      <c r="E158" s="14" t="s">
        <v>3086</v>
      </c>
      <c r="F158" s="14" t="s">
        <v>3775</v>
      </c>
      <c r="G158" s="14"/>
      <c r="H158" s="14" t="s">
        <v>3775</v>
      </c>
      <c r="I158" s="14" t="s">
        <v>3603</v>
      </c>
      <c r="J158" s="14" t="s">
        <v>4055</v>
      </c>
      <c r="K158" s="14" t="s">
        <v>3775</v>
      </c>
      <c r="L158" s="14">
        <v>23</v>
      </c>
      <c r="M158" s="18">
        <v>8.6999999999999993</v>
      </c>
      <c r="N158" s="18">
        <v>8.9</v>
      </c>
      <c r="O158" s="18" t="s">
        <v>3036</v>
      </c>
      <c r="P158" s="18">
        <v>0</v>
      </c>
      <c r="Q158" s="18">
        <v>1.02</v>
      </c>
      <c r="R158" s="18" t="s">
        <v>3036</v>
      </c>
      <c r="S158" s="15" t="e">
        <f t="shared" si="15"/>
        <v>#DIV/0!</v>
      </c>
      <c r="T158" s="15">
        <f t="shared" si="16"/>
        <v>8.7254901960784323</v>
      </c>
      <c r="U158" s="15" t="e">
        <f t="shared" si="17"/>
        <v>#VALUE!</v>
      </c>
      <c r="V158" s="15" t="e">
        <f t="shared" si="18"/>
        <v>#DIV/0!</v>
      </c>
      <c r="W158" s="15" t="str">
        <f t="shared" si="19"/>
        <v>0</v>
      </c>
      <c r="X158" s="15" t="str">
        <f t="shared" si="20"/>
        <v>N</v>
      </c>
      <c r="Y158" s="15" t="s">
        <v>55</v>
      </c>
      <c r="Z158" s="14" t="s">
        <v>55</v>
      </c>
      <c r="AA158" s="14">
        <v>0</v>
      </c>
      <c r="AB158" s="14"/>
      <c r="AC158" s="14"/>
    </row>
    <row r="159" spans="1:29" x14ac:dyDescent="0.35">
      <c r="A159" s="7"/>
      <c r="B159" s="14">
        <v>560</v>
      </c>
      <c r="C159" s="14" t="s">
        <v>3030</v>
      </c>
      <c r="D159" s="14" t="s">
        <v>3031</v>
      </c>
      <c r="E159" s="14" t="s">
        <v>3086</v>
      </c>
      <c r="F159" s="14" t="s">
        <v>3775</v>
      </c>
      <c r="G159" s="14"/>
      <c r="H159" s="14" t="s">
        <v>3775</v>
      </c>
      <c r="I159" s="14" t="s">
        <v>3603</v>
      </c>
      <c r="J159" s="14" t="s">
        <v>4058</v>
      </c>
      <c r="K159" s="14" t="s">
        <v>3823</v>
      </c>
      <c r="L159" s="14">
        <v>23</v>
      </c>
      <c r="M159" s="18">
        <v>10.3</v>
      </c>
      <c r="N159" s="18">
        <v>10.5</v>
      </c>
      <c r="O159" s="18" t="s">
        <v>3036</v>
      </c>
      <c r="P159" s="18">
        <v>0</v>
      </c>
      <c r="Q159" s="18">
        <v>1.03</v>
      </c>
      <c r="R159" s="18" t="s">
        <v>3036</v>
      </c>
      <c r="S159" s="15" t="e">
        <f t="shared" si="15"/>
        <v>#DIV/0!</v>
      </c>
      <c r="T159" s="15">
        <f t="shared" si="16"/>
        <v>10.194174757281553</v>
      </c>
      <c r="U159" s="15" t="e">
        <f t="shared" si="17"/>
        <v>#VALUE!</v>
      </c>
      <c r="V159" s="15" t="e">
        <f t="shared" si="18"/>
        <v>#DIV/0!</v>
      </c>
      <c r="W159" s="15" t="str">
        <f t="shared" si="19"/>
        <v>0</v>
      </c>
      <c r="X159" s="15" t="str">
        <f t="shared" si="20"/>
        <v>N</v>
      </c>
      <c r="Y159" s="15" t="s">
        <v>55</v>
      </c>
      <c r="Z159" s="14" t="s">
        <v>55</v>
      </c>
      <c r="AA159" s="14">
        <v>0</v>
      </c>
      <c r="AB159" s="14"/>
      <c r="AC159" s="14"/>
    </row>
    <row r="160" spans="1:29" x14ac:dyDescent="0.35">
      <c r="A160" s="7"/>
      <c r="B160" s="14">
        <v>564</v>
      </c>
      <c r="C160" s="14" t="s">
        <v>3030</v>
      </c>
      <c r="D160" s="14" t="s">
        <v>3031</v>
      </c>
      <c r="E160" s="14" t="s">
        <v>3086</v>
      </c>
      <c r="F160" s="14" t="s">
        <v>4065</v>
      </c>
      <c r="G160" s="14"/>
      <c r="H160" s="14" t="s">
        <v>4066</v>
      </c>
      <c r="I160" s="14" t="s">
        <v>3034</v>
      </c>
      <c r="J160" s="14" t="s">
        <v>4067</v>
      </c>
      <c r="K160" s="14" t="s">
        <v>4066</v>
      </c>
      <c r="L160" s="14">
        <v>23</v>
      </c>
      <c r="M160" s="18" t="s">
        <v>3036</v>
      </c>
      <c r="N160" s="18" t="s">
        <v>3036</v>
      </c>
      <c r="O160" s="18" t="s">
        <v>3036</v>
      </c>
      <c r="P160" s="18" t="s">
        <v>3036</v>
      </c>
      <c r="Q160" s="18" t="s">
        <v>3036</v>
      </c>
      <c r="R160" s="18" t="s">
        <v>3036</v>
      </c>
      <c r="S160" s="15" t="e">
        <f t="shared" si="15"/>
        <v>#VALUE!</v>
      </c>
      <c r="T160" s="15" t="e">
        <f t="shared" si="16"/>
        <v>#VALUE!</v>
      </c>
      <c r="U160" s="15" t="e">
        <f t="shared" si="17"/>
        <v>#VALUE!</v>
      </c>
      <c r="V160" s="15" t="e">
        <f t="shared" si="18"/>
        <v>#VALUE!</v>
      </c>
      <c r="W160" s="15" t="str">
        <f t="shared" si="19"/>
        <v>0</v>
      </c>
      <c r="X160" s="15" t="str">
        <f t="shared" si="20"/>
        <v>N</v>
      </c>
      <c r="Y160" s="15" t="s">
        <v>55</v>
      </c>
      <c r="Z160" s="14" t="s">
        <v>55</v>
      </c>
      <c r="AA160" s="14">
        <v>0</v>
      </c>
      <c r="AB160" s="14"/>
      <c r="AC160" s="14"/>
    </row>
    <row r="161" spans="1:29" x14ac:dyDescent="0.35">
      <c r="A161" s="7"/>
      <c r="B161" s="14">
        <v>568</v>
      </c>
      <c r="C161" s="14" t="s">
        <v>3030</v>
      </c>
      <c r="D161" s="14" t="s">
        <v>3031</v>
      </c>
      <c r="E161" s="14" t="s">
        <v>3086</v>
      </c>
      <c r="F161" s="14" t="s">
        <v>4073</v>
      </c>
      <c r="G161" s="14"/>
      <c r="H161" s="14" t="s">
        <v>4066</v>
      </c>
      <c r="I161" s="14" t="s">
        <v>3034</v>
      </c>
      <c r="J161" s="14" t="s">
        <v>4074</v>
      </c>
      <c r="K161" s="14" t="s">
        <v>4066</v>
      </c>
      <c r="L161" s="14">
        <v>4.8</v>
      </c>
      <c r="M161" s="18" t="s">
        <v>3036</v>
      </c>
      <c r="N161" s="18" t="s">
        <v>3036</v>
      </c>
      <c r="O161" s="18" t="s">
        <v>3036</v>
      </c>
      <c r="P161" s="18" t="s">
        <v>3036</v>
      </c>
      <c r="Q161" s="18" t="s">
        <v>3036</v>
      </c>
      <c r="R161" s="18" t="s">
        <v>3036</v>
      </c>
      <c r="S161" s="15" t="e">
        <f t="shared" si="15"/>
        <v>#VALUE!</v>
      </c>
      <c r="T161" s="15" t="e">
        <f t="shared" si="16"/>
        <v>#VALUE!</v>
      </c>
      <c r="U161" s="15" t="e">
        <f t="shared" si="17"/>
        <v>#VALUE!</v>
      </c>
      <c r="V161" s="15" t="e">
        <f t="shared" si="18"/>
        <v>#VALUE!</v>
      </c>
      <c r="W161" s="15" t="str">
        <f t="shared" si="19"/>
        <v>0</v>
      </c>
      <c r="X161" s="15" t="str">
        <f t="shared" si="20"/>
        <v>N</v>
      </c>
      <c r="Y161" s="15" t="s">
        <v>55</v>
      </c>
      <c r="Z161" s="14" t="s">
        <v>55</v>
      </c>
      <c r="AA161" s="14">
        <v>0</v>
      </c>
      <c r="AB161" s="14"/>
      <c r="AC161" s="14"/>
    </row>
    <row r="162" spans="1:29" x14ac:dyDescent="0.35">
      <c r="A162" s="7"/>
      <c r="B162" s="14">
        <v>569</v>
      </c>
      <c r="C162" s="14" t="s">
        <v>3030</v>
      </c>
      <c r="D162" s="14" t="s">
        <v>3031</v>
      </c>
      <c r="E162" s="14" t="s">
        <v>3086</v>
      </c>
      <c r="F162" s="14" t="s">
        <v>4075</v>
      </c>
      <c r="G162" s="14"/>
      <c r="H162" s="14" t="s">
        <v>4066</v>
      </c>
      <c r="I162" s="14" t="s">
        <v>3034</v>
      </c>
      <c r="J162" s="14" t="s">
        <v>4076</v>
      </c>
      <c r="K162" s="14" t="s">
        <v>4066</v>
      </c>
      <c r="L162" s="14">
        <v>4.8</v>
      </c>
      <c r="M162" s="18" t="s">
        <v>3036</v>
      </c>
      <c r="N162" s="18" t="s">
        <v>3036</v>
      </c>
      <c r="O162" s="18" t="s">
        <v>3036</v>
      </c>
      <c r="P162" s="18" t="s">
        <v>3036</v>
      </c>
      <c r="Q162" s="18" t="s">
        <v>3036</v>
      </c>
      <c r="R162" s="18" t="s">
        <v>3036</v>
      </c>
      <c r="S162" s="15" t="e">
        <f t="shared" si="15"/>
        <v>#VALUE!</v>
      </c>
      <c r="T162" s="15" t="e">
        <f t="shared" si="16"/>
        <v>#VALUE!</v>
      </c>
      <c r="U162" s="15" t="e">
        <f t="shared" si="17"/>
        <v>#VALUE!</v>
      </c>
      <c r="V162" s="15" t="e">
        <f t="shared" si="18"/>
        <v>#VALUE!</v>
      </c>
      <c r="W162" s="15" t="str">
        <f t="shared" si="19"/>
        <v>0</v>
      </c>
      <c r="X162" s="15" t="str">
        <f t="shared" si="20"/>
        <v>N</v>
      </c>
      <c r="Y162" s="15" t="s">
        <v>55</v>
      </c>
      <c r="Z162" s="14" t="s">
        <v>55</v>
      </c>
      <c r="AA162" s="14">
        <v>0</v>
      </c>
      <c r="AB162" s="14"/>
      <c r="AC162" s="14"/>
    </row>
    <row r="163" spans="1:29" x14ac:dyDescent="0.35">
      <c r="A163" s="7"/>
      <c r="B163" s="14">
        <v>570</v>
      </c>
      <c r="C163" s="14" t="s">
        <v>3030</v>
      </c>
      <c r="D163" s="14" t="s">
        <v>3031</v>
      </c>
      <c r="E163" s="14" t="s">
        <v>3086</v>
      </c>
      <c r="F163" s="14" t="s">
        <v>4077</v>
      </c>
      <c r="G163" s="14"/>
      <c r="H163" s="14" t="s">
        <v>4066</v>
      </c>
      <c r="I163" s="14" t="s">
        <v>3034</v>
      </c>
      <c r="J163" s="14" t="s">
        <v>4078</v>
      </c>
      <c r="K163" s="14" t="s">
        <v>4066</v>
      </c>
      <c r="L163" s="14">
        <v>4.8</v>
      </c>
      <c r="M163" s="18" t="s">
        <v>3036</v>
      </c>
      <c r="N163" s="18" t="s">
        <v>3036</v>
      </c>
      <c r="O163" s="18" t="s">
        <v>3036</v>
      </c>
      <c r="P163" s="18" t="s">
        <v>3036</v>
      </c>
      <c r="Q163" s="18" t="s">
        <v>3036</v>
      </c>
      <c r="R163" s="18" t="s">
        <v>3036</v>
      </c>
      <c r="S163" s="15" t="e">
        <f t="shared" si="15"/>
        <v>#VALUE!</v>
      </c>
      <c r="T163" s="15" t="e">
        <f t="shared" si="16"/>
        <v>#VALUE!</v>
      </c>
      <c r="U163" s="15" t="e">
        <f t="shared" si="17"/>
        <v>#VALUE!</v>
      </c>
      <c r="V163" s="15" t="e">
        <f t="shared" si="18"/>
        <v>#VALUE!</v>
      </c>
      <c r="W163" s="15" t="str">
        <f t="shared" si="19"/>
        <v>0</v>
      </c>
      <c r="X163" s="15" t="str">
        <f t="shared" si="20"/>
        <v>N</v>
      </c>
      <c r="Y163" s="15" t="s">
        <v>55</v>
      </c>
      <c r="Z163" s="14" t="s">
        <v>55</v>
      </c>
      <c r="AA163" s="14">
        <v>0</v>
      </c>
      <c r="AB163" s="14"/>
      <c r="AC163" s="14"/>
    </row>
    <row r="164" spans="1:29" x14ac:dyDescent="0.35">
      <c r="A164" s="7"/>
      <c r="B164" s="14">
        <v>571</v>
      </c>
      <c r="C164" s="14" t="s">
        <v>3030</v>
      </c>
      <c r="D164" s="14" t="s">
        <v>3031</v>
      </c>
      <c r="E164" s="14" t="s">
        <v>3086</v>
      </c>
      <c r="F164" s="14" t="s">
        <v>4079</v>
      </c>
      <c r="G164" s="14"/>
      <c r="H164" s="14" t="s">
        <v>4080</v>
      </c>
      <c r="I164" s="14" t="s">
        <v>3034</v>
      </c>
      <c r="J164" s="14" t="s">
        <v>4081</v>
      </c>
      <c r="K164" s="14" t="s">
        <v>4080</v>
      </c>
      <c r="L164" s="14">
        <v>13.2</v>
      </c>
      <c r="M164" s="18" t="s">
        <v>3036</v>
      </c>
      <c r="N164" s="18" t="s">
        <v>3036</v>
      </c>
      <c r="O164" s="18" t="s">
        <v>3036</v>
      </c>
      <c r="P164" s="18" t="s">
        <v>3036</v>
      </c>
      <c r="Q164" s="18" t="s">
        <v>3036</v>
      </c>
      <c r="R164" s="18" t="s">
        <v>3036</v>
      </c>
      <c r="S164" s="15" t="e">
        <f t="shared" si="15"/>
        <v>#VALUE!</v>
      </c>
      <c r="T164" s="15" t="e">
        <f t="shared" si="16"/>
        <v>#VALUE!</v>
      </c>
      <c r="U164" s="15" t="e">
        <f t="shared" si="17"/>
        <v>#VALUE!</v>
      </c>
      <c r="V164" s="15" t="e">
        <f t="shared" si="18"/>
        <v>#VALUE!</v>
      </c>
      <c r="W164" s="15" t="str">
        <f t="shared" si="19"/>
        <v>0</v>
      </c>
      <c r="X164" s="15" t="str">
        <f t="shared" si="20"/>
        <v>N</v>
      </c>
      <c r="Y164" s="15" t="s">
        <v>55</v>
      </c>
      <c r="Z164" s="14" t="s">
        <v>55</v>
      </c>
      <c r="AA164" s="14">
        <v>0</v>
      </c>
      <c r="AB164" s="14"/>
      <c r="AC164" s="14"/>
    </row>
    <row r="165" spans="1:29" x14ac:dyDescent="0.35">
      <c r="A165" s="7"/>
      <c r="B165" s="14">
        <v>572</v>
      </c>
      <c r="C165" s="14" t="s">
        <v>3030</v>
      </c>
      <c r="D165" s="14" t="s">
        <v>3031</v>
      </c>
      <c r="E165" s="14" t="s">
        <v>3086</v>
      </c>
      <c r="F165" s="14" t="s">
        <v>4082</v>
      </c>
      <c r="G165" s="14"/>
      <c r="H165" s="14" t="s">
        <v>3851</v>
      </c>
      <c r="I165" s="14" t="s">
        <v>3603</v>
      </c>
      <c r="J165" s="14" t="s">
        <v>4083</v>
      </c>
      <c r="K165" s="14" t="s">
        <v>3364</v>
      </c>
      <c r="L165" s="14">
        <v>23</v>
      </c>
      <c r="M165" s="18" t="s">
        <v>3036</v>
      </c>
      <c r="N165" s="18" t="s">
        <v>3036</v>
      </c>
      <c r="O165" s="18" t="s">
        <v>3036</v>
      </c>
      <c r="P165" s="18" t="s">
        <v>3036</v>
      </c>
      <c r="Q165" s="18" t="s">
        <v>3036</v>
      </c>
      <c r="R165" s="18" t="s">
        <v>3036</v>
      </c>
      <c r="S165" s="15" t="e">
        <f t="shared" si="15"/>
        <v>#VALUE!</v>
      </c>
      <c r="T165" s="15" t="e">
        <f t="shared" si="16"/>
        <v>#VALUE!</v>
      </c>
      <c r="U165" s="15" t="e">
        <f t="shared" si="17"/>
        <v>#VALUE!</v>
      </c>
      <c r="V165" s="15" t="e">
        <f t="shared" si="18"/>
        <v>#VALUE!</v>
      </c>
      <c r="W165" s="15" t="str">
        <f t="shared" si="19"/>
        <v>0</v>
      </c>
      <c r="X165" s="15" t="str">
        <f t="shared" si="20"/>
        <v>N</v>
      </c>
      <c r="Y165" s="15" t="s">
        <v>55</v>
      </c>
      <c r="Z165" s="14" t="s">
        <v>55</v>
      </c>
      <c r="AA165" s="14">
        <v>0</v>
      </c>
      <c r="AB165" s="14"/>
      <c r="AC165" s="14"/>
    </row>
    <row r="166" spans="1:29" x14ac:dyDescent="0.35">
      <c r="A166" s="7"/>
      <c r="B166" s="14">
        <v>597</v>
      </c>
      <c r="C166" s="14" t="s">
        <v>3030</v>
      </c>
      <c r="D166" s="14" t="s">
        <v>3031</v>
      </c>
      <c r="E166" s="14" t="s">
        <v>3086</v>
      </c>
      <c r="F166" s="14" t="s">
        <v>4120</v>
      </c>
      <c r="G166" s="14"/>
      <c r="H166" s="14" t="s">
        <v>3747</v>
      </c>
      <c r="I166" s="14" t="s">
        <v>3034</v>
      </c>
      <c r="J166" s="14" t="s">
        <v>4121</v>
      </c>
      <c r="K166" s="14" t="s">
        <v>3747</v>
      </c>
      <c r="L166" s="14">
        <v>7.62</v>
      </c>
      <c r="M166" s="18" t="s">
        <v>3036</v>
      </c>
      <c r="N166" s="18" t="s">
        <v>3036</v>
      </c>
      <c r="O166" s="18" t="s">
        <v>3036</v>
      </c>
      <c r="P166" s="18" t="s">
        <v>3036</v>
      </c>
      <c r="Q166" s="18" t="s">
        <v>3036</v>
      </c>
      <c r="R166" s="18" t="s">
        <v>3036</v>
      </c>
      <c r="S166" s="15" t="e">
        <f t="shared" si="15"/>
        <v>#VALUE!</v>
      </c>
      <c r="T166" s="15" t="e">
        <f t="shared" si="16"/>
        <v>#VALUE!</v>
      </c>
      <c r="U166" s="15" t="e">
        <f t="shared" si="17"/>
        <v>#VALUE!</v>
      </c>
      <c r="V166" s="15" t="e">
        <f t="shared" si="18"/>
        <v>#VALUE!</v>
      </c>
      <c r="W166" s="15" t="str">
        <f t="shared" si="19"/>
        <v>0</v>
      </c>
      <c r="X166" s="15" t="str">
        <f t="shared" si="20"/>
        <v>N</v>
      </c>
      <c r="Y166" s="15" t="s">
        <v>55</v>
      </c>
      <c r="Z166" s="14" t="s">
        <v>55</v>
      </c>
      <c r="AA166" s="14">
        <v>0</v>
      </c>
      <c r="AB166" s="14"/>
      <c r="AC166" s="14"/>
    </row>
    <row r="167" spans="1:29" x14ac:dyDescent="0.35">
      <c r="A167" s="7"/>
      <c r="B167" s="14">
        <v>612</v>
      </c>
      <c r="C167" s="14" t="s">
        <v>3030</v>
      </c>
      <c r="D167" s="14" t="s">
        <v>3031</v>
      </c>
      <c r="E167" s="14" t="s">
        <v>3086</v>
      </c>
      <c r="F167" s="14" t="s">
        <v>4148</v>
      </c>
      <c r="G167" s="14"/>
      <c r="H167" s="14" t="s">
        <v>3747</v>
      </c>
      <c r="I167" s="14" t="s">
        <v>3034</v>
      </c>
      <c r="J167" s="14" t="s">
        <v>4149</v>
      </c>
      <c r="K167" s="14" t="s">
        <v>3747</v>
      </c>
      <c r="L167" s="14">
        <v>7.62</v>
      </c>
      <c r="M167" s="18" t="s">
        <v>3036</v>
      </c>
      <c r="N167" s="18" t="s">
        <v>3036</v>
      </c>
      <c r="O167" s="18" t="s">
        <v>3036</v>
      </c>
      <c r="P167" s="18" t="s">
        <v>3036</v>
      </c>
      <c r="Q167" s="18" t="s">
        <v>3036</v>
      </c>
      <c r="R167" s="18" t="s">
        <v>3036</v>
      </c>
      <c r="S167" s="15" t="e">
        <f t="shared" si="15"/>
        <v>#VALUE!</v>
      </c>
      <c r="T167" s="15" t="e">
        <f t="shared" si="16"/>
        <v>#VALUE!</v>
      </c>
      <c r="U167" s="15" t="e">
        <f t="shared" si="17"/>
        <v>#VALUE!</v>
      </c>
      <c r="V167" s="15" t="e">
        <f t="shared" si="18"/>
        <v>#VALUE!</v>
      </c>
      <c r="W167" s="15" t="str">
        <f t="shared" si="19"/>
        <v>0</v>
      </c>
      <c r="X167" s="15" t="str">
        <f t="shared" si="20"/>
        <v>N</v>
      </c>
      <c r="Y167" s="15" t="s">
        <v>55</v>
      </c>
      <c r="Z167" s="14" t="s">
        <v>55</v>
      </c>
      <c r="AA167" s="14">
        <v>0</v>
      </c>
      <c r="AB167" s="14"/>
      <c r="AC167" s="14"/>
    </row>
    <row r="168" spans="1:29" x14ac:dyDescent="0.35">
      <c r="A168" s="7"/>
      <c r="B168" s="14">
        <v>625</v>
      </c>
      <c r="C168" s="14" t="s">
        <v>3030</v>
      </c>
      <c r="D168" s="14" t="s">
        <v>3031</v>
      </c>
      <c r="E168" s="14" t="s">
        <v>3086</v>
      </c>
      <c r="F168" s="14" t="s">
        <v>4179</v>
      </c>
      <c r="G168" s="14"/>
      <c r="H168" s="14" t="s">
        <v>4180</v>
      </c>
      <c r="I168" s="14" t="s">
        <v>3034</v>
      </c>
      <c r="J168" s="14" t="s">
        <v>4181</v>
      </c>
      <c r="K168" s="14" t="s">
        <v>4180</v>
      </c>
      <c r="L168" s="14">
        <v>4.8</v>
      </c>
      <c r="M168" s="18" t="s">
        <v>3036</v>
      </c>
      <c r="N168" s="18" t="s">
        <v>3036</v>
      </c>
      <c r="O168" s="18" t="s">
        <v>3036</v>
      </c>
      <c r="P168" s="18" t="s">
        <v>3036</v>
      </c>
      <c r="Q168" s="18" t="s">
        <v>3036</v>
      </c>
      <c r="R168" s="18" t="s">
        <v>3036</v>
      </c>
      <c r="S168" s="15" t="e">
        <f t="shared" si="15"/>
        <v>#VALUE!</v>
      </c>
      <c r="T168" s="15" t="e">
        <f t="shared" si="16"/>
        <v>#VALUE!</v>
      </c>
      <c r="U168" s="15" t="e">
        <f t="shared" si="17"/>
        <v>#VALUE!</v>
      </c>
      <c r="V168" s="15" t="e">
        <f t="shared" si="18"/>
        <v>#VALUE!</v>
      </c>
      <c r="W168" s="15" t="str">
        <f t="shared" si="19"/>
        <v>0</v>
      </c>
      <c r="X168" s="15" t="str">
        <f t="shared" si="20"/>
        <v>N</v>
      </c>
      <c r="Y168" s="15" t="s">
        <v>55</v>
      </c>
      <c r="Z168" s="14" t="s">
        <v>55</v>
      </c>
      <c r="AA168" s="14">
        <v>0</v>
      </c>
      <c r="AB168" s="14"/>
      <c r="AC168" s="14"/>
    </row>
    <row r="169" spans="1:29" x14ac:dyDescent="0.35">
      <c r="A169" s="7"/>
      <c r="B169" s="14">
        <v>626</v>
      </c>
      <c r="C169" s="14" t="s">
        <v>3030</v>
      </c>
      <c r="D169" s="14" t="s">
        <v>3031</v>
      </c>
      <c r="E169" s="14" t="s">
        <v>3086</v>
      </c>
      <c r="F169" s="14" t="s">
        <v>4182</v>
      </c>
      <c r="G169" s="14"/>
      <c r="H169" s="14" t="s">
        <v>4180</v>
      </c>
      <c r="I169" s="14" t="s">
        <v>3034</v>
      </c>
      <c r="J169" s="14" t="s">
        <v>4183</v>
      </c>
      <c r="K169" s="14" t="s">
        <v>4180</v>
      </c>
      <c r="L169" s="14">
        <v>4.8</v>
      </c>
      <c r="M169" s="18" t="s">
        <v>3036</v>
      </c>
      <c r="N169" s="18" t="s">
        <v>3036</v>
      </c>
      <c r="O169" s="18" t="s">
        <v>3036</v>
      </c>
      <c r="P169" s="18" t="s">
        <v>3036</v>
      </c>
      <c r="Q169" s="18" t="s">
        <v>3036</v>
      </c>
      <c r="R169" s="18" t="s">
        <v>3036</v>
      </c>
      <c r="S169" s="15" t="e">
        <f t="shared" si="15"/>
        <v>#VALUE!</v>
      </c>
      <c r="T169" s="15" t="e">
        <f t="shared" si="16"/>
        <v>#VALUE!</v>
      </c>
      <c r="U169" s="15" t="e">
        <f t="shared" si="17"/>
        <v>#VALUE!</v>
      </c>
      <c r="V169" s="15" t="e">
        <f t="shared" si="18"/>
        <v>#VALUE!</v>
      </c>
      <c r="W169" s="15" t="str">
        <f t="shared" si="19"/>
        <v>0</v>
      </c>
      <c r="X169" s="15" t="str">
        <f t="shared" si="20"/>
        <v>N</v>
      </c>
      <c r="Y169" s="15" t="s">
        <v>55</v>
      </c>
      <c r="Z169" s="14" t="s">
        <v>55</v>
      </c>
      <c r="AA169" s="14">
        <v>0</v>
      </c>
      <c r="AB169" s="14"/>
      <c r="AC169" s="14"/>
    </row>
    <row r="170" spans="1:29" x14ac:dyDescent="0.35">
      <c r="A170" s="7"/>
      <c r="B170" s="14">
        <v>627</v>
      </c>
      <c r="C170" s="14" t="s">
        <v>3030</v>
      </c>
      <c r="D170" s="14" t="s">
        <v>3031</v>
      </c>
      <c r="E170" s="14" t="s">
        <v>3086</v>
      </c>
      <c r="F170" s="14" t="s">
        <v>4184</v>
      </c>
      <c r="G170" s="14"/>
      <c r="H170" s="14" t="s">
        <v>4180</v>
      </c>
      <c r="I170" s="14" t="s">
        <v>3034</v>
      </c>
      <c r="J170" s="14" t="s">
        <v>4185</v>
      </c>
      <c r="K170" s="14" t="s">
        <v>4180</v>
      </c>
      <c r="L170" s="14">
        <v>4.8</v>
      </c>
      <c r="M170" s="18" t="s">
        <v>3036</v>
      </c>
      <c r="N170" s="18" t="s">
        <v>3036</v>
      </c>
      <c r="O170" s="18" t="s">
        <v>3036</v>
      </c>
      <c r="P170" s="18" t="s">
        <v>3036</v>
      </c>
      <c r="Q170" s="18" t="s">
        <v>3036</v>
      </c>
      <c r="R170" s="18" t="s">
        <v>3036</v>
      </c>
      <c r="S170" s="15" t="e">
        <f t="shared" si="15"/>
        <v>#VALUE!</v>
      </c>
      <c r="T170" s="15" t="e">
        <f t="shared" si="16"/>
        <v>#VALUE!</v>
      </c>
      <c r="U170" s="15" t="e">
        <f t="shared" si="17"/>
        <v>#VALUE!</v>
      </c>
      <c r="V170" s="15" t="e">
        <f t="shared" si="18"/>
        <v>#VALUE!</v>
      </c>
      <c r="W170" s="15" t="str">
        <f t="shared" si="19"/>
        <v>0</v>
      </c>
      <c r="X170" s="15" t="str">
        <f t="shared" si="20"/>
        <v>N</v>
      </c>
      <c r="Y170" s="15" t="s">
        <v>55</v>
      </c>
      <c r="Z170" s="14" t="s">
        <v>55</v>
      </c>
      <c r="AA170" s="14">
        <v>0</v>
      </c>
      <c r="AB170" s="14"/>
      <c r="AC170" s="14"/>
    </row>
    <row r="171" spans="1:29" x14ac:dyDescent="0.35">
      <c r="A171" s="7"/>
      <c r="B171" s="14">
        <v>628</v>
      </c>
      <c r="C171" s="14" t="s">
        <v>3030</v>
      </c>
      <c r="D171" s="14" t="s">
        <v>3031</v>
      </c>
      <c r="E171" s="14" t="s">
        <v>3086</v>
      </c>
      <c r="F171" s="14" t="s">
        <v>4186</v>
      </c>
      <c r="G171" s="14"/>
      <c r="H171" s="14" t="s">
        <v>4187</v>
      </c>
      <c r="I171" s="14" t="s">
        <v>3034</v>
      </c>
      <c r="J171" s="14" t="s">
        <v>4188</v>
      </c>
      <c r="K171" s="14" t="s">
        <v>4187</v>
      </c>
      <c r="L171" s="14">
        <v>4.8</v>
      </c>
      <c r="M171" s="18" t="s">
        <v>3036</v>
      </c>
      <c r="N171" s="18" t="s">
        <v>3036</v>
      </c>
      <c r="O171" s="18" t="s">
        <v>3036</v>
      </c>
      <c r="P171" s="18" t="s">
        <v>3036</v>
      </c>
      <c r="Q171" s="18" t="s">
        <v>3036</v>
      </c>
      <c r="R171" s="18" t="s">
        <v>3036</v>
      </c>
      <c r="S171" s="15" t="e">
        <f t="shared" si="15"/>
        <v>#VALUE!</v>
      </c>
      <c r="T171" s="15" t="e">
        <f t="shared" si="16"/>
        <v>#VALUE!</v>
      </c>
      <c r="U171" s="15" t="e">
        <f t="shared" si="17"/>
        <v>#VALUE!</v>
      </c>
      <c r="V171" s="15" t="e">
        <f t="shared" si="18"/>
        <v>#VALUE!</v>
      </c>
      <c r="W171" s="15" t="str">
        <f t="shared" si="19"/>
        <v>0</v>
      </c>
      <c r="X171" s="15" t="str">
        <f t="shared" si="20"/>
        <v>N</v>
      </c>
      <c r="Y171" s="15" t="s">
        <v>55</v>
      </c>
      <c r="Z171" s="14" t="s">
        <v>55</v>
      </c>
      <c r="AA171" s="14">
        <v>0</v>
      </c>
      <c r="AB171" s="14"/>
      <c r="AC171" s="14"/>
    </row>
    <row r="172" spans="1:29" x14ac:dyDescent="0.35">
      <c r="A172" s="7"/>
      <c r="B172" s="14">
        <v>629</v>
      </c>
      <c r="C172" s="14" t="s">
        <v>3030</v>
      </c>
      <c r="D172" s="14" t="s">
        <v>3031</v>
      </c>
      <c r="E172" s="14" t="s">
        <v>3086</v>
      </c>
      <c r="F172" s="14" t="s">
        <v>4189</v>
      </c>
      <c r="G172" s="14"/>
      <c r="H172" s="14" t="s">
        <v>4187</v>
      </c>
      <c r="I172" s="14" t="s">
        <v>3034</v>
      </c>
      <c r="J172" s="14" t="s">
        <v>4190</v>
      </c>
      <c r="K172" s="14" t="s">
        <v>4187</v>
      </c>
      <c r="L172" s="14">
        <v>4.8</v>
      </c>
      <c r="M172" s="18" t="s">
        <v>3036</v>
      </c>
      <c r="N172" s="18" t="s">
        <v>3036</v>
      </c>
      <c r="O172" s="18" t="s">
        <v>3036</v>
      </c>
      <c r="P172" s="18" t="s">
        <v>3036</v>
      </c>
      <c r="Q172" s="18" t="s">
        <v>3036</v>
      </c>
      <c r="R172" s="18" t="s">
        <v>3036</v>
      </c>
      <c r="S172" s="15" t="e">
        <f t="shared" si="15"/>
        <v>#VALUE!</v>
      </c>
      <c r="T172" s="15" t="e">
        <f t="shared" si="16"/>
        <v>#VALUE!</v>
      </c>
      <c r="U172" s="15" t="e">
        <f t="shared" si="17"/>
        <v>#VALUE!</v>
      </c>
      <c r="V172" s="15" t="e">
        <f t="shared" si="18"/>
        <v>#VALUE!</v>
      </c>
      <c r="W172" s="15" t="str">
        <f t="shared" si="19"/>
        <v>0</v>
      </c>
      <c r="X172" s="15" t="str">
        <f t="shared" si="20"/>
        <v>N</v>
      </c>
      <c r="Y172" s="15" t="s">
        <v>55</v>
      </c>
      <c r="Z172" s="14" t="s">
        <v>55</v>
      </c>
      <c r="AA172" s="14">
        <v>0</v>
      </c>
      <c r="AB172" s="14"/>
      <c r="AC172" s="14"/>
    </row>
    <row r="173" spans="1:29" x14ac:dyDescent="0.35">
      <c r="A173" s="7"/>
      <c r="B173" s="14">
        <v>630</v>
      </c>
      <c r="C173" s="14" t="s">
        <v>3030</v>
      </c>
      <c r="D173" s="14" t="s">
        <v>3031</v>
      </c>
      <c r="E173" s="14" t="s">
        <v>3086</v>
      </c>
      <c r="F173" s="14" t="s">
        <v>4191</v>
      </c>
      <c r="G173" s="14"/>
      <c r="H173" s="14" t="s">
        <v>4180</v>
      </c>
      <c r="I173" s="14" t="s">
        <v>3034</v>
      </c>
      <c r="J173" s="14" t="s">
        <v>4192</v>
      </c>
      <c r="K173" s="14" t="s">
        <v>4180</v>
      </c>
      <c r="L173" s="14">
        <v>4.8</v>
      </c>
      <c r="M173" s="18" t="s">
        <v>3036</v>
      </c>
      <c r="N173" s="18" t="s">
        <v>3036</v>
      </c>
      <c r="O173" s="18" t="s">
        <v>3036</v>
      </c>
      <c r="P173" s="18" t="s">
        <v>3036</v>
      </c>
      <c r="Q173" s="18" t="s">
        <v>3036</v>
      </c>
      <c r="R173" s="18" t="s">
        <v>3036</v>
      </c>
      <c r="S173" s="15" t="e">
        <f t="shared" si="15"/>
        <v>#VALUE!</v>
      </c>
      <c r="T173" s="15" t="e">
        <f t="shared" si="16"/>
        <v>#VALUE!</v>
      </c>
      <c r="U173" s="15" t="e">
        <f t="shared" si="17"/>
        <v>#VALUE!</v>
      </c>
      <c r="V173" s="15" t="e">
        <f t="shared" si="18"/>
        <v>#VALUE!</v>
      </c>
      <c r="W173" s="15" t="str">
        <f t="shared" si="19"/>
        <v>0</v>
      </c>
      <c r="X173" s="15" t="str">
        <f t="shared" si="20"/>
        <v>N</v>
      </c>
      <c r="Y173" s="15" t="s">
        <v>55</v>
      </c>
      <c r="Z173" s="14" t="s">
        <v>55</v>
      </c>
      <c r="AA173" s="14">
        <v>0</v>
      </c>
      <c r="AB173" s="14"/>
      <c r="AC173" s="14"/>
    </row>
    <row r="174" spans="1:29" x14ac:dyDescent="0.35">
      <c r="A174" s="7"/>
      <c r="B174" s="14">
        <v>631</v>
      </c>
      <c r="C174" s="14" t="s">
        <v>3030</v>
      </c>
      <c r="D174" s="14" t="s">
        <v>3031</v>
      </c>
      <c r="E174" s="14" t="s">
        <v>3086</v>
      </c>
      <c r="F174" s="14" t="s">
        <v>4193</v>
      </c>
      <c r="G174" s="14"/>
      <c r="H174" s="14" t="s">
        <v>3747</v>
      </c>
      <c r="I174" s="14" t="s">
        <v>3034</v>
      </c>
      <c r="J174" s="14" t="s">
        <v>4194</v>
      </c>
      <c r="K174" s="14" t="s">
        <v>3747</v>
      </c>
      <c r="L174" s="14">
        <v>7.62</v>
      </c>
      <c r="M174" s="18" t="s">
        <v>3036</v>
      </c>
      <c r="N174" s="18" t="s">
        <v>3036</v>
      </c>
      <c r="O174" s="18" t="s">
        <v>3036</v>
      </c>
      <c r="P174" s="18" t="s">
        <v>3036</v>
      </c>
      <c r="Q174" s="18" t="s">
        <v>3036</v>
      </c>
      <c r="R174" s="18" t="s">
        <v>3036</v>
      </c>
      <c r="S174" s="15" t="e">
        <f t="shared" si="15"/>
        <v>#VALUE!</v>
      </c>
      <c r="T174" s="15" t="e">
        <f t="shared" si="16"/>
        <v>#VALUE!</v>
      </c>
      <c r="U174" s="15" t="e">
        <f t="shared" si="17"/>
        <v>#VALUE!</v>
      </c>
      <c r="V174" s="15" t="e">
        <f t="shared" si="18"/>
        <v>#VALUE!</v>
      </c>
      <c r="W174" s="15" t="str">
        <f t="shared" si="19"/>
        <v>0</v>
      </c>
      <c r="X174" s="15" t="str">
        <f t="shared" si="20"/>
        <v>N</v>
      </c>
      <c r="Y174" s="15" t="s">
        <v>55</v>
      </c>
      <c r="Z174" s="14" t="s">
        <v>55</v>
      </c>
      <c r="AA174" s="14">
        <v>0</v>
      </c>
      <c r="AB174" s="14"/>
      <c r="AC174" s="14"/>
    </row>
    <row r="175" spans="1:29" x14ac:dyDescent="0.35">
      <c r="A175" s="7"/>
      <c r="B175" s="14">
        <v>632</v>
      </c>
      <c r="C175" s="14" t="s">
        <v>3030</v>
      </c>
      <c r="D175" s="14" t="s">
        <v>3031</v>
      </c>
      <c r="E175" s="14" t="s">
        <v>3086</v>
      </c>
      <c r="F175" s="14" t="s">
        <v>4195</v>
      </c>
      <c r="G175" s="14"/>
      <c r="H175" s="14" t="s">
        <v>3088</v>
      </c>
      <c r="I175" s="14" t="s">
        <v>3034</v>
      </c>
      <c r="J175" s="14" t="s">
        <v>4196</v>
      </c>
      <c r="K175" s="14" t="s">
        <v>3088</v>
      </c>
      <c r="L175" s="14">
        <v>13.8</v>
      </c>
      <c r="M175" s="18" t="s">
        <v>3036</v>
      </c>
      <c r="N175" s="18" t="s">
        <v>3036</v>
      </c>
      <c r="O175" s="18" t="s">
        <v>3036</v>
      </c>
      <c r="P175" s="18" t="s">
        <v>3036</v>
      </c>
      <c r="Q175" s="18" t="s">
        <v>3036</v>
      </c>
      <c r="R175" s="18" t="s">
        <v>3036</v>
      </c>
      <c r="S175" s="15" t="e">
        <f t="shared" si="15"/>
        <v>#VALUE!</v>
      </c>
      <c r="T175" s="15" t="e">
        <f t="shared" si="16"/>
        <v>#VALUE!</v>
      </c>
      <c r="U175" s="15" t="e">
        <f t="shared" si="17"/>
        <v>#VALUE!</v>
      </c>
      <c r="V175" s="15" t="e">
        <f t="shared" si="18"/>
        <v>#VALUE!</v>
      </c>
      <c r="W175" s="15" t="str">
        <f t="shared" si="19"/>
        <v>0</v>
      </c>
      <c r="X175" s="15" t="str">
        <f t="shared" si="20"/>
        <v>N</v>
      </c>
      <c r="Y175" s="15" t="s">
        <v>55</v>
      </c>
      <c r="Z175" s="14" t="s">
        <v>55</v>
      </c>
      <c r="AA175" s="14">
        <v>0</v>
      </c>
      <c r="AB175" s="14"/>
      <c r="AC175" s="14"/>
    </row>
    <row r="176" spans="1:29" x14ac:dyDescent="0.35">
      <c r="A176" s="7"/>
      <c r="B176" s="14">
        <v>633</v>
      </c>
      <c r="C176" s="14" t="s">
        <v>3030</v>
      </c>
      <c r="D176" s="14" t="s">
        <v>3031</v>
      </c>
      <c r="E176" s="14" t="s">
        <v>3086</v>
      </c>
      <c r="F176" s="14" t="s">
        <v>4197</v>
      </c>
      <c r="G176" s="14"/>
      <c r="H176" s="14" t="s">
        <v>3088</v>
      </c>
      <c r="I176" s="14" t="s">
        <v>3034</v>
      </c>
      <c r="J176" s="14" t="s">
        <v>4198</v>
      </c>
      <c r="K176" s="14" t="s">
        <v>3088</v>
      </c>
      <c r="L176" s="14">
        <v>13.8</v>
      </c>
      <c r="M176" s="18" t="s">
        <v>3036</v>
      </c>
      <c r="N176" s="18" t="s">
        <v>3036</v>
      </c>
      <c r="O176" s="18" t="s">
        <v>3036</v>
      </c>
      <c r="P176" s="18" t="s">
        <v>3036</v>
      </c>
      <c r="Q176" s="18" t="s">
        <v>3036</v>
      </c>
      <c r="R176" s="18" t="s">
        <v>3036</v>
      </c>
      <c r="S176" s="15" t="e">
        <f t="shared" si="15"/>
        <v>#VALUE!</v>
      </c>
      <c r="T176" s="15" t="e">
        <f t="shared" si="16"/>
        <v>#VALUE!</v>
      </c>
      <c r="U176" s="15" t="e">
        <f t="shared" si="17"/>
        <v>#VALUE!</v>
      </c>
      <c r="V176" s="15" t="e">
        <f t="shared" si="18"/>
        <v>#VALUE!</v>
      </c>
      <c r="W176" s="15" t="str">
        <f t="shared" si="19"/>
        <v>0</v>
      </c>
      <c r="X176" s="15" t="str">
        <f t="shared" si="20"/>
        <v>N</v>
      </c>
      <c r="Y176" s="15" t="s">
        <v>55</v>
      </c>
      <c r="Z176" s="14" t="s">
        <v>55</v>
      </c>
      <c r="AA176" s="14">
        <v>0</v>
      </c>
      <c r="AB176" s="14"/>
      <c r="AC176" s="14"/>
    </row>
    <row r="177" spans="1:29" x14ac:dyDescent="0.35">
      <c r="A177" s="7"/>
      <c r="B177" s="14">
        <v>642</v>
      </c>
      <c r="C177" s="14" t="s">
        <v>3030</v>
      </c>
      <c r="D177" s="14" t="s">
        <v>3031</v>
      </c>
      <c r="E177" s="14" t="s">
        <v>3086</v>
      </c>
      <c r="F177" s="14" t="s">
        <v>4214</v>
      </c>
      <c r="G177" s="14"/>
      <c r="H177" s="14" t="s">
        <v>4215</v>
      </c>
      <c r="I177" s="14" t="s">
        <v>3034</v>
      </c>
      <c r="J177" s="14" t="s">
        <v>4216</v>
      </c>
      <c r="K177" s="14" t="s">
        <v>4215</v>
      </c>
      <c r="L177" s="14">
        <v>13.2</v>
      </c>
      <c r="M177" s="18" t="s">
        <v>3036</v>
      </c>
      <c r="N177" s="18" t="s">
        <v>3036</v>
      </c>
      <c r="O177" s="18" t="s">
        <v>3036</v>
      </c>
      <c r="P177" s="18" t="s">
        <v>3036</v>
      </c>
      <c r="Q177" s="18" t="s">
        <v>3036</v>
      </c>
      <c r="R177" s="18" t="s">
        <v>3036</v>
      </c>
      <c r="S177" s="15" t="e">
        <f t="shared" si="15"/>
        <v>#VALUE!</v>
      </c>
      <c r="T177" s="15" t="e">
        <f t="shared" si="16"/>
        <v>#VALUE!</v>
      </c>
      <c r="U177" s="15" t="e">
        <f t="shared" si="17"/>
        <v>#VALUE!</v>
      </c>
      <c r="V177" s="15" t="e">
        <f t="shared" si="18"/>
        <v>#VALUE!</v>
      </c>
      <c r="W177" s="15" t="str">
        <f t="shared" si="19"/>
        <v>0</v>
      </c>
      <c r="X177" s="15" t="str">
        <f t="shared" si="20"/>
        <v>N</v>
      </c>
      <c r="Y177" s="15" t="s">
        <v>55</v>
      </c>
      <c r="Z177" s="14" t="s">
        <v>55</v>
      </c>
      <c r="AA177" s="14">
        <v>0</v>
      </c>
      <c r="AB177" s="14"/>
      <c r="AC177" s="14"/>
    </row>
    <row r="178" spans="1:29" x14ac:dyDescent="0.35">
      <c r="A178" s="7"/>
      <c r="B178" s="14">
        <v>643</v>
      </c>
      <c r="C178" s="14" t="s">
        <v>3030</v>
      </c>
      <c r="D178" s="14" t="s">
        <v>3031</v>
      </c>
      <c r="E178" s="14" t="s">
        <v>3086</v>
      </c>
      <c r="F178" s="14" t="s">
        <v>4217</v>
      </c>
      <c r="G178" s="14"/>
      <c r="H178" s="14" t="s">
        <v>4218</v>
      </c>
      <c r="I178" s="14" t="s">
        <v>3034</v>
      </c>
      <c r="J178" s="14" t="s">
        <v>4219</v>
      </c>
      <c r="K178" s="14" t="s">
        <v>3088</v>
      </c>
      <c r="L178" s="14">
        <v>4.8</v>
      </c>
      <c r="M178" s="18" t="s">
        <v>3036</v>
      </c>
      <c r="N178" s="18" t="s">
        <v>3036</v>
      </c>
      <c r="O178" s="18" t="s">
        <v>3036</v>
      </c>
      <c r="P178" s="18" t="s">
        <v>3036</v>
      </c>
      <c r="Q178" s="18" t="s">
        <v>3036</v>
      </c>
      <c r="R178" s="18" t="s">
        <v>3036</v>
      </c>
      <c r="S178" s="15" t="e">
        <f t="shared" si="15"/>
        <v>#VALUE!</v>
      </c>
      <c r="T178" s="15" t="e">
        <f t="shared" si="16"/>
        <v>#VALUE!</v>
      </c>
      <c r="U178" s="15" t="e">
        <f t="shared" si="17"/>
        <v>#VALUE!</v>
      </c>
      <c r="V178" s="15" t="e">
        <f t="shared" si="18"/>
        <v>#VALUE!</v>
      </c>
      <c r="W178" s="15" t="str">
        <f t="shared" si="19"/>
        <v>0</v>
      </c>
      <c r="X178" s="15" t="str">
        <f t="shared" si="20"/>
        <v>N</v>
      </c>
      <c r="Y178" s="15" t="s">
        <v>55</v>
      </c>
      <c r="Z178" s="14" t="s">
        <v>55</v>
      </c>
      <c r="AA178" s="14">
        <v>0</v>
      </c>
      <c r="AB178" s="14"/>
      <c r="AC178" s="14"/>
    </row>
    <row r="179" spans="1:29" x14ac:dyDescent="0.35">
      <c r="A179" s="7"/>
      <c r="B179" s="14">
        <v>645</v>
      </c>
      <c r="C179" s="14" t="s">
        <v>3030</v>
      </c>
      <c r="D179" s="14" t="s">
        <v>3031</v>
      </c>
      <c r="E179" s="14" t="s">
        <v>3045</v>
      </c>
      <c r="F179" s="14" t="s">
        <v>4221</v>
      </c>
      <c r="G179" s="14"/>
      <c r="H179" s="14" t="s">
        <v>233</v>
      </c>
      <c r="I179" s="14" t="s">
        <v>3034</v>
      </c>
      <c r="J179" s="14" t="s">
        <v>4222</v>
      </c>
      <c r="K179" s="14" t="s">
        <v>233</v>
      </c>
      <c r="L179" s="14">
        <v>4.16</v>
      </c>
      <c r="M179" s="18" t="s">
        <v>3036</v>
      </c>
      <c r="N179" s="18" t="s">
        <v>3036</v>
      </c>
      <c r="O179" s="18" t="s">
        <v>3036</v>
      </c>
      <c r="P179" s="18" t="s">
        <v>3036</v>
      </c>
      <c r="Q179" s="18" t="s">
        <v>3036</v>
      </c>
      <c r="R179" s="18" t="s">
        <v>3036</v>
      </c>
      <c r="S179" s="15" t="e">
        <f t="shared" si="15"/>
        <v>#VALUE!</v>
      </c>
      <c r="T179" s="15" t="e">
        <f t="shared" si="16"/>
        <v>#VALUE!</v>
      </c>
      <c r="U179" s="15" t="e">
        <f t="shared" si="17"/>
        <v>#VALUE!</v>
      </c>
      <c r="V179" s="15" t="e">
        <f t="shared" si="18"/>
        <v>#VALUE!</v>
      </c>
      <c r="W179" s="15" t="str">
        <f t="shared" si="19"/>
        <v>0</v>
      </c>
      <c r="X179" s="15" t="str">
        <f t="shared" si="20"/>
        <v>N</v>
      </c>
      <c r="Y179" s="15" t="s">
        <v>55</v>
      </c>
      <c r="Z179" s="14" t="s">
        <v>55</v>
      </c>
      <c r="AA179" s="14">
        <v>0</v>
      </c>
      <c r="AB179" s="14"/>
      <c r="AC179" s="14"/>
    </row>
    <row r="180" spans="1:29" x14ac:dyDescent="0.35">
      <c r="A180" s="7"/>
      <c r="B180" s="14">
        <v>646</v>
      </c>
      <c r="C180" s="14" t="s">
        <v>3030</v>
      </c>
      <c r="D180" s="14" t="s">
        <v>3031</v>
      </c>
      <c r="E180" s="14" t="s">
        <v>3045</v>
      </c>
      <c r="F180" s="14" t="s">
        <v>4221</v>
      </c>
      <c r="G180" s="14"/>
      <c r="H180" s="14" t="s">
        <v>233</v>
      </c>
      <c r="I180" s="14" t="s">
        <v>3034</v>
      </c>
      <c r="J180" s="14" t="s">
        <v>4223</v>
      </c>
      <c r="K180" s="14" t="s">
        <v>233</v>
      </c>
      <c r="L180" s="14">
        <v>4.16</v>
      </c>
      <c r="M180" s="18" t="s">
        <v>3036</v>
      </c>
      <c r="N180" s="18" t="s">
        <v>3036</v>
      </c>
      <c r="O180" s="18" t="s">
        <v>3036</v>
      </c>
      <c r="P180" s="18" t="s">
        <v>3036</v>
      </c>
      <c r="Q180" s="18" t="s">
        <v>3036</v>
      </c>
      <c r="R180" s="18" t="s">
        <v>3036</v>
      </c>
      <c r="S180" s="15" t="e">
        <f t="shared" si="15"/>
        <v>#VALUE!</v>
      </c>
      <c r="T180" s="15" t="e">
        <f t="shared" si="16"/>
        <v>#VALUE!</v>
      </c>
      <c r="U180" s="15" t="e">
        <f t="shared" si="17"/>
        <v>#VALUE!</v>
      </c>
      <c r="V180" s="15" t="e">
        <f t="shared" si="18"/>
        <v>#VALUE!</v>
      </c>
      <c r="W180" s="15" t="str">
        <f t="shared" si="19"/>
        <v>0</v>
      </c>
      <c r="X180" s="15" t="str">
        <f t="shared" si="20"/>
        <v>N</v>
      </c>
      <c r="Y180" s="15" t="s">
        <v>55</v>
      </c>
      <c r="Z180" s="14" t="s">
        <v>55</v>
      </c>
      <c r="AA180" s="14">
        <v>0</v>
      </c>
      <c r="AB180" s="14"/>
      <c r="AC180" s="14"/>
    </row>
    <row r="181" spans="1:29" x14ac:dyDescent="0.35">
      <c r="A181" s="7"/>
      <c r="B181" s="14">
        <v>647</v>
      </c>
      <c r="C181" s="14" t="s">
        <v>3030</v>
      </c>
      <c r="D181" s="14" t="s">
        <v>3031</v>
      </c>
      <c r="E181" s="14" t="s">
        <v>3045</v>
      </c>
      <c r="F181" s="14" t="s">
        <v>4221</v>
      </c>
      <c r="G181" s="14"/>
      <c r="H181" s="14" t="s">
        <v>233</v>
      </c>
      <c r="I181" s="14" t="s">
        <v>3034</v>
      </c>
      <c r="J181" s="14" t="s">
        <v>4224</v>
      </c>
      <c r="K181" s="14" t="s">
        <v>233</v>
      </c>
      <c r="L181" s="14">
        <v>4.16</v>
      </c>
      <c r="M181" s="18" t="s">
        <v>3036</v>
      </c>
      <c r="N181" s="18" t="s">
        <v>3036</v>
      </c>
      <c r="O181" s="18" t="s">
        <v>3036</v>
      </c>
      <c r="P181" s="18" t="s">
        <v>3036</v>
      </c>
      <c r="Q181" s="18" t="s">
        <v>3036</v>
      </c>
      <c r="R181" s="18" t="s">
        <v>3036</v>
      </c>
      <c r="S181" s="15" t="e">
        <f t="shared" si="15"/>
        <v>#VALUE!</v>
      </c>
      <c r="T181" s="15" t="e">
        <f t="shared" si="16"/>
        <v>#VALUE!</v>
      </c>
      <c r="U181" s="15" t="e">
        <f t="shared" si="17"/>
        <v>#VALUE!</v>
      </c>
      <c r="V181" s="15" t="e">
        <f t="shared" si="18"/>
        <v>#VALUE!</v>
      </c>
      <c r="W181" s="15" t="str">
        <f t="shared" si="19"/>
        <v>0</v>
      </c>
      <c r="X181" s="15" t="str">
        <f t="shared" si="20"/>
        <v>N</v>
      </c>
      <c r="Y181" s="15" t="s">
        <v>55</v>
      </c>
      <c r="Z181" s="14" t="s">
        <v>55</v>
      </c>
      <c r="AA181" s="14">
        <v>0</v>
      </c>
      <c r="AB181" s="14"/>
      <c r="AC181" s="14"/>
    </row>
    <row r="182" spans="1:29" x14ac:dyDescent="0.35">
      <c r="A182" s="7"/>
      <c r="B182" s="14">
        <v>741</v>
      </c>
      <c r="C182" s="14" t="s">
        <v>3030</v>
      </c>
      <c r="D182" s="14" t="s">
        <v>3031</v>
      </c>
      <c r="E182" s="14" t="s">
        <v>3045</v>
      </c>
      <c r="F182" s="14" t="s">
        <v>3299</v>
      </c>
      <c r="G182" s="14"/>
      <c r="H182" s="14" t="s">
        <v>3147</v>
      </c>
      <c r="I182" s="14" t="s">
        <v>3034</v>
      </c>
      <c r="J182" s="14" t="s">
        <v>4350</v>
      </c>
      <c r="K182" s="14" t="s">
        <v>3147</v>
      </c>
      <c r="L182" s="14">
        <v>23</v>
      </c>
      <c r="M182" s="18">
        <v>6.7</v>
      </c>
      <c r="N182" s="18">
        <v>6.9713000000000003</v>
      </c>
      <c r="O182" s="18" t="s">
        <v>3036</v>
      </c>
      <c r="P182" s="18">
        <v>0</v>
      </c>
      <c r="Q182" s="18">
        <v>1.29</v>
      </c>
      <c r="R182" s="18" t="s">
        <v>3036</v>
      </c>
      <c r="S182" s="15" t="e">
        <f t="shared" si="15"/>
        <v>#DIV/0!</v>
      </c>
      <c r="T182" s="15">
        <f t="shared" si="16"/>
        <v>5.4041085271317826</v>
      </c>
      <c r="U182" s="15" t="e">
        <f t="shared" si="17"/>
        <v>#VALUE!</v>
      </c>
      <c r="V182" s="15" t="e">
        <f t="shared" si="18"/>
        <v>#DIV/0!</v>
      </c>
      <c r="W182" s="15" t="str">
        <f t="shared" si="19"/>
        <v>0</v>
      </c>
      <c r="X182" s="15" t="str">
        <f t="shared" si="20"/>
        <v>N</v>
      </c>
      <c r="Y182" s="15" t="s">
        <v>55</v>
      </c>
      <c r="Z182" s="14" t="s">
        <v>55</v>
      </c>
      <c r="AA182" s="14">
        <v>0</v>
      </c>
      <c r="AB182" s="14"/>
      <c r="AC182" s="14"/>
    </row>
    <row r="183" spans="1:29" x14ac:dyDescent="0.35">
      <c r="A183" s="7"/>
      <c r="B183" s="14">
        <v>742</v>
      </c>
      <c r="C183" s="14" t="s">
        <v>3030</v>
      </c>
      <c r="D183" s="14" t="s">
        <v>3031</v>
      </c>
      <c r="E183" s="14" t="s">
        <v>3045</v>
      </c>
      <c r="F183" s="14" t="s">
        <v>3047</v>
      </c>
      <c r="G183" s="14"/>
      <c r="H183" s="14" t="s">
        <v>3047</v>
      </c>
      <c r="I183" s="14" t="s">
        <v>3603</v>
      </c>
      <c r="J183" s="14" t="s">
        <v>4351</v>
      </c>
      <c r="K183" s="14" t="s">
        <v>3057</v>
      </c>
      <c r="L183" s="14">
        <v>23</v>
      </c>
      <c r="M183" s="18">
        <v>3.44</v>
      </c>
      <c r="N183" s="18">
        <v>3.8</v>
      </c>
      <c r="O183" s="18" t="s">
        <v>3036</v>
      </c>
      <c r="P183" s="18">
        <v>0</v>
      </c>
      <c r="Q183" s="18">
        <v>0.44</v>
      </c>
      <c r="R183" s="18" t="s">
        <v>3036</v>
      </c>
      <c r="S183" s="15" t="e">
        <f t="shared" si="15"/>
        <v>#DIV/0!</v>
      </c>
      <c r="T183" s="15">
        <f t="shared" si="16"/>
        <v>8.6363636363636367</v>
      </c>
      <c r="U183" s="15" t="e">
        <f t="shared" si="17"/>
        <v>#VALUE!</v>
      </c>
      <c r="V183" s="15" t="e">
        <f t="shared" si="18"/>
        <v>#DIV/0!</v>
      </c>
      <c r="W183" s="15" t="str">
        <f t="shared" si="19"/>
        <v>0</v>
      </c>
      <c r="X183" s="15" t="str">
        <f t="shared" si="20"/>
        <v>N</v>
      </c>
      <c r="Y183" s="15" t="s">
        <v>55</v>
      </c>
      <c r="Z183" s="14" t="s">
        <v>55</v>
      </c>
      <c r="AA183" s="14">
        <v>0</v>
      </c>
      <c r="AB183" s="14"/>
      <c r="AC183" s="14"/>
    </row>
    <row r="184" spans="1:29" x14ac:dyDescent="0.35">
      <c r="A184" s="7"/>
      <c r="B184" s="14">
        <v>743</v>
      </c>
      <c r="C184" s="14" t="s">
        <v>3030</v>
      </c>
      <c r="D184" s="14" t="s">
        <v>3031</v>
      </c>
      <c r="E184" s="14" t="s">
        <v>3045</v>
      </c>
      <c r="F184" s="14" t="s">
        <v>3250</v>
      </c>
      <c r="G184" s="14"/>
      <c r="H184" s="14" t="s">
        <v>3250</v>
      </c>
      <c r="I184" s="14" t="s">
        <v>3603</v>
      </c>
      <c r="J184" s="14" t="s">
        <v>4352</v>
      </c>
      <c r="K184" s="14" t="s">
        <v>3250</v>
      </c>
      <c r="L184" s="14">
        <v>23</v>
      </c>
      <c r="M184" s="18">
        <v>1.7849999999999999</v>
      </c>
      <c r="N184" s="18">
        <v>1.9</v>
      </c>
      <c r="O184" s="18" t="s">
        <v>3036</v>
      </c>
      <c r="P184" s="18">
        <v>0</v>
      </c>
      <c r="Q184" s="18">
        <v>0.44</v>
      </c>
      <c r="R184" s="18" t="s">
        <v>3036</v>
      </c>
      <c r="S184" s="15" t="e">
        <f t="shared" si="15"/>
        <v>#DIV/0!</v>
      </c>
      <c r="T184" s="15">
        <f t="shared" si="16"/>
        <v>4.3181818181818183</v>
      </c>
      <c r="U184" s="15" t="e">
        <f t="shared" si="17"/>
        <v>#VALUE!</v>
      </c>
      <c r="V184" s="15" t="e">
        <f t="shared" si="18"/>
        <v>#DIV/0!</v>
      </c>
      <c r="W184" s="15" t="str">
        <f t="shared" si="19"/>
        <v>0</v>
      </c>
      <c r="X184" s="15" t="str">
        <f t="shared" si="20"/>
        <v>N</v>
      </c>
      <c r="Y184" s="15" t="s">
        <v>55</v>
      </c>
      <c r="Z184" s="14" t="s">
        <v>55</v>
      </c>
      <c r="AA184" s="14">
        <v>0</v>
      </c>
      <c r="AB184" s="14"/>
      <c r="AC184" s="14"/>
    </row>
    <row r="185" spans="1:29" x14ac:dyDescent="0.35">
      <c r="A185" s="7"/>
      <c r="B185" s="14">
        <v>744</v>
      </c>
      <c r="C185" s="14" t="s">
        <v>3030</v>
      </c>
      <c r="D185" s="14" t="s">
        <v>3031</v>
      </c>
      <c r="E185" s="14" t="s">
        <v>3045</v>
      </c>
      <c r="F185" s="14" t="s">
        <v>233</v>
      </c>
      <c r="G185" s="14"/>
      <c r="H185" s="14" t="s">
        <v>233</v>
      </c>
      <c r="I185" s="14" t="s">
        <v>3603</v>
      </c>
      <c r="J185" s="14" t="s">
        <v>4353</v>
      </c>
      <c r="K185" s="14" t="s">
        <v>233</v>
      </c>
      <c r="L185" s="14">
        <v>23</v>
      </c>
      <c r="M185" s="18">
        <v>6.1711413333333303</v>
      </c>
      <c r="N185" s="18">
        <v>4.0999999999999996</v>
      </c>
      <c r="O185" s="18" t="s">
        <v>3036</v>
      </c>
      <c r="P185" s="18">
        <v>0</v>
      </c>
      <c r="Q185" s="18">
        <v>0.56000000000000005</v>
      </c>
      <c r="R185" s="18" t="s">
        <v>3036</v>
      </c>
      <c r="S185" s="15" t="e">
        <f t="shared" si="15"/>
        <v>#DIV/0!</v>
      </c>
      <c r="T185" s="15">
        <f t="shared" si="16"/>
        <v>7.3214285714285703</v>
      </c>
      <c r="U185" s="15" t="e">
        <f t="shared" si="17"/>
        <v>#VALUE!</v>
      </c>
      <c r="V185" s="15" t="e">
        <f t="shared" si="18"/>
        <v>#DIV/0!</v>
      </c>
      <c r="W185" s="15" t="str">
        <f t="shared" si="19"/>
        <v>0</v>
      </c>
      <c r="X185" s="15" t="str">
        <f t="shared" si="20"/>
        <v>N</v>
      </c>
      <c r="Y185" s="15" t="s">
        <v>55</v>
      </c>
      <c r="Z185" s="14" t="s">
        <v>55</v>
      </c>
      <c r="AA185" s="14">
        <v>0</v>
      </c>
      <c r="AB185" s="14"/>
      <c r="AC185" s="14"/>
    </row>
    <row r="186" spans="1:29" x14ac:dyDescent="0.35">
      <c r="A186" s="7"/>
      <c r="B186" s="14">
        <v>745</v>
      </c>
      <c r="C186" s="14" t="s">
        <v>3030</v>
      </c>
      <c r="D186" s="14" t="s">
        <v>3031</v>
      </c>
      <c r="E186" s="14" t="s">
        <v>3045</v>
      </c>
      <c r="F186" s="14" t="s">
        <v>3057</v>
      </c>
      <c r="G186" s="14"/>
      <c r="H186" s="14" t="s">
        <v>3057</v>
      </c>
      <c r="I186" s="14" t="s">
        <v>3603</v>
      </c>
      <c r="J186" s="14" t="s">
        <v>4354</v>
      </c>
      <c r="K186" s="14" t="s">
        <v>3057</v>
      </c>
      <c r="L186" s="14">
        <v>23</v>
      </c>
      <c r="M186" s="18">
        <v>0.4</v>
      </c>
      <c r="N186" s="18">
        <v>0.4</v>
      </c>
      <c r="O186" s="18" t="s">
        <v>3036</v>
      </c>
      <c r="P186" s="18">
        <v>0</v>
      </c>
      <c r="Q186" s="18">
        <v>0.37</v>
      </c>
      <c r="R186" s="18" t="s">
        <v>3036</v>
      </c>
      <c r="S186" s="15" t="e">
        <f t="shared" si="15"/>
        <v>#DIV/0!</v>
      </c>
      <c r="T186" s="15">
        <f t="shared" si="16"/>
        <v>1.0810810810810811</v>
      </c>
      <c r="U186" s="15" t="e">
        <f t="shared" si="17"/>
        <v>#VALUE!</v>
      </c>
      <c r="V186" s="15" t="e">
        <f t="shared" si="18"/>
        <v>#DIV/0!</v>
      </c>
      <c r="W186" s="15" t="str">
        <f t="shared" si="19"/>
        <v>0</v>
      </c>
      <c r="X186" s="15" t="str">
        <f t="shared" si="20"/>
        <v>N</v>
      </c>
      <c r="Y186" s="15" t="s">
        <v>55</v>
      </c>
      <c r="Z186" s="14" t="s">
        <v>55</v>
      </c>
      <c r="AA186" s="14">
        <v>0</v>
      </c>
      <c r="AB186" s="14"/>
      <c r="AC186" s="14"/>
    </row>
    <row r="187" spans="1:29" x14ac:dyDescent="0.35">
      <c r="A187" s="7"/>
      <c r="B187" s="14">
        <v>746</v>
      </c>
      <c r="C187" s="14" t="s">
        <v>3030</v>
      </c>
      <c r="D187" s="14" t="s">
        <v>3031</v>
      </c>
      <c r="E187" s="14" t="s">
        <v>3045</v>
      </c>
      <c r="F187" s="14" t="s">
        <v>3763</v>
      </c>
      <c r="G187" s="14"/>
      <c r="H187" s="14" t="s">
        <v>3137</v>
      </c>
      <c r="I187" s="14" t="s">
        <v>3603</v>
      </c>
      <c r="J187" s="14" t="s">
        <v>4355</v>
      </c>
      <c r="K187" s="14" t="s">
        <v>3057</v>
      </c>
      <c r="L187" s="14">
        <v>23</v>
      </c>
      <c r="M187" s="18">
        <v>5.01</v>
      </c>
      <c r="N187" s="18">
        <v>3.3462239999999999</v>
      </c>
      <c r="O187" s="18" t="s">
        <v>3036</v>
      </c>
      <c r="P187" s="18">
        <v>0</v>
      </c>
      <c r="Q187" s="18">
        <v>0.45</v>
      </c>
      <c r="R187" s="18" t="s">
        <v>3036</v>
      </c>
      <c r="S187" s="15" t="e">
        <f t="shared" si="15"/>
        <v>#DIV/0!</v>
      </c>
      <c r="T187" s="15">
        <f t="shared" si="16"/>
        <v>7.4360533333333327</v>
      </c>
      <c r="U187" s="15" t="e">
        <f t="shared" si="17"/>
        <v>#VALUE!</v>
      </c>
      <c r="V187" s="15" t="e">
        <f t="shared" si="18"/>
        <v>#DIV/0!</v>
      </c>
      <c r="W187" s="15" t="str">
        <f t="shared" si="19"/>
        <v>0</v>
      </c>
      <c r="X187" s="15" t="str">
        <f t="shared" si="20"/>
        <v>N</v>
      </c>
      <c r="Y187" s="15" t="s">
        <v>55</v>
      </c>
      <c r="Z187" s="14" t="s">
        <v>55</v>
      </c>
      <c r="AA187" s="14">
        <v>0</v>
      </c>
      <c r="AB187" s="14"/>
      <c r="AC187" s="14"/>
    </row>
    <row r="188" spans="1:29" x14ac:dyDescent="0.35">
      <c r="A188" s="7"/>
      <c r="B188" s="14">
        <v>747</v>
      </c>
      <c r="C188" s="14" t="s">
        <v>3030</v>
      </c>
      <c r="D188" s="14" t="s">
        <v>3031</v>
      </c>
      <c r="E188" s="14" t="s">
        <v>3045</v>
      </c>
      <c r="F188" s="14" t="s">
        <v>3057</v>
      </c>
      <c r="G188" s="14"/>
      <c r="H188" s="14" t="s">
        <v>3057</v>
      </c>
      <c r="I188" s="14" t="s">
        <v>3034</v>
      </c>
      <c r="J188" s="14" t="s">
        <v>4356</v>
      </c>
      <c r="K188" s="14" t="s">
        <v>3057</v>
      </c>
      <c r="L188" s="14">
        <v>23</v>
      </c>
      <c r="M188" s="18">
        <v>0.99590000000000001</v>
      </c>
      <c r="N188" s="18">
        <v>1</v>
      </c>
      <c r="O188" s="18" t="s">
        <v>3036</v>
      </c>
      <c r="P188" s="18">
        <v>0</v>
      </c>
      <c r="Q188" s="18">
        <v>0.48</v>
      </c>
      <c r="R188" s="18" t="s">
        <v>3036</v>
      </c>
      <c r="S188" s="15" t="e">
        <f t="shared" si="15"/>
        <v>#DIV/0!</v>
      </c>
      <c r="T188" s="15">
        <f t="shared" si="16"/>
        <v>2.0833333333333335</v>
      </c>
      <c r="U188" s="15" t="e">
        <f t="shared" si="17"/>
        <v>#VALUE!</v>
      </c>
      <c r="V188" s="15" t="e">
        <f t="shared" si="18"/>
        <v>#DIV/0!</v>
      </c>
      <c r="W188" s="15" t="str">
        <f t="shared" si="19"/>
        <v>0</v>
      </c>
      <c r="X188" s="15" t="str">
        <f t="shared" si="20"/>
        <v>N</v>
      </c>
      <c r="Y188" s="15" t="s">
        <v>55</v>
      </c>
      <c r="Z188" s="14" t="s">
        <v>55</v>
      </c>
      <c r="AA188" s="14">
        <v>0</v>
      </c>
      <c r="AB188" s="14"/>
      <c r="AC188" s="14"/>
    </row>
    <row r="189" spans="1:29" x14ac:dyDescent="0.35">
      <c r="A189" s="7"/>
      <c r="B189" s="14">
        <v>748</v>
      </c>
      <c r="C189" s="14" t="s">
        <v>3030</v>
      </c>
      <c r="D189" s="14" t="s">
        <v>3031</v>
      </c>
      <c r="E189" s="14" t="s">
        <v>3045</v>
      </c>
      <c r="F189" s="14" t="s">
        <v>3191</v>
      </c>
      <c r="G189" s="14"/>
      <c r="H189" s="14" t="s">
        <v>3191</v>
      </c>
      <c r="I189" s="14" t="s">
        <v>3603</v>
      </c>
      <c r="J189" s="14" t="s">
        <v>4357</v>
      </c>
      <c r="K189" s="14" t="s">
        <v>3191</v>
      </c>
      <c r="L189" s="14">
        <v>23</v>
      </c>
      <c r="M189" s="18">
        <v>9.6</v>
      </c>
      <c r="N189" s="18">
        <v>15.334597333333299</v>
      </c>
      <c r="O189" s="18" t="s">
        <v>3036</v>
      </c>
      <c r="P189" s="18">
        <v>0</v>
      </c>
      <c r="Q189" s="18">
        <v>0.78</v>
      </c>
      <c r="R189" s="18" t="s">
        <v>3036</v>
      </c>
      <c r="S189" s="15" t="e">
        <f t="shared" si="15"/>
        <v>#DIV/0!</v>
      </c>
      <c r="T189" s="15">
        <f t="shared" si="16"/>
        <v>19.659740170940125</v>
      </c>
      <c r="U189" s="15" t="e">
        <f t="shared" si="17"/>
        <v>#VALUE!</v>
      </c>
      <c r="V189" s="15" t="e">
        <f t="shared" si="18"/>
        <v>#DIV/0!</v>
      </c>
      <c r="W189" s="15" t="str">
        <f t="shared" si="19"/>
        <v>0</v>
      </c>
      <c r="X189" s="15" t="str">
        <f t="shared" si="20"/>
        <v>N</v>
      </c>
      <c r="Y189" s="15" t="s">
        <v>55</v>
      </c>
      <c r="Z189" s="14" t="s">
        <v>55</v>
      </c>
      <c r="AA189" s="14">
        <v>0</v>
      </c>
      <c r="AB189" s="14"/>
      <c r="AC189" s="14"/>
    </row>
    <row r="190" spans="1:29" x14ac:dyDescent="0.35">
      <c r="A190" s="7"/>
      <c r="B190" s="14">
        <v>749</v>
      </c>
      <c r="C190" s="14" t="s">
        <v>3030</v>
      </c>
      <c r="D190" s="14" t="s">
        <v>3031</v>
      </c>
      <c r="E190" s="14" t="s">
        <v>3045</v>
      </c>
      <c r="F190" s="14" t="s">
        <v>3456</v>
      </c>
      <c r="G190" s="14"/>
      <c r="H190" s="14" t="s">
        <v>3456</v>
      </c>
      <c r="I190" s="14" t="s">
        <v>3603</v>
      </c>
      <c r="J190" s="14" t="s">
        <v>4358</v>
      </c>
      <c r="K190" s="14" t="s">
        <v>4359</v>
      </c>
      <c r="L190" s="14">
        <v>23</v>
      </c>
      <c r="M190" s="18">
        <v>0</v>
      </c>
      <c r="N190" s="18">
        <v>0.6</v>
      </c>
      <c r="O190" s="18" t="s">
        <v>3036</v>
      </c>
      <c r="P190" s="18">
        <v>0</v>
      </c>
      <c r="Q190" s="18">
        <v>0.62</v>
      </c>
      <c r="R190" s="18" t="s">
        <v>3036</v>
      </c>
      <c r="S190" s="15" t="e">
        <f t="shared" si="15"/>
        <v>#DIV/0!</v>
      </c>
      <c r="T190" s="15">
        <f t="shared" si="16"/>
        <v>0.96774193548387089</v>
      </c>
      <c r="U190" s="15" t="e">
        <f t="shared" si="17"/>
        <v>#VALUE!</v>
      </c>
      <c r="V190" s="15" t="e">
        <f t="shared" si="18"/>
        <v>#DIV/0!</v>
      </c>
      <c r="W190" s="15" t="str">
        <f t="shared" si="19"/>
        <v>0</v>
      </c>
      <c r="X190" s="15" t="str">
        <f t="shared" si="20"/>
        <v>N</v>
      </c>
      <c r="Y190" s="15" t="s">
        <v>55</v>
      </c>
      <c r="Z190" s="14" t="s">
        <v>55</v>
      </c>
      <c r="AA190" s="14">
        <v>0</v>
      </c>
      <c r="AB190" s="14"/>
      <c r="AC190" s="14"/>
    </row>
    <row r="191" spans="1:29" x14ac:dyDescent="0.35">
      <c r="A191" s="7"/>
      <c r="B191" s="14">
        <v>750</v>
      </c>
      <c r="C191" s="14" t="s">
        <v>3030</v>
      </c>
      <c r="D191" s="14" t="s">
        <v>3031</v>
      </c>
      <c r="E191" s="14" t="s">
        <v>3045</v>
      </c>
      <c r="F191" s="14" t="s">
        <v>3763</v>
      </c>
      <c r="G191" s="14"/>
      <c r="H191" s="14" t="s">
        <v>3137</v>
      </c>
      <c r="I191" s="14" t="s">
        <v>3603</v>
      </c>
      <c r="J191" s="14" t="s">
        <v>4360</v>
      </c>
      <c r="K191" s="14" t="s">
        <v>3057</v>
      </c>
      <c r="L191" s="14">
        <v>23</v>
      </c>
      <c r="M191" s="18">
        <v>3.01</v>
      </c>
      <c r="N191" s="18">
        <v>2.64245466666666</v>
      </c>
      <c r="O191" s="18" t="s">
        <v>3036</v>
      </c>
      <c r="P191" s="18">
        <v>0</v>
      </c>
      <c r="Q191" s="18">
        <v>0.59</v>
      </c>
      <c r="R191" s="18" t="s">
        <v>3036</v>
      </c>
      <c r="S191" s="15" t="e">
        <f t="shared" si="15"/>
        <v>#DIV/0!</v>
      </c>
      <c r="T191" s="15">
        <f t="shared" si="16"/>
        <v>4.4787367231638306</v>
      </c>
      <c r="U191" s="15" t="e">
        <f t="shared" si="17"/>
        <v>#VALUE!</v>
      </c>
      <c r="V191" s="15" t="e">
        <f t="shared" si="18"/>
        <v>#DIV/0!</v>
      </c>
      <c r="W191" s="15" t="str">
        <f t="shared" si="19"/>
        <v>0</v>
      </c>
      <c r="X191" s="15" t="str">
        <f t="shared" si="20"/>
        <v>N</v>
      </c>
      <c r="Y191" s="15" t="s">
        <v>55</v>
      </c>
      <c r="Z191" s="14" t="s">
        <v>55</v>
      </c>
      <c r="AA191" s="14">
        <v>0</v>
      </c>
      <c r="AB191" s="14"/>
      <c r="AC191" s="14"/>
    </row>
    <row r="192" spans="1:29" x14ac:dyDescent="0.35">
      <c r="A192" s="7"/>
      <c r="B192" s="14">
        <v>751</v>
      </c>
      <c r="C192" s="14" t="s">
        <v>3030</v>
      </c>
      <c r="D192" s="14" t="s">
        <v>3031</v>
      </c>
      <c r="E192" s="14" t="s">
        <v>3045</v>
      </c>
      <c r="F192" s="14" t="s">
        <v>3047</v>
      </c>
      <c r="G192" s="14"/>
      <c r="H192" s="14" t="s">
        <v>3047</v>
      </c>
      <c r="I192" s="14" t="s">
        <v>3603</v>
      </c>
      <c r="J192" s="14" t="s">
        <v>4361</v>
      </c>
      <c r="K192" s="14" t="s">
        <v>3047</v>
      </c>
      <c r="L192" s="14">
        <v>23</v>
      </c>
      <c r="M192" s="18">
        <v>6.45</v>
      </c>
      <c r="N192" s="18">
        <v>7.2</v>
      </c>
      <c r="O192" s="18" t="s">
        <v>3036</v>
      </c>
      <c r="P192" s="18">
        <v>0</v>
      </c>
      <c r="Q192" s="18">
        <v>0.44</v>
      </c>
      <c r="R192" s="18" t="s">
        <v>3036</v>
      </c>
      <c r="S192" s="15" t="e">
        <f t="shared" si="15"/>
        <v>#DIV/0!</v>
      </c>
      <c r="T192" s="15">
        <f t="shared" si="16"/>
        <v>16.363636363636363</v>
      </c>
      <c r="U192" s="15" t="e">
        <f t="shared" si="17"/>
        <v>#VALUE!</v>
      </c>
      <c r="V192" s="15" t="e">
        <f t="shared" si="18"/>
        <v>#DIV/0!</v>
      </c>
      <c r="W192" s="15" t="str">
        <f t="shared" si="19"/>
        <v>0</v>
      </c>
      <c r="X192" s="15" t="str">
        <f t="shared" si="20"/>
        <v>N</v>
      </c>
      <c r="Y192" s="15" t="s">
        <v>55</v>
      </c>
      <c r="Z192" s="14" t="s">
        <v>55</v>
      </c>
      <c r="AA192" s="14">
        <v>0</v>
      </c>
      <c r="AB192" s="14"/>
      <c r="AC192" s="14"/>
    </row>
    <row r="193" spans="1:29" x14ac:dyDescent="0.35">
      <c r="A193" s="7"/>
      <c r="B193" s="14">
        <v>752</v>
      </c>
      <c r="C193" s="14" t="s">
        <v>3030</v>
      </c>
      <c r="D193" s="14" t="s">
        <v>3031</v>
      </c>
      <c r="E193" s="14" t="s">
        <v>3045</v>
      </c>
      <c r="F193" s="14" t="s">
        <v>4221</v>
      </c>
      <c r="G193" s="14"/>
      <c r="H193" s="14" t="s">
        <v>233</v>
      </c>
      <c r="I193" s="14" t="s">
        <v>3603</v>
      </c>
      <c r="J193" s="14" t="s">
        <v>4362</v>
      </c>
      <c r="K193" s="14" t="s">
        <v>233</v>
      </c>
      <c r="L193" s="14">
        <v>23</v>
      </c>
      <c r="M193" s="18">
        <v>0.56999999999999995</v>
      </c>
      <c r="N193" s="18">
        <v>0.6</v>
      </c>
      <c r="O193" s="18" t="s">
        <v>3036</v>
      </c>
      <c r="P193" s="18">
        <v>0</v>
      </c>
      <c r="Q193" s="18">
        <v>0.35</v>
      </c>
      <c r="R193" s="18" t="s">
        <v>3036</v>
      </c>
      <c r="S193" s="15" t="e">
        <f t="shared" si="15"/>
        <v>#DIV/0!</v>
      </c>
      <c r="T193" s="15">
        <f t="shared" si="16"/>
        <v>1.7142857142857144</v>
      </c>
      <c r="U193" s="15" t="e">
        <f t="shared" si="17"/>
        <v>#VALUE!</v>
      </c>
      <c r="V193" s="15" t="e">
        <f t="shared" si="18"/>
        <v>#DIV/0!</v>
      </c>
      <c r="W193" s="15" t="str">
        <f t="shared" si="19"/>
        <v>0</v>
      </c>
      <c r="X193" s="15" t="str">
        <f t="shared" si="20"/>
        <v>N</v>
      </c>
      <c r="Y193" s="15" t="s">
        <v>55</v>
      </c>
      <c r="Z193" s="14" t="s">
        <v>55</v>
      </c>
      <c r="AA193" s="14">
        <v>0</v>
      </c>
      <c r="AB193" s="14"/>
      <c r="AC193" s="14"/>
    </row>
    <row r="194" spans="1:29" x14ac:dyDescent="0.35">
      <c r="A194" s="7"/>
      <c r="B194" s="14">
        <v>753</v>
      </c>
      <c r="C194" s="14" t="s">
        <v>3030</v>
      </c>
      <c r="D194" s="14" t="s">
        <v>3031</v>
      </c>
      <c r="E194" s="14" t="s">
        <v>3045</v>
      </c>
      <c r="F194" s="14" t="s">
        <v>4221</v>
      </c>
      <c r="G194" s="14"/>
      <c r="H194" s="14" t="s">
        <v>233</v>
      </c>
      <c r="I194" s="14" t="s">
        <v>3603</v>
      </c>
      <c r="J194" s="14" t="s">
        <v>4363</v>
      </c>
      <c r="K194" s="14" t="s">
        <v>233</v>
      </c>
      <c r="L194" s="14">
        <v>23</v>
      </c>
      <c r="M194" s="18">
        <v>2.429996</v>
      </c>
      <c r="N194" s="18">
        <v>2.2999999999999998</v>
      </c>
      <c r="O194" s="18" t="s">
        <v>3036</v>
      </c>
      <c r="P194" s="18">
        <v>0</v>
      </c>
      <c r="Q194" s="18">
        <v>0.4</v>
      </c>
      <c r="R194" s="18" t="s">
        <v>3036</v>
      </c>
      <c r="S194" s="15" t="e">
        <f t="shared" si="15"/>
        <v>#DIV/0!</v>
      </c>
      <c r="T194" s="15">
        <f t="shared" si="16"/>
        <v>5.7499999999999991</v>
      </c>
      <c r="U194" s="15" t="e">
        <f t="shared" si="17"/>
        <v>#VALUE!</v>
      </c>
      <c r="V194" s="15" t="e">
        <f t="shared" si="18"/>
        <v>#DIV/0!</v>
      </c>
      <c r="W194" s="15" t="str">
        <f t="shared" si="19"/>
        <v>0</v>
      </c>
      <c r="X194" s="15" t="str">
        <f t="shared" si="20"/>
        <v>N</v>
      </c>
      <c r="Y194" s="15" t="s">
        <v>55</v>
      </c>
      <c r="Z194" s="14" t="s">
        <v>55</v>
      </c>
      <c r="AA194" s="14">
        <v>0</v>
      </c>
      <c r="AB194" s="14"/>
      <c r="AC194" s="14"/>
    </row>
    <row r="195" spans="1:29" x14ac:dyDescent="0.35">
      <c r="A195" s="7"/>
      <c r="B195" s="14">
        <v>754</v>
      </c>
      <c r="C195" s="14" t="s">
        <v>3030</v>
      </c>
      <c r="D195" s="14" t="s">
        <v>3031</v>
      </c>
      <c r="E195" s="14" t="s">
        <v>3045</v>
      </c>
      <c r="F195" s="14" t="s">
        <v>3250</v>
      </c>
      <c r="G195" s="14"/>
      <c r="H195" s="14" t="s">
        <v>3250</v>
      </c>
      <c r="I195" s="14" t="s">
        <v>3034</v>
      </c>
      <c r="J195" s="14" t="s">
        <v>4364</v>
      </c>
      <c r="K195" s="14" t="s">
        <v>3250</v>
      </c>
      <c r="L195" s="14">
        <v>23</v>
      </c>
      <c r="M195" s="18">
        <v>11.33</v>
      </c>
      <c r="N195" s="18">
        <v>11.7</v>
      </c>
      <c r="O195" s="18" t="s">
        <v>3036</v>
      </c>
      <c r="P195" s="18">
        <v>0</v>
      </c>
      <c r="Q195" s="18">
        <v>0.82</v>
      </c>
      <c r="R195" s="18" t="s">
        <v>3036</v>
      </c>
      <c r="S195" s="15" t="e">
        <f t="shared" ref="S195:S258" si="21">IF(OR(M195="",P195=""),"",M195/P195)</f>
        <v>#DIV/0!</v>
      </c>
      <c r="T195" s="15">
        <f t="shared" ref="T195:T258" si="22">IF(OR(N195="",Q195=""),"",N195/Q195)</f>
        <v>14.268292682926829</v>
      </c>
      <c r="U195" s="15" t="e">
        <f t="shared" ref="U195:U258" si="23">IF(OR(O195="",R195=""),"",O195/R195)</f>
        <v>#VALUE!</v>
      </c>
      <c r="V195" s="15" t="e">
        <f t="shared" ref="V195:V258" si="24">IF(OR(S195="",T195="",U195=""),"",AVERAGE(S195,T195,U195))</f>
        <v>#DIV/0!</v>
      </c>
      <c r="W195" s="15" t="str">
        <f t="shared" ref="W195:W258" si="25">IFERROR(V195,"0")</f>
        <v>0</v>
      </c>
      <c r="X195" s="15" t="str">
        <f t="shared" ref="X195:X258" si="26">IF(W195="0", "N", "Y")</f>
        <v>N</v>
      </c>
      <c r="Y195" s="15" t="s">
        <v>55</v>
      </c>
      <c r="Z195" s="14" t="s">
        <v>55</v>
      </c>
      <c r="AA195" s="14">
        <v>0</v>
      </c>
      <c r="AB195" s="14"/>
      <c r="AC195" s="14"/>
    </row>
    <row r="196" spans="1:29" x14ac:dyDescent="0.35">
      <c r="A196" s="7"/>
      <c r="B196" s="14">
        <v>755</v>
      </c>
      <c r="C196" s="14" t="s">
        <v>3030</v>
      </c>
      <c r="D196" s="14" t="s">
        <v>3031</v>
      </c>
      <c r="E196" s="14" t="s">
        <v>3045</v>
      </c>
      <c r="F196" s="14" t="s">
        <v>4365</v>
      </c>
      <c r="G196" s="14"/>
      <c r="H196" s="14" t="s">
        <v>233</v>
      </c>
      <c r="I196" s="14" t="s">
        <v>3603</v>
      </c>
      <c r="J196" s="14" t="s">
        <v>4366</v>
      </c>
      <c r="K196" s="14" t="s">
        <v>233</v>
      </c>
      <c r="L196" s="14">
        <v>23</v>
      </c>
      <c r="M196" s="18" t="s">
        <v>3036</v>
      </c>
      <c r="N196" s="18" t="s">
        <v>3036</v>
      </c>
      <c r="O196" s="18" t="s">
        <v>3036</v>
      </c>
      <c r="P196" s="18" t="s">
        <v>3036</v>
      </c>
      <c r="Q196" s="18" t="s">
        <v>3036</v>
      </c>
      <c r="R196" s="18" t="s">
        <v>3036</v>
      </c>
      <c r="S196" s="15" t="e">
        <f t="shared" si="21"/>
        <v>#VALUE!</v>
      </c>
      <c r="T196" s="15" t="e">
        <f t="shared" si="22"/>
        <v>#VALUE!</v>
      </c>
      <c r="U196" s="15" t="e">
        <f t="shared" si="23"/>
        <v>#VALUE!</v>
      </c>
      <c r="V196" s="15" t="e">
        <f t="shared" si="24"/>
        <v>#VALUE!</v>
      </c>
      <c r="W196" s="15" t="str">
        <f t="shared" si="25"/>
        <v>0</v>
      </c>
      <c r="X196" s="15" t="str">
        <f t="shared" si="26"/>
        <v>N</v>
      </c>
      <c r="Y196" s="15" t="s">
        <v>55</v>
      </c>
      <c r="Z196" s="14" t="s">
        <v>55</v>
      </c>
      <c r="AA196" s="14">
        <v>0</v>
      </c>
      <c r="AB196" s="14"/>
      <c r="AC196" s="14"/>
    </row>
    <row r="197" spans="1:29" x14ac:dyDescent="0.35">
      <c r="A197" s="7"/>
      <c r="B197" s="14">
        <v>756</v>
      </c>
      <c r="C197" s="14" t="s">
        <v>3030</v>
      </c>
      <c r="D197" s="14" t="s">
        <v>3031</v>
      </c>
      <c r="E197" s="14" t="s">
        <v>3045</v>
      </c>
      <c r="F197" s="14" t="s">
        <v>3057</v>
      </c>
      <c r="G197" s="14"/>
      <c r="H197" s="14" t="s">
        <v>3057</v>
      </c>
      <c r="I197" s="14" t="s">
        <v>3603</v>
      </c>
      <c r="J197" s="14" t="s">
        <v>4367</v>
      </c>
      <c r="K197" s="14" t="s">
        <v>3057</v>
      </c>
      <c r="L197" s="14">
        <v>23</v>
      </c>
      <c r="M197" s="18">
        <v>0.39835999999999999</v>
      </c>
      <c r="N197" s="18">
        <v>0.39835999999999999</v>
      </c>
      <c r="O197" s="18" t="s">
        <v>3036</v>
      </c>
      <c r="P197" s="18">
        <v>0</v>
      </c>
      <c r="Q197" s="18">
        <v>0.33</v>
      </c>
      <c r="R197" s="18" t="s">
        <v>3036</v>
      </c>
      <c r="S197" s="15" t="e">
        <f t="shared" si="21"/>
        <v>#DIV/0!</v>
      </c>
      <c r="T197" s="15">
        <f t="shared" si="22"/>
        <v>1.2071515151515151</v>
      </c>
      <c r="U197" s="15" t="e">
        <f t="shared" si="23"/>
        <v>#VALUE!</v>
      </c>
      <c r="V197" s="15" t="e">
        <f t="shared" si="24"/>
        <v>#DIV/0!</v>
      </c>
      <c r="W197" s="15" t="str">
        <f t="shared" si="25"/>
        <v>0</v>
      </c>
      <c r="X197" s="15" t="str">
        <f t="shared" si="26"/>
        <v>N</v>
      </c>
      <c r="Y197" s="15" t="s">
        <v>55</v>
      </c>
      <c r="Z197" s="14" t="s">
        <v>55</v>
      </c>
      <c r="AA197" s="14">
        <v>0</v>
      </c>
      <c r="AB197" s="14"/>
      <c r="AC197" s="14"/>
    </row>
    <row r="198" spans="1:29" x14ac:dyDescent="0.35">
      <c r="A198" s="7"/>
      <c r="B198" s="14">
        <v>757</v>
      </c>
      <c r="C198" s="14" t="s">
        <v>3030</v>
      </c>
      <c r="D198" s="14" t="s">
        <v>3031</v>
      </c>
      <c r="E198" s="14" t="s">
        <v>3045</v>
      </c>
      <c r="F198" s="14" t="s">
        <v>3577</v>
      </c>
      <c r="G198" s="14"/>
      <c r="H198" s="14" t="s">
        <v>3147</v>
      </c>
      <c r="I198" s="14" t="s">
        <v>3603</v>
      </c>
      <c r="J198" s="14" t="s">
        <v>4368</v>
      </c>
      <c r="K198" s="14" t="s">
        <v>3147</v>
      </c>
      <c r="L198" s="14">
        <v>23</v>
      </c>
      <c r="M198" s="18">
        <v>1.4</v>
      </c>
      <c r="N198" s="18">
        <v>2.4565533333333298</v>
      </c>
      <c r="O198" s="18" t="s">
        <v>3036</v>
      </c>
      <c r="P198" s="18">
        <v>0</v>
      </c>
      <c r="Q198" s="18">
        <v>0.37</v>
      </c>
      <c r="R198" s="18" t="s">
        <v>3036</v>
      </c>
      <c r="S198" s="15" t="e">
        <f t="shared" si="21"/>
        <v>#DIV/0!</v>
      </c>
      <c r="T198" s="15">
        <f t="shared" si="22"/>
        <v>6.6393333333333242</v>
      </c>
      <c r="U198" s="15" t="e">
        <f t="shared" si="23"/>
        <v>#VALUE!</v>
      </c>
      <c r="V198" s="15" t="e">
        <f t="shared" si="24"/>
        <v>#DIV/0!</v>
      </c>
      <c r="W198" s="15" t="str">
        <f t="shared" si="25"/>
        <v>0</v>
      </c>
      <c r="X198" s="15" t="str">
        <f t="shared" si="26"/>
        <v>N</v>
      </c>
      <c r="Y198" s="15" t="s">
        <v>55</v>
      </c>
      <c r="Z198" s="14" t="s">
        <v>55</v>
      </c>
      <c r="AA198" s="14">
        <v>0</v>
      </c>
      <c r="AB198" s="14"/>
      <c r="AC198" s="14"/>
    </row>
    <row r="199" spans="1:29" x14ac:dyDescent="0.35">
      <c r="A199" s="7"/>
      <c r="B199" s="14">
        <v>758</v>
      </c>
      <c r="C199" s="14" t="s">
        <v>3030</v>
      </c>
      <c r="D199" s="14" t="s">
        <v>3031</v>
      </c>
      <c r="E199" s="14" t="s">
        <v>3045</v>
      </c>
      <c r="F199" s="14" t="s">
        <v>3763</v>
      </c>
      <c r="G199" s="14"/>
      <c r="H199" s="14" t="s">
        <v>3137</v>
      </c>
      <c r="I199" s="14" t="s">
        <v>3603</v>
      </c>
      <c r="J199" s="14" t="s">
        <v>4369</v>
      </c>
      <c r="K199" s="14" t="s">
        <v>3137</v>
      </c>
      <c r="L199" s="14">
        <v>23</v>
      </c>
      <c r="M199" s="18">
        <v>3.33</v>
      </c>
      <c r="N199" s="18">
        <v>7.6</v>
      </c>
      <c r="O199" s="18" t="s">
        <v>3036</v>
      </c>
      <c r="P199" s="18">
        <v>0</v>
      </c>
      <c r="Q199" s="18">
        <v>0.37</v>
      </c>
      <c r="R199" s="18" t="s">
        <v>3036</v>
      </c>
      <c r="S199" s="15" t="e">
        <f t="shared" si="21"/>
        <v>#DIV/0!</v>
      </c>
      <c r="T199" s="15">
        <f t="shared" si="22"/>
        <v>20.54054054054054</v>
      </c>
      <c r="U199" s="15" t="e">
        <f t="shared" si="23"/>
        <v>#VALUE!</v>
      </c>
      <c r="V199" s="15" t="e">
        <f t="shared" si="24"/>
        <v>#DIV/0!</v>
      </c>
      <c r="W199" s="15" t="str">
        <f t="shared" si="25"/>
        <v>0</v>
      </c>
      <c r="X199" s="15" t="str">
        <f t="shared" si="26"/>
        <v>N</v>
      </c>
      <c r="Y199" s="15" t="s">
        <v>55</v>
      </c>
      <c r="Z199" s="14" t="s">
        <v>55</v>
      </c>
      <c r="AA199" s="14">
        <v>0</v>
      </c>
      <c r="AB199" s="14"/>
      <c r="AC199" s="14"/>
    </row>
    <row r="200" spans="1:29" x14ac:dyDescent="0.35">
      <c r="A200" s="7"/>
      <c r="B200" s="14">
        <v>759</v>
      </c>
      <c r="C200" s="14" t="s">
        <v>3030</v>
      </c>
      <c r="D200" s="14" t="s">
        <v>3031</v>
      </c>
      <c r="E200" s="14" t="s">
        <v>3045</v>
      </c>
      <c r="F200" s="14" t="s">
        <v>4221</v>
      </c>
      <c r="G200" s="14"/>
      <c r="H200" s="14" t="s">
        <v>233</v>
      </c>
      <c r="I200" s="14" t="s">
        <v>3603</v>
      </c>
      <c r="J200" s="14" t="s">
        <v>4370</v>
      </c>
      <c r="K200" s="14" t="s">
        <v>233</v>
      </c>
      <c r="L200" s="14">
        <v>23</v>
      </c>
      <c r="M200" s="18">
        <v>11.6</v>
      </c>
      <c r="N200" s="18">
        <v>18</v>
      </c>
      <c r="O200" s="18" t="s">
        <v>3036</v>
      </c>
      <c r="P200" s="18">
        <v>0</v>
      </c>
      <c r="Q200" s="18">
        <v>0.85</v>
      </c>
      <c r="R200" s="18" t="s">
        <v>3036</v>
      </c>
      <c r="S200" s="15" t="e">
        <f t="shared" si="21"/>
        <v>#DIV/0!</v>
      </c>
      <c r="T200" s="15">
        <f t="shared" si="22"/>
        <v>21.176470588235293</v>
      </c>
      <c r="U200" s="15" t="e">
        <f t="shared" si="23"/>
        <v>#VALUE!</v>
      </c>
      <c r="V200" s="15" t="e">
        <f t="shared" si="24"/>
        <v>#DIV/0!</v>
      </c>
      <c r="W200" s="15" t="str">
        <f t="shared" si="25"/>
        <v>0</v>
      </c>
      <c r="X200" s="15" t="str">
        <f t="shared" si="26"/>
        <v>N</v>
      </c>
      <c r="Y200" s="15" t="s">
        <v>55</v>
      </c>
      <c r="Z200" s="14" t="s">
        <v>55</v>
      </c>
      <c r="AA200" s="14">
        <v>0</v>
      </c>
      <c r="AB200" s="14"/>
      <c r="AC200" s="14"/>
    </row>
    <row r="201" spans="1:29" x14ac:dyDescent="0.35">
      <c r="A201" s="7"/>
      <c r="B201" s="14">
        <v>760</v>
      </c>
      <c r="C201" s="14" t="s">
        <v>3030</v>
      </c>
      <c r="D201" s="14" t="s">
        <v>3031</v>
      </c>
      <c r="E201" s="14" t="s">
        <v>3045</v>
      </c>
      <c r="F201" s="14" t="s">
        <v>3147</v>
      </c>
      <c r="G201" s="14"/>
      <c r="H201" s="14" t="s">
        <v>3147</v>
      </c>
      <c r="I201" s="14" t="s">
        <v>3603</v>
      </c>
      <c r="J201" s="14" t="s">
        <v>4371</v>
      </c>
      <c r="K201" s="14" t="s">
        <v>3147</v>
      </c>
      <c r="L201" s="14">
        <v>23</v>
      </c>
      <c r="M201" s="18">
        <v>4.5999999999999996</v>
      </c>
      <c r="N201" s="18">
        <v>5.4</v>
      </c>
      <c r="O201" s="18" t="s">
        <v>3036</v>
      </c>
      <c r="P201" s="18">
        <v>0</v>
      </c>
      <c r="Q201" s="18">
        <v>0.51</v>
      </c>
      <c r="R201" s="18" t="s">
        <v>3036</v>
      </c>
      <c r="S201" s="15" t="e">
        <f t="shared" si="21"/>
        <v>#DIV/0!</v>
      </c>
      <c r="T201" s="15">
        <f t="shared" si="22"/>
        <v>10.588235294117647</v>
      </c>
      <c r="U201" s="15" t="e">
        <f t="shared" si="23"/>
        <v>#VALUE!</v>
      </c>
      <c r="V201" s="15" t="e">
        <f t="shared" si="24"/>
        <v>#DIV/0!</v>
      </c>
      <c r="W201" s="15" t="str">
        <f t="shared" si="25"/>
        <v>0</v>
      </c>
      <c r="X201" s="15" t="str">
        <f t="shared" si="26"/>
        <v>N</v>
      </c>
      <c r="Y201" s="15" t="s">
        <v>55</v>
      </c>
      <c r="Z201" s="14" t="s">
        <v>55</v>
      </c>
      <c r="AA201" s="14">
        <v>0</v>
      </c>
      <c r="AB201" s="14"/>
      <c r="AC201" s="14"/>
    </row>
    <row r="202" spans="1:29" x14ac:dyDescent="0.35">
      <c r="A202" s="7"/>
      <c r="B202" s="14">
        <v>761</v>
      </c>
      <c r="C202" s="14" t="s">
        <v>3030</v>
      </c>
      <c r="D202" s="14" t="s">
        <v>3031</v>
      </c>
      <c r="E202" s="14" t="s">
        <v>3045</v>
      </c>
      <c r="F202" s="14" t="s">
        <v>3047</v>
      </c>
      <c r="G202" s="14"/>
      <c r="H202" s="14" t="s">
        <v>3047</v>
      </c>
      <c r="I202" s="14" t="s">
        <v>3603</v>
      </c>
      <c r="J202" s="14" t="s">
        <v>4372</v>
      </c>
      <c r="K202" s="14" t="s">
        <v>3047</v>
      </c>
      <c r="L202" s="14">
        <v>23</v>
      </c>
      <c r="M202" s="18">
        <v>1.45</v>
      </c>
      <c r="N202" s="18">
        <v>0</v>
      </c>
      <c r="O202" s="18" t="s">
        <v>3036</v>
      </c>
      <c r="P202" s="18">
        <v>0</v>
      </c>
      <c r="Q202" s="18">
        <v>0.44</v>
      </c>
      <c r="R202" s="18" t="s">
        <v>3036</v>
      </c>
      <c r="S202" s="15" t="e">
        <f t="shared" si="21"/>
        <v>#DIV/0!</v>
      </c>
      <c r="T202" s="15">
        <f t="shared" si="22"/>
        <v>0</v>
      </c>
      <c r="U202" s="15" t="e">
        <f t="shared" si="23"/>
        <v>#VALUE!</v>
      </c>
      <c r="V202" s="15" t="e">
        <f t="shared" si="24"/>
        <v>#DIV/0!</v>
      </c>
      <c r="W202" s="15" t="str">
        <f t="shared" si="25"/>
        <v>0</v>
      </c>
      <c r="X202" s="15" t="str">
        <f t="shared" si="26"/>
        <v>N</v>
      </c>
      <c r="Y202" s="15" t="s">
        <v>55</v>
      </c>
      <c r="Z202" s="14" t="s">
        <v>55</v>
      </c>
      <c r="AA202" s="14">
        <v>0</v>
      </c>
      <c r="AB202" s="14"/>
      <c r="AC202" s="14"/>
    </row>
    <row r="203" spans="1:29" x14ac:dyDescent="0.35">
      <c r="A203" s="7"/>
      <c r="B203" s="14">
        <v>762</v>
      </c>
      <c r="C203" s="14" t="s">
        <v>3030</v>
      </c>
      <c r="D203" s="14" t="s">
        <v>3031</v>
      </c>
      <c r="E203" s="14" t="s">
        <v>3045</v>
      </c>
      <c r="F203" s="14" t="s">
        <v>3147</v>
      </c>
      <c r="G203" s="14"/>
      <c r="H203" s="14" t="s">
        <v>3147</v>
      </c>
      <c r="I203" s="14" t="s">
        <v>3603</v>
      </c>
      <c r="J203" s="14" t="s">
        <v>4373</v>
      </c>
      <c r="K203" s="14" t="s">
        <v>3147</v>
      </c>
      <c r="L203" s="14">
        <v>23</v>
      </c>
      <c r="M203" s="18">
        <v>11.9</v>
      </c>
      <c r="N203" s="18">
        <v>12.1</v>
      </c>
      <c r="O203" s="18" t="s">
        <v>3036</v>
      </c>
      <c r="P203" s="18">
        <v>0</v>
      </c>
      <c r="Q203" s="18">
        <v>0.6</v>
      </c>
      <c r="R203" s="18" t="s">
        <v>3036</v>
      </c>
      <c r="S203" s="15" t="e">
        <f t="shared" si="21"/>
        <v>#DIV/0!</v>
      </c>
      <c r="T203" s="15">
        <f t="shared" si="22"/>
        <v>20.166666666666668</v>
      </c>
      <c r="U203" s="15" t="e">
        <f t="shared" si="23"/>
        <v>#VALUE!</v>
      </c>
      <c r="V203" s="15" t="e">
        <f t="shared" si="24"/>
        <v>#DIV/0!</v>
      </c>
      <c r="W203" s="15" t="str">
        <f t="shared" si="25"/>
        <v>0</v>
      </c>
      <c r="X203" s="15" t="str">
        <f t="shared" si="26"/>
        <v>N</v>
      </c>
      <c r="Y203" s="15" t="s">
        <v>55</v>
      </c>
      <c r="Z203" s="14" t="s">
        <v>55</v>
      </c>
      <c r="AA203" s="14">
        <v>0</v>
      </c>
      <c r="AB203" s="14"/>
      <c r="AC203" s="14"/>
    </row>
    <row r="204" spans="1:29" x14ac:dyDescent="0.35">
      <c r="A204" s="7"/>
      <c r="B204" s="14">
        <v>763</v>
      </c>
      <c r="C204" s="14" t="s">
        <v>3030</v>
      </c>
      <c r="D204" s="14" t="s">
        <v>3031</v>
      </c>
      <c r="E204" s="14" t="s">
        <v>3045</v>
      </c>
      <c r="F204" s="14" t="s">
        <v>3456</v>
      </c>
      <c r="G204" s="14"/>
      <c r="H204" s="14" t="s">
        <v>3456</v>
      </c>
      <c r="I204" s="14" t="s">
        <v>3603</v>
      </c>
      <c r="J204" s="14" t="s">
        <v>4374</v>
      </c>
      <c r="K204" s="14" t="s">
        <v>3456</v>
      </c>
      <c r="L204" s="14">
        <v>23</v>
      </c>
      <c r="M204" s="18">
        <v>9.9589999999999996</v>
      </c>
      <c r="N204" s="18">
        <v>12.2</v>
      </c>
      <c r="O204" s="18" t="s">
        <v>3036</v>
      </c>
      <c r="P204" s="18">
        <v>0</v>
      </c>
      <c r="Q204" s="18">
        <v>0.63</v>
      </c>
      <c r="R204" s="18" t="s">
        <v>3036</v>
      </c>
      <c r="S204" s="15" t="e">
        <f t="shared" si="21"/>
        <v>#DIV/0!</v>
      </c>
      <c r="T204" s="15">
        <f t="shared" si="22"/>
        <v>19.365079365079364</v>
      </c>
      <c r="U204" s="15" t="e">
        <f t="shared" si="23"/>
        <v>#VALUE!</v>
      </c>
      <c r="V204" s="15" t="e">
        <f t="shared" si="24"/>
        <v>#DIV/0!</v>
      </c>
      <c r="W204" s="15" t="str">
        <f t="shared" si="25"/>
        <v>0</v>
      </c>
      <c r="X204" s="15" t="str">
        <f t="shared" si="26"/>
        <v>N</v>
      </c>
      <c r="Y204" s="15" t="s">
        <v>55</v>
      </c>
      <c r="Z204" s="14" t="s">
        <v>55</v>
      </c>
      <c r="AA204" s="14">
        <v>0</v>
      </c>
      <c r="AB204" s="14"/>
      <c r="AC204" s="14"/>
    </row>
    <row r="205" spans="1:29" x14ac:dyDescent="0.35">
      <c r="A205" s="7"/>
      <c r="B205" s="14">
        <v>764</v>
      </c>
      <c r="C205" s="14" t="s">
        <v>3030</v>
      </c>
      <c r="D205" s="14" t="s">
        <v>3031</v>
      </c>
      <c r="E205" s="14" t="s">
        <v>3045</v>
      </c>
      <c r="F205" s="14" t="s">
        <v>3482</v>
      </c>
      <c r="G205" s="14"/>
      <c r="H205" s="14" t="s">
        <v>3191</v>
      </c>
      <c r="I205" s="14" t="s">
        <v>3603</v>
      </c>
      <c r="J205" s="14" t="s">
        <v>4375</v>
      </c>
      <c r="K205" s="14" t="s">
        <v>3191</v>
      </c>
      <c r="L205" s="14">
        <v>23</v>
      </c>
      <c r="M205" s="18">
        <v>2.1</v>
      </c>
      <c r="N205" s="18">
        <v>2.1</v>
      </c>
      <c r="O205" s="18" t="s">
        <v>3036</v>
      </c>
      <c r="P205" s="18">
        <v>0</v>
      </c>
      <c r="Q205" s="18">
        <v>0.64</v>
      </c>
      <c r="R205" s="18" t="s">
        <v>3036</v>
      </c>
      <c r="S205" s="15" t="e">
        <f t="shared" si="21"/>
        <v>#DIV/0!</v>
      </c>
      <c r="T205" s="15">
        <f t="shared" si="22"/>
        <v>3.28125</v>
      </c>
      <c r="U205" s="15" t="e">
        <f t="shared" si="23"/>
        <v>#VALUE!</v>
      </c>
      <c r="V205" s="15" t="e">
        <f t="shared" si="24"/>
        <v>#DIV/0!</v>
      </c>
      <c r="W205" s="15" t="str">
        <f t="shared" si="25"/>
        <v>0</v>
      </c>
      <c r="X205" s="15" t="str">
        <f t="shared" si="26"/>
        <v>N</v>
      </c>
      <c r="Y205" s="15" t="s">
        <v>55</v>
      </c>
      <c r="Z205" s="14" t="s">
        <v>55</v>
      </c>
      <c r="AA205" s="14">
        <v>0</v>
      </c>
      <c r="AB205" s="14"/>
      <c r="AC205" s="14"/>
    </row>
    <row r="206" spans="1:29" x14ac:dyDescent="0.35">
      <c r="A206" s="7"/>
      <c r="B206" s="14">
        <v>765</v>
      </c>
      <c r="C206" s="14" t="s">
        <v>3030</v>
      </c>
      <c r="D206" s="14" t="s">
        <v>3031</v>
      </c>
      <c r="E206" s="14" t="s">
        <v>3045</v>
      </c>
      <c r="F206" s="14" t="s">
        <v>3753</v>
      </c>
      <c r="G206" s="14"/>
      <c r="H206" s="14" t="s">
        <v>3147</v>
      </c>
      <c r="I206" s="14" t="s">
        <v>3603</v>
      </c>
      <c r="J206" s="14" t="s">
        <v>4376</v>
      </c>
      <c r="K206" s="14" t="s">
        <v>3147</v>
      </c>
      <c r="L206" s="14">
        <v>23</v>
      </c>
      <c r="M206" s="18">
        <v>12.3</v>
      </c>
      <c r="N206" s="18">
        <v>13.9</v>
      </c>
      <c r="O206" s="18" t="s">
        <v>3036</v>
      </c>
      <c r="P206" s="18">
        <v>0</v>
      </c>
      <c r="Q206" s="18">
        <v>0.93</v>
      </c>
      <c r="R206" s="18" t="s">
        <v>3036</v>
      </c>
      <c r="S206" s="15" t="e">
        <f t="shared" si="21"/>
        <v>#DIV/0!</v>
      </c>
      <c r="T206" s="15">
        <f t="shared" si="22"/>
        <v>14.946236559139784</v>
      </c>
      <c r="U206" s="15" t="e">
        <f t="shared" si="23"/>
        <v>#VALUE!</v>
      </c>
      <c r="V206" s="15" t="e">
        <f t="shared" si="24"/>
        <v>#DIV/0!</v>
      </c>
      <c r="W206" s="15" t="str">
        <f t="shared" si="25"/>
        <v>0</v>
      </c>
      <c r="X206" s="15" t="str">
        <f t="shared" si="26"/>
        <v>N</v>
      </c>
      <c r="Y206" s="15" t="s">
        <v>55</v>
      </c>
      <c r="Z206" s="14" t="s">
        <v>55</v>
      </c>
      <c r="AA206" s="14">
        <v>0</v>
      </c>
      <c r="AB206" s="14"/>
      <c r="AC206" s="14"/>
    </row>
    <row r="207" spans="1:29" x14ac:dyDescent="0.35">
      <c r="A207" s="7"/>
      <c r="B207" s="14">
        <v>766</v>
      </c>
      <c r="C207" s="14" t="s">
        <v>3030</v>
      </c>
      <c r="D207" s="14" t="s">
        <v>3031</v>
      </c>
      <c r="E207" s="14" t="s">
        <v>3045</v>
      </c>
      <c r="F207" s="14" t="s">
        <v>233</v>
      </c>
      <c r="G207" s="14"/>
      <c r="H207" s="14" t="s">
        <v>233</v>
      </c>
      <c r="I207" s="14" t="s">
        <v>3603</v>
      </c>
      <c r="J207" s="14" t="s">
        <v>4377</v>
      </c>
      <c r="K207" s="14" t="s">
        <v>3137</v>
      </c>
      <c r="L207" s="14">
        <v>23</v>
      </c>
      <c r="M207" s="18" t="s">
        <v>3036</v>
      </c>
      <c r="N207" s="18" t="s">
        <v>3036</v>
      </c>
      <c r="O207" s="18" t="s">
        <v>3036</v>
      </c>
      <c r="P207" s="18" t="s">
        <v>3036</v>
      </c>
      <c r="Q207" s="18" t="s">
        <v>3036</v>
      </c>
      <c r="R207" s="18" t="s">
        <v>3036</v>
      </c>
      <c r="S207" s="15" t="e">
        <f t="shared" si="21"/>
        <v>#VALUE!</v>
      </c>
      <c r="T207" s="15" t="e">
        <f t="shared" si="22"/>
        <v>#VALUE!</v>
      </c>
      <c r="U207" s="15" t="e">
        <f t="shared" si="23"/>
        <v>#VALUE!</v>
      </c>
      <c r="V207" s="15" t="e">
        <f t="shared" si="24"/>
        <v>#VALUE!</v>
      </c>
      <c r="W207" s="15" t="str">
        <f t="shared" si="25"/>
        <v>0</v>
      </c>
      <c r="X207" s="15" t="str">
        <f t="shared" si="26"/>
        <v>N</v>
      </c>
      <c r="Y207" s="15" t="s">
        <v>55</v>
      </c>
      <c r="Z207" s="14" t="s">
        <v>55</v>
      </c>
      <c r="AA207" s="14">
        <v>0</v>
      </c>
      <c r="AB207" s="14"/>
      <c r="AC207" s="14"/>
    </row>
    <row r="208" spans="1:29" x14ac:dyDescent="0.35">
      <c r="A208" s="7"/>
      <c r="B208" s="14">
        <v>774</v>
      </c>
      <c r="C208" s="14" t="s">
        <v>3030</v>
      </c>
      <c r="D208" s="14" t="s">
        <v>3031</v>
      </c>
      <c r="E208" s="14" t="s">
        <v>3045</v>
      </c>
      <c r="F208" s="14" t="s">
        <v>233</v>
      </c>
      <c r="G208" s="14"/>
      <c r="H208" s="14" t="s">
        <v>233</v>
      </c>
      <c r="I208" s="14" t="s">
        <v>3034</v>
      </c>
      <c r="J208" s="14" t="s">
        <v>4388</v>
      </c>
      <c r="K208" s="14" t="s">
        <v>3137</v>
      </c>
      <c r="L208" s="14">
        <v>23</v>
      </c>
      <c r="M208" s="18" t="s">
        <v>3036</v>
      </c>
      <c r="N208" s="18" t="s">
        <v>3036</v>
      </c>
      <c r="O208" s="18" t="s">
        <v>3036</v>
      </c>
      <c r="P208" s="18" t="s">
        <v>3036</v>
      </c>
      <c r="Q208" s="18" t="s">
        <v>3036</v>
      </c>
      <c r="R208" s="18" t="s">
        <v>3036</v>
      </c>
      <c r="S208" s="15" t="e">
        <f t="shared" si="21"/>
        <v>#VALUE!</v>
      </c>
      <c r="T208" s="15" t="e">
        <f t="shared" si="22"/>
        <v>#VALUE!</v>
      </c>
      <c r="U208" s="15" t="e">
        <f t="shared" si="23"/>
        <v>#VALUE!</v>
      </c>
      <c r="V208" s="15" t="e">
        <f t="shared" si="24"/>
        <v>#VALUE!</v>
      </c>
      <c r="W208" s="15" t="str">
        <f t="shared" si="25"/>
        <v>0</v>
      </c>
      <c r="X208" s="15" t="str">
        <f t="shared" si="26"/>
        <v>N</v>
      </c>
      <c r="Y208" s="15" t="s">
        <v>55</v>
      </c>
      <c r="Z208" s="14" t="s">
        <v>55</v>
      </c>
      <c r="AA208" s="14">
        <v>0</v>
      </c>
      <c r="AB208" s="14"/>
      <c r="AC208" s="14"/>
    </row>
    <row r="209" spans="1:29" x14ac:dyDescent="0.35">
      <c r="A209" s="7"/>
      <c r="B209" s="14">
        <v>775</v>
      </c>
      <c r="C209" s="14" t="s">
        <v>3030</v>
      </c>
      <c r="D209" s="14" t="s">
        <v>3031</v>
      </c>
      <c r="E209" s="14" t="s">
        <v>3045</v>
      </c>
      <c r="F209" s="14" t="s">
        <v>4221</v>
      </c>
      <c r="G209" s="14"/>
      <c r="H209" s="14" t="s">
        <v>233</v>
      </c>
      <c r="I209" s="14" t="s">
        <v>3034</v>
      </c>
      <c r="J209" s="14" t="s">
        <v>4389</v>
      </c>
      <c r="K209" s="14" t="s">
        <v>233</v>
      </c>
      <c r="L209" s="14">
        <v>23</v>
      </c>
      <c r="M209" s="18">
        <v>2.2308159999999999</v>
      </c>
      <c r="N209" s="18">
        <v>1.8</v>
      </c>
      <c r="O209" s="18" t="s">
        <v>3036</v>
      </c>
      <c r="P209" s="18">
        <v>0</v>
      </c>
      <c r="Q209" s="18">
        <v>0.56000000000000005</v>
      </c>
      <c r="R209" s="18" t="s">
        <v>3036</v>
      </c>
      <c r="S209" s="15" t="e">
        <f t="shared" si="21"/>
        <v>#DIV/0!</v>
      </c>
      <c r="T209" s="15">
        <f t="shared" si="22"/>
        <v>3.214285714285714</v>
      </c>
      <c r="U209" s="15" t="e">
        <f t="shared" si="23"/>
        <v>#VALUE!</v>
      </c>
      <c r="V209" s="15" t="e">
        <f t="shared" si="24"/>
        <v>#DIV/0!</v>
      </c>
      <c r="W209" s="15" t="str">
        <f t="shared" si="25"/>
        <v>0</v>
      </c>
      <c r="X209" s="15" t="str">
        <f t="shared" si="26"/>
        <v>N</v>
      </c>
      <c r="Y209" s="15" t="s">
        <v>55</v>
      </c>
      <c r="Z209" s="14" t="s">
        <v>55</v>
      </c>
      <c r="AA209" s="14">
        <v>0</v>
      </c>
      <c r="AB209" s="14"/>
      <c r="AC209" s="14"/>
    </row>
    <row r="210" spans="1:29" x14ac:dyDescent="0.35">
      <c r="A210" s="7"/>
      <c r="B210" s="14">
        <v>776</v>
      </c>
      <c r="C210" s="14" t="s">
        <v>3030</v>
      </c>
      <c r="D210" s="14" t="s">
        <v>3031</v>
      </c>
      <c r="E210" s="14" t="s">
        <v>3045</v>
      </c>
      <c r="F210" s="14" t="s">
        <v>3079</v>
      </c>
      <c r="G210" s="14"/>
      <c r="H210" s="14" t="s">
        <v>3080</v>
      </c>
      <c r="I210" s="14" t="s">
        <v>3603</v>
      </c>
      <c r="J210" s="14" t="s">
        <v>4390</v>
      </c>
      <c r="K210" s="14" t="s">
        <v>3080</v>
      </c>
      <c r="L210" s="14">
        <v>23</v>
      </c>
      <c r="M210" s="18">
        <v>0</v>
      </c>
      <c r="N210" s="18" t="s">
        <v>3036</v>
      </c>
      <c r="O210" s="18" t="s">
        <v>3036</v>
      </c>
      <c r="P210" s="18">
        <v>0</v>
      </c>
      <c r="Q210" s="18" t="s">
        <v>3036</v>
      </c>
      <c r="R210" s="18" t="s">
        <v>3036</v>
      </c>
      <c r="S210" s="15" t="e">
        <f t="shared" si="21"/>
        <v>#DIV/0!</v>
      </c>
      <c r="T210" s="15" t="e">
        <f t="shared" si="22"/>
        <v>#VALUE!</v>
      </c>
      <c r="U210" s="15" t="e">
        <f t="shared" si="23"/>
        <v>#VALUE!</v>
      </c>
      <c r="V210" s="15" t="e">
        <f t="shared" si="24"/>
        <v>#DIV/0!</v>
      </c>
      <c r="W210" s="15" t="str">
        <f t="shared" si="25"/>
        <v>0</v>
      </c>
      <c r="X210" s="15" t="str">
        <f t="shared" si="26"/>
        <v>N</v>
      </c>
      <c r="Y210" s="15" t="s">
        <v>55</v>
      </c>
      <c r="Z210" s="14" t="s">
        <v>55</v>
      </c>
      <c r="AA210" s="14">
        <v>0</v>
      </c>
      <c r="AB210" s="14"/>
      <c r="AC210" s="14"/>
    </row>
    <row r="211" spans="1:29" x14ac:dyDescent="0.35">
      <c r="A211" s="7"/>
      <c r="B211" s="14">
        <v>851</v>
      </c>
      <c r="C211" s="14" t="s">
        <v>3030</v>
      </c>
      <c r="D211" s="14" t="s">
        <v>3031</v>
      </c>
      <c r="E211" s="14" t="s">
        <v>3045</v>
      </c>
      <c r="F211" s="14" t="s">
        <v>3967</v>
      </c>
      <c r="G211" s="14"/>
      <c r="H211" s="14" t="s">
        <v>233</v>
      </c>
      <c r="I211" s="14" t="s">
        <v>3034</v>
      </c>
      <c r="J211" s="14" t="s">
        <v>4480</v>
      </c>
      <c r="K211" s="14" t="s">
        <v>233</v>
      </c>
      <c r="L211" s="14">
        <v>13.8</v>
      </c>
      <c r="M211" s="18">
        <v>0</v>
      </c>
      <c r="N211" s="18" t="s">
        <v>3036</v>
      </c>
      <c r="O211" s="18">
        <v>0.70910160061869676</v>
      </c>
      <c r="P211" s="18">
        <v>0</v>
      </c>
      <c r="Q211" s="18" t="s">
        <v>3036</v>
      </c>
      <c r="R211" s="18">
        <v>8.4136100028465783</v>
      </c>
      <c r="S211" s="15" t="e">
        <f t="shared" si="21"/>
        <v>#DIV/0!</v>
      </c>
      <c r="T211" s="15" t="e">
        <f t="shared" si="22"/>
        <v>#VALUE!</v>
      </c>
      <c r="U211" s="15">
        <f t="shared" si="23"/>
        <v>8.4280303030302844E-2</v>
      </c>
      <c r="V211" s="15" t="e">
        <f t="shared" si="24"/>
        <v>#DIV/0!</v>
      </c>
      <c r="W211" s="15" t="str">
        <f t="shared" si="25"/>
        <v>0</v>
      </c>
      <c r="X211" s="15" t="str">
        <f t="shared" si="26"/>
        <v>N</v>
      </c>
      <c r="Y211" s="15" t="s">
        <v>55</v>
      </c>
      <c r="Z211" s="14" t="s">
        <v>55</v>
      </c>
      <c r="AA211" s="14">
        <v>0</v>
      </c>
      <c r="AB211" s="14"/>
      <c r="AC211" s="14"/>
    </row>
    <row r="212" spans="1:29" x14ac:dyDescent="0.35">
      <c r="A212" s="7"/>
      <c r="B212" s="14">
        <v>892</v>
      </c>
      <c r="C212" s="14" t="s">
        <v>3030</v>
      </c>
      <c r="D212" s="14" t="s">
        <v>3031</v>
      </c>
      <c r="E212" s="14" t="s">
        <v>3045</v>
      </c>
      <c r="F212" s="14" t="s">
        <v>4527</v>
      </c>
      <c r="G212" s="14"/>
      <c r="H212" s="14" t="s">
        <v>3206</v>
      </c>
      <c r="I212" s="14" t="s">
        <v>3034</v>
      </c>
      <c r="J212" s="14" t="s">
        <v>4528</v>
      </c>
      <c r="K212" s="14" t="s">
        <v>3206</v>
      </c>
      <c r="L212" s="14">
        <v>4.16</v>
      </c>
      <c r="M212" s="18" t="s">
        <v>3036</v>
      </c>
      <c r="N212" s="18" t="s">
        <v>3036</v>
      </c>
      <c r="O212" s="18" t="s">
        <v>3036</v>
      </c>
      <c r="P212" s="18" t="s">
        <v>3036</v>
      </c>
      <c r="Q212" s="18" t="s">
        <v>3036</v>
      </c>
      <c r="R212" s="18" t="s">
        <v>3036</v>
      </c>
      <c r="S212" s="15" t="e">
        <f t="shared" si="21"/>
        <v>#VALUE!</v>
      </c>
      <c r="T212" s="15" t="e">
        <f t="shared" si="22"/>
        <v>#VALUE!</v>
      </c>
      <c r="U212" s="15" t="e">
        <f t="shared" si="23"/>
        <v>#VALUE!</v>
      </c>
      <c r="V212" s="15" t="e">
        <f t="shared" si="24"/>
        <v>#VALUE!</v>
      </c>
      <c r="W212" s="15" t="str">
        <f t="shared" si="25"/>
        <v>0</v>
      </c>
      <c r="X212" s="15" t="str">
        <f t="shared" si="26"/>
        <v>N</v>
      </c>
      <c r="Y212" s="15" t="s">
        <v>55</v>
      </c>
      <c r="Z212" s="14" t="s">
        <v>55</v>
      </c>
      <c r="AA212" s="14">
        <v>0</v>
      </c>
      <c r="AB212" s="14"/>
      <c r="AC212" s="14"/>
    </row>
    <row r="213" spans="1:29" x14ac:dyDescent="0.35">
      <c r="A213" s="7"/>
      <c r="B213" s="14">
        <v>902</v>
      </c>
      <c r="C213" s="14" t="s">
        <v>3030</v>
      </c>
      <c r="D213" s="14" t="s">
        <v>3031</v>
      </c>
      <c r="E213" s="14" t="s">
        <v>3045</v>
      </c>
      <c r="F213" s="14" t="s">
        <v>4539</v>
      </c>
      <c r="G213" s="14"/>
      <c r="H213" s="14" t="s">
        <v>3080</v>
      </c>
      <c r="I213" s="14" t="s">
        <v>3529</v>
      </c>
      <c r="J213" s="14" t="s">
        <v>4540</v>
      </c>
      <c r="K213" s="14" t="s">
        <v>3080</v>
      </c>
      <c r="L213" s="14">
        <v>13.8</v>
      </c>
      <c r="M213" s="18" t="s">
        <v>3036</v>
      </c>
      <c r="N213" s="18" t="s">
        <v>3036</v>
      </c>
      <c r="O213" s="18" t="s">
        <v>3036</v>
      </c>
      <c r="P213" s="18" t="s">
        <v>3036</v>
      </c>
      <c r="Q213" s="18" t="s">
        <v>3036</v>
      </c>
      <c r="R213" s="18" t="s">
        <v>3036</v>
      </c>
      <c r="S213" s="15" t="e">
        <f t="shared" si="21"/>
        <v>#VALUE!</v>
      </c>
      <c r="T213" s="15" t="e">
        <f t="shared" si="22"/>
        <v>#VALUE!</v>
      </c>
      <c r="U213" s="15" t="e">
        <f t="shared" si="23"/>
        <v>#VALUE!</v>
      </c>
      <c r="V213" s="15" t="e">
        <f t="shared" si="24"/>
        <v>#VALUE!</v>
      </c>
      <c r="W213" s="15" t="str">
        <f t="shared" si="25"/>
        <v>0</v>
      </c>
      <c r="X213" s="15" t="str">
        <f t="shared" si="26"/>
        <v>N</v>
      </c>
      <c r="Y213" s="15" t="s">
        <v>55</v>
      </c>
      <c r="Z213" s="14" t="s">
        <v>55</v>
      </c>
      <c r="AA213" s="14">
        <v>0</v>
      </c>
      <c r="AB213" s="14"/>
      <c r="AC213" s="14"/>
    </row>
    <row r="214" spans="1:29" x14ac:dyDescent="0.35">
      <c r="A214" s="7"/>
      <c r="B214" s="14">
        <v>903</v>
      </c>
      <c r="C214" s="14" t="s">
        <v>3030</v>
      </c>
      <c r="D214" s="14" t="s">
        <v>3031</v>
      </c>
      <c r="E214" s="14" t="s">
        <v>3040</v>
      </c>
      <c r="F214" s="14" t="s">
        <v>4541</v>
      </c>
      <c r="G214" s="14"/>
      <c r="H214" s="14" t="s">
        <v>4542</v>
      </c>
      <c r="I214" s="14" t="s">
        <v>3034</v>
      </c>
      <c r="J214" s="14" t="s">
        <v>4543</v>
      </c>
      <c r="K214" s="14" t="s">
        <v>3125</v>
      </c>
      <c r="L214" s="14">
        <v>7.97</v>
      </c>
      <c r="M214" s="18" t="s">
        <v>3036</v>
      </c>
      <c r="N214" s="18" t="s">
        <v>3036</v>
      </c>
      <c r="O214" s="18" t="s">
        <v>3036</v>
      </c>
      <c r="P214" s="18" t="s">
        <v>3036</v>
      </c>
      <c r="Q214" s="18" t="s">
        <v>3036</v>
      </c>
      <c r="R214" s="18" t="s">
        <v>3036</v>
      </c>
      <c r="S214" s="15" t="e">
        <f t="shared" si="21"/>
        <v>#VALUE!</v>
      </c>
      <c r="T214" s="15" t="e">
        <f t="shared" si="22"/>
        <v>#VALUE!</v>
      </c>
      <c r="U214" s="15" t="e">
        <f t="shared" si="23"/>
        <v>#VALUE!</v>
      </c>
      <c r="V214" s="15" t="e">
        <f t="shared" si="24"/>
        <v>#VALUE!</v>
      </c>
      <c r="W214" s="15" t="str">
        <f t="shared" si="25"/>
        <v>0</v>
      </c>
      <c r="X214" s="15" t="str">
        <f t="shared" si="26"/>
        <v>N</v>
      </c>
      <c r="Y214" s="15" t="s">
        <v>55</v>
      </c>
      <c r="Z214" s="14" t="s">
        <v>55</v>
      </c>
      <c r="AA214" s="14">
        <v>0</v>
      </c>
      <c r="AB214" s="14"/>
      <c r="AC214" s="14"/>
    </row>
    <row r="215" spans="1:29" x14ac:dyDescent="0.35">
      <c r="A215" s="7"/>
      <c r="B215" s="14">
        <v>904</v>
      </c>
      <c r="C215" s="14" t="s">
        <v>3030</v>
      </c>
      <c r="D215" s="14" t="s">
        <v>3031</v>
      </c>
      <c r="E215" s="14" t="s">
        <v>3040</v>
      </c>
      <c r="F215" s="14" t="s">
        <v>4544</v>
      </c>
      <c r="G215" s="14"/>
      <c r="H215" s="14" t="s">
        <v>3283</v>
      </c>
      <c r="I215" s="14" t="s">
        <v>3034</v>
      </c>
      <c r="J215" s="14" t="s">
        <v>4545</v>
      </c>
      <c r="K215" s="14" t="s">
        <v>3283</v>
      </c>
      <c r="L215" s="14">
        <v>13.8</v>
      </c>
      <c r="M215" s="18" t="s">
        <v>3036</v>
      </c>
      <c r="N215" s="18" t="s">
        <v>3036</v>
      </c>
      <c r="O215" s="18" t="s">
        <v>3036</v>
      </c>
      <c r="P215" s="18" t="s">
        <v>3036</v>
      </c>
      <c r="Q215" s="18" t="s">
        <v>3036</v>
      </c>
      <c r="R215" s="18" t="s">
        <v>3036</v>
      </c>
      <c r="S215" s="15" t="e">
        <f t="shared" si="21"/>
        <v>#VALUE!</v>
      </c>
      <c r="T215" s="15" t="e">
        <f t="shared" si="22"/>
        <v>#VALUE!</v>
      </c>
      <c r="U215" s="15" t="e">
        <f t="shared" si="23"/>
        <v>#VALUE!</v>
      </c>
      <c r="V215" s="15" t="e">
        <f t="shared" si="24"/>
        <v>#VALUE!</v>
      </c>
      <c r="W215" s="15" t="str">
        <f t="shared" si="25"/>
        <v>0</v>
      </c>
      <c r="X215" s="15" t="str">
        <f t="shared" si="26"/>
        <v>N</v>
      </c>
      <c r="Y215" s="15" t="s">
        <v>55</v>
      </c>
      <c r="Z215" s="14" t="s">
        <v>55</v>
      </c>
      <c r="AA215" s="14">
        <v>0</v>
      </c>
      <c r="AB215" s="14"/>
      <c r="AC215" s="14"/>
    </row>
    <row r="216" spans="1:29" x14ac:dyDescent="0.35">
      <c r="A216" s="7"/>
      <c r="B216" s="14">
        <v>905</v>
      </c>
      <c r="C216" s="14" t="s">
        <v>3030</v>
      </c>
      <c r="D216" s="14" t="s">
        <v>3031</v>
      </c>
      <c r="E216" s="14" t="s">
        <v>3040</v>
      </c>
      <c r="F216" s="14" t="s">
        <v>3323</v>
      </c>
      <c r="G216" s="14"/>
      <c r="H216" s="14" t="s">
        <v>3323</v>
      </c>
      <c r="I216" s="14" t="s">
        <v>3603</v>
      </c>
      <c r="J216" s="14" t="s">
        <v>4546</v>
      </c>
      <c r="K216" s="14" t="s">
        <v>3323</v>
      </c>
      <c r="L216" s="14">
        <v>13.8</v>
      </c>
      <c r="M216" s="18">
        <v>6</v>
      </c>
      <c r="N216" s="18">
        <v>6.7</v>
      </c>
      <c r="O216" s="18" t="s">
        <v>3036</v>
      </c>
      <c r="P216" s="18">
        <v>0</v>
      </c>
      <c r="Q216" s="18">
        <v>0.48</v>
      </c>
      <c r="R216" s="18" t="s">
        <v>3036</v>
      </c>
      <c r="S216" s="15" t="e">
        <f t="shared" si="21"/>
        <v>#DIV/0!</v>
      </c>
      <c r="T216" s="15">
        <f t="shared" si="22"/>
        <v>13.958333333333334</v>
      </c>
      <c r="U216" s="15" t="e">
        <f t="shared" si="23"/>
        <v>#VALUE!</v>
      </c>
      <c r="V216" s="15" t="e">
        <f t="shared" si="24"/>
        <v>#DIV/0!</v>
      </c>
      <c r="W216" s="15" t="str">
        <f t="shared" si="25"/>
        <v>0</v>
      </c>
      <c r="X216" s="15" t="str">
        <f t="shared" si="26"/>
        <v>N</v>
      </c>
      <c r="Y216" s="15" t="s">
        <v>55</v>
      </c>
      <c r="Z216" s="14" t="s">
        <v>55</v>
      </c>
      <c r="AA216" s="14">
        <v>0</v>
      </c>
      <c r="AB216" s="14"/>
      <c r="AC216" s="14"/>
    </row>
    <row r="217" spans="1:29" x14ac:dyDescent="0.35">
      <c r="A217" s="7"/>
      <c r="B217" s="14">
        <v>906</v>
      </c>
      <c r="C217" s="14" t="s">
        <v>3030</v>
      </c>
      <c r="D217" s="14" t="s">
        <v>3031</v>
      </c>
      <c r="E217" s="14" t="s">
        <v>3040</v>
      </c>
      <c r="F217" s="14" t="s">
        <v>3092</v>
      </c>
      <c r="G217" s="14"/>
      <c r="H217" s="14" t="s">
        <v>3092</v>
      </c>
      <c r="I217" s="14" t="s">
        <v>3034</v>
      </c>
      <c r="J217" s="14" t="s">
        <v>4547</v>
      </c>
      <c r="K217" s="14" t="s">
        <v>3092</v>
      </c>
      <c r="L217" s="14">
        <v>13.8</v>
      </c>
      <c r="M217" s="18" t="s">
        <v>3036</v>
      </c>
      <c r="N217" s="18" t="s">
        <v>3036</v>
      </c>
      <c r="O217" s="18" t="s">
        <v>3036</v>
      </c>
      <c r="P217" s="18" t="s">
        <v>3036</v>
      </c>
      <c r="Q217" s="18" t="s">
        <v>3036</v>
      </c>
      <c r="R217" s="18" t="s">
        <v>3036</v>
      </c>
      <c r="S217" s="15" t="e">
        <f t="shared" si="21"/>
        <v>#VALUE!</v>
      </c>
      <c r="T217" s="15" t="e">
        <f t="shared" si="22"/>
        <v>#VALUE!</v>
      </c>
      <c r="U217" s="15" t="e">
        <f t="shared" si="23"/>
        <v>#VALUE!</v>
      </c>
      <c r="V217" s="15" t="e">
        <f t="shared" si="24"/>
        <v>#VALUE!</v>
      </c>
      <c r="W217" s="15" t="str">
        <f t="shared" si="25"/>
        <v>0</v>
      </c>
      <c r="X217" s="15" t="str">
        <f t="shared" si="26"/>
        <v>N</v>
      </c>
      <c r="Y217" s="15" t="s">
        <v>55</v>
      </c>
      <c r="Z217" s="14" t="s">
        <v>55</v>
      </c>
      <c r="AA217" s="14">
        <v>0</v>
      </c>
      <c r="AB217" s="14"/>
      <c r="AC217" s="14"/>
    </row>
    <row r="218" spans="1:29" x14ac:dyDescent="0.35">
      <c r="A218" s="7"/>
      <c r="B218" s="14">
        <v>907</v>
      </c>
      <c r="C218" s="14" t="s">
        <v>3030</v>
      </c>
      <c r="D218" s="14" t="s">
        <v>3031</v>
      </c>
      <c r="E218" s="14" t="s">
        <v>3040</v>
      </c>
      <c r="F218" s="14" t="s">
        <v>3125</v>
      </c>
      <c r="G218" s="14"/>
      <c r="H218" s="14" t="s">
        <v>3125</v>
      </c>
      <c r="I218" s="14" t="s">
        <v>3603</v>
      </c>
      <c r="J218" s="14" t="s">
        <v>4548</v>
      </c>
      <c r="K218" s="14" t="s">
        <v>3125</v>
      </c>
      <c r="L218" s="14">
        <v>13.8</v>
      </c>
      <c r="M218" s="18" t="s">
        <v>3036</v>
      </c>
      <c r="N218" s="18" t="s">
        <v>3036</v>
      </c>
      <c r="O218" s="18" t="s">
        <v>3036</v>
      </c>
      <c r="P218" s="18" t="s">
        <v>3036</v>
      </c>
      <c r="Q218" s="18" t="s">
        <v>3036</v>
      </c>
      <c r="R218" s="18" t="s">
        <v>3036</v>
      </c>
      <c r="S218" s="15" t="e">
        <f t="shared" si="21"/>
        <v>#VALUE!</v>
      </c>
      <c r="T218" s="15" t="e">
        <f t="shared" si="22"/>
        <v>#VALUE!</v>
      </c>
      <c r="U218" s="15" t="e">
        <f t="shared" si="23"/>
        <v>#VALUE!</v>
      </c>
      <c r="V218" s="15" t="e">
        <f t="shared" si="24"/>
        <v>#VALUE!</v>
      </c>
      <c r="W218" s="15" t="str">
        <f t="shared" si="25"/>
        <v>0</v>
      </c>
      <c r="X218" s="15" t="str">
        <f t="shared" si="26"/>
        <v>N</v>
      </c>
      <c r="Y218" s="15" t="s">
        <v>55</v>
      </c>
      <c r="Z218" s="14" t="s">
        <v>55</v>
      </c>
      <c r="AA218" s="14">
        <v>0</v>
      </c>
      <c r="AB218" s="14"/>
      <c r="AC218" s="14"/>
    </row>
    <row r="219" spans="1:29" x14ac:dyDescent="0.35">
      <c r="A219" s="7"/>
      <c r="B219" s="14">
        <v>908</v>
      </c>
      <c r="C219" s="14" t="s">
        <v>3030</v>
      </c>
      <c r="D219" s="14" t="s">
        <v>3031</v>
      </c>
      <c r="E219" s="14" t="s">
        <v>3040</v>
      </c>
      <c r="F219" s="14" t="s">
        <v>3092</v>
      </c>
      <c r="G219" s="14"/>
      <c r="H219" s="14" t="s">
        <v>3092</v>
      </c>
      <c r="I219" s="14" t="s">
        <v>3034</v>
      </c>
      <c r="J219" s="14" t="s">
        <v>4549</v>
      </c>
      <c r="K219" s="14" t="s">
        <v>3092</v>
      </c>
      <c r="L219" s="14">
        <v>13.8</v>
      </c>
      <c r="M219" s="18" t="s">
        <v>3036</v>
      </c>
      <c r="N219" s="18" t="s">
        <v>3036</v>
      </c>
      <c r="O219" s="18" t="s">
        <v>3036</v>
      </c>
      <c r="P219" s="18" t="s">
        <v>3036</v>
      </c>
      <c r="Q219" s="18" t="s">
        <v>3036</v>
      </c>
      <c r="R219" s="18" t="s">
        <v>3036</v>
      </c>
      <c r="S219" s="15" t="e">
        <f t="shared" si="21"/>
        <v>#VALUE!</v>
      </c>
      <c r="T219" s="15" t="e">
        <f t="shared" si="22"/>
        <v>#VALUE!</v>
      </c>
      <c r="U219" s="15" t="e">
        <f t="shared" si="23"/>
        <v>#VALUE!</v>
      </c>
      <c r="V219" s="15" t="e">
        <f t="shared" si="24"/>
        <v>#VALUE!</v>
      </c>
      <c r="W219" s="15" t="str">
        <f t="shared" si="25"/>
        <v>0</v>
      </c>
      <c r="X219" s="15" t="str">
        <f t="shared" si="26"/>
        <v>N</v>
      </c>
      <c r="Y219" s="15" t="s">
        <v>55</v>
      </c>
      <c r="Z219" s="14" t="s">
        <v>55</v>
      </c>
      <c r="AA219" s="14">
        <v>0</v>
      </c>
      <c r="AB219" s="14"/>
      <c r="AC219" s="14"/>
    </row>
    <row r="220" spans="1:29" x14ac:dyDescent="0.35">
      <c r="A220" s="7"/>
      <c r="B220" s="14">
        <v>909</v>
      </c>
      <c r="C220" s="14" t="s">
        <v>3030</v>
      </c>
      <c r="D220" s="14" t="s">
        <v>3031</v>
      </c>
      <c r="E220" s="14" t="s">
        <v>3040</v>
      </c>
      <c r="F220" s="14" t="s">
        <v>3092</v>
      </c>
      <c r="G220" s="14"/>
      <c r="H220" s="14" t="s">
        <v>3092</v>
      </c>
      <c r="I220" s="14" t="s">
        <v>3034</v>
      </c>
      <c r="J220" s="14" t="s">
        <v>4550</v>
      </c>
      <c r="K220" s="14" t="s">
        <v>3092</v>
      </c>
      <c r="L220" s="14">
        <v>13.8</v>
      </c>
      <c r="M220" s="18">
        <v>1.035736</v>
      </c>
      <c r="N220" s="18">
        <v>1.5550239234449701</v>
      </c>
      <c r="O220" s="18" t="s">
        <v>3036</v>
      </c>
      <c r="P220" s="18">
        <v>0</v>
      </c>
      <c r="Q220" s="18">
        <v>0.16</v>
      </c>
      <c r="R220" s="18" t="s">
        <v>3036</v>
      </c>
      <c r="S220" s="15" t="e">
        <f t="shared" si="21"/>
        <v>#DIV/0!</v>
      </c>
      <c r="T220" s="15">
        <f t="shared" si="22"/>
        <v>9.7188995215310623</v>
      </c>
      <c r="U220" s="15" t="e">
        <f t="shared" si="23"/>
        <v>#VALUE!</v>
      </c>
      <c r="V220" s="15" t="e">
        <f t="shared" si="24"/>
        <v>#DIV/0!</v>
      </c>
      <c r="W220" s="15" t="str">
        <f t="shared" si="25"/>
        <v>0</v>
      </c>
      <c r="X220" s="15" t="str">
        <f t="shared" si="26"/>
        <v>N</v>
      </c>
      <c r="Y220" s="15" t="s">
        <v>55</v>
      </c>
      <c r="Z220" s="14" t="s">
        <v>55</v>
      </c>
      <c r="AA220" s="14">
        <v>0</v>
      </c>
      <c r="AB220" s="14"/>
      <c r="AC220" s="14"/>
    </row>
    <row r="221" spans="1:29" x14ac:dyDescent="0.35">
      <c r="A221" s="7"/>
      <c r="B221" s="14">
        <v>910</v>
      </c>
      <c r="C221" s="14" t="s">
        <v>3030</v>
      </c>
      <c r="D221" s="14" t="s">
        <v>3031</v>
      </c>
      <c r="E221" s="14" t="s">
        <v>3040</v>
      </c>
      <c r="F221" s="14" t="s">
        <v>3125</v>
      </c>
      <c r="G221" s="14"/>
      <c r="H221" s="14" t="s">
        <v>3125</v>
      </c>
      <c r="I221" s="14" t="s">
        <v>3034</v>
      </c>
      <c r="J221" s="14" t="s">
        <v>4551</v>
      </c>
      <c r="K221" s="14" t="s">
        <v>3125</v>
      </c>
      <c r="L221" s="14">
        <v>13.8</v>
      </c>
      <c r="M221" s="18" t="s">
        <v>3036</v>
      </c>
      <c r="N221" s="18" t="s">
        <v>3036</v>
      </c>
      <c r="O221" s="18" t="s">
        <v>3036</v>
      </c>
      <c r="P221" s="18" t="s">
        <v>3036</v>
      </c>
      <c r="Q221" s="18" t="s">
        <v>3036</v>
      </c>
      <c r="R221" s="18" t="s">
        <v>3036</v>
      </c>
      <c r="S221" s="15" t="e">
        <f t="shared" si="21"/>
        <v>#VALUE!</v>
      </c>
      <c r="T221" s="15" t="e">
        <f t="shared" si="22"/>
        <v>#VALUE!</v>
      </c>
      <c r="U221" s="15" t="e">
        <f t="shared" si="23"/>
        <v>#VALUE!</v>
      </c>
      <c r="V221" s="15" t="e">
        <f t="shared" si="24"/>
        <v>#VALUE!</v>
      </c>
      <c r="W221" s="15" t="str">
        <f t="shared" si="25"/>
        <v>0</v>
      </c>
      <c r="X221" s="15" t="str">
        <f t="shared" si="26"/>
        <v>N</v>
      </c>
      <c r="Y221" s="15" t="s">
        <v>55</v>
      </c>
      <c r="Z221" s="14" t="s">
        <v>55</v>
      </c>
      <c r="AA221" s="14">
        <v>0</v>
      </c>
      <c r="AB221" s="14"/>
      <c r="AC221" s="14"/>
    </row>
    <row r="222" spans="1:29" x14ac:dyDescent="0.35">
      <c r="A222" s="7"/>
      <c r="B222" s="14">
        <v>911</v>
      </c>
      <c r="C222" s="14" t="s">
        <v>3030</v>
      </c>
      <c r="D222" s="14" t="s">
        <v>3031</v>
      </c>
      <c r="E222" s="14" t="s">
        <v>3040</v>
      </c>
      <c r="F222" s="14" t="s">
        <v>3092</v>
      </c>
      <c r="G222" s="14"/>
      <c r="H222" s="14" t="s">
        <v>3092</v>
      </c>
      <c r="I222" s="14" t="s">
        <v>3034</v>
      </c>
      <c r="J222" s="14" t="s">
        <v>4552</v>
      </c>
      <c r="K222" s="14" t="s">
        <v>3092</v>
      </c>
      <c r="L222" s="14">
        <v>13.8</v>
      </c>
      <c r="M222" s="18">
        <v>0.47803200000000001</v>
      </c>
      <c r="N222" s="18">
        <v>0.95606399999999903</v>
      </c>
      <c r="O222" s="18" t="s">
        <v>3036</v>
      </c>
      <c r="P222" s="18">
        <v>0</v>
      </c>
      <c r="Q222" s="18">
        <v>0.11</v>
      </c>
      <c r="R222" s="18" t="s">
        <v>3036</v>
      </c>
      <c r="S222" s="15" t="e">
        <f t="shared" si="21"/>
        <v>#DIV/0!</v>
      </c>
      <c r="T222" s="15">
        <f t="shared" si="22"/>
        <v>8.6914909090909003</v>
      </c>
      <c r="U222" s="15" t="e">
        <f t="shared" si="23"/>
        <v>#VALUE!</v>
      </c>
      <c r="V222" s="15" t="e">
        <f t="shared" si="24"/>
        <v>#DIV/0!</v>
      </c>
      <c r="W222" s="15" t="str">
        <f t="shared" si="25"/>
        <v>0</v>
      </c>
      <c r="X222" s="15" t="str">
        <f t="shared" si="26"/>
        <v>N</v>
      </c>
      <c r="Y222" s="15" t="s">
        <v>55</v>
      </c>
      <c r="Z222" s="14" t="s">
        <v>55</v>
      </c>
      <c r="AA222" s="14">
        <v>0</v>
      </c>
      <c r="AB222" s="14"/>
      <c r="AC222" s="14"/>
    </row>
    <row r="223" spans="1:29" x14ac:dyDescent="0.35">
      <c r="A223" s="7"/>
      <c r="B223" s="14">
        <v>912</v>
      </c>
      <c r="C223" s="14" t="s">
        <v>3030</v>
      </c>
      <c r="D223" s="14" t="s">
        <v>3031</v>
      </c>
      <c r="E223" s="14" t="s">
        <v>3040</v>
      </c>
      <c r="F223" s="14" t="s">
        <v>3092</v>
      </c>
      <c r="G223" s="14"/>
      <c r="H223" s="14" t="s">
        <v>3092</v>
      </c>
      <c r="I223" s="14" t="s">
        <v>3034</v>
      </c>
      <c r="J223" s="14" t="s">
        <v>4553</v>
      </c>
      <c r="K223" s="14" t="s">
        <v>3092</v>
      </c>
      <c r="L223" s="14">
        <v>13.8</v>
      </c>
      <c r="M223" s="18">
        <v>5.5770400000000002</v>
      </c>
      <c r="N223" s="18">
        <v>7.1704799999999898</v>
      </c>
      <c r="O223" s="18" t="s">
        <v>3036</v>
      </c>
      <c r="P223" s="18">
        <v>0</v>
      </c>
      <c r="Q223" s="18">
        <v>0.18</v>
      </c>
      <c r="R223" s="18" t="s">
        <v>3036</v>
      </c>
      <c r="S223" s="15" t="e">
        <f t="shared" si="21"/>
        <v>#DIV/0!</v>
      </c>
      <c r="T223" s="15">
        <f t="shared" si="22"/>
        <v>39.835999999999942</v>
      </c>
      <c r="U223" s="15" t="e">
        <f t="shared" si="23"/>
        <v>#VALUE!</v>
      </c>
      <c r="V223" s="15" t="e">
        <f t="shared" si="24"/>
        <v>#DIV/0!</v>
      </c>
      <c r="W223" s="15" t="str">
        <f t="shared" si="25"/>
        <v>0</v>
      </c>
      <c r="X223" s="15" t="str">
        <f t="shared" si="26"/>
        <v>N</v>
      </c>
      <c r="Y223" s="15" t="s">
        <v>55</v>
      </c>
      <c r="Z223" s="14" t="s">
        <v>55</v>
      </c>
      <c r="AA223" s="14">
        <v>0</v>
      </c>
      <c r="AB223" s="14"/>
      <c r="AC223" s="14"/>
    </row>
    <row r="224" spans="1:29" x14ac:dyDescent="0.35">
      <c r="A224" s="7"/>
      <c r="B224" s="14">
        <v>913</v>
      </c>
      <c r="C224" s="14" t="s">
        <v>3030</v>
      </c>
      <c r="D224" s="14" t="s">
        <v>3031</v>
      </c>
      <c r="E224" s="14" t="s">
        <v>3040</v>
      </c>
      <c r="F224" s="14" t="s">
        <v>3323</v>
      </c>
      <c r="G224" s="14"/>
      <c r="H224" s="14" t="s">
        <v>3323</v>
      </c>
      <c r="I224" s="14" t="s">
        <v>3603</v>
      </c>
      <c r="J224" s="14" t="s">
        <v>4554</v>
      </c>
      <c r="K224" s="14" t="s">
        <v>3323</v>
      </c>
      <c r="L224" s="14">
        <v>13.8</v>
      </c>
      <c r="M224" s="18">
        <v>9.5</v>
      </c>
      <c r="N224" s="18">
        <v>11.2</v>
      </c>
      <c r="O224" s="18" t="s">
        <v>3036</v>
      </c>
      <c r="P224" s="18">
        <v>0</v>
      </c>
      <c r="Q224" s="18">
        <v>0.39</v>
      </c>
      <c r="R224" s="18" t="s">
        <v>3036</v>
      </c>
      <c r="S224" s="15" t="e">
        <f t="shared" si="21"/>
        <v>#DIV/0!</v>
      </c>
      <c r="T224" s="15">
        <f t="shared" si="22"/>
        <v>28.717948717948715</v>
      </c>
      <c r="U224" s="15" t="e">
        <f t="shared" si="23"/>
        <v>#VALUE!</v>
      </c>
      <c r="V224" s="15" t="e">
        <f t="shared" si="24"/>
        <v>#DIV/0!</v>
      </c>
      <c r="W224" s="15" t="str">
        <f t="shared" si="25"/>
        <v>0</v>
      </c>
      <c r="X224" s="15" t="str">
        <f t="shared" si="26"/>
        <v>N</v>
      </c>
      <c r="Y224" s="15" t="s">
        <v>55</v>
      </c>
      <c r="Z224" s="14" t="s">
        <v>55</v>
      </c>
      <c r="AA224" s="14">
        <v>0</v>
      </c>
      <c r="AB224" s="14"/>
      <c r="AC224" s="14"/>
    </row>
    <row r="225" spans="1:29" x14ac:dyDescent="0.35">
      <c r="A225" s="7"/>
      <c r="B225" s="14">
        <v>914</v>
      </c>
      <c r="C225" s="14" t="s">
        <v>3030</v>
      </c>
      <c r="D225" s="14" t="s">
        <v>3031</v>
      </c>
      <c r="E225" s="14" t="s">
        <v>3040</v>
      </c>
      <c r="F225" s="14" t="s">
        <v>3092</v>
      </c>
      <c r="G225" s="14"/>
      <c r="H225" s="14" t="s">
        <v>3092</v>
      </c>
      <c r="I225" s="14" t="s">
        <v>3034</v>
      </c>
      <c r="J225" s="14" t="s">
        <v>4555</v>
      </c>
      <c r="K225" s="14" t="s">
        <v>3092</v>
      </c>
      <c r="L225" s="14">
        <v>13.8</v>
      </c>
      <c r="M225" s="18">
        <v>1.6173416</v>
      </c>
      <c r="N225" s="18">
        <v>1.513768</v>
      </c>
      <c r="O225" s="18" t="s">
        <v>3036</v>
      </c>
      <c r="P225" s="18">
        <v>0</v>
      </c>
      <c r="Q225" s="18">
        <v>0.18</v>
      </c>
      <c r="R225" s="18" t="s">
        <v>3036</v>
      </c>
      <c r="S225" s="15" t="e">
        <f t="shared" si="21"/>
        <v>#DIV/0!</v>
      </c>
      <c r="T225" s="15">
        <f t="shared" si="22"/>
        <v>8.409822222222223</v>
      </c>
      <c r="U225" s="15" t="e">
        <f t="shared" si="23"/>
        <v>#VALUE!</v>
      </c>
      <c r="V225" s="15" t="e">
        <f t="shared" si="24"/>
        <v>#DIV/0!</v>
      </c>
      <c r="W225" s="15" t="str">
        <f t="shared" si="25"/>
        <v>0</v>
      </c>
      <c r="X225" s="15" t="str">
        <f t="shared" si="26"/>
        <v>N</v>
      </c>
      <c r="Y225" s="15" t="s">
        <v>55</v>
      </c>
      <c r="Z225" s="14" t="s">
        <v>55</v>
      </c>
      <c r="AA225" s="14">
        <v>0</v>
      </c>
      <c r="AB225" s="14"/>
      <c r="AC225" s="14"/>
    </row>
    <row r="226" spans="1:29" x14ac:dyDescent="0.35">
      <c r="A226" s="7"/>
      <c r="B226" s="14">
        <v>915</v>
      </c>
      <c r="C226" s="14" t="s">
        <v>3030</v>
      </c>
      <c r="D226" s="14" t="s">
        <v>3031</v>
      </c>
      <c r="E226" s="14" t="s">
        <v>3040</v>
      </c>
      <c r="F226" s="14" t="s">
        <v>3092</v>
      </c>
      <c r="G226" s="14"/>
      <c r="H226" s="14" t="s">
        <v>3092</v>
      </c>
      <c r="I226" s="14" t="s">
        <v>3034</v>
      </c>
      <c r="J226" s="14" t="s">
        <v>4556</v>
      </c>
      <c r="K226" s="14" t="s">
        <v>3092</v>
      </c>
      <c r="L226" s="14">
        <v>13.8</v>
      </c>
      <c r="M226" s="18">
        <v>1.2110144</v>
      </c>
      <c r="N226" s="18">
        <v>1.6731119999999999</v>
      </c>
      <c r="O226" s="18" t="s">
        <v>3036</v>
      </c>
      <c r="P226" s="18">
        <v>0</v>
      </c>
      <c r="Q226" s="18">
        <v>0.23</v>
      </c>
      <c r="R226" s="18" t="s">
        <v>3036</v>
      </c>
      <c r="S226" s="15" t="e">
        <f t="shared" si="21"/>
        <v>#DIV/0!</v>
      </c>
      <c r="T226" s="15">
        <f t="shared" si="22"/>
        <v>7.2743999999999991</v>
      </c>
      <c r="U226" s="15" t="e">
        <f t="shared" si="23"/>
        <v>#VALUE!</v>
      </c>
      <c r="V226" s="15" t="e">
        <f t="shared" si="24"/>
        <v>#DIV/0!</v>
      </c>
      <c r="W226" s="15" t="str">
        <f t="shared" si="25"/>
        <v>0</v>
      </c>
      <c r="X226" s="15" t="str">
        <f t="shared" si="26"/>
        <v>N</v>
      </c>
      <c r="Y226" s="15" t="s">
        <v>55</v>
      </c>
      <c r="Z226" s="14" t="s">
        <v>55</v>
      </c>
      <c r="AA226" s="14">
        <v>0</v>
      </c>
      <c r="AB226" s="14"/>
      <c r="AC226" s="14"/>
    </row>
    <row r="227" spans="1:29" x14ac:dyDescent="0.35">
      <c r="A227" s="7"/>
      <c r="B227" s="14">
        <v>934</v>
      </c>
      <c r="C227" s="14" t="s">
        <v>3030</v>
      </c>
      <c r="D227" s="14" t="s">
        <v>3031</v>
      </c>
      <c r="E227" s="14" t="s">
        <v>3040</v>
      </c>
      <c r="F227" s="14" t="s">
        <v>97</v>
      </c>
      <c r="G227" s="14"/>
      <c r="H227" s="14" t="s">
        <v>97</v>
      </c>
      <c r="I227" s="14" t="s">
        <v>3034</v>
      </c>
      <c r="J227" s="14" t="s">
        <v>4578</v>
      </c>
      <c r="K227" s="14" t="s">
        <v>3071</v>
      </c>
      <c r="L227" s="14" t="s">
        <v>97</v>
      </c>
      <c r="M227" s="18">
        <v>0</v>
      </c>
      <c r="N227" s="18" t="s">
        <v>3036</v>
      </c>
      <c r="O227" s="18" t="s">
        <v>3036</v>
      </c>
      <c r="P227" s="18">
        <v>0</v>
      </c>
      <c r="Q227" s="18" t="s">
        <v>3036</v>
      </c>
      <c r="R227" s="18" t="s">
        <v>3036</v>
      </c>
      <c r="S227" s="15" t="e">
        <f t="shared" si="21"/>
        <v>#DIV/0!</v>
      </c>
      <c r="T227" s="15" t="e">
        <f t="shared" si="22"/>
        <v>#VALUE!</v>
      </c>
      <c r="U227" s="15" t="e">
        <f t="shared" si="23"/>
        <v>#VALUE!</v>
      </c>
      <c r="V227" s="15" t="e">
        <f t="shared" si="24"/>
        <v>#DIV/0!</v>
      </c>
      <c r="W227" s="15" t="str">
        <f t="shared" si="25"/>
        <v>0</v>
      </c>
      <c r="X227" s="15" t="str">
        <f t="shared" si="26"/>
        <v>N</v>
      </c>
      <c r="Y227" s="15" t="s">
        <v>55</v>
      </c>
      <c r="Z227" s="14" t="s">
        <v>55</v>
      </c>
      <c r="AA227" s="14">
        <v>0</v>
      </c>
      <c r="AB227" s="14"/>
      <c r="AC227" s="14"/>
    </row>
    <row r="228" spans="1:29" x14ac:dyDescent="0.35">
      <c r="A228" s="7"/>
      <c r="B228" s="14">
        <v>935</v>
      </c>
      <c r="C228" s="14" t="s">
        <v>3030</v>
      </c>
      <c r="D228" s="14" t="s">
        <v>3031</v>
      </c>
      <c r="E228" s="14" t="s">
        <v>3040</v>
      </c>
      <c r="F228" s="14" t="s">
        <v>97</v>
      </c>
      <c r="G228" s="14"/>
      <c r="H228" s="14" t="s">
        <v>97</v>
      </c>
      <c r="I228" s="14" t="s">
        <v>3034</v>
      </c>
      <c r="J228" s="14" t="s">
        <v>4579</v>
      </c>
      <c r="K228" s="14" t="s">
        <v>3071</v>
      </c>
      <c r="L228" s="14" t="s">
        <v>97</v>
      </c>
      <c r="M228" s="18">
        <v>0</v>
      </c>
      <c r="N228" s="18" t="s">
        <v>3036</v>
      </c>
      <c r="O228" s="18" t="s">
        <v>3036</v>
      </c>
      <c r="P228" s="18">
        <v>0</v>
      </c>
      <c r="Q228" s="18" t="s">
        <v>3036</v>
      </c>
      <c r="R228" s="18" t="s">
        <v>3036</v>
      </c>
      <c r="S228" s="15" t="e">
        <f t="shared" si="21"/>
        <v>#DIV/0!</v>
      </c>
      <c r="T228" s="15" t="e">
        <f t="shared" si="22"/>
        <v>#VALUE!</v>
      </c>
      <c r="U228" s="15" t="e">
        <f t="shared" si="23"/>
        <v>#VALUE!</v>
      </c>
      <c r="V228" s="15" t="e">
        <f t="shared" si="24"/>
        <v>#DIV/0!</v>
      </c>
      <c r="W228" s="15" t="str">
        <f t="shared" si="25"/>
        <v>0</v>
      </c>
      <c r="X228" s="15" t="str">
        <f t="shared" si="26"/>
        <v>N</v>
      </c>
      <c r="Y228" s="15" t="s">
        <v>55</v>
      </c>
      <c r="Z228" s="14" t="s">
        <v>55</v>
      </c>
      <c r="AA228" s="14">
        <v>0</v>
      </c>
      <c r="AB228" s="14"/>
      <c r="AC228" s="14"/>
    </row>
    <row r="229" spans="1:29" x14ac:dyDescent="0.35">
      <c r="A229" s="7"/>
      <c r="B229" s="14">
        <v>954</v>
      </c>
      <c r="C229" s="14" t="s">
        <v>3030</v>
      </c>
      <c r="D229" s="14" t="s">
        <v>3031</v>
      </c>
      <c r="E229" s="14" t="s">
        <v>3040</v>
      </c>
      <c r="F229" s="14" t="s">
        <v>3063</v>
      </c>
      <c r="G229" s="14"/>
      <c r="H229" s="14" t="s">
        <v>3064</v>
      </c>
      <c r="I229" s="14" t="s">
        <v>3603</v>
      </c>
      <c r="J229" s="14" t="s">
        <v>4600</v>
      </c>
      <c r="K229" s="14" t="s">
        <v>4601</v>
      </c>
      <c r="L229" s="14">
        <v>23</v>
      </c>
      <c r="M229" s="18">
        <v>21.8</v>
      </c>
      <c r="N229" s="18">
        <v>21.4</v>
      </c>
      <c r="O229" s="18" t="s">
        <v>3036</v>
      </c>
      <c r="P229" s="18">
        <v>0</v>
      </c>
      <c r="Q229" s="18">
        <v>1.75</v>
      </c>
      <c r="R229" s="18" t="s">
        <v>3036</v>
      </c>
      <c r="S229" s="15" t="e">
        <f t="shared" si="21"/>
        <v>#DIV/0!</v>
      </c>
      <c r="T229" s="15">
        <f t="shared" si="22"/>
        <v>12.228571428571428</v>
      </c>
      <c r="U229" s="15" t="e">
        <f t="shared" si="23"/>
        <v>#VALUE!</v>
      </c>
      <c r="V229" s="15" t="e">
        <f t="shared" si="24"/>
        <v>#DIV/0!</v>
      </c>
      <c r="W229" s="15" t="str">
        <f t="shared" si="25"/>
        <v>0</v>
      </c>
      <c r="X229" s="15" t="str">
        <f t="shared" si="26"/>
        <v>N</v>
      </c>
      <c r="Y229" s="15" t="s">
        <v>55</v>
      </c>
      <c r="Z229" s="14" t="s">
        <v>55</v>
      </c>
      <c r="AA229" s="14">
        <v>0</v>
      </c>
      <c r="AB229" s="14"/>
      <c r="AC229" s="14"/>
    </row>
    <row r="230" spans="1:29" x14ac:dyDescent="0.35">
      <c r="A230" s="7"/>
      <c r="B230" s="14">
        <v>955</v>
      </c>
      <c r="C230" s="14" t="s">
        <v>3030</v>
      </c>
      <c r="D230" s="14" t="s">
        <v>3031</v>
      </c>
      <c r="E230" s="14" t="s">
        <v>3040</v>
      </c>
      <c r="F230" s="14" t="s">
        <v>4602</v>
      </c>
      <c r="G230" s="14"/>
      <c r="H230" s="14" t="s">
        <v>4603</v>
      </c>
      <c r="I230" s="14" t="s">
        <v>3603</v>
      </c>
      <c r="J230" s="14" t="s">
        <v>4604</v>
      </c>
      <c r="K230" s="14" t="s">
        <v>3064</v>
      </c>
      <c r="L230" s="14">
        <v>23</v>
      </c>
      <c r="M230" s="18">
        <v>9.1</v>
      </c>
      <c r="N230" s="18">
        <v>10.7</v>
      </c>
      <c r="O230" s="18" t="s">
        <v>3036</v>
      </c>
      <c r="P230" s="18">
        <v>0</v>
      </c>
      <c r="Q230" s="18">
        <v>1.8</v>
      </c>
      <c r="R230" s="18" t="s">
        <v>3036</v>
      </c>
      <c r="S230" s="15" t="e">
        <f t="shared" si="21"/>
        <v>#DIV/0!</v>
      </c>
      <c r="T230" s="15">
        <f t="shared" si="22"/>
        <v>5.9444444444444438</v>
      </c>
      <c r="U230" s="15" t="e">
        <f t="shared" si="23"/>
        <v>#VALUE!</v>
      </c>
      <c r="V230" s="15" t="e">
        <f t="shared" si="24"/>
        <v>#DIV/0!</v>
      </c>
      <c r="W230" s="15" t="str">
        <f t="shared" si="25"/>
        <v>0</v>
      </c>
      <c r="X230" s="15" t="str">
        <f t="shared" si="26"/>
        <v>N</v>
      </c>
      <c r="Y230" s="15" t="s">
        <v>55</v>
      </c>
      <c r="Z230" s="14" t="s">
        <v>55</v>
      </c>
      <c r="AA230" s="14">
        <v>0</v>
      </c>
      <c r="AB230" s="14"/>
      <c r="AC230" s="14"/>
    </row>
    <row r="231" spans="1:29" x14ac:dyDescent="0.35">
      <c r="A231" s="7"/>
      <c r="B231" s="14">
        <v>956</v>
      </c>
      <c r="C231" s="14" t="s">
        <v>3030</v>
      </c>
      <c r="D231" s="14" t="s">
        <v>3031</v>
      </c>
      <c r="E231" s="14" t="s">
        <v>3040</v>
      </c>
      <c r="F231" s="14" t="s">
        <v>97</v>
      </c>
      <c r="G231" s="14"/>
      <c r="H231" s="14" t="s">
        <v>97</v>
      </c>
      <c r="I231" s="14" t="s">
        <v>3034</v>
      </c>
      <c r="J231" s="14" t="s">
        <v>4605</v>
      </c>
      <c r="K231" s="14" t="s">
        <v>97</v>
      </c>
      <c r="L231" s="14" t="s">
        <v>97</v>
      </c>
      <c r="M231" s="18">
        <v>20.5</v>
      </c>
      <c r="N231" s="18">
        <v>21.1</v>
      </c>
      <c r="O231" s="18" t="s">
        <v>3036</v>
      </c>
      <c r="P231" s="18">
        <v>0</v>
      </c>
      <c r="Q231" s="18">
        <v>1.61</v>
      </c>
      <c r="R231" s="18" t="s">
        <v>3036</v>
      </c>
      <c r="S231" s="15" t="e">
        <f t="shared" si="21"/>
        <v>#DIV/0!</v>
      </c>
      <c r="T231" s="15">
        <f t="shared" si="22"/>
        <v>13.105590062111801</v>
      </c>
      <c r="U231" s="15" t="e">
        <f t="shared" si="23"/>
        <v>#VALUE!</v>
      </c>
      <c r="V231" s="15" t="e">
        <f t="shared" si="24"/>
        <v>#DIV/0!</v>
      </c>
      <c r="W231" s="15" t="str">
        <f t="shared" si="25"/>
        <v>0</v>
      </c>
      <c r="X231" s="15" t="str">
        <f t="shared" si="26"/>
        <v>N</v>
      </c>
      <c r="Y231" s="15" t="s">
        <v>55</v>
      </c>
      <c r="Z231" s="14" t="s">
        <v>55</v>
      </c>
      <c r="AA231" s="14">
        <v>0</v>
      </c>
      <c r="AB231" s="14"/>
      <c r="AC231" s="14"/>
    </row>
    <row r="232" spans="1:29" x14ac:dyDescent="0.35">
      <c r="A232" s="7"/>
      <c r="B232" s="14">
        <v>957</v>
      </c>
      <c r="C232" s="14" t="s">
        <v>3030</v>
      </c>
      <c r="D232" s="14" t="s">
        <v>3031</v>
      </c>
      <c r="E232" s="14" t="s">
        <v>3040</v>
      </c>
      <c r="F232" s="14" t="s">
        <v>4606</v>
      </c>
      <c r="G232" s="14"/>
      <c r="H232" s="14" t="s">
        <v>3092</v>
      </c>
      <c r="I232" s="14" t="s">
        <v>3603</v>
      </c>
      <c r="J232" s="14" t="s">
        <v>4607</v>
      </c>
      <c r="K232" s="14" t="s">
        <v>3073</v>
      </c>
      <c r="L232" s="14">
        <v>23</v>
      </c>
      <c r="M232" s="18">
        <v>19.3</v>
      </c>
      <c r="N232" s="18">
        <v>25.2</v>
      </c>
      <c r="O232" s="18" t="s">
        <v>3036</v>
      </c>
      <c r="P232" s="18">
        <v>0</v>
      </c>
      <c r="Q232" s="18">
        <v>1.68</v>
      </c>
      <c r="R232" s="18" t="s">
        <v>3036</v>
      </c>
      <c r="S232" s="15" t="e">
        <f t="shared" si="21"/>
        <v>#DIV/0!</v>
      </c>
      <c r="T232" s="15">
        <f t="shared" si="22"/>
        <v>15</v>
      </c>
      <c r="U232" s="15" t="e">
        <f t="shared" si="23"/>
        <v>#VALUE!</v>
      </c>
      <c r="V232" s="15" t="e">
        <f t="shared" si="24"/>
        <v>#DIV/0!</v>
      </c>
      <c r="W232" s="15" t="str">
        <f t="shared" si="25"/>
        <v>0</v>
      </c>
      <c r="X232" s="15" t="str">
        <f t="shared" si="26"/>
        <v>N</v>
      </c>
      <c r="Y232" s="15" t="s">
        <v>55</v>
      </c>
      <c r="Z232" s="14" t="s">
        <v>55</v>
      </c>
      <c r="AA232" s="14">
        <v>0</v>
      </c>
      <c r="AB232" s="14"/>
      <c r="AC232" s="14"/>
    </row>
    <row r="233" spans="1:29" x14ac:dyDescent="0.35">
      <c r="A233" s="7"/>
      <c r="B233" s="14">
        <v>958</v>
      </c>
      <c r="C233" s="14" t="s">
        <v>3030</v>
      </c>
      <c r="D233" s="14" t="s">
        <v>3031</v>
      </c>
      <c r="E233" s="14" t="s">
        <v>3040</v>
      </c>
      <c r="F233" s="14" t="s">
        <v>3063</v>
      </c>
      <c r="G233" s="14"/>
      <c r="H233" s="14" t="s">
        <v>3064</v>
      </c>
      <c r="I233" s="14" t="s">
        <v>3603</v>
      </c>
      <c r="J233" s="14" t="s">
        <v>4608</v>
      </c>
      <c r="K233" s="14" t="s">
        <v>3064</v>
      </c>
      <c r="L233" s="14">
        <v>23</v>
      </c>
      <c r="M233" s="18">
        <v>10.7</v>
      </c>
      <c r="N233" s="18">
        <v>15.1</v>
      </c>
      <c r="O233" s="18" t="s">
        <v>3036</v>
      </c>
      <c r="P233" s="18">
        <v>0</v>
      </c>
      <c r="Q233" s="18">
        <v>1.8</v>
      </c>
      <c r="R233" s="18" t="s">
        <v>3036</v>
      </c>
      <c r="S233" s="15" t="e">
        <f t="shared" si="21"/>
        <v>#DIV/0!</v>
      </c>
      <c r="T233" s="15">
        <f t="shared" si="22"/>
        <v>8.3888888888888893</v>
      </c>
      <c r="U233" s="15" t="e">
        <f t="shared" si="23"/>
        <v>#VALUE!</v>
      </c>
      <c r="V233" s="15" t="e">
        <f t="shared" si="24"/>
        <v>#DIV/0!</v>
      </c>
      <c r="W233" s="15" t="str">
        <f t="shared" si="25"/>
        <v>0</v>
      </c>
      <c r="X233" s="15" t="str">
        <f t="shared" si="26"/>
        <v>N</v>
      </c>
      <c r="Y233" s="15" t="s">
        <v>55</v>
      </c>
      <c r="Z233" s="14" t="s">
        <v>55</v>
      </c>
      <c r="AA233" s="14">
        <v>0</v>
      </c>
      <c r="AB233" s="14"/>
      <c r="AC233" s="14"/>
    </row>
    <row r="234" spans="1:29" x14ac:dyDescent="0.35">
      <c r="A234" s="7"/>
      <c r="B234" s="14">
        <v>959</v>
      </c>
      <c r="C234" s="14" t="s">
        <v>3030</v>
      </c>
      <c r="D234" s="14" t="s">
        <v>3031</v>
      </c>
      <c r="E234" s="14" t="s">
        <v>3040</v>
      </c>
      <c r="F234" s="14" t="s">
        <v>3063</v>
      </c>
      <c r="G234" s="14"/>
      <c r="H234" s="14" t="s">
        <v>3064</v>
      </c>
      <c r="I234" s="14" t="s">
        <v>3603</v>
      </c>
      <c r="J234" s="14" t="s">
        <v>4609</v>
      </c>
      <c r="K234" s="14" t="s">
        <v>3129</v>
      </c>
      <c r="L234" s="14">
        <v>23</v>
      </c>
      <c r="M234" s="18">
        <v>22.2</v>
      </c>
      <c r="N234" s="18">
        <v>23.7</v>
      </c>
      <c r="O234" s="18" t="s">
        <v>3036</v>
      </c>
      <c r="P234" s="18">
        <v>0</v>
      </c>
      <c r="Q234" s="18">
        <v>1.75</v>
      </c>
      <c r="R234" s="18" t="s">
        <v>3036</v>
      </c>
      <c r="S234" s="15" t="e">
        <f t="shared" si="21"/>
        <v>#DIV/0!</v>
      </c>
      <c r="T234" s="15">
        <f t="shared" si="22"/>
        <v>13.542857142857143</v>
      </c>
      <c r="U234" s="15" t="e">
        <f t="shared" si="23"/>
        <v>#VALUE!</v>
      </c>
      <c r="V234" s="15" t="e">
        <f t="shared" si="24"/>
        <v>#DIV/0!</v>
      </c>
      <c r="W234" s="15" t="str">
        <f t="shared" si="25"/>
        <v>0</v>
      </c>
      <c r="X234" s="15" t="str">
        <f t="shared" si="26"/>
        <v>N</v>
      </c>
      <c r="Y234" s="15" t="s">
        <v>55</v>
      </c>
      <c r="Z234" s="14" t="s">
        <v>55</v>
      </c>
      <c r="AA234" s="14">
        <v>0</v>
      </c>
      <c r="AB234" s="14"/>
      <c r="AC234" s="14"/>
    </row>
    <row r="235" spans="1:29" x14ac:dyDescent="0.35">
      <c r="A235" s="7"/>
      <c r="B235" s="14">
        <v>960</v>
      </c>
      <c r="C235" s="14" t="s">
        <v>3030</v>
      </c>
      <c r="D235" s="14" t="s">
        <v>3031</v>
      </c>
      <c r="E235" s="14" t="s">
        <v>3040</v>
      </c>
      <c r="F235" s="14" t="s">
        <v>3063</v>
      </c>
      <c r="G235" s="14"/>
      <c r="H235" s="14" t="s">
        <v>3064</v>
      </c>
      <c r="I235" s="14" t="s">
        <v>3603</v>
      </c>
      <c r="J235" s="14" t="s">
        <v>4610</v>
      </c>
      <c r="K235" s="14" t="s">
        <v>3064</v>
      </c>
      <c r="L235" s="14">
        <v>23</v>
      </c>
      <c r="M235" s="18">
        <v>45.7</v>
      </c>
      <c r="N235" s="18">
        <v>44.3</v>
      </c>
      <c r="O235" s="18" t="s">
        <v>3036</v>
      </c>
      <c r="P235" s="18">
        <v>0</v>
      </c>
      <c r="Q235" s="18">
        <v>1.87</v>
      </c>
      <c r="R235" s="18" t="s">
        <v>3036</v>
      </c>
      <c r="S235" s="15" t="e">
        <f t="shared" si="21"/>
        <v>#DIV/0!</v>
      </c>
      <c r="T235" s="15">
        <f t="shared" si="22"/>
        <v>23.689839572192511</v>
      </c>
      <c r="U235" s="15" t="e">
        <f t="shared" si="23"/>
        <v>#VALUE!</v>
      </c>
      <c r="V235" s="15" t="e">
        <f t="shared" si="24"/>
        <v>#DIV/0!</v>
      </c>
      <c r="W235" s="15" t="str">
        <f t="shared" si="25"/>
        <v>0</v>
      </c>
      <c r="X235" s="15" t="str">
        <f t="shared" si="26"/>
        <v>N</v>
      </c>
      <c r="Y235" s="15" t="s">
        <v>55</v>
      </c>
      <c r="Z235" s="14" t="s">
        <v>55</v>
      </c>
      <c r="AA235" s="14">
        <v>0</v>
      </c>
      <c r="AB235" s="14"/>
      <c r="AC235" s="14"/>
    </row>
    <row r="236" spans="1:29" x14ac:dyDescent="0.35">
      <c r="A236" s="7"/>
      <c r="B236" s="14">
        <v>961</v>
      </c>
      <c r="C236" s="14" t="s">
        <v>3030</v>
      </c>
      <c r="D236" s="14" t="s">
        <v>3031</v>
      </c>
      <c r="E236" s="14" t="s">
        <v>3040</v>
      </c>
      <c r="F236" s="14" t="s">
        <v>4606</v>
      </c>
      <c r="G236" s="14"/>
      <c r="H236" s="14" t="s">
        <v>3092</v>
      </c>
      <c r="I236" s="14" t="s">
        <v>3603</v>
      </c>
      <c r="J236" s="14" t="s">
        <v>4611</v>
      </c>
      <c r="K236" s="14" t="s">
        <v>4424</v>
      </c>
      <c r="L236" s="14">
        <v>23</v>
      </c>
      <c r="M236" s="18">
        <v>13.3</v>
      </c>
      <c r="N236" s="18">
        <v>14.6</v>
      </c>
      <c r="O236" s="18" t="s">
        <v>3036</v>
      </c>
      <c r="P236" s="18">
        <v>0</v>
      </c>
      <c r="Q236" s="18">
        <v>1.8</v>
      </c>
      <c r="R236" s="18" t="s">
        <v>3036</v>
      </c>
      <c r="S236" s="15" t="e">
        <f t="shared" si="21"/>
        <v>#DIV/0!</v>
      </c>
      <c r="T236" s="15">
        <f t="shared" si="22"/>
        <v>8.1111111111111107</v>
      </c>
      <c r="U236" s="15" t="e">
        <f t="shared" si="23"/>
        <v>#VALUE!</v>
      </c>
      <c r="V236" s="15" t="e">
        <f t="shared" si="24"/>
        <v>#DIV/0!</v>
      </c>
      <c r="W236" s="15" t="str">
        <f t="shared" si="25"/>
        <v>0</v>
      </c>
      <c r="X236" s="15" t="str">
        <f t="shared" si="26"/>
        <v>N</v>
      </c>
      <c r="Y236" s="15" t="s">
        <v>55</v>
      </c>
      <c r="Z236" s="14" t="s">
        <v>55</v>
      </c>
      <c r="AA236" s="14">
        <v>0</v>
      </c>
      <c r="AB236" s="14"/>
      <c r="AC236" s="14"/>
    </row>
    <row r="237" spans="1:29" x14ac:dyDescent="0.35">
      <c r="A237" s="7"/>
      <c r="B237" s="14">
        <v>962</v>
      </c>
      <c r="C237" s="14" t="s">
        <v>3030</v>
      </c>
      <c r="D237" s="14" t="s">
        <v>3031</v>
      </c>
      <c r="E237" s="14" t="s">
        <v>3040</v>
      </c>
      <c r="F237" s="14" t="s">
        <v>3063</v>
      </c>
      <c r="G237" s="14"/>
      <c r="H237" s="14" t="s">
        <v>3064</v>
      </c>
      <c r="I237" s="14" t="s">
        <v>3603</v>
      </c>
      <c r="J237" s="14" t="s">
        <v>4612</v>
      </c>
      <c r="K237" s="14" t="s">
        <v>3129</v>
      </c>
      <c r="L237" s="14">
        <v>23</v>
      </c>
      <c r="M237" s="18">
        <v>12.8</v>
      </c>
      <c r="N237" s="18">
        <v>12.1</v>
      </c>
      <c r="O237" s="18" t="s">
        <v>3036</v>
      </c>
      <c r="P237" s="18">
        <v>0</v>
      </c>
      <c r="Q237" s="18">
        <v>1.75</v>
      </c>
      <c r="R237" s="18" t="s">
        <v>3036</v>
      </c>
      <c r="S237" s="15" t="e">
        <f t="shared" si="21"/>
        <v>#DIV/0!</v>
      </c>
      <c r="T237" s="15">
        <f t="shared" si="22"/>
        <v>6.9142857142857137</v>
      </c>
      <c r="U237" s="15" t="e">
        <f t="shared" si="23"/>
        <v>#VALUE!</v>
      </c>
      <c r="V237" s="15" t="e">
        <f t="shared" si="24"/>
        <v>#DIV/0!</v>
      </c>
      <c r="W237" s="15" t="str">
        <f t="shared" si="25"/>
        <v>0</v>
      </c>
      <c r="X237" s="15" t="str">
        <f t="shared" si="26"/>
        <v>N</v>
      </c>
      <c r="Y237" s="15" t="s">
        <v>55</v>
      </c>
      <c r="Z237" s="14" t="s">
        <v>55</v>
      </c>
      <c r="AA237" s="14">
        <v>0</v>
      </c>
      <c r="AB237" s="14"/>
      <c r="AC237" s="14"/>
    </row>
    <row r="238" spans="1:29" x14ac:dyDescent="0.35">
      <c r="A238" s="7"/>
      <c r="B238" s="14">
        <v>963</v>
      </c>
      <c r="C238" s="14" t="s">
        <v>3030</v>
      </c>
      <c r="D238" s="14" t="s">
        <v>3031</v>
      </c>
      <c r="E238" s="14" t="s">
        <v>3040</v>
      </c>
      <c r="F238" s="14" t="s">
        <v>3537</v>
      </c>
      <c r="G238" s="14"/>
      <c r="H238" s="14" t="s">
        <v>3538</v>
      </c>
      <c r="I238" s="14" t="s">
        <v>3603</v>
      </c>
      <c r="J238" s="14" t="s">
        <v>4613</v>
      </c>
      <c r="K238" s="14" t="s">
        <v>3654</v>
      </c>
      <c r="L238" s="14">
        <v>23</v>
      </c>
      <c r="M238" s="18">
        <v>18.2</v>
      </c>
      <c r="N238" s="18">
        <v>22.7</v>
      </c>
      <c r="O238" s="18" t="s">
        <v>3036</v>
      </c>
      <c r="P238" s="18">
        <v>0</v>
      </c>
      <c r="Q238" s="18">
        <v>1.69</v>
      </c>
      <c r="R238" s="18" t="s">
        <v>3036</v>
      </c>
      <c r="S238" s="15" t="e">
        <f t="shared" si="21"/>
        <v>#DIV/0!</v>
      </c>
      <c r="T238" s="15">
        <f t="shared" si="22"/>
        <v>13.431952662721894</v>
      </c>
      <c r="U238" s="15" t="e">
        <f t="shared" si="23"/>
        <v>#VALUE!</v>
      </c>
      <c r="V238" s="15" t="e">
        <f t="shared" si="24"/>
        <v>#DIV/0!</v>
      </c>
      <c r="W238" s="15" t="str">
        <f t="shared" si="25"/>
        <v>0</v>
      </c>
      <c r="X238" s="15" t="str">
        <f t="shared" si="26"/>
        <v>N</v>
      </c>
      <c r="Y238" s="15" t="s">
        <v>55</v>
      </c>
      <c r="Z238" s="14" t="s">
        <v>55</v>
      </c>
      <c r="AA238" s="14">
        <v>0</v>
      </c>
      <c r="AB238" s="14"/>
      <c r="AC238" s="14"/>
    </row>
    <row r="239" spans="1:29" x14ac:dyDescent="0.35">
      <c r="A239" s="7"/>
      <c r="B239" s="14">
        <v>964</v>
      </c>
      <c r="C239" s="14" t="s">
        <v>3030</v>
      </c>
      <c r="D239" s="14" t="s">
        <v>3031</v>
      </c>
      <c r="E239" s="14" t="s">
        <v>3040</v>
      </c>
      <c r="F239" s="14" t="s">
        <v>3546</v>
      </c>
      <c r="G239" s="14"/>
      <c r="H239" s="14" t="s">
        <v>3175</v>
      </c>
      <c r="I239" s="14" t="s">
        <v>3603</v>
      </c>
      <c r="J239" s="14" t="s">
        <v>4614</v>
      </c>
      <c r="K239" s="14" t="s">
        <v>3238</v>
      </c>
      <c r="L239" s="14">
        <v>23</v>
      </c>
      <c r="M239" s="18">
        <v>10.6</v>
      </c>
      <c r="N239" s="18">
        <v>11.5</v>
      </c>
      <c r="O239" s="18" t="s">
        <v>3036</v>
      </c>
      <c r="P239" s="18">
        <v>0</v>
      </c>
      <c r="Q239" s="18">
        <v>1.29</v>
      </c>
      <c r="R239" s="18" t="s">
        <v>3036</v>
      </c>
      <c r="S239" s="15" t="e">
        <f t="shared" si="21"/>
        <v>#DIV/0!</v>
      </c>
      <c r="T239" s="15">
        <f t="shared" si="22"/>
        <v>8.9147286821705425</v>
      </c>
      <c r="U239" s="15" t="e">
        <f t="shared" si="23"/>
        <v>#VALUE!</v>
      </c>
      <c r="V239" s="15" t="e">
        <f t="shared" si="24"/>
        <v>#DIV/0!</v>
      </c>
      <c r="W239" s="15" t="str">
        <f t="shared" si="25"/>
        <v>0</v>
      </c>
      <c r="X239" s="15" t="str">
        <f t="shared" si="26"/>
        <v>N</v>
      </c>
      <c r="Y239" s="15" t="s">
        <v>55</v>
      </c>
      <c r="Z239" s="14" t="s">
        <v>55</v>
      </c>
      <c r="AA239" s="14">
        <v>0</v>
      </c>
      <c r="AB239" s="14"/>
      <c r="AC239" s="14"/>
    </row>
    <row r="240" spans="1:29" x14ac:dyDescent="0.35">
      <c r="A240" s="7"/>
      <c r="B240" s="14">
        <v>965</v>
      </c>
      <c r="C240" s="14" t="s">
        <v>3030</v>
      </c>
      <c r="D240" s="14" t="s">
        <v>3031</v>
      </c>
      <c r="E240" s="14" t="s">
        <v>3040</v>
      </c>
      <c r="F240" s="14" t="s">
        <v>3546</v>
      </c>
      <c r="G240" s="14"/>
      <c r="H240" s="14" t="s">
        <v>3175</v>
      </c>
      <c r="I240" s="14" t="s">
        <v>3034</v>
      </c>
      <c r="J240" s="14" t="s">
        <v>4615</v>
      </c>
      <c r="K240" s="14" t="s">
        <v>3238</v>
      </c>
      <c r="L240" s="14">
        <v>23</v>
      </c>
      <c r="M240" s="18">
        <v>4.2</v>
      </c>
      <c r="N240" s="18">
        <v>3.6</v>
      </c>
      <c r="O240" s="18" t="s">
        <v>3036</v>
      </c>
      <c r="P240" s="18">
        <v>0</v>
      </c>
      <c r="Q240" s="18">
        <v>0.65</v>
      </c>
      <c r="R240" s="18" t="s">
        <v>3036</v>
      </c>
      <c r="S240" s="15" t="e">
        <f t="shared" si="21"/>
        <v>#DIV/0!</v>
      </c>
      <c r="T240" s="15">
        <f t="shared" si="22"/>
        <v>5.5384615384615383</v>
      </c>
      <c r="U240" s="15" t="e">
        <f t="shared" si="23"/>
        <v>#VALUE!</v>
      </c>
      <c r="V240" s="15" t="e">
        <f t="shared" si="24"/>
        <v>#DIV/0!</v>
      </c>
      <c r="W240" s="15" t="str">
        <f t="shared" si="25"/>
        <v>0</v>
      </c>
      <c r="X240" s="15" t="str">
        <f t="shared" si="26"/>
        <v>N</v>
      </c>
      <c r="Y240" s="15" t="s">
        <v>55</v>
      </c>
      <c r="Z240" s="14" t="s">
        <v>55</v>
      </c>
      <c r="AA240" s="14">
        <v>0</v>
      </c>
      <c r="AB240" s="14"/>
      <c r="AC240" s="14"/>
    </row>
    <row r="241" spans="1:29" x14ac:dyDescent="0.35">
      <c r="A241" s="7"/>
      <c r="B241" s="14">
        <v>966</v>
      </c>
      <c r="C241" s="14" t="s">
        <v>3030</v>
      </c>
      <c r="D241" s="14" t="s">
        <v>3031</v>
      </c>
      <c r="E241" s="14" t="s">
        <v>3040</v>
      </c>
      <c r="F241" s="14" t="s">
        <v>3546</v>
      </c>
      <c r="G241" s="14"/>
      <c r="H241" s="14" t="s">
        <v>3175</v>
      </c>
      <c r="I241" s="14" t="s">
        <v>3034</v>
      </c>
      <c r="J241" s="14" t="s">
        <v>4616</v>
      </c>
      <c r="K241" s="14" t="s">
        <v>3175</v>
      </c>
      <c r="L241" s="14">
        <v>23</v>
      </c>
      <c r="M241" s="18">
        <v>20.5</v>
      </c>
      <c r="N241" s="18">
        <v>21.01</v>
      </c>
      <c r="O241" s="18" t="s">
        <v>3036</v>
      </c>
      <c r="P241" s="18">
        <v>0</v>
      </c>
      <c r="Q241" s="18">
        <v>1.62</v>
      </c>
      <c r="R241" s="18" t="s">
        <v>3036</v>
      </c>
      <c r="S241" s="15" t="e">
        <f t="shared" si="21"/>
        <v>#DIV/0!</v>
      </c>
      <c r="T241" s="15">
        <f t="shared" si="22"/>
        <v>12.969135802469136</v>
      </c>
      <c r="U241" s="15" t="e">
        <f t="shared" si="23"/>
        <v>#VALUE!</v>
      </c>
      <c r="V241" s="15" t="e">
        <f t="shared" si="24"/>
        <v>#DIV/0!</v>
      </c>
      <c r="W241" s="15" t="str">
        <f t="shared" si="25"/>
        <v>0</v>
      </c>
      <c r="X241" s="15" t="str">
        <f t="shared" si="26"/>
        <v>N</v>
      </c>
      <c r="Y241" s="15" t="s">
        <v>55</v>
      </c>
      <c r="Z241" s="14" t="s">
        <v>55</v>
      </c>
      <c r="AA241" s="14">
        <v>0</v>
      </c>
      <c r="AB241" s="14"/>
      <c r="AC241" s="14"/>
    </row>
    <row r="242" spans="1:29" x14ac:dyDescent="0.35">
      <c r="A242" s="7"/>
      <c r="B242" s="14">
        <v>967</v>
      </c>
      <c r="C242" s="14" t="s">
        <v>3030</v>
      </c>
      <c r="D242" s="14" t="s">
        <v>3031</v>
      </c>
      <c r="E242" s="14" t="s">
        <v>3040</v>
      </c>
      <c r="F242" s="14" t="s">
        <v>3546</v>
      </c>
      <c r="G242" s="14"/>
      <c r="H242" s="14" t="s">
        <v>3175</v>
      </c>
      <c r="I242" s="14" t="s">
        <v>3603</v>
      </c>
      <c r="J242" s="14" t="s">
        <v>4617</v>
      </c>
      <c r="K242" s="14" t="s">
        <v>4618</v>
      </c>
      <c r="L242" s="14">
        <v>23</v>
      </c>
      <c r="M242" s="18">
        <v>9.5</v>
      </c>
      <c r="N242" s="18">
        <v>9.8000000000000007</v>
      </c>
      <c r="O242" s="18" t="s">
        <v>3036</v>
      </c>
      <c r="P242" s="18">
        <v>0</v>
      </c>
      <c r="Q242" s="18">
        <v>1.53</v>
      </c>
      <c r="R242" s="18" t="s">
        <v>3036</v>
      </c>
      <c r="S242" s="15" t="e">
        <f t="shared" si="21"/>
        <v>#DIV/0!</v>
      </c>
      <c r="T242" s="15">
        <f t="shared" si="22"/>
        <v>6.405228758169935</v>
      </c>
      <c r="U242" s="15" t="e">
        <f t="shared" si="23"/>
        <v>#VALUE!</v>
      </c>
      <c r="V242" s="15" t="e">
        <f t="shared" si="24"/>
        <v>#DIV/0!</v>
      </c>
      <c r="W242" s="15" t="str">
        <f t="shared" si="25"/>
        <v>0</v>
      </c>
      <c r="X242" s="15" t="str">
        <f t="shared" si="26"/>
        <v>N</v>
      </c>
      <c r="Y242" s="15" t="s">
        <v>55</v>
      </c>
      <c r="Z242" s="14" t="s">
        <v>55</v>
      </c>
      <c r="AA242" s="14">
        <v>0</v>
      </c>
      <c r="AB242" s="14"/>
      <c r="AC242" s="14"/>
    </row>
    <row r="243" spans="1:29" x14ac:dyDescent="0.35">
      <c r="A243" s="7"/>
      <c r="B243" s="14">
        <v>968</v>
      </c>
      <c r="C243" s="14" t="s">
        <v>3030</v>
      </c>
      <c r="D243" s="14" t="s">
        <v>3031</v>
      </c>
      <c r="E243" s="14" t="s">
        <v>3040</v>
      </c>
      <c r="F243" s="14" t="s">
        <v>3161</v>
      </c>
      <c r="G243" s="14"/>
      <c r="H243" s="14" t="s">
        <v>3161</v>
      </c>
      <c r="I243" s="14" t="s">
        <v>3603</v>
      </c>
      <c r="J243" s="14" t="s">
        <v>4619</v>
      </c>
      <c r="K243" s="14" t="s">
        <v>3745</v>
      </c>
      <c r="L243" s="14">
        <v>23</v>
      </c>
      <c r="M243" s="18">
        <v>4.0999999999999996</v>
      </c>
      <c r="N243" s="18">
        <v>11.5</v>
      </c>
      <c r="O243" s="18" t="s">
        <v>3036</v>
      </c>
      <c r="P243" s="18">
        <v>0</v>
      </c>
      <c r="Q243" s="18">
        <v>1.29</v>
      </c>
      <c r="R243" s="18" t="s">
        <v>3036</v>
      </c>
      <c r="S243" s="15" t="e">
        <f t="shared" si="21"/>
        <v>#DIV/0!</v>
      </c>
      <c r="T243" s="15">
        <f t="shared" si="22"/>
        <v>8.9147286821705425</v>
      </c>
      <c r="U243" s="15" t="e">
        <f t="shared" si="23"/>
        <v>#VALUE!</v>
      </c>
      <c r="V243" s="15" t="e">
        <f t="shared" si="24"/>
        <v>#DIV/0!</v>
      </c>
      <c r="W243" s="15" t="str">
        <f t="shared" si="25"/>
        <v>0</v>
      </c>
      <c r="X243" s="15" t="str">
        <f t="shared" si="26"/>
        <v>N</v>
      </c>
      <c r="Y243" s="15" t="s">
        <v>55</v>
      </c>
      <c r="Z243" s="14" t="s">
        <v>55</v>
      </c>
      <c r="AA243" s="14">
        <v>0</v>
      </c>
      <c r="AB243" s="14"/>
      <c r="AC243" s="14"/>
    </row>
    <row r="244" spans="1:29" x14ac:dyDescent="0.35">
      <c r="A244" s="7"/>
      <c r="B244" s="14">
        <v>969</v>
      </c>
      <c r="C244" s="14" t="s">
        <v>3030</v>
      </c>
      <c r="D244" s="14" t="s">
        <v>3031</v>
      </c>
      <c r="E244" s="14" t="s">
        <v>3040</v>
      </c>
      <c r="F244" s="14" t="s">
        <v>3174</v>
      </c>
      <c r="G244" s="14"/>
      <c r="H244" s="14" t="s">
        <v>3175</v>
      </c>
      <c r="I244" s="14" t="s">
        <v>3603</v>
      </c>
      <c r="J244" s="14" t="s">
        <v>4620</v>
      </c>
      <c r="K244" s="14" t="s">
        <v>3238</v>
      </c>
      <c r="L244" s="14">
        <v>23</v>
      </c>
      <c r="M244" s="18">
        <v>28.7</v>
      </c>
      <c r="N244" s="18">
        <v>29</v>
      </c>
      <c r="O244" s="18" t="s">
        <v>3036</v>
      </c>
      <c r="P244" s="18">
        <v>0</v>
      </c>
      <c r="Q244" s="18">
        <v>2.04</v>
      </c>
      <c r="R244" s="18" t="s">
        <v>3036</v>
      </c>
      <c r="S244" s="15" t="e">
        <f t="shared" si="21"/>
        <v>#DIV/0!</v>
      </c>
      <c r="T244" s="15">
        <f t="shared" si="22"/>
        <v>14.215686274509803</v>
      </c>
      <c r="U244" s="15" t="e">
        <f t="shared" si="23"/>
        <v>#VALUE!</v>
      </c>
      <c r="V244" s="15" t="e">
        <f t="shared" si="24"/>
        <v>#DIV/0!</v>
      </c>
      <c r="W244" s="15" t="str">
        <f t="shared" si="25"/>
        <v>0</v>
      </c>
      <c r="X244" s="15" t="str">
        <f t="shared" si="26"/>
        <v>N</v>
      </c>
      <c r="Y244" s="15" t="s">
        <v>55</v>
      </c>
      <c r="Z244" s="14" t="s">
        <v>55</v>
      </c>
      <c r="AA244" s="14">
        <v>0</v>
      </c>
      <c r="AB244" s="14"/>
      <c r="AC244" s="14"/>
    </row>
    <row r="245" spans="1:29" x14ac:dyDescent="0.35">
      <c r="A245" s="7"/>
      <c r="B245" s="14">
        <v>970</v>
      </c>
      <c r="C245" s="14" t="s">
        <v>3030</v>
      </c>
      <c r="D245" s="14" t="s">
        <v>3031</v>
      </c>
      <c r="E245" s="14" t="s">
        <v>3040</v>
      </c>
      <c r="F245" s="14" t="s">
        <v>3174</v>
      </c>
      <c r="G245" s="14"/>
      <c r="H245" s="14" t="s">
        <v>3175</v>
      </c>
      <c r="I245" s="14" t="s">
        <v>3603</v>
      </c>
      <c r="J245" s="14" t="s">
        <v>4621</v>
      </c>
      <c r="K245" s="14" t="s">
        <v>3283</v>
      </c>
      <c r="L245" s="14">
        <v>23</v>
      </c>
      <c r="M245" s="18">
        <v>9.5</v>
      </c>
      <c r="N245" s="18">
        <v>10.7</v>
      </c>
      <c r="O245" s="18" t="s">
        <v>3036</v>
      </c>
      <c r="P245" s="18">
        <v>0</v>
      </c>
      <c r="Q245" s="18">
        <v>1.01</v>
      </c>
      <c r="R245" s="18" t="s">
        <v>3036</v>
      </c>
      <c r="S245" s="15" t="e">
        <f t="shared" si="21"/>
        <v>#DIV/0!</v>
      </c>
      <c r="T245" s="15">
        <f t="shared" si="22"/>
        <v>10.594059405940593</v>
      </c>
      <c r="U245" s="15" t="e">
        <f t="shared" si="23"/>
        <v>#VALUE!</v>
      </c>
      <c r="V245" s="15" t="e">
        <f t="shared" si="24"/>
        <v>#DIV/0!</v>
      </c>
      <c r="W245" s="15" t="str">
        <f t="shared" si="25"/>
        <v>0</v>
      </c>
      <c r="X245" s="15" t="str">
        <f t="shared" si="26"/>
        <v>N</v>
      </c>
      <c r="Y245" s="15" t="s">
        <v>55</v>
      </c>
      <c r="Z245" s="14" t="s">
        <v>55</v>
      </c>
      <c r="AA245" s="14">
        <v>0</v>
      </c>
      <c r="AB245" s="14"/>
      <c r="AC245" s="14"/>
    </row>
    <row r="246" spans="1:29" x14ac:dyDescent="0.35">
      <c r="A246" s="7"/>
      <c r="B246" s="14">
        <v>971</v>
      </c>
      <c r="C246" s="14" t="s">
        <v>3030</v>
      </c>
      <c r="D246" s="14" t="s">
        <v>3031</v>
      </c>
      <c r="E246" s="14" t="s">
        <v>3040</v>
      </c>
      <c r="F246" s="14" t="s">
        <v>4622</v>
      </c>
      <c r="G246" s="14"/>
      <c r="H246" s="14" t="s">
        <v>3283</v>
      </c>
      <c r="I246" s="14" t="s">
        <v>3603</v>
      </c>
      <c r="J246" s="14" t="s">
        <v>4623</v>
      </c>
      <c r="K246" s="14" t="s">
        <v>3283</v>
      </c>
      <c r="L246" s="14">
        <v>23</v>
      </c>
      <c r="M246" s="18">
        <v>22</v>
      </c>
      <c r="N246" s="18">
        <v>23.8</v>
      </c>
      <c r="O246" s="18" t="s">
        <v>3036</v>
      </c>
      <c r="P246" s="18">
        <v>0</v>
      </c>
      <c r="Q246" s="18">
        <v>1.48</v>
      </c>
      <c r="R246" s="18" t="s">
        <v>3036</v>
      </c>
      <c r="S246" s="15" t="e">
        <f t="shared" si="21"/>
        <v>#DIV/0!</v>
      </c>
      <c r="T246" s="15">
        <f t="shared" si="22"/>
        <v>16.081081081081081</v>
      </c>
      <c r="U246" s="15" t="e">
        <f t="shared" si="23"/>
        <v>#VALUE!</v>
      </c>
      <c r="V246" s="15" t="e">
        <f t="shared" si="24"/>
        <v>#DIV/0!</v>
      </c>
      <c r="W246" s="15" t="str">
        <f t="shared" si="25"/>
        <v>0</v>
      </c>
      <c r="X246" s="15" t="str">
        <f t="shared" si="26"/>
        <v>N</v>
      </c>
      <c r="Y246" s="15" t="s">
        <v>55</v>
      </c>
      <c r="Z246" s="14" t="s">
        <v>55</v>
      </c>
      <c r="AA246" s="14">
        <v>0</v>
      </c>
      <c r="AB246" s="14"/>
      <c r="AC246" s="14"/>
    </row>
    <row r="247" spans="1:29" x14ac:dyDescent="0.35">
      <c r="A247" s="7"/>
      <c r="B247" s="14">
        <v>972</v>
      </c>
      <c r="C247" s="14" t="s">
        <v>3030</v>
      </c>
      <c r="D247" s="14" t="s">
        <v>3031</v>
      </c>
      <c r="E247" s="14" t="s">
        <v>3040</v>
      </c>
      <c r="F247" s="14" t="s">
        <v>3161</v>
      </c>
      <c r="G247" s="14"/>
      <c r="H247" s="14" t="s">
        <v>3161</v>
      </c>
      <c r="I247" s="14" t="s">
        <v>3603</v>
      </c>
      <c r="J247" s="14" t="s">
        <v>4624</v>
      </c>
      <c r="K247" s="14" t="s">
        <v>3161</v>
      </c>
      <c r="L247" s="14">
        <v>23</v>
      </c>
      <c r="M247" s="18">
        <v>17.8</v>
      </c>
      <c r="N247" s="18">
        <v>18.3</v>
      </c>
      <c r="O247" s="18" t="s">
        <v>3036</v>
      </c>
      <c r="P247" s="18">
        <v>0</v>
      </c>
      <c r="Q247" s="18">
        <v>1.06</v>
      </c>
      <c r="R247" s="18" t="s">
        <v>3036</v>
      </c>
      <c r="S247" s="15" t="e">
        <f t="shared" si="21"/>
        <v>#DIV/0!</v>
      </c>
      <c r="T247" s="15">
        <f t="shared" si="22"/>
        <v>17.264150943396228</v>
      </c>
      <c r="U247" s="15" t="e">
        <f t="shared" si="23"/>
        <v>#VALUE!</v>
      </c>
      <c r="V247" s="15" t="e">
        <f t="shared" si="24"/>
        <v>#DIV/0!</v>
      </c>
      <c r="W247" s="15" t="str">
        <f t="shared" si="25"/>
        <v>0</v>
      </c>
      <c r="X247" s="15" t="str">
        <f t="shared" si="26"/>
        <v>N</v>
      </c>
      <c r="Y247" s="15" t="s">
        <v>55</v>
      </c>
      <c r="Z247" s="14" t="s">
        <v>55</v>
      </c>
      <c r="AA247" s="14">
        <v>0</v>
      </c>
      <c r="AB247" s="14"/>
      <c r="AC247" s="14"/>
    </row>
    <row r="248" spans="1:29" x14ac:dyDescent="0.35">
      <c r="A248" s="7"/>
      <c r="B248" s="14">
        <v>973</v>
      </c>
      <c r="C248" s="14" t="s">
        <v>3030</v>
      </c>
      <c r="D248" s="14" t="s">
        <v>3031</v>
      </c>
      <c r="E248" s="14" t="s">
        <v>3040</v>
      </c>
      <c r="F248" s="14" t="s">
        <v>3537</v>
      </c>
      <c r="G248" s="14"/>
      <c r="H248" s="14" t="s">
        <v>3538</v>
      </c>
      <c r="I248" s="14" t="s">
        <v>3603</v>
      </c>
      <c r="J248" s="14" t="s">
        <v>4625</v>
      </c>
      <c r="K248" s="14" t="s">
        <v>3538</v>
      </c>
      <c r="L248" s="14">
        <v>23</v>
      </c>
      <c r="M248" s="18">
        <v>6.1</v>
      </c>
      <c r="N248" s="18">
        <v>7.3</v>
      </c>
      <c r="O248" s="18" t="s">
        <v>3036</v>
      </c>
      <c r="P248" s="18">
        <v>0</v>
      </c>
      <c r="Q248" s="18">
        <v>1.8</v>
      </c>
      <c r="R248" s="18" t="s">
        <v>3036</v>
      </c>
      <c r="S248" s="15" t="e">
        <f t="shared" si="21"/>
        <v>#DIV/0!</v>
      </c>
      <c r="T248" s="15">
        <f t="shared" si="22"/>
        <v>4.0555555555555554</v>
      </c>
      <c r="U248" s="15" t="e">
        <f t="shared" si="23"/>
        <v>#VALUE!</v>
      </c>
      <c r="V248" s="15" t="e">
        <f t="shared" si="24"/>
        <v>#DIV/0!</v>
      </c>
      <c r="W248" s="15" t="str">
        <f t="shared" si="25"/>
        <v>0</v>
      </c>
      <c r="X248" s="15" t="str">
        <f t="shared" si="26"/>
        <v>N</v>
      </c>
      <c r="Y248" s="15" t="s">
        <v>55</v>
      </c>
      <c r="Z248" s="14" t="s">
        <v>55</v>
      </c>
      <c r="AA248" s="14">
        <v>0</v>
      </c>
      <c r="AB248" s="14"/>
      <c r="AC248" s="14"/>
    </row>
    <row r="249" spans="1:29" x14ac:dyDescent="0.35">
      <c r="A249" s="7"/>
      <c r="B249" s="14">
        <v>974</v>
      </c>
      <c r="C249" s="14" t="s">
        <v>3030</v>
      </c>
      <c r="D249" s="14" t="s">
        <v>3031</v>
      </c>
      <c r="E249" s="14" t="s">
        <v>3040</v>
      </c>
      <c r="F249" s="14" t="s">
        <v>4602</v>
      </c>
      <c r="G249" s="14"/>
      <c r="H249" s="14" t="s">
        <v>4603</v>
      </c>
      <c r="I249" s="14" t="s">
        <v>3034</v>
      </c>
      <c r="J249" s="14" t="s">
        <v>4626</v>
      </c>
      <c r="K249" s="14" t="s">
        <v>3064</v>
      </c>
      <c r="L249" s="14">
        <v>23</v>
      </c>
      <c r="M249" s="18">
        <v>22.3</v>
      </c>
      <c r="N249" s="18">
        <v>25.5</v>
      </c>
      <c r="O249" s="18" t="s">
        <v>3036</v>
      </c>
      <c r="P249" s="18">
        <v>0</v>
      </c>
      <c r="Q249" s="18">
        <v>1.82</v>
      </c>
      <c r="R249" s="18" t="s">
        <v>3036</v>
      </c>
      <c r="S249" s="15" t="e">
        <f t="shared" si="21"/>
        <v>#DIV/0!</v>
      </c>
      <c r="T249" s="15">
        <f t="shared" si="22"/>
        <v>14.010989010989011</v>
      </c>
      <c r="U249" s="15" t="e">
        <f t="shared" si="23"/>
        <v>#VALUE!</v>
      </c>
      <c r="V249" s="15" t="e">
        <f t="shared" si="24"/>
        <v>#DIV/0!</v>
      </c>
      <c r="W249" s="15" t="str">
        <f t="shared" si="25"/>
        <v>0</v>
      </c>
      <c r="X249" s="15" t="str">
        <f t="shared" si="26"/>
        <v>N</v>
      </c>
      <c r="Y249" s="15" t="s">
        <v>55</v>
      </c>
      <c r="Z249" s="14" t="s">
        <v>55</v>
      </c>
      <c r="AA249" s="14">
        <v>0</v>
      </c>
      <c r="AB249" s="14"/>
      <c r="AC249" s="14"/>
    </row>
    <row r="250" spans="1:29" x14ac:dyDescent="0.35">
      <c r="A250" s="7"/>
      <c r="B250" s="14">
        <v>975</v>
      </c>
      <c r="C250" s="14" t="s">
        <v>3030</v>
      </c>
      <c r="D250" s="14" t="s">
        <v>3031</v>
      </c>
      <c r="E250" s="14" t="s">
        <v>3040</v>
      </c>
      <c r="F250" s="14" t="s">
        <v>4602</v>
      </c>
      <c r="G250" s="14"/>
      <c r="H250" s="14" t="s">
        <v>4603</v>
      </c>
      <c r="I250" s="14" t="s">
        <v>3603</v>
      </c>
      <c r="J250" s="14" t="s">
        <v>4627</v>
      </c>
      <c r="K250" s="14" t="s">
        <v>3328</v>
      </c>
      <c r="L250" s="14">
        <v>23</v>
      </c>
      <c r="M250" s="18">
        <v>26.4</v>
      </c>
      <c r="N250" s="18">
        <v>29</v>
      </c>
      <c r="O250" s="18" t="s">
        <v>3036</v>
      </c>
      <c r="P250" s="18">
        <v>0</v>
      </c>
      <c r="Q250" s="18">
        <v>2.89</v>
      </c>
      <c r="R250" s="18" t="s">
        <v>3036</v>
      </c>
      <c r="S250" s="15" t="e">
        <f t="shared" si="21"/>
        <v>#DIV/0!</v>
      </c>
      <c r="T250" s="15">
        <f t="shared" si="22"/>
        <v>10.034602076124568</v>
      </c>
      <c r="U250" s="15" t="e">
        <f t="shared" si="23"/>
        <v>#VALUE!</v>
      </c>
      <c r="V250" s="15" t="e">
        <f t="shared" si="24"/>
        <v>#DIV/0!</v>
      </c>
      <c r="W250" s="15" t="str">
        <f t="shared" si="25"/>
        <v>0</v>
      </c>
      <c r="X250" s="15" t="str">
        <f t="shared" si="26"/>
        <v>N</v>
      </c>
      <c r="Y250" s="15" t="s">
        <v>55</v>
      </c>
      <c r="Z250" s="14" t="s">
        <v>55</v>
      </c>
      <c r="AA250" s="14">
        <v>0</v>
      </c>
      <c r="AB250" s="14"/>
      <c r="AC250" s="14"/>
    </row>
    <row r="251" spans="1:29" x14ac:dyDescent="0.35">
      <c r="A251" s="7"/>
      <c r="B251" s="14">
        <v>996</v>
      </c>
      <c r="C251" s="14" t="s">
        <v>3030</v>
      </c>
      <c r="D251" s="14" t="s">
        <v>3031</v>
      </c>
      <c r="E251" s="14" t="s">
        <v>3040</v>
      </c>
      <c r="F251" s="14" t="s">
        <v>3323</v>
      </c>
      <c r="G251" s="14"/>
      <c r="H251" s="14" t="s">
        <v>3323</v>
      </c>
      <c r="I251" s="14" t="s">
        <v>3603</v>
      </c>
      <c r="J251" s="14" t="s">
        <v>4652</v>
      </c>
      <c r="K251" s="14" t="s">
        <v>3323</v>
      </c>
      <c r="L251" s="14">
        <v>13.8</v>
      </c>
      <c r="M251" s="18">
        <v>7</v>
      </c>
      <c r="N251" s="18">
        <v>10.6</v>
      </c>
      <c r="O251" s="18" t="s">
        <v>3036</v>
      </c>
      <c r="P251" s="18">
        <v>0</v>
      </c>
      <c r="Q251" s="18">
        <v>0.49</v>
      </c>
      <c r="R251" s="18" t="s">
        <v>3036</v>
      </c>
      <c r="S251" s="15" t="e">
        <f t="shared" si="21"/>
        <v>#DIV/0!</v>
      </c>
      <c r="T251" s="15">
        <f t="shared" si="22"/>
        <v>21.632653061224488</v>
      </c>
      <c r="U251" s="15" t="e">
        <f t="shared" si="23"/>
        <v>#VALUE!</v>
      </c>
      <c r="V251" s="15" t="e">
        <f t="shared" si="24"/>
        <v>#DIV/0!</v>
      </c>
      <c r="W251" s="15" t="str">
        <f t="shared" si="25"/>
        <v>0</v>
      </c>
      <c r="X251" s="15" t="str">
        <f t="shared" si="26"/>
        <v>N</v>
      </c>
      <c r="Y251" s="15" t="s">
        <v>55</v>
      </c>
      <c r="Z251" s="14" t="s">
        <v>55</v>
      </c>
      <c r="AA251" s="14">
        <v>0</v>
      </c>
      <c r="AB251" s="14"/>
      <c r="AC251" s="14"/>
    </row>
    <row r="252" spans="1:29" x14ac:dyDescent="0.35">
      <c r="A252" s="7"/>
      <c r="B252" s="14">
        <v>997</v>
      </c>
      <c r="C252" s="14" t="s">
        <v>3030</v>
      </c>
      <c r="D252" s="14" t="s">
        <v>3031</v>
      </c>
      <c r="E252" s="14" t="s">
        <v>3040</v>
      </c>
      <c r="F252" s="14" t="s">
        <v>3542</v>
      </c>
      <c r="G252" s="14"/>
      <c r="H252" s="14" t="s">
        <v>3238</v>
      </c>
      <c r="I252" s="14" t="s">
        <v>3034</v>
      </c>
      <c r="J252" s="14" t="s">
        <v>4653</v>
      </c>
      <c r="K252" s="14" t="s">
        <v>3238</v>
      </c>
      <c r="L252" s="14">
        <v>13.8</v>
      </c>
      <c r="M252" s="18">
        <v>0</v>
      </c>
      <c r="N252" s="18">
        <v>0</v>
      </c>
      <c r="O252" s="18" t="s">
        <v>3036</v>
      </c>
      <c r="P252" s="18">
        <v>0</v>
      </c>
      <c r="Q252" s="18">
        <v>0.17</v>
      </c>
      <c r="R252" s="18" t="s">
        <v>3036</v>
      </c>
      <c r="S252" s="15" t="e">
        <f t="shared" si="21"/>
        <v>#DIV/0!</v>
      </c>
      <c r="T252" s="15">
        <f t="shared" si="22"/>
        <v>0</v>
      </c>
      <c r="U252" s="15" t="e">
        <f t="shared" si="23"/>
        <v>#VALUE!</v>
      </c>
      <c r="V252" s="15" t="e">
        <f t="shared" si="24"/>
        <v>#DIV/0!</v>
      </c>
      <c r="W252" s="15" t="str">
        <f t="shared" si="25"/>
        <v>0</v>
      </c>
      <c r="X252" s="15" t="str">
        <f t="shared" si="26"/>
        <v>N</v>
      </c>
      <c r="Y252" s="15" t="s">
        <v>55</v>
      </c>
      <c r="Z252" s="14" t="s">
        <v>55</v>
      </c>
      <c r="AA252" s="14">
        <v>0</v>
      </c>
      <c r="AB252" s="14"/>
      <c r="AC252" s="14"/>
    </row>
    <row r="253" spans="1:29" x14ac:dyDescent="0.35">
      <c r="A253" s="7"/>
      <c r="B253" s="14">
        <v>1000</v>
      </c>
      <c r="C253" s="14" t="s">
        <v>3030</v>
      </c>
      <c r="D253" s="14" t="s">
        <v>3031</v>
      </c>
      <c r="E253" s="14" t="s">
        <v>3040</v>
      </c>
      <c r="F253" s="14" t="s">
        <v>4656</v>
      </c>
      <c r="G253" s="14"/>
      <c r="H253" s="14" t="s">
        <v>3238</v>
      </c>
      <c r="I253" s="14" t="s">
        <v>3034</v>
      </c>
      <c r="J253" s="14" t="s">
        <v>4657</v>
      </c>
      <c r="K253" s="14" t="s">
        <v>3238</v>
      </c>
      <c r="L253" s="14">
        <v>13.8</v>
      </c>
      <c r="M253" s="18">
        <v>7</v>
      </c>
      <c r="N253" s="18">
        <v>7.9</v>
      </c>
      <c r="O253" s="18" t="s">
        <v>3036</v>
      </c>
      <c r="P253" s="18">
        <v>0</v>
      </c>
      <c r="Q253" s="18">
        <v>0.28000000000000003</v>
      </c>
      <c r="R253" s="18" t="s">
        <v>3036</v>
      </c>
      <c r="S253" s="15" t="e">
        <f t="shared" si="21"/>
        <v>#DIV/0!</v>
      </c>
      <c r="T253" s="15">
        <f t="shared" si="22"/>
        <v>28.214285714285712</v>
      </c>
      <c r="U253" s="15" t="e">
        <f t="shared" si="23"/>
        <v>#VALUE!</v>
      </c>
      <c r="V253" s="15" t="e">
        <f t="shared" si="24"/>
        <v>#DIV/0!</v>
      </c>
      <c r="W253" s="15" t="str">
        <f t="shared" si="25"/>
        <v>0</v>
      </c>
      <c r="X253" s="15" t="str">
        <f t="shared" si="26"/>
        <v>N</v>
      </c>
      <c r="Y253" s="15" t="s">
        <v>55</v>
      </c>
      <c r="Z253" s="14" t="s">
        <v>55</v>
      </c>
      <c r="AA253" s="14">
        <v>0</v>
      </c>
      <c r="AB253" s="14"/>
      <c r="AC253" s="14"/>
    </row>
    <row r="254" spans="1:29" x14ac:dyDescent="0.35">
      <c r="A254" s="7"/>
      <c r="B254" s="14">
        <v>1001</v>
      </c>
      <c r="C254" s="14" t="s">
        <v>3030</v>
      </c>
      <c r="D254" s="14" t="s">
        <v>3031</v>
      </c>
      <c r="E254" s="14" t="s">
        <v>3040</v>
      </c>
      <c r="F254" s="14" t="s">
        <v>4656</v>
      </c>
      <c r="G254" s="14"/>
      <c r="H254" s="14" t="s">
        <v>3238</v>
      </c>
      <c r="I254" s="14" t="s">
        <v>3034</v>
      </c>
      <c r="J254" s="14" t="s">
        <v>4658</v>
      </c>
      <c r="K254" s="14" t="s">
        <v>3238</v>
      </c>
      <c r="L254" s="14">
        <v>13.8</v>
      </c>
      <c r="M254" s="18">
        <v>7</v>
      </c>
      <c r="N254" s="18">
        <v>8.3000000000000007</v>
      </c>
      <c r="O254" s="18" t="s">
        <v>3036</v>
      </c>
      <c r="P254" s="18">
        <v>0</v>
      </c>
      <c r="Q254" s="18">
        <v>0.38</v>
      </c>
      <c r="R254" s="18" t="s">
        <v>3036</v>
      </c>
      <c r="S254" s="15" t="e">
        <f t="shared" si="21"/>
        <v>#DIV/0!</v>
      </c>
      <c r="T254" s="15">
        <f t="shared" si="22"/>
        <v>21.842105263157897</v>
      </c>
      <c r="U254" s="15" t="e">
        <f t="shared" si="23"/>
        <v>#VALUE!</v>
      </c>
      <c r="V254" s="15" t="e">
        <f t="shared" si="24"/>
        <v>#DIV/0!</v>
      </c>
      <c r="W254" s="15" t="str">
        <f t="shared" si="25"/>
        <v>0</v>
      </c>
      <c r="X254" s="15" t="str">
        <f t="shared" si="26"/>
        <v>N</v>
      </c>
      <c r="Y254" s="15" t="s">
        <v>55</v>
      </c>
      <c r="Z254" s="14" t="s">
        <v>55</v>
      </c>
      <c r="AA254" s="14">
        <v>0</v>
      </c>
      <c r="AB254" s="14"/>
      <c r="AC254" s="14"/>
    </row>
    <row r="255" spans="1:29" x14ac:dyDescent="0.35">
      <c r="A255" s="7"/>
      <c r="B255" s="14">
        <v>1052</v>
      </c>
      <c r="C255" s="14" t="s">
        <v>3030</v>
      </c>
      <c r="D255" s="14" t="s">
        <v>3031</v>
      </c>
      <c r="E255" s="14" t="s">
        <v>3040</v>
      </c>
      <c r="F255" s="14" t="s">
        <v>3124</v>
      </c>
      <c r="G255" s="14"/>
      <c r="H255" s="14" t="s">
        <v>3125</v>
      </c>
      <c r="I255" s="14" t="s">
        <v>3034</v>
      </c>
      <c r="J255" s="14" t="s">
        <v>4713</v>
      </c>
      <c r="K255" s="14" t="s">
        <v>3125</v>
      </c>
      <c r="L255" s="14">
        <v>13.2</v>
      </c>
      <c r="M255" s="18">
        <v>2.5149377725900095</v>
      </c>
      <c r="N255" s="18">
        <v>2.3320332073107362</v>
      </c>
      <c r="O255" s="18" t="s">
        <v>3036</v>
      </c>
      <c r="P255" s="18">
        <v>11.797344460513136</v>
      </c>
      <c r="Q255" s="18">
        <v>11.8</v>
      </c>
      <c r="R255" s="18" t="s">
        <v>3036</v>
      </c>
      <c r="S255" s="15">
        <f t="shared" si="21"/>
        <v>0.2131782945736434</v>
      </c>
      <c r="T255" s="15">
        <f t="shared" si="22"/>
        <v>0.19762993282294372</v>
      </c>
      <c r="U255" s="15" t="e">
        <f t="shared" si="23"/>
        <v>#VALUE!</v>
      </c>
      <c r="V255" s="15" t="e">
        <f t="shared" si="24"/>
        <v>#VALUE!</v>
      </c>
      <c r="W255" s="15" t="str">
        <f t="shared" si="25"/>
        <v>0</v>
      </c>
      <c r="X255" s="15" t="str">
        <f t="shared" si="26"/>
        <v>N</v>
      </c>
      <c r="Y255" s="15" t="s">
        <v>55</v>
      </c>
      <c r="Z255" s="14" t="s">
        <v>55</v>
      </c>
      <c r="AA255" s="14">
        <v>0</v>
      </c>
      <c r="AB255" s="14"/>
      <c r="AC255" s="14"/>
    </row>
    <row r="256" spans="1:29" x14ac:dyDescent="0.35">
      <c r="A256" s="7"/>
      <c r="B256" s="14">
        <v>1072</v>
      </c>
      <c r="C256" s="14" t="s">
        <v>3030</v>
      </c>
      <c r="D256" s="14" t="s">
        <v>3031</v>
      </c>
      <c r="E256" s="14" t="s">
        <v>3040</v>
      </c>
      <c r="F256" s="14" t="s">
        <v>3538</v>
      </c>
      <c r="G256" s="14"/>
      <c r="H256" s="14" t="s">
        <v>3538</v>
      </c>
      <c r="I256" s="14" t="s">
        <v>3034</v>
      </c>
      <c r="J256" s="14" t="s">
        <v>4734</v>
      </c>
      <c r="K256" s="14" t="s">
        <v>3538</v>
      </c>
      <c r="L256" s="14">
        <v>4.16</v>
      </c>
      <c r="M256" s="18" t="s">
        <v>3036</v>
      </c>
      <c r="N256" s="18" t="s">
        <v>3036</v>
      </c>
      <c r="O256" s="18" t="s">
        <v>3036</v>
      </c>
      <c r="P256" s="18" t="s">
        <v>3036</v>
      </c>
      <c r="Q256" s="18" t="s">
        <v>3036</v>
      </c>
      <c r="R256" s="18" t="s">
        <v>3036</v>
      </c>
      <c r="S256" s="15" t="e">
        <f t="shared" si="21"/>
        <v>#VALUE!</v>
      </c>
      <c r="T256" s="15" t="e">
        <f t="shared" si="22"/>
        <v>#VALUE!</v>
      </c>
      <c r="U256" s="15" t="e">
        <f t="shared" si="23"/>
        <v>#VALUE!</v>
      </c>
      <c r="V256" s="15" t="e">
        <f t="shared" si="24"/>
        <v>#VALUE!</v>
      </c>
      <c r="W256" s="15" t="str">
        <f t="shared" si="25"/>
        <v>0</v>
      </c>
      <c r="X256" s="15" t="str">
        <f t="shared" si="26"/>
        <v>N</v>
      </c>
      <c r="Y256" s="15" t="s">
        <v>55</v>
      </c>
      <c r="Z256" s="14" t="s">
        <v>55</v>
      </c>
      <c r="AA256" s="14">
        <v>0</v>
      </c>
      <c r="AB256" s="14"/>
      <c r="AC256" s="14"/>
    </row>
    <row r="257" spans="1:29" x14ac:dyDescent="0.35">
      <c r="A257" s="7"/>
      <c r="B257" s="14">
        <v>1073</v>
      </c>
      <c r="C257" s="14" t="s">
        <v>3030</v>
      </c>
      <c r="D257" s="14" t="s">
        <v>3031</v>
      </c>
      <c r="E257" s="14" t="s">
        <v>3040</v>
      </c>
      <c r="F257" s="14" t="s">
        <v>3538</v>
      </c>
      <c r="G257" s="14"/>
      <c r="H257" s="14" t="s">
        <v>3538</v>
      </c>
      <c r="I257" s="14" t="s">
        <v>3034</v>
      </c>
      <c r="J257" s="14" t="s">
        <v>4735</v>
      </c>
      <c r="K257" s="14" t="s">
        <v>3538</v>
      </c>
      <c r="L257" s="14">
        <v>4.16</v>
      </c>
      <c r="M257" s="18" t="s">
        <v>3036</v>
      </c>
      <c r="N257" s="18" t="s">
        <v>3036</v>
      </c>
      <c r="O257" s="18" t="s">
        <v>3036</v>
      </c>
      <c r="P257" s="18" t="s">
        <v>3036</v>
      </c>
      <c r="Q257" s="18" t="s">
        <v>3036</v>
      </c>
      <c r="R257" s="18" t="s">
        <v>3036</v>
      </c>
      <c r="S257" s="15" t="e">
        <f t="shared" si="21"/>
        <v>#VALUE!</v>
      </c>
      <c r="T257" s="15" t="e">
        <f t="shared" si="22"/>
        <v>#VALUE!</v>
      </c>
      <c r="U257" s="15" t="e">
        <f t="shared" si="23"/>
        <v>#VALUE!</v>
      </c>
      <c r="V257" s="15" t="e">
        <f t="shared" si="24"/>
        <v>#VALUE!</v>
      </c>
      <c r="W257" s="15" t="str">
        <f t="shared" si="25"/>
        <v>0</v>
      </c>
      <c r="X257" s="15" t="str">
        <f t="shared" si="26"/>
        <v>N</v>
      </c>
      <c r="Y257" s="15" t="s">
        <v>55</v>
      </c>
      <c r="Z257" s="14" t="s">
        <v>55</v>
      </c>
      <c r="AA257" s="14">
        <v>0</v>
      </c>
      <c r="AB257" s="14"/>
      <c r="AC257" s="14"/>
    </row>
    <row r="258" spans="1:29" x14ac:dyDescent="0.35">
      <c r="A258" s="7"/>
      <c r="B258" s="14">
        <v>1074</v>
      </c>
      <c r="C258" s="14" t="s">
        <v>3030</v>
      </c>
      <c r="D258" s="14" t="s">
        <v>3031</v>
      </c>
      <c r="E258" s="14" t="s">
        <v>3040</v>
      </c>
      <c r="F258" s="14" t="s">
        <v>3538</v>
      </c>
      <c r="G258" s="14"/>
      <c r="H258" s="14" t="s">
        <v>3538</v>
      </c>
      <c r="I258" s="14" t="s">
        <v>3034</v>
      </c>
      <c r="J258" s="14" t="s">
        <v>4736</v>
      </c>
      <c r="K258" s="14" t="s">
        <v>3538</v>
      </c>
      <c r="L258" s="14">
        <v>4.16</v>
      </c>
      <c r="M258" s="18" t="s">
        <v>3036</v>
      </c>
      <c r="N258" s="18" t="s">
        <v>3036</v>
      </c>
      <c r="O258" s="18" t="s">
        <v>3036</v>
      </c>
      <c r="P258" s="18" t="s">
        <v>3036</v>
      </c>
      <c r="Q258" s="18" t="s">
        <v>3036</v>
      </c>
      <c r="R258" s="18" t="s">
        <v>3036</v>
      </c>
      <c r="S258" s="15" t="e">
        <f t="shared" si="21"/>
        <v>#VALUE!</v>
      </c>
      <c r="T258" s="15" t="e">
        <f t="shared" si="22"/>
        <v>#VALUE!</v>
      </c>
      <c r="U258" s="15" t="e">
        <f t="shared" si="23"/>
        <v>#VALUE!</v>
      </c>
      <c r="V258" s="15" t="e">
        <f t="shared" si="24"/>
        <v>#VALUE!</v>
      </c>
      <c r="W258" s="15" t="str">
        <f t="shared" si="25"/>
        <v>0</v>
      </c>
      <c r="X258" s="15" t="str">
        <f t="shared" si="26"/>
        <v>N</v>
      </c>
      <c r="Y258" s="15" t="s">
        <v>55</v>
      </c>
      <c r="Z258" s="14" t="s">
        <v>55</v>
      </c>
      <c r="AA258" s="14">
        <v>0</v>
      </c>
      <c r="AB258" s="14"/>
      <c r="AC258" s="14"/>
    </row>
    <row r="259" spans="1:29" x14ac:dyDescent="0.35">
      <c r="A259" s="7"/>
      <c r="B259" s="14">
        <v>1075</v>
      </c>
      <c r="C259" s="14" t="s">
        <v>3030</v>
      </c>
      <c r="D259" s="14" t="s">
        <v>3031</v>
      </c>
      <c r="E259" s="14" t="s">
        <v>3040</v>
      </c>
      <c r="F259" s="14" t="s">
        <v>3538</v>
      </c>
      <c r="G259" s="14"/>
      <c r="H259" s="14" t="s">
        <v>3538</v>
      </c>
      <c r="I259" s="14" t="s">
        <v>3034</v>
      </c>
      <c r="J259" s="14" t="s">
        <v>4737</v>
      </c>
      <c r="K259" s="14" t="s">
        <v>4738</v>
      </c>
      <c r="L259" s="14">
        <v>4.16</v>
      </c>
      <c r="M259" s="18" t="s">
        <v>3036</v>
      </c>
      <c r="N259" s="18" t="s">
        <v>3036</v>
      </c>
      <c r="O259" s="18" t="s">
        <v>3036</v>
      </c>
      <c r="P259" s="18" t="s">
        <v>3036</v>
      </c>
      <c r="Q259" s="18" t="s">
        <v>3036</v>
      </c>
      <c r="R259" s="18" t="s">
        <v>3036</v>
      </c>
      <c r="S259" s="15" t="e">
        <f t="shared" ref="S259:S322" si="27">IF(OR(M259="",P259=""),"",M259/P259)</f>
        <v>#VALUE!</v>
      </c>
      <c r="T259" s="15" t="e">
        <f t="shared" ref="T259:T322" si="28">IF(OR(N259="",Q259=""),"",N259/Q259)</f>
        <v>#VALUE!</v>
      </c>
      <c r="U259" s="15" t="e">
        <f t="shared" ref="U259:U322" si="29">IF(OR(O259="",R259=""),"",O259/R259)</f>
        <v>#VALUE!</v>
      </c>
      <c r="V259" s="15" t="e">
        <f t="shared" ref="V259:V322" si="30">IF(OR(S259="",T259="",U259=""),"",AVERAGE(S259,T259,U259))</f>
        <v>#VALUE!</v>
      </c>
      <c r="W259" s="15" t="str">
        <f t="shared" ref="W259:W322" si="31">IFERROR(V259,"0")</f>
        <v>0</v>
      </c>
      <c r="X259" s="15" t="str">
        <f t="shared" ref="X259:X322" si="32">IF(W259="0", "N", "Y")</f>
        <v>N</v>
      </c>
      <c r="Y259" s="15" t="s">
        <v>55</v>
      </c>
      <c r="Z259" s="14" t="s">
        <v>55</v>
      </c>
      <c r="AA259" s="14">
        <v>0</v>
      </c>
      <c r="AB259" s="14"/>
      <c r="AC259" s="14"/>
    </row>
    <row r="260" spans="1:29" x14ac:dyDescent="0.35">
      <c r="A260" s="7"/>
      <c r="B260" s="14">
        <v>1076</v>
      </c>
      <c r="C260" s="14" t="s">
        <v>3030</v>
      </c>
      <c r="D260" s="14" t="s">
        <v>3031</v>
      </c>
      <c r="E260" s="14" t="s">
        <v>3040</v>
      </c>
      <c r="F260" s="14" t="s">
        <v>3538</v>
      </c>
      <c r="G260" s="14"/>
      <c r="H260" s="14" t="s">
        <v>3538</v>
      </c>
      <c r="I260" s="14" t="s">
        <v>3034</v>
      </c>
      <c r="J260" s="14" t="s">
        <v>4739</v>
      </c>
      <c r="K260" s="14" t="s">
        <v>3538</v>
      </c>
      <c r="L260" s="14">
        <v>4.16</v>
      </c>
      <c r="M260" s="18" t="s">
        <v>3036</v>
      </c>
      <c r="N260" s="18" t="s">
        <v>3036</v>
      </c>
      <c r="O260" s="18" t="s">
        <v>3036</v>
      </c>
      <c r="P260" s="18" t="s">
        <v>3036</v>
      </c>
      <c r="Q260" s="18" t="s">
        <v>3036</v>
      </c>
      <c r="R260" s="18" t="s">
        <v>3036</v>
      </c>
      <c r="S260" s="15" t="e">
        <f t="shared" si="27"/>
        <v>#VALUE!</v>
      </c>
      <c r="T260" s="15" t="e">
        <f t="shared" si="28"/>
        <v>#VALUE!</v>
      </c>
      <c r="U260" s="15" t="e">
        <f t="shared" si="29"/>
        <v>#VALUE!</v>
      </c>
      <c r="V260" s="15" t="e">
        <f t="shared" si="30"/>
        <v>#VALUE!</v>
      </c>
      <c r="W260" s="15" t="str">
        <f t="shared" si="31"/>
        <v>0</v>
      </c>
      <c r="X260" s="15" t="str">
        <f t="shared" si="32"/>
        <v>N</v>
      </c>
      <c r="Y260" s="15" t="s">
        <v>55</v>
      </c>
      <c r="Z260" s="14" t="s">
        <v>55</v>
      </c>
      <c r="AA260" s="14">
        <v>0</v>
      </c>
      <c r="AB260" s="14"/>
      <c r="AC260" s="14"/>
    </row>
    <row r="261" spans="1:29" x14ac:dyDescent="0.35">
      <c r="A261" s="7"/>
      <c r="B261" s="14">
        <v>1077</v>
      </c>
      <c r="C261" s="14" t="s">
        <v>3030</v>
      </c>
      <c r="D261" s="14" t="s">
        <v>3031</v>
      </c>
      <c r="E261" s="14" t="s">
        <v>3040</v>
      </c>
      <c r="F261" s="14" t="s">
        <v>3538</v>
      </c>
      <c r="G261" s="14"/>
      <c r="H261" s="14" t="s">
        <v>3538</v>
      </c>
      <c r="I261" s="14" t="s">
        <v>3034</v>
      </c>
      <c r="J261" s="14" t="s">
        <v>4740</v>
      </c>
      <c r="K261" s="14" t="s">
        <v>3538</v>
      </c>
      <c r="L261" s="14">
        <v>4.16</v>
      </c>
      <c r="M261" s="18" t="s">
        <v>3036</v>
      </c>
      <c r="N261" s="18" t="s">
        <v>3036</v>
      </c>
      <c r="O261" s="18" t="s">
        <v>3036</v>
      </c>
      <c r="P261" s="18" t="s">
        <v>3036</v>
      </c>
      <c r="Q261" s="18" t="s">
        <v>3036</v>
      </c>
      <c r="R261" s="18" t="s">
        <v>3036</v>
      </c>
      <c r="S261" s="15" t="e">
        <f t="shared" si="27"/>
        <v>#VALUE!</v>
      </c>
      <c r="T261" s="15" t="e">
        <f t="shared" si="28"/>
        <v>#VALUE!</v>
      </c>
      <c r="U261" s="15" t="e">
        <f t="shared" si="29"/>
        <v>#VALUE!</v>
      </c>
      <c r="V261" s="15" t="e">
        <f t="shared" si="30"/>
        <v>#VALUE!</v>
      </c>
      <c r="W261" s="15" t="str">
        <f t="shared" si="31"/>
        <v>0</v>
      </c>
      <c r="X261" s="15" t="str">
        <f t="shared" si="32"/>
        <v>N</v>
      </c>
      <c r="Y261" s="15" t="s">
        <v>55</v>
      </c>
      <c r="Z261" s="14" t="s">
        <v>55</v>
      </c>
      <c r="AA261" s="14">
        <v>0</v>
      </c>
      <c r="AB261" s="14"/>
      <c r="AC261" s="14"/>
    </row>
    <row r="262" spans="1:29" x14ac:dyDescent="0.35">
      <c r="A262" s="7"/>
      <c r="B262" s="14">
        <v>1152</v>
      </c>
      <c r="C262" s="14" t="s">
        <v>3030</v>
      </c>
      <c r="D262" s="14" t="s">
        <v>3031</v>
      </c>
      <c r="E262" s="14" t="s">
        <v>3040</v>
      </c>
      <c r="F262" s="14" t="s">
        <v>3175</v>
      </c>
      <c r="G262" s="14"/>
      <c r="H262" s="14" t="s">
        <v>3175</v>
      </c>
      <c r="I262" s="14" t="s">
        <v>3034</v>
      </c>
      <c r="J262" s="14" t="s">
        <v>4820</v>
      </c>
      <c r="K262" s="14" t="s">
        <v>3175</v>
      </c>
      <c r="L262" s="14">
        <v>4.16</v>
      </c>
      <c r="M262" s="18" t="s">
        <v>3036</v>
      </c>
      <c r="N262" s="18">
        <v>0</v>
      </c>
      <c r="O262" s="18" t="s">
        <v>3036</v>
      </c>
      <c r="P262" s="18" t="s">
        <v>3036</v>
      </c>
      <c r="Q262" s="18">
        <v>2.65</v>
      </c>
      <c r="R262" s="18" t="s">
        <v>3036</v>
      </c>
      <c r="S262" s="15" t="e">
        <f t="shared" si="27"/>
        <v>#VALUE!</v>
      </c>
      <c r="T262" s="15">
        <f t="shared" si="28"/>
        <v>0</v>
      </c>
      <c r="U262" s="15" t="e">
        <f t="shared" si="29"/>
        <v>#VALUE!</v>
      </c>
      <c r="V262" s="15" t="e">
        <f t="shared" si="30"/>
        <v>#VALUE!</v>
      </c>
      <c r="W262" s="15" t="str">
        <f t="shared" si="31"/>
        <v>0</v>
      </c>
      <c r="X262" s="15" t="str">
        <f t="shared" si="32"/>
        <v>N</v>
      </c>
      <c r="Y262" s="15" t="s">
        <v>55</v>
      </c>
      <c r="Z262" s="14" t="s">
        <v>55</v>
      </c>
      <c r="AA262" s="14">
        <v>0</v>
      </c>
      <c r="AB262" s="14"/>
      <c r="AC262" s="14"/>
    </row>
    <row r="263" spans="1:29" x14ac:dyDescent="0.35">
      <c r="A263" s="7"/>
      <c r="B263" s="14">
        <v>1153</v>
      </c>
      <c r="C263" s="14" t="s">
        <v>3030</v>
      </c>
      <c r="D263" s="14" t="s">
        <v>3031</v>
      </c>
      <c r="E263" s="14" t="s">
        <v>3040</v>
      </c>
      <c r="F263" s="14" t="s">
        <v>3175</v>
      </c>
      <c r="G263" s="14"/>
      <c r="H263" s="14" t="s">
        <v>3175</v>
      </c>
      <c r="I263" s="14" t="s">
        <v>3034</v>
      </c>
      <c r="J263" s="14" t="s">
        <v>4821</v>
      </c>
      <c r="K263" s="14" t="s">
        <v>3175</v>
      </c>
      <c r="L263" s="14">
        <v>4.16</v>
      </c>
      <c r="M263" s="18" t="s">
        <v>3036</v>
      </c>
      <c r="N263" s="18">
        <v>0</v>
      </c>
      <c r="O263" s="18" t="s">
        <v>3036</v>
      </c>
      <c r="P263" s="18" t="s">
        <v>3036</v>
      </c>
      <c r="Q263" s="18">
        <v>1.98</v>
      </c>
      <c r="R263" s="18" t="s">
        <v>3036</v>
      </c>
      <c r="S263" s="15" t="e">
        <f t="shared" si="27"/>
        <v>#VALUE!</v>
      </c>
      <c r="T263" s="15">
        <f t="shared" si="28"/>
        <v>0</v>
      </c>
      <c r="U263" s="15" t="e">
        <f t="shared" si="29"/>
        <v>#VALUE!</v>
      </c>
      <c r="V263" s="15" t="e">
        <f t="shared" si="30"/>
        <v>#VALUE!</v>
      </c>
      <c r="W263" s="15" t="str">
        <f t="shared" si="31"/>
        <v>0</v>
      </c>
      <c r="X263" s="15" t="str">
        <f t="shared" si="32"/>
        <v>N</v>
      </c>
      <c r="Y263" s="15" t="s">
        <v>55</v>
      </c>
      <c r="Z263" s="14" t="s">
        <v>55</v>
      </c>
      <c r="AA263" s="14">
        <v>0</v>
      </c>
      <c r="AB263" s="14"/>
      <c r="AC263" s="14"/>
    </row>
    <row r="264" spans="1:29" x14ac:dyDescent="0.35">
      <c r="A264" s="7"/>
      <c r="B264" s="14">
        <v>1154</v>
      </c>
      <c r="C264" s="14" t="s">
        <v>3030</v>
      </c>
      <c r="D264" s="14" t="s">
        <v>3031</v>
      </c>
      <c r="E264" s="14" t="s">
        <v>3040</v>
      </c>
      <c r="F264" s="14" t="s">
        <v>3175</v>
      </c>
      <c r="G264" s="14"/>
      <c r="H264" s="14" t="s">
        <v>3175</v>
      </c>
      <c r="I264" s="14" t="s">
        <v>3034</v>
      </c>
      <c r="J264" s="14" t="s">
        <v>4822</v>
      </c>
      <c r="K264" s="14" t="s">
        <v>3175</v>
      </c>
      <c r="L264" s="14">
        <v>4.16</v>
      </c>
      <c r="M264" s="18" t="s">
        <v>3036</v>
      </c>
      <c r="N264" s="18">
        <v>0</v>
      </c>
      <c r="O264" s="18" t="s">
        <v>3036</v>
      </c>
      <c r="P264" s="18" t="s">
        <v>3036</v>
      </c>
      <c r="Q264" s="18">
        <v>2.5499999999999998</v>
      </c>
      <c r="R264" s="18" t="s">
        <v>3036</v>
      </c>
      <c r="S264" s="15" t="e">
        <f t="shared" si="27"/>
        <v>#VALUE!</v>
      </c>
      <c r="T264" s="15">
        <f t="shared" si="28"/>
        <v>0</v>
      </c>
      <c r="U264" s="15" t="e">
        <f t="shared" si="29"/>
        <v>#VALUE!</v>
      </c>
      <c r="V264" s="15" t="e">
        <f t="shared" si="30"/>
        <v>#VALUE!</v>
      </c>
      <c r="W264" s="15" t="str">
        <f t="shared" si="31"/>
        <v>0</v>
      </c>
      <c r="X264" s="15" t="str">
        <f t="shared" si="32"/>
        <v>N</v>
      </c>
      <c r="Y264" s="15" t="s">
        <v>55</v>
      </c>
      <c r="Z264" s="14" t="s">
        <v>55</v>
      </c>
      <c r="AA264" s="14">
        <v>0</v>
      </c>
      <c r="AB264" s="14"/>
      <c r="AC264" s="14"/>
    </row>
    <row r="265" spans="1:29" x14ac:dyDescent="0.35">
      <c r="A265" s="7"/>
      <c r="B265" s="14">
        <v>1155</v>
      </c>
      <c r="C265" s="14" t="s">
        <v>3030</v>
      </c>
      <c r="D265" s="14" t="s">
        <v>3031</v>
      </c>
      <c r="E265" s="14" t="s">
        <v>3040</v>
      </c>
      <c r="F265" s="14" t="s">
        <v>4541</v>
      </c>
      <c r="G265" s="14"/>
      <c r="H265" s="14" t="s">
        <v>3125</v>
      </c>
      <c r="I265" s="14" t="s">
        <v>3034</v>
      </c>
      <c r="J265" s="14" t="s">
        <v>4823</v>
      </c>
      <c r="K265" s="14" t="s">
        <v>3125</v>
      </c>
      <c r="L265" s="14">
        <v>2.4</v>
      </c>
      <c r="M265" s="18" t="s">
        <v>3036</v>
      </c>
      <c r="N265" s="18" t="s">
        <v>3036</v>
      </c>
      <c r="O265" s="18" t="s">
        <v>3036</v>
      </c>
      <c r="P265" s="18" t="s">
        <v>3036</v>
      </c>
      <c r="Q265" s="18" t="s">
        <v>3036</v>
      </c>
      <c r="R265" s="18" t="s">
        <v>3036</v>
      </c>
      <c r="S265" s="15" t="e">
        <f t="shared" si="27"/>
        <v>#VALUE!</v>
      </c>
      <c r="T265" s="15" t="e">
        <f t="shared" si="28"/>
        <v>#VALUE!</v>
      </c>
      <c r="U265" s="15" t="e">
        <f t="shared" si="29"/>
        <v>#VALUE!</v>
      </c>
      <c r="V265" s="15" t="e">
        <f t="shared" si="30"/>
        <v>#VALUE!</v>
      </c>
      <c r="W265" s="15" t="str">
        <f t="shared" si="31"/>
        <v>0</v>
      </c>
      <c r="X265" s="15" t="str">
        <f t="shared" si="32"/>
        <v>N</v>
      </c>
      <c r="Y265" s="15" t="s">
        <v>55</v>
      </c>
      <c r="Z265" s="14" t="s">
        <v>55</v>
      </c>
      <c r="AA265" s="14">
        <v>0</v>
      </c>
      <c r="AB265" s="14"/>
      <c r="AC265" s="14"/>
    </row>
    <row r="266" spans="1:29" x14ac:dyDescent="0.35">
      <c r="A266" s="7"/>
      <c r="B266" s="14">
        <v>194</v>
      </c>
      <c r="C266" s="14" t="s">
        <v>3030</v>
      </c>
      <c r="D266" s="14" t="s">
        <v>3031</v>
      </c>
      <c r="E266" s="14" t="s">
        <v>46</v>
      </c>
      <c r="F266" s="14" t="s">
        <v>3037</v>
      </c>
      <c r="G266" s="14"/>
      <c r="H266" s="14" t="s">
        <v>3038</v>
      </c>
      <c r="I266" s="14" t="s">
        <v>3034</v>
      </c>
      <c r="J266" s="14" t="s">
        <v>3039</v>
      </c>
      <c r="K266" s="14" t="s">
        <v>3038</v>
      </c>
      <c r="L266" s="14">
        <v>13.8</v>
      </c>
      <c r="M266" s="18">
        <v>8.7323073514392426</v>
      </c>
      <c r="N266" s="18">
        <v>7.8399547753797671</v>
      </c>
      <c r="O266" s="18">
        <v>7.8080850405204831</v>
      </c>
      <c r="P266" s="18">
        <v>7.3858110536352068</v>
      </c>
      <c r="Q266" s="18">
        <v>7.39</v>
      </c>
      <c r="R266" s="18">
        <v>7.3858110536352068</v>
      </c>
      <c r="S266" s="15">
        <f t="shared" si="27"/>
        <v>1.1823085221143461</v>
      </c>
      <c r="T266" s="15">
        <f t="shared" si="28"/>
        <v>1.0608869790770998</v>
      </c>
      <c r="U266" s="15">
        <f t="shared" si="29"/>
        <v>1.0571736785328996</v>
      </c>
      <c r="V266" s="15">
        <f t="shared" si="30"/>
        <v>1.1001230599081151</v>
      </c>
      <c r="W266" s="15">
        <f t="shared" si="31"/>
        <v>1.1001230599081151</v>
      </c>
      <c r="X266" s="15" t="str">
        <f t="shared" si="32"/>
        <v>Y</v>
      </c>
      <c r="Y266" s="15" t="s">
        <v>55</v>
      </c>
      <c r="Z266" s="14" t="s">
        <v>55</v>
      </c>
      <c r="AA266" s="14">
        <v>0</v>
      </c>
      <c r="AB266" s="14"/>
      <c r="AC266" s="14"/>
    </row>
    <row r="267" spans="1:29" x14ac:dyDescent="0.35">
      <c r="A267" s="7"/>
      <c r="B267" s="14">
        <v>1123</v>
      </c>
      <c r="C267" s="14" t="s">
        <v>3030</v>
      </c>
      <c r="D267" s="14" t="s">
        <v>3031</v>
      </c>
      <c r="E267" s="14" t="s">
        <v>3040</v>
      </c>
      <c r="F267" s="14" t="s">
        <v>3041</v>
      </c>
      <c r="G267" s="14"/>
      <c r="H267" s="14" t="s">
        <v>3042</v>
      </c>
      <c r="I267" s="14" t="s">
        <v>3034</v>
      </c>
      <c r="J267" s="14" t="s">
        <v>3043</v>
      </c>
      <c r="K267" s="14" t="s">
        <v>3044</v>
      </c>
      <c r="L267" s="14">
        <v>13.2</v>
      </c>
      <c r="M267" s="18">
        <v>7.7963070950290296</v>
      </c>
      <c r="N267" s="18">
        <v>8.5279253561461221</v>
      </c>
      <c r="O267" s="18">
        <v>9.2061964523900812</v>
      </c>
      <c r="P267" s="18">
        <v>8.3450207908668492</v>
      </c>
      <c r="Q267" s="18">
        <v>8.35</v>
      </c>
      <c r="R267" s="18">
        <v>6.9732365512722989</v>
      </c>
      <c r="S267" s="15">
        <f t="shared" si="27"/>
        <v>0.9342465753424658</v>
      </c>
      <c r="T267" s="15">
        <f t="shared" si="28"/>
        <v>1.0213084258857632</v>
      </c>
      <c r="U267" s="15">
        <f t="shared" si="29"/>
        <v>1.3202185792349708</v>
      </c>
      <c r="V267" s="15">
        <f t="shared" si="30"/>
        <v>1.0919245268210667</v>
      </c>
      <c r="W267" s="15">
        <f t="shared" si="31"/>
        <v>1.0919245268210667</v>
      </c>
      <c r="X267" s="15" t="str">
        <f t="shared" si="32"/>
        <v>Y</v>
      </c>
      <c r="Y267" s="15" t="s">
        <v>55</v>
      </c>
      <c r="Z267" s="14" t="s">
        <v>55</v>
      </c>
      <c r="AA267" s="14">
        <v>0</v>
      </c>
      <c r="AB267" s="14"/>
      <c r="AC267" s="14"/>
    </row>
    <row r="268" spans="1:29" x14ac:dyDescent="0.35">
      <c r="A268" s="7"/>
      <c r="B268" s="14">
        <v>604</v>
      </c>
      <c r="C268" s="14" t="s">
        <v>3030</v>
      </c>
      <c r="D268" s="14" t="s">
        <v>3031</v>
      </c>
      <c r="E268" s="14" t="s">
        <v>3086</v>
      </c>
      <c r="F268" s="14" t="s">
        <v>4126</v>
      </c>
      <c r="G268" s="14"/>
      <c r="H268" s="14" t="s">
        <v>4127</v>
      </c>
      <c r="I268" s="14" t="s">
        <v>3034</v>
      </c>
      <c r="J268" s="14" t="s">
        <v>4133</v>
      </c>
      <c r="K268" s="14" t="s">
        <v>4127</v>
      </c>
      <c r="L268" s="14">
        <v>13.2</v>
      </c>
      <c r="M268" s="18">
        <v>13.230096888534094</v>
      </c>
      <c r="N268" s="18">
        <v>13.184370747214276</v>
      </c>
      <c r="O268" s="18">
        <v>13.123402558787868</v>
      </c>
      <c r="P268" s="18">
        <v>12.323195085691045</v>
      </c>
      <c r="Q268" s="18">
        <v>12.32</v>
      </c>
      <c r="R268" s="18">
        <v>12.323195085691045</v>
      </c>
      <c r="S268" s="15">
        <f t="shared" si="27"/>
        <v>1.0735930735930723</v>
      </c>
      <c r="T268" s="15">
        <f t="shared" si="28"/>
        <v>1.070159963247912</v>
      </c>
      <c r="U268" s="15">
        <f t="shared" si="29"/>
        <v>1.0649350649350651</v>
      </c>
      <c r="V268" s="15">
        <f t="shared" si="30"/>
        <v>1.0695627005920165</v>
      </c>
      <c r="W268" s="15">
        <f t="shared" si="31"/>
        <v>1.0695627005920165</v>
      </c>
      <c r="X268" s="15" t="str">
        <f t="shared" si="32"/>
        <v>Y</v>
      </c>
      <c r="Y268" s="15" t="s">
        <v>104</v>
      </c>
      <c r="Z268" s="14" t="s">
        <v>55</v>
      </c>
      <c r="AA268" s="14">
        <v>0</v>
      </c>
      <c r="AB268" s="14"/>
      <c r="AC268" s="14"/>
    </row>
    <row r="269" spans="1:29" x14ac:dyDescent="0.35">
      <c r="A269" s="7"/>
      <c r="B269" s="14">
        <v>158</v>
      </c>
      <c r="C269" s="14" t="s">
        <v>3030</v>
      </c>
      <c r="D269" s="14" t="s">
        <v>3031</v>
      </c>
      <c r="E269" s="14" t="s">
        <v>46</v>
      </c>
      <c r="F269" s="14" t="s">
        <v>3412</v>
      </c>
      <c r="G269" s="14"/>
      <c r="H269" s="14" t="s">
        <v>3413</v>
      </c>
      <c r="I269" s="14" t="s">
        <v>3034</v>
      </c>
      <c r="J269" s="19" t="s">
        <v>3415</v>
      </c>
      <c r="K269" s="14" t="s">
        <v>3413</v>
      </c>
      <c r="L269" s="14">
        <v>13.8</v>
      </c>
      <c r="M269" s="18">
        <v>10.190347721250724</v>
      </c>
      <c r="N269" s="18">
        <v>8.3658054005576759</v>
      </c>
      <c r="O269" s="18">
        <v>11.114570032169485</v>
      </c>
      <c r="P269" s="18">
        <v>10.158477986391464</v>
      </c>
      <c r="Q269" s="18">
        <v>9.4700000000000006</v>
      </c>
      <c r="R269" s="18">
        <v>9.4653112532024011</v>
      </c>
      <c r="S269" s="15">
        <f t="shared" si="27"/>
        <v>1.0031372549019602</v>
      </c>
      <c r="T269" s="15">
        <f t="shared" si="28"/>
        <v>0.88340078147388335</v>
      </c>
      <c r="U269" s="15">
        <f t="shared" si="29"/>
        <v>1.1742424242424241</v>
      </c>
      <c r="V269" s="15">
        <f t="shared" si="30"/>
        <v>1.0202601535394225</v>
      </c>
      <c r="W269" s="15">
        <f t="shared" si="31"/>
        <v>1.0202601535394225</v>
      </c>
      <c r="X269" s="15" t="str">
        <f t="shared" si="32"/>
        <v>Y</v>
      </c>
      <c r="Y269" s="15" t="s">
        <v>104</v>
      </c>
      <c r="Z269" s="14" t="s">
        <v>55</v>
      </c>
      <c r="AA269" s="14">
        <v>0</v>
      </c>
      <c r="AB269" s="14"/>
      <c r="AC269" s="14"/>
    </row>
    <row r="270" spans="1:29" x14ac:dyDescent="0.35">
      <c r="A270" s="7"/>
      <c r="B270" s="14">
        <v>870</v>
      </c>
      <c r="C270" s="14" t="s">
        <v>3030</v>
      </c>
      <c r="D270" s="14" t="s">
        <v>3031</v>
      </c>
      <c r="E270" s="14" t="s">
        <v>3045</v>
      </c>
      <c r="F270" s="14" t="s">
        <v>3046</v>
      </c>
      <c r="G270" s="14"/>
      <c r="H270" s="14" t="s">
        <v>3047</v>
      </c>
      <c r="I270" s="14" t="s">
        <v>3034</v>
      </c>
      <c r="J270" s="14" t="s">
        <v>3048</v>
      </c>
      <c r="K270" s="14" t="s">
        <v>3049</v>
      </c>
      <c r="L270" s="14">
        <v>4.16</v>
      </c>
      <c r="M270" s="18">
        <v>2.7860614590014534</v>
      </c>
      <c r="N270" s="18">
        <v>3.0502569421826284</v>
      </c>
      <c r="O270" s="18">
        <v>3.2904346541655105</v>
      </c>
      <c r="P270" s="18">
        <v>2.997417845546396</v>
      </c>
      <c r="Q270" s="18">
        <v>3.06</v>
      </c>
      <c r="R270" s="18">
        <v>3.0622658277817751</v>
      </c>
      <c r="S270" s="15">
        <f t="shared" si="27"/>
        <v>0.92948717948717796</v>
      </c>
      <c r="T270" s="15">
        <f t="shared" si="28"/>
        <v>0.99681599417732958</v>
      </c>
      <c r="U270" s="15">
        <f t="shared" si="29"/>
        <v>1.074509803921567</v>
      </c>
      <c r="V270" s="15">
        <f t="shared" si="30"/>
        <v>1.0002709925286914</v>
      </c>
      <c r="W270" s="15">
        <f t="shared" si="31"/>
        <v>1.0002709925286914</v>
      </c>
      <c r="X270" s="15" t="str">
        <f t="shared" si="32"/>
        <v>Y</v>
      </c>
      <c r="Y270" s="15" t="s">
        <v>55</v>
      </c>
      <c r="Z270" s="14" t="s">
        <v>55</v>
      </c>
      <c r="AA270" s="14">
        <v>0</v>
      </c>
      <c r="AB270" s="14"/>
      <c r="AC270" s="14"/>
    </row>
    <row r="271" spans="1:29" x14ac:dyDescent="0.35">
      <c r="A271" s="7"/>
      <c r="B271" s="14">
        <v>189</v>
      </c>
      <c r="C271" s="14" t="s">
        <v>3030</v>
      </c>
      <c r="D271" s="14" t="s">
        <v>3031</v>
      </c>
      <c r="E271" s="14" t="s">
        <v>46</v>
      </c>
      <c r="F271" s="14" t="s">
        <v>3050</v>
      </c>
      <c r="G271" s="14"/>
      <c r="H271" s="14" t="s">
        <v>3038</v>
      </c>
      <c r="I271" s="14" t="s">
        <v>3034</v>
      </c>
      <c r="J271" s="14" t="s">
        <v>3051</v>
      </c>
      <c r="K271" s="14" t="s">
        <v>3038</v>
      </c>
      <c r="L271" s="14">
        <v>4.16</v>
      </c>
      <c r="M271" s="18">
        <v>1.8373594966690647</v>
      </c>
      <c r="N271" s="18">
        <v>1.8613772678673508</v>
      </c>
      <c r="O271" s="18">
        <v>2.0511176603338273</v>
      </c>
      <c r="P271" s="18">
        <v>1.9526447984208495</v>
      </c>
      <c r="Q271" s="18">
        <v>1.95</v>
      </c>
      <c r="R271" s="18">
        <v>1.9526447984208495</v>
      </c>
      <c r="S271" s="15">
        <f t="shared" si="27"/>
        <v>0.94095940959409585</v>
      </c>
      <c r="T271" s="15">
        <f t="shared" si="28"/>
        <v>0.95455244506017989</v>
      </c>
      <c r="U271" s="15">
        <f t="shared" si="29"/>
        <v>1.0504305043050406</v>
      </c>
      <c r="V271" s="15">
        <f t="shared" si="30"/>
        <v>0.98198078631977204</v>
      </c>
      <c r="W271" s="15">
        <f t="shared" si="31"/>
        <v>0.98198078631977204</v>
      </c>
      <c r="X271" s="15" t="str">
        <f t="shared" si="32"/>
        <v>Y</v>
      </c>
      <c r="Y271" s="15" t="s">
        <v>55</v>
      </c>
      <c r="Z271" s="14" t="s">
        <v>55</v>
      </c>
      <c r="AA271" s="14">
        <v>0</v>
      </c>
      <c r="AB271" s="14"/>
      <c r="AC271" s="14"/>
    </row>
    <row r="272" spans="1:29" x14ac:dyDescent="0.35">
      <c r="A272" s="7"/>
      <c r="B272" s="14">
        <v>124</v>
      </c>
      <c r="C272" s="14" t="s">
        <v>3030</v>
      </c>
      <c r="D272" s="14" t="s">
        <v>3031</v>
      </c>
      <c r="E272" s="14" t="s">
        <v>46</v>
      </c>
      <c r="F272" s="14" t="s">
        <v>3052</v>
      </c>
      <c r="G272" s="14"/>
      <c r="H272" s="14" t="s">
        <v>3053</v>
      </c>
      <c r="I272" s="14" t="s">
        <v>3034</v>
      </c>
      <c r="J272" s="14" t="s">
        <v>3054</v>
      </c>
      <c r="K272" s="14" t="s">
        <v>3055</v>
      </c>
      <c r="L272" s="14">
        <v>13.2</v>
      </c>
      <c r="M272" s="18">
        <v>8.2764315788871219</v>
      </c>
      <c r="N272" s="18">
        <v>8.9165975573645788</v>
      </c>
      <c r="O272" s="18">
        <v>9.396722041222672</v>
      </c>
      <c r="P272" s="18">
        <v>9.1452282639636699</v>
      </c>
      <c r="Q272" s="18">
        <v>9.15</v>
      </c>
      <c r="R272" s="18">
        <v>9.0537759813240335</v>
      </c>
      <c r="S272" s="15">
        <f t="shared" si="27"/>
        <v>0.90500000000000003</v>
      </c>
      <c r="T272" s="15">
        <f t="shared" si="28"/>
        <v>0.97449153632399765</v>
      </c>
      <c r="U272" s="15">
        <f t="shared" si="29"/>
        <v>1.0378787878787881</v>
      </c>
      <c r="V272" s="15">
        <f t="shared" si="30"/>
        <v>0.97245677473426184</v>
      </c>
      <c r="W272" s="15">
        <f t="shared" si="31"/>
        <v>0.97245677473426184</v>
      </c>
      <c r="X272" s="15" t="str">
        <f t="shared" si="32"/>
        <v>Y</v>
      </c>
      <c r="Y272" s="15" t="s">
        <v>55</v>
      </c>
      <c r="Z272" s="14" t="s">
        <v>55</v>
      </c>
      <c r="AA272" s="14">
        <v>0</v>
      </c>
      <c r="AB272" s="14"/>
      <c r="AC272" s="14"/>
    </row>
    <row r="273" spans="1:29" x14ac:dyDescent="0.35">
      <c r="A273" s="7"/>
      <c r="B273" s="14">
        <v>152</v>
      </c>
      <c r="C273" s="14" t="s">
        <v>3030</v>
      </c>
      <c r="D273" s="14" t="s">
        <v>3031</v>
      </c>
      <c r="E273" s="14" t="s">
        <v>46</v>
      </c>
      <c r="F273" s="14" t="s">
        <v>3393</v>
      </c>
      <c r="G273" s="14"/>
      <c r="H273" s="14" t="s">
        <v>3394</v>
      </c>
      <c r="I273" s="14" t="s">
        <v>3034</v>
      </c>
      <c r="J273" s="14" t="s">
        <v>3401</v>
      </c>
      <c r="K273" s="14" t="s">
        <v>3398</v>
      </c>
      <c r="L273" s="14">
        <v>13.8</v>
      </c>
      <c r="M273" s="18">
        <v>12.062694644232673</v>
      </c>
      <c r="N273" s="18">
        <v>12.30968508939201</v>
      </c>
      <c r="O273" s="18">
        <v>12.142368981380859</v>
      </c>
      <c r="P273" s="18">
        <v>12.668219606558768</v>
      </c>
      <c r="Q273" s="18">
        <v>12.67</v>
      </c>
      <c r="R273" s="18">
        <v>12.668219606558768</v>
      </c>
      <c r="S273" s="15">
        <f t="shared" si="27"/>
        <v>0.95220125786163401</v>
      </c>
      <c r="T273" s="15">
        <f t="shared" si="28"/>
        <v>0.97156156980205288</v>
      </c>
      <c r="U273" s="15">
        <f t="shared" si="29"/>
        <v>0.95849056603773597</v>
      </c>
      <c r="V273" s="15">
        <f t="shared" si="30"/>
        <v>0.96075113123380762</v>
      </c>
      <c r="W273" s="15">
        <f t="shared" si="31"/>
        <v>0.96075113123380762</v>
      </c>
      <c r="X273" s="15" t="str">
        <f t="shared" si="32"/>
        <v>Y</v>
      </c>
      <c r="Y273" s="15" t="s">
        <v>104</v>
      </c>
      <c r="Z273" s="14" t="s">
        <v>55</v>
      </c>
      <c r="AA273" s="14">
        <v>0</v>
      </c>
      <c r="AB273" s="14"/>
      <c r="AC273" s="14"/>
    </row>
    <row r="274" spans="1:29" x14ac:dyDescent="0.35">
      <c r="A274" s="7"/>
      <c r="B274" s="14">
        <v>685</v>
      </c>
      <c r="C274" s="14" t="s">
        <v>3030</v>
      </c>
      <c r="D274" s="14" t="s">
        <v>3031</v>
      </c>
      <c r="E274" s="14" t="s">
        <v>3045</v>
      </c>
      <c r="F274" s="14" t="s">
        <v>3056</v>
      </c>
      <c r="G274" s="14"/>
      <c r="H274" s="14" t="s">
        <v>3057</v>
      </c>
      <c r="I274" s="14" t="s">
        <v>3034</v>
      </c>
      <c r="J274" s="14" t="s">
        <v>3058</v>
      </c>
      <c r="K274" s="14" t="s">
        <v>3059</v>
      </c>
      <c r="L274" s="14">
        <v>13.8</v>
      </c>
      <c r="M274" s="18">
        <v>10.851644719580531</v>
      </c>
      <c r="N274" s="18">
        <v>11.791801897928908</v>
      </c>
      <c r="O274" s="18">
        <v>13.409190942036734</v>
      </c>
      <c r="P274" s="18">
        <v>12.668219606558768</v>
      </c>
      <c r="Q274" s="18">
        <v>12.67</v>
      </c>
      <c r="R274" s="18">
        <v>12.668219606558768</v>
      </c>
      <c r="S274" s="15">
        <f t="shared" si="27"/>
        <v>0.85660377358490569</v>
      </c>
      <c r="T274" s="15">
        <f t="shared" si="28"/>
        <v>0.93068681120196584</v>
      </c>
      <c r="U274" s="15">
        <f t="shared" si="29"/>
        <v>1.0584905660377357</v>
      </c>
      <c r="V274" s="15">
        <f t="shared" si="30"/>
        <v>0.94859371694153571</v>
      </c>
      <c r="W274" s="15">
        <f t="shared" si="31"/>
        <v>0.94859371694153571</v>
      </c>
      <c r="X274" s="15" t="str">
        <f t="shared" si="32"/>
        <v>Y</v>
      </c>
      <c r="Y274" s="15" t="s">
        <v>55</v>
      </c>
      <c r="Z274" s="14" t="s">
        <v>55</v>
      </c>
      <c r="AA274" s="14">
        <v>0</v>
      </c>
      <c r="AB274" s="14"/>
      <c r="AC274" s="14"/>
    </row>
    <row r="275" spans="1:29" x14ac:dyDescent="0.35">
      <c r="A275" s="7"/>
      <c r="B275" s="14">
        <v>36</v>
      </c>
      <c r="C275" s="14" t="s">
        <v>3030</v>
      </c>
      <c r="D275" s="14" t="s">
        <v>3031</v>
      </c>
      <c r="E275" s="14" t="s">
        <v>46</v>
      </c>
      <c r="F275" s="14" t="s">
        <v>3060</v>
      </c>
      <c r="G275" s="14"/>
      <c r="H275" s="14" t="s">
        <v>3060</v>
      </c>
      <c r="I275" s="14" t="s">
        <v>3034</v>
      </c>
      <c r="J275" s="19" t="s">
        <v>3061</v>
      </c>
      <c r="K275" s="14" t="s">
        <v>3062</v>
      </c>
      <c r="L275" s="14">
        <v>13.8</v>
      </c>
      <c r="M275" s="18">
        <v>8.1267823891131723</v>
      </c>
      <c r="N275" s="18">
        <v>11.807736765358552</v>
      </c>
      <c r="O275" s="18">
        <v>10.899449321869431</v>
      </c>
      <c r="P275" s="18">
        <v>11.783834464214101</v>
      </c>
      <c r="Q275" s="18">
        <v>10.54</v>
      </c>
      <c r="R275" s="18">
        <v>10.540914804702672</v>
      </c>
      <c r="S275" s="15">
        <f t="shared" si="27"/>
        <v>0.68965517241379304</v>
      </c>
      <c r="T275" s="15">
        <f t="shared" si="28"/>
        <v>1.1202786304894263</v>
      </c>
      <c r="U275" s="15">
        <f t="shared" si="29"/>
        <v>1.0340136054421771</v>
      </c>
      <c r="V275" s="15">
        <f t="shared" si="30"/>
        <v>0.94798246944846554</v>
      </c>
      <c r="W275" s="15">
        <f t="shared" si="31"/>
        <v>0.94798246944846554</v>
      </c>
      <c r="X275" s="15" t="str">
        <f t="shared" si="32"/>
        <v>Y</v>
      </c>
      <c r="Y275" s="15" t="s">
        <v>55</v>
      </c>
      <c r="Z275" s="14" t="s">
        <v>55</v>
      </c>
      <c r="AA275" s="14">
        <v>0</v>
      </c>
      <c r="AB275" s="14"/>
      <c r="AC275" s="14"/>
    </row>
    <row r="276" spans="1:29" x14ac:dyDescent="0.35">
      <c r="A276" s="8"/>
      <c r="B276" s="14">
        <v>108</v>
      </c>
      <c r="C276" s="14" t="s">
        <v>3030</v>
      </c>
      <c r="D276" s="14" t="s">
        <v>3031</v>
      </c>
      <c r="E276" s="14" t="s">
        <v>46</v>
      </c>
      <c r="F276" s="14" t="s">
        <v>3303</v>
      </c>
      <c r="G276" s="14"/>
      <c r="H276" s="14" t="s">
        <v>3304</v>
      </c>
      <c r="I276" s="14" t="s">
        <v>3034</v>
      </c>
      <c r="J276" s="14" t="s">
        <v>3305</v>
      </c>
      <c r="K276" s="14" t="s">
        <v>3306</v>
      </c>
      <c r="L276" s="14">
        <v>13.2</v>
      </c>
      <c r="M276" s="18">
        <v>9.2519225937098994</v>
      </c>
      <c r="N276" s="18">
        <v>10.174066443659585</v>
      </c>
      <c r="O276" s="18">
        <v>10.448423291578495</v>
      </c>
      <c r="P276" s="18">
        <v>10.745643210157313</v>
      </c>
      <c r="Q276" s="18">
        <v>10.75</v>
      </c>
      <c r="R276" s="18">
        <v>10.082614161019947</v>
      </c>
      <c r="S276" s="15">
        <f t="shared" si="27"/>
        <v>0.86099290780141713</v>
      </c>
      <c r="T276" s="15">
        <f t="shared" si="28"/>
        <v>0.94642478545670561</v>
      </c>
      <c r="U276" s="15">
        <f t="shared" si="29"/>
        <v>1.036281179138322</v>
      </c>
      <c r="V276" s="15">
        <f t="shared" si="30"/>
        <v>0.94789962413214823</v>
      </c>
      <c r="W276" s="15">
        <f t="shared" si="31"/>
        <v>0.94789962413214823</v>
      </c>
      <c r="X276" s="15" t="str">
        <f t="shared" si="32"/>
        <v>Y</v>
      </c>
      <c r="Y276" s="15" t="s">
        <v>104</v>
      </c>
      <c r="Z276" s="14" t="s">
        <v>55</v>
      </c>
      <c r="AA276" s="14">
        <v>0</v>
      </c>
      <c r="AB276" s="14"/>
      <c r="AC276" s="14"/>
    </row>
    <row r="277" spans="1:29" x14ac:dyDescent="0.35">
      <c r="A277" s="7"/>
      <c r="B277" s="14">
        <v>1036</v>
      </c>
      <c r="C277" s="14" t="s">
        <v>3030</v>
      </c>
      <c r="D277" s="14" t="s">
        <v>3031</v>
      </c>
      <c r="E277" s="14" t="s">
        <v>3040</v>
      </c>
      <c r="F277" s="14" t="s">
        <v>3063</v>
      </c>
      <c r="G277" s="14"/>
      <c r="H277" s="14" t="s">
        <v>3064</v>
      </c>
      <c r="I277" s="14" t="s">
        <v>3034</v>
      </c>
      <c r="J277" s="14" t="s">
        <v>3065</v>
      </c>
      <c r="K277" s="14" t="s">
        <v>3064</v>
      </c>
      <c r="L277" s="14">
        <v>13.2</v>
      </c>
      <c r="M277" s="18">
        <v>11.504449004703845</v>
      </c>
      <c r="N277" s="18">
        <v>11.896417766706069</v>
      </c>
      <c r="O277" s="18">
        <v>10.947600334319837</v>
      </c>
      <c r="P277" s="18">
        <v>11.797344460513136</v>
      </c>
      <c r="Q277" s="18">
        <v>11.8</v>
      </c>
      <c r="R277" s="18">
        <v>12.894771852188777</v>
      </c>
      <c r="S277" s="15">
        <f t="shared" si="27"/>
        <v>0.97517276393940688</v>
      </c>
      <c r="T277" s="15">
        <f t="shared" si="28"/>
        <v>1.0081709971784802</v>
      </c>
      <c r="U277" s="15">
        <f t="shared" si="29"/>
        <v>0.8489952718676117</v>
      </c>
      <c r="V277" s="15">
        <f t="shared" si="30"/>
        <v>0.94411301099516631</v>
      </c>
      <c r="W277" s="15">
        <f t="shared" si="31"/>
        <v>0.94411301099516631</v>
      </c>
      <c r="X277" s="15" t="str">
        <f t="shared" si="32"/>
        <v>Y</v>
      </c>
      <c r="Y277" s="15" t="s">
        <v>55</v>
      </c>
      <c r="Z277" s="14" t="s">
        <v>55</v>
      </c>
      <c r="AA277" s="14">
        <v>0</v>
      </c>
      <c r="AB277" s="14"/>
      <c r="AC277" s="14"/>
    </row>
    <row r="278" spans="1:29" x14ac:dyDescent="0.35">
      <c r="A278" s="7"/>
      <c r="B278" s="14">
        <v>360</v>
      </c>
      <c r="C278" s="14" t="s">
        <v>3030</v>
      </c>
      <c r="D278" s="14" t="s">
        <v>3066</v>
      </c>
      <c r="E278" s="14" t="s">
        <v>3067</v>
      </c>
      <c r="F278" s="14" t="s">
        <v>3068</v>
      </c>
      <c r="G278" s="14"/>
      <c r="H278" s="14" t="s">
        <v>3068</v>
      </c>
      <c r="I278" s="14" t="s">
        <v>3034</v>
      </c>
      <c r="J278" s="14" t="s">
        <v>3069</v>
      </c>
      <c r="K278" s="14" t="s">
        <v>3068</v>
      </c>
      <c r="L278" s="14">
        <v>13.8</v>
      </c>
      <c r="M278" s="18">
        <v>5.6250082026606787</v>
      </c>
      <c r="N278" s="18">
        <v>6.0871193581200469</v>
      </c>
      <c r="O278" s="18">
        <v>6.7563837901646613</v>
      </c>
      <c r="P278" s="18">
        <v>6.5492305135794382</v>
      </c>
      <c r="Q278" s="18">
        <v>6.55</v>
      </c>
      <c r="R278" s="18">
        <v>6.5492305135794382</v>
      </c>
      <c r="S278" s="15">
        <f t="shared" si="27"/>
        <v>0.85888077858880674</v>
      </c>
      <c r="T278" s="15">
        <f t="shared" si="28"/>
        <v>0.92933119971298428</v>
      </c>
      <c r="U278" s="15">
        <f t="shared" si="29"/>
        <v>1.0316301703162996</v>
      </c>
      <c r="V278" s="15">
        <f t="shared" si="30"/>
        <v>0.93994738287269686</v>
      </c>
      <c r="W278" s="15">
        <f t="shared" si="31"/>
        <v>0.93994738287269686</v>
      </c>
      <c r="X278" s="15" t="str">
        <f t="shared" si="32"/>
        <v>Y</v>
      </c>
      <c r="Y278" s="15" t="s">
        <v>55</v>
      </c>
      <c r="Z278" s="14" t="s">
        <v>55</v>
      </c>
      <c r="AA278" s="14">
        <v>0</v>
      </c>
      <c r="AB278" s="14"/>
      <c r="AC278" s="14"/>
    </row>
    <row r="279" spans="1:29" x14ac:dyDescent="0.35">
      <c r="A279" s="8"/>
      <c r="B279" s="14">
        <v>111</v>
      </c>
      <c r="C279" s="14" t="s">
        <v>3030</v>
      </c>
      <c r="D279" s="14" t="s">
        <v>3031</v>
      </c>
      <c r="E279" s="14" t="s">
        <v>46</v>
      </c>
      <c r="F279" s="14" t="s">
        <v>3303</v>
      </c>
      <c r="G279" s="14"/>
      <c r="H279" s="14" t="s">
        <v>3304</v>
      </c>
      <c r="I279" s="14" t="s">
        <v>3034</v>
      </c>
      <c r="J279" s="14" t="s">
        <v>3311</v>
      </c>
      <c r="K279" s="14" t="s">
        <v>3312</v>
      </c>
      <c r="L279" s="14">
        <v>13.2</v>
      </c>
      <c r="M279" s="18">
        <v>9.6482158184816722</v>
      </c>
      <c r="N279" s="18">
        <v>10.448423291578495</v>
      </c>
      <c r="O279" s="18">
        <v>9.5339004651821266</v>
      </c>
      <c r="P279" s="18">
        <v>11.797344460513136</v>
      </c>
      <c r="Q279" s="18">
        <v>10.08</v>
      </c>
      <c r="R279" s="18">
        <v>10.082614161019947</v>
      </c>
      <c r="S279" s="15">
        <f t="shared" si="27"/>
        <v>0.81782945736434098</v>
      </c>
      <c r="T279" s="15">
        <f t="shared" si="28"/>
        <v>1.0365499297200889</v>
      </c>
      <c r="U279" s="15">
        <f t="shared" si="29"/>
        <v>0.94557823129251695</v>
      </c>
      <c r="V279" s="15">
        <f t="shared" si="30"/>
        <v>0.933319206125649</v>
      </c>
      <c r="W279" s="15">
        <f t="shared" si="31"/>
        <v>0.933319206125649</v>
      </c>
      <c r="X279" s="15" t="str">
        <f t="shared" si="32"/>
        <v>Y</v>
      </c>
      <c r="Y279" s="15" t="s">
        <v>104</v>
      </c>
      <c r="Z279" s="14" t="s">
        <v>55</v>
      </c>
      <c r="AA279" s="14">
        <v>0</v>
      </c>
      <c r="AB279" s="14"/>
      <c r="AC279" s="14"/>
    </row>
    <row r="280" spans="1:29" x14ac:dyDescent="0.35">
      <c r="A280" s="7"/>
      <c r="B280" s="14">
        <v>1092</v>
      </c>
      <c r="C280" s="14" t="s">
        <v>3030</v>
      </c>
      <c r="D280" s="14" t="s">
        <v>3031</v>
      </c>
      <c r="E280" s="14" t="s">
        <v>3040</v>
      </c>
      <c r="F280" s="14" t="s">
        <v>3070</v>
      </c>
      <c r="G280" s="14"/>
      <c r="H280" s="14" t="s">
        <v>3071</v>
      </c>
      <c r="I280" s="14" t="s">
        <v>3034</v>
      </c>
      <c r="J280" s="14" t="s">
        <v>3072</v>
      </c>
      <c r="K280" s="14" t="s">
        <v>3073</v>
      </c>
      <c r="L280" s="14">
        <v>13.2</v>
      </c>
      <c r="M280" s="18">
        <v>8.6305936945749639</v>
      </c>
      <c r="N280" s="18">
        <v>8.299294649547031</v>
      </c>
      <c r="O280" s="18">
        <v>8.9165975573645788</v>
      </c>
      <c r="P280" s="18">
        <v>9.7168050304614013</v>
      </c>
      <c r="Q280" s="18">
        <v>9.0500000000000007</v>
      </c>
      <c r="R280" s="18">
        <v>9.0537759813240335</v>
      </c>
      <c r="S280" s="15">
        <f t="shared" si="27"/>
        <v>0.88821311815136228</v>
      </c>
      <c r="T280" s="15">
        <f t="shared" si="28"/>
        <v>0.91704913254663323</v>
      </c>
      <c r="U280" s="15">
        <f t="shared" si="29"/>
        <v>0.98484848484848486</v>
      </c>
      <c r="V280" s="15">
        <f t="shared" si="30"/>
        <v>0.93003691184882686</v>
      </c>
      <c r="W280" s="15">
        <f t="shared" si="31"/>
        <v>0.93003691184882686</v>
      </c>
      <c r="X280" s="15" t="str">
        <f t="shared" si="32"/>
        <v>Y</v>
      </c>
      <c r="Y280" s="15" t="s">
        <v>55</v>
      </c>
      <c r="Z280" s="14" t="s">
        <v>55</v>
      </c>
      <c r="AA280" s="14">
        <v>0</v>
      </c>
      <c r="AB280" s="14"/>
      <c r="AC280" s="14"/>
    </row>
    <row r="281" spans="1:29" x14ac:dyDescent="0.35">
      <c r="A281" s="7"/>
      <c r="B281" s="14">
        <v>489</v>
      </c>
      <c r="C281" s="14" t="s">
        <v>3030</v>
      </c>
      <c r="D281" s="14" t="s">
        <v>3066</v>
      </c>
      <c r="E281" s="14" t="s">
        <v>3074</v>
      </c>
      <c r="F281" s="14" t="s">
        <v>3075</v>
      </c>
      <c r="G281" s="14"/>
      <c r="H281" s="14" t="s">
        <v>3076</v>
      </c>
      <c r="I281" s="14" t="s">
        <v>3034</v>
      </c>
      <c r="J281" s="14" t="s">
        <v>3077</v>
      </c>
      <c r="K281" s="14" t="s">
        <v>3078</v>
      </c>
      <c r="L281" s="14">
        <v>13.8</v>
      </c>
      <c r="M281" s="18">
        <v>13.544637315188604</v>
      </c>
      <c r="N281" s="18">
        <v>13.887236964925744</v>
      </c>
      <c r="O281" s="18">
        <v>15.082352022148271</v>
      </c>
      <c r="P281" s="18">
        <v>15.369179635881677</v>
      </c>
      <c r="Q281" s="18">
        <v>15.18</v>
      </c>
      <c r="R281" s="18">
        <v>15.177961226726071</v>
      </c>
      <c r="S281" s="15">
        <f t="shared" si="27"/>
        <v>0.8812856402280963</v>
      </c>
      <c r="T281" s="15">
        <f t="shared" si="28"/>
        <v>0.91483774472501611</v>
      </c>
      <c r="U281" s="15">
        <f t="shared" si="29"/>
        <v>0.99370078740157497</v>
      </c>
      <c r="V281" s="15">
        <f t="shared" si="30"/>
        <v>0.92994139078489579</v>
      </c>
      <c r="W281" s="15">
        <f t="shared" si="31"/>
        <v>0.92994139078489579</v>
      </c>
      <c r="X281" s="15" t="str">
        <f t="shared" si="32"/>
        <v>Y</v>
      </c>
      <c r="Y281" s="15" t="s">
        <v>55</v>
      </c>
      <c r="Z281" s="14" t="s">
        <v>55</v>
      </c>
      <c r="AA281" s="14">
        <v>0</v>
      </c>
      <c r="AB281" s="14"/>
      <c r="AC281" s="14"/>
    </row>
    <row r="282" spans="1:29" x14ac:dyDescent="0.35">
      <c r="A282" s="7"/>
      <c r="B282" s="14">
        <v>723</v>
      </c>
      <c r="C282" s="14" t="s">
        <v>3030</v>
      </c>
      <c r="D282" s="14" t="s">
        <v>3031</v>
      </c>
      <c r="E282" s="14" t="s">
        <v>3045</v>
      </c>
      <c r="F282" s="14" t="s">
        <v>3079</v>
      </c>
      <c r="G282" s="14"/>
      <c r="H282" s="14" t="s">
        <v>3080</v>
      </c>
      <c r="I282" s="14" t="s">
        <v>3034</v>
      </c>
      <c r="J282" s="14" t="s">
        <v>3081</v>
      </c>
      <c r="K282" s="14" t="s">
        <v>3080</v>
      </c>
      <c r="L282" s="14">
        <v>4.16</v>
      </c>
      <c r="M282" s="18">
        <v>1.4362627176576459</v>
      </c>
      <c r="N282" s="18">
        <v>1.6620297669215547</v>
      </c>
      <c r="O282" s="18">
        <v>1.6644315440413882</v>
      </c>
      <c r="P282" s="18">
        <v>1.7076635321983074</v>
      </c>
      <c r="Q282" s="18">
        <v>1.71</v>
      </c>
      <c r="R282" s="18">
        <v>1.7076635321983074</v>
      </c>
      <c r="S282" s="15">
        <f t="shared" si="27"/>
        <v>0.84106891701828279</v>
      </c>
      <c r="T282" s="15">
        <f t="shared" si="28"/>
        <v>0.97194723211786827</v>
      </c>
      <c r="U282" s="15">
        <f t="shared" si="29"/>
        <v>0.97468354430379744</v>
      </c>
      <c r="V282" s="15">
        <f t="shared" si="30"/>
        <v>0.92923323114664946</v>
      </c>
      <c r="W282" s="15">
        <f t="shared" si="31"/>
        <v>0.92923323114664946</v>
      </c>
      <c r="X282" s="15" t="str">
        <f t="shared" si="32"/>
        <v>Y</v>
      </c>
      <c r="Y282" s="15" t="s">
        <v>55</v>
      </c>
      <c r="Z282" s="14" t="s">
        <v>55</v>
      </c>
      <c r="AA282" s="14">
        <v>0</v>
      </c>
      <c r="AB282" s="14"/>
      <c r="AC282" s="14"/>
    </row>
    <row r="283" spans="1:29" x14ac:dyDescent="0.35">
      <c r="A283" s="7"/>
      <c r="B283" s="14">
        <v>357</v>
      </c>
      <c r="C283" s="14" t="s">
        <v>3030</v>
      </c>
      <c r="D283" s="14" t="s">
        <v>3066</v>
      </c>
      <c r="E283" s="14" t="s">
        <v>3067</v>
      </c>
      <c r="F283" s="14" t="s">
        <v>3082</v>
      </c>
      <c r="G283" s="14"/>
      <c r="H283" s="14" t="s">
        <v>3083</v>
      </c>
      <c r="I283" s="14" t="s">
        <v>3034</v>
      </c>
      <c r="J283" s="14" t="s">
        <v>3084</v>
      </c>
      <c r="K283" s="14" t="s">
        <v>3085</v>
      </c>
      <c r="L283" s="14">
        <v>13.8</v>
      </c>
      <c r="M283" s="18">
        <v>10.90741675558424</v>
      </c>
      <c r="N283" s="18">
        <v>11.552778886484402</v>
      </c>
      <c r="O283" s="18">
        <v>11.807736765358552</v>
      </c>
      <c r="P283" s="18">
        <v>12.30968508939201</v>
      </c>
      <c r="Q283" s="18">
        <v>12.31</v>
      </c>
      <c r="R283" s="18">
        <v>12.30968508939201</v>
      </c>
      <c r="S283" s="15">
        <f t="shared" si="27"/>
        <v>0.88608414239482147</v>
      </c>
      <c r="T283" s="15">
        <f t="shared" si="28"/>
        <v>0.93848731815470365</v>
      </c>
      <c r="U283" s="15">
        <f t="shared" si="29"/>
        <v>0.95922330097087394</v>
      </c>
      <c r="V283" s="15">
        <f t="shared" si="30"/>
        <v>0.92793158717346635</v>
      </c>
      <c r="W283" s="15">
        <f t="shared" si="31"/>
        <v>0.92793158717346635</v>
      </c>
      <c r="X283" s="15" t="str">
        <f t="shared" si="32"/>
        <v>Y</v>
      </c>
      <c r="Y283" s="15" t="s">
        <v>55</v>
      </c>
      <c r="Z283" s="14" t="s">
        <v>55</v>
      </c>
      <c r="AA283" s="14">
        <v>0</v>
      </c>
      <c r="AB283" s="14"/>
      <c r="AC283" s="14"/>
    </row>
    <row r="284" spans="1:29" x14ac:dyDescent="0.35">
      <c r="A284" s="7"/>
      <c r="B284" s="14">
        <v>587</v>
      </c>
      <c r="C284" s="14" t="s">
        <v>3030</v>
      </c>
      <c r="D284" s="14" t="s">
        <v>3031</v>
      </c>
      <c r="E284" s="14" t="s">
        <v>3086</v>
      </c>
      <c r="F284" s="14" t="s">
        <v>4050</v>
      </c>
      <c r="G284" s="14"/>
      <c r="H284" s="14" t="s">
        <v>3102</v>
      </c>
      <c r="I284" s="14" t="s">
        <v>3034</v>
      </c>
      <c r="J284" s="14" t="s">
        <v>4107</v>
      </c>
      <c r="K284" s="14" t="s">
        <v>4052</v>
      </c>
      <c r="L284" s="14">
        <v>13.2</v>
      </c>
      <c r="M284" s="18">
        <v>9.1757123581768738</v>
      </c>
      <c r="N284" s="18">
        <v>9.4119640883292632</v>
      </c>
      <c r="O284" s="18">
        <v>9.4500692060957849</v>
      </c>
      <c r="P284" s="18">
        <v>10.082614161019947</v>
      </c>
      <c r="Q284" s="18">
        <v>10.08</v>
      </c>
      <c r="R284" s="18">
        <v>10.082614161019947</v>
      </c>
      <c r="S284" s="15">
        <f t="shared" si="27"/>
        <v>0.91005291005290911</v>
      </c>
      <c r="T284" s="15">
        <f t="shared" si="28"/>
        <v>0.933726596064411</v>
      </c>
      <c r="U284" s="15">
        <f t="shared" si="29"/>
        <v>0.93726379440665075</v>
      </c>
      <c r="V284" s="15">
        <f t="shared" si="30"/>
        <v>0.92701443350799029</v>
      </c>
      <c r="W284" s="15">
        <f t="shared" si="31"/>
        <v>0.92701443350799029</v>
      </c>
      <c r="X284" s="15" t="str">
        <f t="shared" si="32"/>
        <v>Y</v>
      </c>
      <c r="Y284" s="15" t="s">
        <v>104</v>
      </c>
      <c r="Z284" s="14" t="s">
        <v>55</v>
      </c>
      <c r="AA284" s="14">
        <v>0</v>
      </c>
      <c r="AB284" s="14"/>
      <c r="AC284" s="14"/>
    </row>
    <row r="285" spans="1:29" x14ac:dyDescent="0.35">
      <c r="A285" s="7"/>
      <c r="B285" s="14">
        <v>640</v>
      </c>
      <c r="C285" s="14" t="s">
        <v>3030</v>
      </c>
      <c r="D285" s="14" t="s">
        <v>3031</v>
      </c>
      <c r="E285" s="14" t="s">
        <v>3086</v>
      </c>
      <c r="F285" s="14" t="s">
        <v>3087</v>
      </c>
      <c r="G285" s="14"/>
      <c r="H285" s="14" t="s">
        <v>3088</v>
      </c>
      <c r="I285" s="14" t="s">
        <v>3034</v>
      </c>
      <c r="J285" s="14" t="s">
        <v>3089</v>
      </c>
      <c r="K285" s="14" t="s">
        <v>3090</v>
      </c>
      <c r="L285" s="14">
        <v>13.8</v>
      </c>
      <c r="M285" s="18">
        <v>11.090667731025034</v>
      </c>
      <c r="N285" s="18">
        <v>11.759932163069649</v>
      </c>
      <c r="O285" s="18">
        <v>12.30968508939201</v>
      </c>
      <c r="P285" s="18">
        <v>12.668219606558768</v>
      </c>
      <c r="Q285" s="18">
        <v>12.67</v>
      </c>
      <c r="R285" s="18">
        <v>12.668219606558768</v>
      </c>
      <c r="S285" s="15">
        <f t="shared" si="27"/>
        <v>0.87547169811320746</v>
      </c>
      <c r="T285" s="15">
        <f t="shared" si="28"/>
        <v>0.92817144144196129</v>
      </c>
      <c r="U285" s="15">
        <f t="shared" si="29"/>
        <v>0.97169811320754718</v>
      </c>
      <c r="V285" s="15">
        <f t="shared" si="30"/>
        <v>0.92511375092090542</v>
      </c>
      <c r="W285" s="15">
        <f t="shared" si="31"/>
        <v>0.92511375092090542</v>
      </c>
      <c r="X285" s="15" t="str">
        <f t="shared" si="32"/>
        <v>Y</v>
      </c>
      <c r="Y285" s="15" t="s">
        <v>55</v>
      </c>
      <c r="Z285" s="14" t="s">
        <v>55</v>
      </c>
      <c r="AA285" s="14">
        <v>0</v>
      </c>
      <c r="AB285" s="14"/>
      <c r="AC285" s="14"/>
    </row>
    <row r="286" spans="1:29" x14ac:dyDescent="0.35">
      <c r="A286" s="7"/>
      <c r="B286" s="14">
        <v>1102</v>
      </c>
      <c r="C286" s="14" t="s">
        <v>3030</v>
      </c>
      <c r="D286" s="14" t="s">
        <v>3031</v>
      </c>
      <c r="E286" s="14" t="s">
        <v>3040</v>
      </c>
      <c r="F286" s="14" t="s">
        <v>3091</v>
      </c>
      <c r="G286" s="14"/>
      <c r="H286" s="14" t="s">
        <v>3092</v>
      </c>
      <c r="I286" s="14" t="s">
        <v>3034</v>
      </c>
      <c r="J286" s="14" t="s">
        <v>3093</v>
      </c>
      <c r="K286" s="14" t="s">
        <v>3092</v>
      </c>
      <c r="L286" s="14">
        <v>3.74</v>
      </c>
      <c r="M286" s="18">
        <v>1.8445648280285516</v>
      </c>
      <c r="N286" s="18">
        <v>1.8974039246647834</v>
      </c>
      <c r="O286" s="18">
        <v>2.1135638654493798</v>
      </c>
      <c r="P286" s="18">
        <v>2.1111620883295532</v>
      </c>
      <c r="Q286" s="18">
        <v>2.11</v>
      </c>
      <c r="R286" s="18">
        <v>2.1111620883295532</v>
      </c>
      <c r="S286" s="15">
        <f t="shared" si="27"/>
        <v>0.87372013651877134</v>
      </c>
      <c r="T286" s="15">
        <f t="shared" si="28"/>
        <v>0.89924356619184054</v>
      </c>
      <c r="U286" s="15">
        <f t="shared" si="29"/>
        <v>1.0011376564277576</v>
      </c>
      <c r="V286" s="15">
        <f t="shared" si="30"/>
        <v>0.92470045304612325</v>
      </c>
      <c r="W286" s="15">
        <f t="shared" si="31"/>
        <v>0.92470045304612325</v>
      </c>
      <c r="X286" s="15" t="str">
        <f t="shared" si="32"/>
        <v>Y</v>
      </c>
      <c r="Y286" s="15" t="s">
        <v>55</v>
      </c>
      <c r="Z286" s="14" t="s">
        <v>55</v>
      </c>
      <c r="AA286" s="14">
        <v>0</v>
      </c>
      <c r="AB286" s="14"/>
      <c r="AC286" s="14"/>
    </row>
    <row r="287" spans="1:29" x14ac:dyDescent="0.35">
      <c r="A287" s="7"/>
      <c r="B287" s="14">
        <v>581</v>
      </c>
      <c r="C287" s="14" t="s">
        <v>3030</v>
      </c>
      <c r="D287" s="14" t="s">
        <v>3031</v>
      </c>
      <c r="E287" s="14" t="s">
        <v>3086</v>
      </c>
      <c r="F287" s="14" t="s">
        <v>3094</v>
      </c>
      <c r="G287" s="14"/>
      <c r="H287" s="14" t="s">
        <v>3095</v>
      </c>
      <c r="I287" s="14" t="s">
        <v>3034</v>
      </c>
      <c r="J287" s="14" t="s">
        <v>3096</v>
      </c>
      <c r="K287" s="14" t="s">
        <v>3097</v>
      </c>
      <c r="L287" s="14">
        <v>13.2</v>
      </c>
      <c r="M287" s="18">
        <v>10.204550537872787</v>
      </c>
      <c r="N287" s="18">
        <v>10.814232422137041</v>
      </c>
      <c r="O287" s="18">
        <v>11.370567141528156</v>
      </c>
      <c r="P287" s="18">
        <v>11.68302910721359</v>
      </c>
      <c r="Q287" s="18">
        <v>11.68</v>
      </c>
      <c r="R287" s="18">
        <v>11.68302910721359</v>
      </c>
      <c r="S287" s="15">
        <f t="shared" si="27"/>
        <v>0.87345075016307816</v>
      </c>
      <c r="T287" s="15">
        <f t="shared" si="28"/>
        <v>0.92587606353913021</v>
      </c>
      <c r="U287" s="15">
        <f t="shared" si="29"/>
        <v>0.97325505544683544</v>
      </c>
      <c r="V287" s="15">
        <f t="shared" si="30"/>
        <v>0.92419395638301471</v>
      </c>
      <c r="W287" s="15">
        <f t="shared" si="31"/>
        <v>0.92419395638301471</v>
      </c>
      <c r="X287" s="15" t="str">
        <f t="shared" si="32"/>
        <v>Y</v>
      </c>
      <c r="Y287" s="15" t="s">
        <v>55</v>
      </c>
      <c r="Z287" s="14" t="s">
        <v>55</v>
      </c>
      <c r="AA287" s="14">
        <v>0</v>
      </c>
      <c r="AB287" s="14"/>
      <c r="AC287" s="14"/>
    </row>
    <row r="288" spans="1:29" x14ac:dyDescent="0.35">
      <c r="A288" s="7"/>
      <c r="B288" s="14">
        <v>1099</v>
      </c>
      <c r="C288" s="14" t="s">
        <v>3030</v>
      </c>
      <c r="D288" s="14" t="s">
        <v>3031</v>
      </c>
      <c r="E288" s="14" t="s">
        <v>3040</v>
      </c>
      <c r="F288" s="14" t="s">
        <v>3091</v>
      </c>
      <c r="G288" s="14"/>
      <c r="H288" s="14" t="s">
        <v>3092</v>
      </c>
      <c r="I288" s="14" t="s">
        <v>3034</v>
      </c>
      <c r="J288" s="14" t="s">
        <v>3098</v>
      </c>
      <c r="K288" s="14" t="s">
        <v>3092</v>
      </c>
      <c r="L288" s="14">
        <v>3.74</v>
      </c>
      <c r="M288" s="18">
        <v>2.0967514256105799</v>
      </c>
      <c r="N288" s="18">
        <v>2.0655283230528001</v>
      </c>
      <c r="O288" s="18">
        <v>2.0415105518545138</v>
      </c>
      <c r="P288" s="18">
        <v>2.2480633841597975</v>
      </c>
      <c r="Q288" s="18">
        <v>2.25</v>
      </c>
      <c r="R288" s="18">
        <v>2.2480633841597975</v>
      </c>
      <c r="S288" s="15">
        <f t="shared" si="27"/>
        <v>0.93269230769230749</v>
      </c>
      <c r="T288" s="15">
        <f t="shared" si="28"/>
        <v>0.91801258802346675</v>
      </c>
      <c r="U288" s="15">
        <f t="shared" si="29"/>
        <v>0.90811965811965678</v>
      </c>
      <c r="V288" s="15">
        <f t="shared" si="30"/>
        <v>0.91960818461181038</v>
      </c>
      <c r="W288" s="15">
        <f t="shared" si="31"/>
        <v>0.91960818461181038</v>
      </c>
      <c r="X288" s="15" t="str">
        <f t="shared" si="32"/>
        <v>Y</v>
      </c>
      <c r="Y288" s="15" t="s">
        <v>55</v>
      </c>
      <c r="Z288" s="14" t="s">
        <v>55</v>
      </c>
      <c r="AA288" s="14">
        <v>0</v>
      </c>
      <c r="AB288" s="14"/>
      <c r="AC288" s="14"/>
    </row>
    <row r="289" spans="1:29" x14ac:dyDescent="0.35">
      <c r="A289" s="7"/>
      <c r="B289" s="14">
        <v>681</v>
      </c>
      <c r="C289" s="14" t="s">
        <v>3030</v>
      </c>
      <c r="D289" s="14" t="s">
        <v>3031</v>
      </c>
      <c r="E289" s="14" t="s">
        <v>3045</v>
      </c>
      <c r="F289" s="14" t="s">
        <v>3056</v>
      </c>
      <c r="G289" s="14"/>
      <c r="H289" s="14" t="s">
        <v>3057</v>
      </c>
      <c r="I289" s="14" t="s">
        <v>3034</v>
      </c>
      <c r="J289" s="14" t="s">
        <v>3099</v>
      </c>
      <c r="K289" s="14" t="s">
        <v>3100</v>
      </c>
      <c r="L289" s="14">
        <v>13.8</v>
      </c>
      <c r="M289" s="18">
        <v>8.4375123039910278</v>
      </c>
      <c r="N289" s="18">
        <v>8.2462938948354232</v>
      </c>
      <c r="O289" s="18">
        <v>10.110673384102565</v>
      </c>
      <c r="P289" s="18">
        <v>9.7521388669358053</v>
      </c>
      <c r="Q289" s="18">
        <v>9.75</v>
      </c>
      <c r="R289" s="18">
        <v>9.7521388669358053</v>
      </c>
      <c r="S289" s="15">
        <f t="shared" si="27"/>
        <v>0.86519607843137258</v>
      </c>
      <c r="T289" s="15">
        <f t="shared" si="28"/>
        <v>0.8457737328036331</v>
      </c>
      <c r="U289" s="15">
        <f t="shared" si="29"/>
        <v>1.0367647058823533</v>
      </c>
      <c r="V289" s="15">
        <f t="shared" si="30"/>
        <v>0.91591150570578639</v>
      </c>
      <c r="W289" s="15">
        <f t="shared" si="31"/>
        <v>0.91591150570578639</v>
      </c>
      <c r="X289" s="15" t="str">
        <f t="shared" si="32"/>
        <v>Y</v>
      </c>
      <c r="Y289" s="15" t="s">
        <v>55</v>
      </c>
      <c r="Z289" s="14" t="s">
        <v>55</v>
      </c>
      <c r="AA289" s="14">
        <v>0</v>
      </c>
      <c r="AB289" s="14"/>
      <c r="AC289" s="14"/>
    </row>
    <row r="290" spans="1:29" x14ac:dyDescent="0.35">
      <c r="A290" s="7"/>
      <c r="B290" s="14">
        <v>609</v>
      </c>
      <c r="C290" s="14" t="s">
        <v>3030</v>
      </c>
      <c r="D290" s="14" t="s">
        <v>3031</v>
      </c>
      <c r="E290" s="14" t="s">
        <v>3086</v>
      </c>
      <c r="F290" s="14" t="s">
        <v>3101</v>
      </c>
      <c r="G290" s="14"/>
      <c r="H290" s="14" t="s">
        <v>3102</v>
      </c>
      <c r="I290" s="14" t="s">
        <v>3034</v>
      </c>
      <c r="J290" s="14" t="s">
        <v>3103</v>
      </c>
      <c r="K290" s="14" t="s">
        <v>3104</v>
      </c>
      <c r="L290" s="14">
        <v>13.2</v>
      </c>
      <c r="M290" s="18">
        <v>10.341728961832242</v>
      </c>
      <c r="N290" s="18">
        <v>10.806611398583723</v>
      </c>
      <c r="O290" s="18">
        <v>10.890442657670063</v>
      </c>
      <c r="P290" s="18">
        <v>11.660166036553681</v>
      </c>
      <c r="Q290" s="18">
        <v>11.66</v>
      </c>
      <c r="R290" s="18">
        <v>11.660166036553681</v>
      </c>
      <c r="S290" s="15">
        <f t="shared" si="27"/>
        <v>0.88692810457516258</v>
      </c>
      <c r="T290" s="15">
        <f t="shared" si="28"/>
        <v>0.92681058306892994</v>
      </c>
      <c r="U290" s="15">
        <f t="shared" si="29"/>
        <v>0.93398692810457429</v>
      </c>
      <c r="V290" s="15">
        <f t="shared" si="30"/>
        <v>0.91590853858288901</v>
      </c>
      <c r="W290" s="15">
        <f t="shared" si="31"/>
        <v>0.91590853858288901</v>
      </c>
      <c r="X290" s="15" t="str">
        <f t="shared" si="32"/>
        <v>Y</v>
      </c>
      <c r="Y290" s="15" t="s">
        <v>55</v>
      </c>
      <c r="Z290" s="14" t="s">
        <v>55</v>
      </c>
      <c r="AA290" s="14">
        <v>0</v>
      </c>
      <c r="AB290" s="14"/>
      <c r="AC290" s="14"/>
    </row>
    <row r="291" spans="1:29" x14ac:dyDescent="0.35">
      <c r="A291" s="7"/>
      <c r="B291" s="14">
        <v>127</v>
      </c>
      <c r="C291" s="14" t="s">
        <v>3030</v>
      </c>
      <c r="D291" s="14" t="s">
        <v>3031</v>
      </c>
      <c r="E291" s="14" t="s">
        <v>46</v>
      </c>
      <c r="F291" s="14" t="s">
        <v>3052</v>
      </c>
      <c r="G291" s="14"/>
      <c r="H291" s="14" t="s">
        <v>3053</v>
      </c>
      <c r="I291" s="14" t="s">
        <v>3034</v>
      </c>
      <c r="J291" s="14" t="s">
        <v>3105</v>
      </c>
      <c r="K291" s="14" t="s">
        <v>3053</v>
      </c>
      <c r="L291" s="14">
        <v>13.2</v>
      </c>
      <c r="M291" s="18">
        <v>10.936168798989883</v>
      </c>
      <c r="N291" s="18">
        <v>11.042863128736133</v>
      </c>
      <c r="O291" s="18">
        <v>10.677053998177586</v>
      </c>
      <c r="P291" s="18">
        <v>11.797344460513136</v>
      </c>
      <c r="Q291" s="18">
        <v>11.8</v>
      </c>
      <c r="R291" s="18">
        <v>12.071701308432045</v>
      </c>
      <c r="S291" s="15">
        <f t="shared" si="27"/>
        <v>0.92700258397932755</v>
      </c>
      <c r="T291" s="15">
        <f t="shared" si="28"/>
        <v>0.93583585836746885</v>
      </c>
      <c r="U291" s="15">
        <f t="shared" si="29"/>
        <v>0.88446969696969702</v>
      </c>
      <c r="V291" s="15">
        <f t="shared" si="30"/>
        <v>0.91576937977216455</v>
      </c>
      <c r="W291" s="15">
        <f t="shared" si="31"/>
        <v>0.91576937977216455</v>
      </c>
      <c r="X291" s="15" t="str">
        <f t="shared" si="32"/>
        <v>Y</v>
      </c>
      <c r="Y291" s="15" t="s">
        <v>55</v>
      </c>
      <c r="Z291" s="14" t="s">
        <v>55</v>
      </c>
      <c r="AA291" s="14">
        <v>0</v>
      </c>
      <c r="AB291" s="14"/>
      <c r="AC291" s="14"/>
    </row>
    <row r="292" spans="1:29" x14ac:dyDescent="0.35">
      <c r="A292" s="7"/>
      <c r="B292" s="14">
        <v>331</v>
      </c>
      <c r="C292" s="14" t="s">
        <v>3030</v>
      </c>
      <c r="D292" s="14" t="s">
        <v>3066</v>
      </c>
      <c r="E292" s="14" t="s">
        <v>3067</v>
      </c>
      <c r="F292" s="14" t="s">
        <v>3106</v>
      </c>
      <c r="G292" s="14"/>
      <c r="H292" s="14" t="s">
        <v>3107</v>
      </c>
      <c r="I292" s="14" t="s">
        <v>3034</v>
      </c>
      <c r="J292" s="14" t="s">
        <v>3108</v>
      </c>
      <c r="K292" s="14" t="s">
        <v>3109</v>
      </c>
      <c r="L292" s="14">
        <v>13.8</v>
      </c>
      <c r="M292" s="18">
        <v>11.497006850480695</v>
      </c>
      <c r="N292" s="18">
        <v>10.517012503558222</v>
      </c>
      <c r="O292" s="18">
        <v>11.743997295640007</v>
      </c>
      <c r="P292" s="18">
        <v>12.30968508939201</v>
      </c>
      <c r="Q292" s="18">
        <v>12.31</v>
      </c>
      <c r="R292" s="18">
        <v>12.30968508939201</v>
      </c>
      <c r="S292" s="15">
        <f t="shared" si="27"/>
        <v>0.93398058252427196</v>
      </c>
      <c r="T292" s="15">
        <f t="shared" si="28"/>
        <v>0.85434707583738601</v>
      </c>
      <c r="U292" s="15">
        <f t="shared" si="29"/>
        <v>0.95404530744336502</v>
      </c>
      <c r="V292" s="15">
        <f t="shared" si="30"/>
        <v>0.9141243219350077</v>
      </c>
      <c r="W292" s="15">
        <f t="shared" si="31"/>
        <v>0.9141243219350077</v>
      </c>
      <c r="X292" s="15" t="str">
        <f t="shared" si="32"/>
        <v>Y</v>
      </c>
      <c r="Y292" s="15" t="s">
        <v>55</v>
      </c>
      <c r="Z292" s="14" t="s">
        <v>55</v>
      </c>
      <c r="AA292" s="14">
        <v>0</v>
      </c>
      <c r="AB292" s="14"/>
      <c r="AC292" s="14"/>
    </row>
    <row r="293" spans="1:29" x14ac:dyDescent="0.35">
      <c r="A293" s="7"/>
      <c r="B293" s="14">
        <v>4</v>
      </c>
      <c r="C293" s="14" t="s">
        <v>3030</v>
      </c>
      <c r="D293" s="14" t="s">
        <v>3031</v>
      </c>
      <c r="E293" s="14" t="s">
        <v>46</v>
      </c>
      <c r="F293" s="14" t="s">
        <v>3110</v>
      </c>
      <c r="G293" s="14"/>
      <c r="H293" s="14" t="s">
        <v>3038</v>
      </c>
      <c r="I293" s="14" t="s">
        <v>3034</v>
      </c>
      <c r="J293" s="19" t="s">
        <v>3111</v>
      </c>
      <c r="K293" s="14" t="s">
        <v>3038</v>
      </c>
      <c r="L293" s="14">
        <v>4.16</v>
      </c>
      <c r="M293" s="18">
        <v>1.998278563697595</v>
      </c>
      <c r="N293" s="18">
        <v>2.1255727510485261</v>
      </c>
      <c r="O293" s="18">
        <v>2.2600722697589362</v>
      </c>
      <c r="P293" s="18">
        <v>2.1976260646433912</v>
      </c>
      <c r="Q293" s="18">
        <v>2.2000000000000002</v>
      </c>
      <c r="R293" s="18">
        <v>2.6299459462125832</v>
      </c>
      <c r="S293" s="15">
        <f t="shared" si="27"/>
        <v>0.90928961748633785</v>
      </c>
      <c r="T293" s="15">
        <f t="shared" si="28"/>
        <v>0.96616943229478447</v>
      </c>
      <c r="U293" s="15">
        <f t="shared" si="29"/>
        <v>0.85936073059360529</v>
      </c>
      <c r="V293" s="15">
        <f t="shared" si="30"/>
        <v>0.91160659345824246</v>
      </c>
      <c r="W293" s="15">
        <f t="shared" si="31"/>
        <v>0.91160659345824246</v>
      </c>
      <c r="X293" s="15" t="str">
        <f t="shared" si="32"/>
        <v>Y</v>
      </c>
      <c r="Y293" s="15" t="s">
        <v>55</v>
      </c>
      <c r="Z293" s="14" t="s">
        <v>55</v>
      </c>
      <c r="AA293" s="14">
        <v>0</v>
      </c>
      <c r="AB293" s="14"/>
      <c r="AC293" s="14"/>
    </row>
    <row r="294" spans="1:29" x14ac:dyDescent="0.35">
      <c r="A294" s="7"/>
      <c r="B294" s="14">
        <v>1049</v>
      </c>
      <c r="C294" s="14" t="s">
        <v>3030</v>
      </c>
      <c r="D294" s="14" t="s">
        <v>3031</v>
      </c>
      <c r="E294" s="14" t="s">
        <v>3040</v>
      </c>
      <c r="F294" s="14" t="s">
        <v>3112</v>
      </c>
      <c r="G294" s="14"/>
      <c r="H294" s="14" t="s">
        <v>3092</v>
      </c>
      <c r="I294" s="14" t="s">
        <v>3034</v>
      </c>
      <c r="J294" s="14" t="s">
        <v>3113</v>
      </c>
      <c r="K294" s="14" t="s">
        <v>3092</v>
      </c>
      <c r="L294" s="14">
        <v>3.74</v>
      </c>
      <c r="M294" s="18">
        <v>2.7380259166048808</v>
      </c>
      <c r="N294" s="18">
        <v>2.4017771198288407</v>
      </c>
      <c r="O294" s="18">
        <v>2.6419548318117227</v>
      </c>
      <c r="P294" s="18">
        <v>2.8461058869971789</v>
      </c>
      <c r="Q294" s="18">
        <v>2.85</v>
      </c>
      <c r="R294" s="18">
        <v>2.8461058869971789</v>
      </c>
      <c r="S294" s="15">
        <f t="shared" si="27"/>
        <v>0.96202531645569611</v>
      </c>
      <c r="T294" s="15">
        <f t="shared" si="28"/>
        <v>0.84272881397503174</v>
      </c>
      <c r="U294" s="15">
        <f t="shared" si="29"/>
        <v>0.92827004219409126</v>
      </c>
      <c r="V294" s="15">
        <f t="shared" si="30"/>
        <v>0.91100805754160641</v>
      </c>
      <c r="W294" s="15">
        <f t="shared" si="31"/>
        <v>0.91100805754160641</v>
      </c>
      <c r="X294" s="15" t="str">
        <f t="shared" si="32"/>
        <v>Y</v>
      </c>
      <c r="Y294" s="15" t="s">
        <v>55</v>
      </c>
      <c r="Z294" s="14" t="s">
        <v>55</v>
      </c>
      <c r="AA294" s="14">
        <v>0</v>
      </c>
      <c r="AB294" s="14"/>
      <c r="AC294" s="14"/>
    </row>
    <row r="295" spans="1:29" x14ac:dyDescent="0.35">
      <c r="A295" s="7"/>
      <c r="B295" s="14">
        <v>521</v>
      </c>
      <c r="C295" s="14" t="s">
        <v>3030</v>
      </c>
      <c r="D295" s="14" t="s">
        <v>3066</v>
      </c>
      <c r="E295" s="14" t="s">
        <v>3074</v>
      </c>
      <c r="F295" s="14" t="s">
        <v>3114</v>
      </c>
      <c r="G295" s="14"/>
      <c r="H295" s="14" t="s">
        <v>3115</v>
      </c>
      <c r="I295" s="14" t="s">
        <v>3034</v>
      </c>
      <c r="J295" s="14" t="s">
        <v>3116</v>
      </c>
      <c r="K295" s="14" t="s">
        <v>3117</v>
      </c>
      <c r="L295" s="14">
        <v>13.8</v>
      </c>
      <c r="M295" s="18">
        <v>9.8238457703691591</v>
      </c>
      <c r="N295" s="18">
        <v>10.787905249861986</v>
      </c>
      <c r="O295" s="18">
        <v>11.688225259636297</v>
      </c>
      <c r="P295" s="18">
        <v>11.831639066503</v>
      </c>
      <c r="Q295" s="18">
        <v>11.83</v>
      </c>
      <c r="R295" s="18">
        <v>11.831639066503</v>
      </c>
      <c r="S295" s="15">
        <f t="shared" si="27"/>
        <v>0.83030303030303043</v>
      </c>
      <c r="T295" s="15">
        <f t="shared" si="28"/>
        <v>0.91191084107032849</v>
      </c>
      <c r="U295" s="15">
        <f t="shared" si="29"/>
        <v>0.98787878787878791</v>
      </c>
      <c r="V295" s="15">
        <f t="shared" si="30"/>
        <v>0.91003088641738217</v>
      </c>
      <c r="W295" s="15">
        <f t="shared" si="31"/>
        <v>0.91003088641738217</v>
      </c>
      <c r="X295" s="15" t="str">
        <f t="shared" si="32"/>
        <v>Y</v>
      </c>
      <c r="Y295" s="15" t="s">
        <v>55</v>
      </c>
      <c r="Z295" s="14" t="s">
        <v>55</v>
      </c>
      <c r="AA295" s="14">
        <v>0</v>
      </c>
      <c r="AB295" s="14"/>
      <c r="AC295" s="14"/>
    </row>
    <row r="296" spans="1:29" x14ac:dyDescent="0.35">
      <c r="A296" s="7"/>
      <c r="B296" s="14">
        <v>139</v>
      </c>
      <c r="C296" s="14" t="s">
        <v>3030</v>
      </c>
      <c r="D296" s="14" t="s">
        <v>3031</v>
      </c>
      <c r="E296" s="14" t="s">
        <v>46</v>
      </c>
      <c r="F296" s="14" t="s">
        <v>3032</v>
      </c>
      <c r="G296" s="14"/>
      <c r="H296" s="14" t="s">
        <v>3033</v>
      </c>
      <c r="I296" s="14" t="s">
        <v>3034</v>
      </c>
      <c r="J296" s="14" t="s">
        <v>3374</v>
      </c>
      <c r="K296" s="14" t="s">
        <v>3375</v>
      </c>
      <c r="L296" s="14">
        <v>13.2</v>
      </c>
      <c r="M296" s="18">
        <v>9.8768465250807633</v>
      </c>
      <c r="N296" s="18">
        <v>9.8768465250807633</v>
      </c>
      <c r="O296" s="18">
        <v>9.9454357370604924</v>
      </c>
      <c r="P296" s="18">
        <v>10.882821634116768</v>
      </c>
      <c r="Q296" s="18">
        <v>10.88</v>
      </c>
      <c r="R296" s="18">
        <v>10.882821634116768</v>
      </c>
      <c r="S296" s="15">
        <f t="shared" si="27"/>
        <v>0.90756302521008392</v>
      </c>
      <c r="T296" s="15">
        <f t="shared" si="28"/>
        <v>0.90779839384933481</v>
      </c>
      <c r="U296" s="15">
        <f t="shared" si="29"/>
        <v>0.91386554621848748</v>
      </c>
      <c r="V296" s="15">
        <f t="shared" si="30"/>
        <v>0.90974232175930203</v>
      </c>
      <c r="W296" s="15">
        <f t="shared" si="31"/>
        <v>0.90974232175930203</v>
      </c>
      <c r="X296" s="15" t="str">
        <f t="shared" si="32"/>
        <v>Y</v>
      </c>
      <c r="Y296" s="15" t="s">
        <v>104</v>
      </c>
      <c r="Z296" s="14" t="s">
        <v>55</v>
      </c>
      <c r="AA296" s="14">
        <v>0</v>
      </c>
      <c r="AB296" s="14"/>
      <c r="AC296" s="14"/>
    </row>
    <row r="297" spans="1:29" x14ac:dyDescent="0.35">
      <c r="A297" s="7"/>
      <c r="B297" s="14">
        <v>1120</v>
      </c>
      <c r="C297" s="14" t="s">
        <v>3030</v>
      </c>
      <c r="D297" s="14" t="s">
        <v>3031</v>
      </c>
      <c r="E297" s="14" t="s">
        <v>3040</v>
      </c>
      <c r="F297" s="14" t="s">
        <v>3118</v>
      </c>
      <c r="G297" s="14"/>
      <c r="H297" s="14" t="s">
        <v>3071</v>
      </c>
      <c r="I297" s="14" t="s">
        <v>3034</v>
      </c>
      <c r="J297" s="14" t="s">
        <v>3119</v>
      </c>
      <c r="K297" s="14" t="s">
        <v>3120</v>
      </c>
      <c r="L297" s="14">
        <v>13.2</v>
      </c>
      <c r="M297" s="18">
        <v>9.9620275952662514</v>
      </c>
      <c r="N297" s="18">
        <v>9.6024896771618558</v>
      </c>
      <c r="O297" s="18">
        <v>10.334107938278949</v>
      </c>
      <c r="P297" s="18">
        <v>10.974273916756404</v>
      </c>
      <c r="Q297" s="18">
        <v>10.97</v>
      </c>
      <c r="R297" s="18">
        <v>10.974273916756404</v>
      </c>
      <c r="S297" s="15">
        <f t="shared" si="27"/>
        <v>0.90776188664795643</v>
      </c>
      <c r="T297" s="15">
        <f t="shared" si="28"/>
        <v>0.87534090037938517</v>
      </c>
      <c r="U297" s="15">
        <f t="shared" si="29"/>
        <v>0.94166666666666687</v>
      </c>
      <c r="V297" s="15">
        <f t="shared" si="30"/>
        <v>0.90825648456466945</v>
      </c>
      <c r="W297" s="15">
        <f t="shared" si="31"/>
        <v>0.90825648456466945</v>
      </c>
      <c r="X297" s="15" t="str">
        <f t="shared" si="32"/>
        <v>Y</v>
      </c>
      <c r="Y297" s="15" t="s">
        <v>55</v>
      </c>
      <c r="Z297" s="14" t="s">
        <v>55</v>
      </c>
      <c r="AA297" s="14">
        <v>0</v>
      </c>
      <c r="AB297" s="14"/>
      <c r="AC297" s="14"/>
    </row>
    <row r="298" spans="1:29" x14ac:dyDescent="0.35">
      <c r="A298" s="7"/>
      <c r="B298" s="14">
        <v>239</v>
      </c>
      <c r="C298" s="14" t="s">
        <v>3030</v>
      </c>
      <c r="D298" s="14" t="s">
        <v>3066</v>
      </c>
      <c r="E298" s="14" t="s">
        <v>3067</v>
      </c>
      <c r="F298" s="14" t="s">
        <v>3121</v>
      </c>
      <c r="G298" s="14"/>
      <c r="H298" s="14" t="s">
        <v>1179</v>
      </c>
      <c r="I298" s="14" t="s">
        <v>3034</v>
      </c>
      <c r="J298" s="19" t="s">
        <v>3122</v>
      </c>
      <c r="K298" s="14" t="s">
        <v>3123</v>
      </c>
      <c r="L298" s="14">
        <v>13.8</v>
      </c>
      <c r="M298" s="18">
        <v>9.7919760355098759</v>
      </c>
      <c r="N298" s="18">
        <v>11.066765429880585</v>
      </c>
      <c r="O298" s="18">
        <v>10.429370732695228</v>
      </c>
      <c r="P298" s="18">
        <v>10.732133213858276</v>
      </c>
      <c r="Q298" s="18">
        <v>10.73</v>
      </c>
      <c r="R298" s="18">
        <v>13.504800146614537</v>
      </c>
      <c r="S298" s="15">
        <f t="shared" si="27"/>
        <v>0.91239792130660602</v>
      </c>
      <c r="T298" s="15">
        <f t="shared" si="28"/>
        <v>1.0313854081901757</v>
      </c>
      <c r="U298" s="15">
        <f t="shared" si="29"/>
        <v>0.77227138643067772</v>
      </c>
      <c r="V298" s="15">
        <f t="shared" si="30"/>
        <v>0.90535157197581972</v>
      </c>
      <c r="W298" s="15">
        <f t="shared" si="31"/>
        <v>0.90535157197581972</v>
      </c>
      <c r="X298" s="15" t="str">
        <f t="shared" si="32"/>
        <v>Y</v>
      </c>
      <c r="Y298" s="15" t="s">
        <v>55</v>
      </c>
      <c r="Z298" s="14" t="s">
        <v>55</v>
      </c>
      <c r="AA298" s="14">
        <v>0</v>
      </c>
      <c r="AB298" s="14"/>
      <c r="AC298" s="14"/>
    </row>
    <row r="299" spans="1:29" x14ac:dyDescent="0.35">
      <c r="A299" s="7"/>
      <c r="B299" s="14">
        <v>615</v>
      </c>
      <c r="C299" s="14" t="s">
        <v>3030</v>
      </c>
      <c r="D299" s="14" t="s">
        <v>3031</v>
      </c>
      <c r="E299" s="14" t="s">
        <v>3086</v>
      </c>
      <c r="F299" s="14" t="s">
        <v>4150</v>
      </c>
      <c r="G299" s="14"/>
      <c r="H299" s="14" t="s">
        <v>4150</v>
      </c>
      <c r="I299" s="14" t="s">
        <v>3034</v>
      </c>
      <c r="J299" s="14" t="s">
        <v>4154</v>
      </c>
      <c r="K299" s="14" t="s">
        <v>4155</v>
      </c>
      <c r="L299" s="14">
        <v>13.8</v>
      </c>
      <c r="M299" s="18">
        <v>6.3739469718534529</v>
      </c>
      <c r="N299" s="18">
        <v>6.6767094530164997</v>
      </c>
      <c r="O299" s="18">
        <v>9.1067767360356431</v>
      </c>
      <c r="P299" s="18">
        <v>5.9038683826792751</v>
      </c>
      <c r="Q299" s="18">
        <v>8.82</v>
      </c>
      <c r="R299" s="18">
        <v>10.517012503558222</v>
      </c>
      <c r="S299" s="15">
        <f t="shared" si="27"/>
        <v>1.0796221322537085</v>
      </c>
      <c r="T299" s="15">
        <f t="shared" si="28"/>
        <v>0.75699653662318589</v>
      </c>
      <c r="U299" s="15">
        <f t="shared" si="29"/>
        <v>0.86590909090909096</v>
      </c>
      <c r="V299" s="15">
        <f t="shared" si="30"/>
        <v>0.90084258659532834</v>
      </c>
      <c r="W299" s="15">
        <f t="shared" si="31"/>
        <v>0.90084258659532834</v>
      </c>
      <c r="X299" s="15" t="str">
        <f t="shared" si="32"/>
        <v>Y</v>
      </c>
      <c r="Y299" s="15" t="s">
        <v>104</v>
      </c>
      <c r="Z299" s="14" t="s">
        <v>55</v>
      </c>
      <c r="AA299" s="14">
        <v>0</v>
      </c>
      <c r="AB299" s="14"/>
      <c r="AC299" s="14"/>
    </row>
    <row r="300" spans="1:29" x14ac:dyDescent="0.35">
      <c r="A300" s="7"/>
      <c r="B300" s="14">
        <v>58</v>
      </c>
      <c r="C300" s="14" t="s">
        <v>3030</v>
      </c>
      <c r="D300" s="14" t="s">
        <v>3031</v>
      </c>
      <c r="E300" s="14" t="s">
        <v>46</v>
      </c>
      <c r="F300" s="14" t="s">
        <v>3195</v>
      </c>
      <c r="G300" s="14"/>
      <c r="H300" s="14" t="s">
        <v>3195</v>
      </c>
      <c r="I300" s="14" t="s">
        <v>3034</v>
      </c>
      <c r="J300" s="14" t="s">
        <v>3198</v>
      </c>
      <c r="K300" s="14" t="s">
        <v>3199</v>
      </c>
      <c r="L300" s="14">
        <v>13.8</v>
      </c>
      <c r="M300" s="18">
        <v>7.2503646804833117</v>
      </c>
      <c r="N300" s="18">
        <v>6.9555696330350978</v>
      </c>
      <c r="O300" s="18">
        <v>7.1945926444796022</v>
      </c>
      <c r="P300" s="18">
        <v>7.9594662811020189</v>
      </c>
      <c r="Q300" s="18">
        <v>7.96</v>
      </c>
      <c r="R300" s="18">
        <v>7.9594662811020189</v>
      </c>
      <c r="S300" s="15">
        <f t="shared" si="27"/>
        <v>0.91091091091090981</v>
      </c>
      <c r="T300" s="15">
        <f t="shared" si="28"/>
        <v>0.87381528053204749</v>
      </c>
      <c r="U300" s="15">
        <f t="shared" si="29"/>
        <v>0.90390390390390385</v>
      </c>
      <c r="V300" s="15">
        <f t="shared" si="30"/>
        <v>0.89621003178228698</v>
      </c>
      <c r="W300" s="15">
        <f t="shared" si="31"/>
        <v>0.89621003178228698</v>
      </c>
      <c r="X300" s="15" t="str">
        <f t="shared" si="32"/>
        <v>Y</v>
      </c>
      <c r="Y300" s="15" t="s">
        <v>104</v>
      </c>
      <c r="Z300" s="14" t="s">
        <v>55</v>
      </c>
      <c r="AA300" s="14">
        <v>0</v>
      </c>
      <c r="AB300" s="14"/>
      <c r="AC300" s="14"/>
    </row>
    <row r="301" spans="1:29" x14ac:dyDescent="0.35">
      <c r="A301" s="7"/>
      <c r="B301" s="14">
        <v>1053</v>
      </c>
      <c r="C301" s="14" t="s">
        <v>3030</v>
      </c>
      <c r="D301" s="14" t="s">
        <v>3031</v>
      </c>
      <c r="E301" s="14" t="s">
        <v>3040</v>
      </c>
      <c r="F301" s="14" t="s">
        <v>3124</v>
      </c>
      <c r="G301" s="14"/>
      <c r="H301" s="14" t="s">
        <v>3125</v>
      </c>
      <c r="I301" s="14" t="s">
        <v>3034</v>
      </c>
      <c r="J301" s="14" t="s">
        <v>3126</v>
      </c>
      <c r="K301" s="14" t="s">
        <v>3127</v>
      </c>
      <c r="L301" s="14">
        <v>13.2</v>
      </c>
      <c r="M301" s="18">
        <v>9.7396681011213087</v>
      </c>
      <c r="N301" s="18">
        <v>10.608464786197857</v>
      </c>
      <c r="O301" s="18">
        <v>11.340083047314952</v>
      </c>
      <c r="P301" s="18">
        <v>11.797344460513136</v>
      </c>
      <c r="Q301" s="18">
        <v>11.8</v>
      </c>
      <c r="R301" s="18">
        <v>11.797344460513136</v>
      </c>
      <c r="S301" s="15">
        <f t="shared" si="27"/>
        <v>0.82558139534883712</v>
      </c>
      <c r="T301" s="15">
        <f t="shared" si="28"/>
        <v>0.89902243950829286</v>
      </c>
      <c r="U301" s="15">
        <f t="shared" si="29"/>
        <v>0.96124031007751931</v>
      </c>
      <c r="V301" s="15">
        <f t="shared" si="30"/>
        <v>0.89528138164488313</v>
      </c>
      <c r="W301" s="15">
        <f t="shared" si="31"/>
        <v>0.89528138164488313</v>
      </c>
      <c r="X301" s="15" t="str">
        <f t="shared" si="32"/>
        <v>Y</v>
      </c>
      <c r="Y301" s="15" t="s">
        <v>55</v>
      </c>
      <c r="Z301" s="14" t="s">
        <v>55</v>
      </c>
      <c r="AA301" s="14">
        <v>0</v>
      </c>
      <c r="AB301" s="14"/>
      <c r="AC301" s="14"/>
    </row>
    <row r="302" spans="1:29" x14ac:dyDescent="0.35">
      <c r="A302" s="7"/>
      <c r="B302" s="14">
        <v>1057</v>
      </c>
      <c r="C302" s="14" t="s">
        <v>3030</v>
      </c>
      <c r="D302" s="14" t="s">
        <v>3031</v>
      </c>
      <c r="E302" s="14" t="s">
        <v>3040</v>
      </c>
      <c r="F302" s="14" t="s">
        <v>3128</v>
      </c>
      <c r="G302" s="14"/>
      <c r="H302" s="14" t="s">
        <v>3129</v>
      </c>
      <c r="I302" s="14" t="s">
        <v>3034</v>
      </c>
      <c r="J302" s="14" t="s">
        <v>3130</v>
      </c>
      <c r="K302" s="14" t="s">
        <v>3129</v>
      </c>
      <c r="L302" s="14">
        <v>13.2</v>
      </c>
      <c r="M302" s="18">
        <v>10.196929514319493</v>
      </c>
      <c r="N302" s="18">
        <v>10.814232422137041</v>
      </c>
      <c r="O302" s="18">
        <v>10.677053998177586</v>
      </c>
      <c r="P302" s="18">
        <v>11.797344460513136</v>
      </c>
      <c r="Q302" s="18">
        <v>11.8</v>
      </c>
      <c r="R302" s="18">
        <v>11.797344460513136</v>
      </c>
      <c r="S302" s="15">
        <f t="shared" si="27"/>
        <v>0.86434108527131781</v>
      </c>
      <c r="T302" s="15">
        <f t="shared" si="28"/>
        <v>0.91646037475737629</v>
      </c>
      <c r="U302" s="15">
        <f t="shared" si="29"/>
        <v>0.90503875968992242</v>
      </c>
      <c r="V302" s="15">
        <f t="shared" si="30"/>
        <v>0.89528007323953884</v>
      </c>
      <c r="W302" s="15">
        <f t="shared" si="31"/>
        <v>0.89528007323953884</v>
      </c>
      <c r="X302" s="15" t="str">
        <f t="shared" si="32"/>
        <v>Y</v>
      </c>
      <c r="Y302" s="15" t="s">
        <v>55</v>
      </c>
      <c r="Z302" s="14" t="s">
        <v>55</v>
      </c>
      <c r="AA302" s="14">
        <v>0</v>
      </c>
      <c r="AB302" s="14"/>
      <c r="AC302" s="14"/>
    </row>
    <row r="303" spans="1:29" x14ac:dyDescent="0.35">
      <c r="A303" s="7"/>
      <c r="B303" s="14">
        <v>1003</v>
      </c>
      <c r="C303" s="14" t="s">
        <v>3030</v>
      </c>
      <c r="D303" s="14" t="s">
        <v>3031</v>
      </c>
      <c r="E303" s="14" t="s">
        <v>3040</v>
      </c>
      <c r="F303" s="14" t="s">
        <v>3131</v>
      </c>
      <c r="G303" s="14"/>
      <c r="H303" s="14" t="s">
        <v>3064</v>
      </c>
      <c r="I303" s="14" t="s">
        <v>3034</v>
      </c>
      <c r="J303" s="14" t="s">
        <v>3132</v>
      </c>
      <c r="K303" s="14" t="s">
        <v>3064</v>
      </c>
      <c r="L303" s="14">
        <v>13.2</v>
      </c>
      <c r="M303" s="18">
        <v>10.743623499615692</v>
      </c>
      <c r="N303" s="18">
        <v>10.303623844065722</v>
      </c>
      <c r="O303" s="18">
        <v>11.513080281974917</v>
      </c>
      <c r="P303" s="18">
        <v>11.774481389853227</v>
      </c>
      <c r="Q303" s="18">
        <v>11.77</v>
      </c>
      <c r="R303" s="18">
        <v>12.826182640209048</v>
      </c>
      <c r="S303" s="15">
        <f t="shared" si="27"/>
        <v>0.91244982635703287</v>
      </c>
      <c r="T303" s="15">
        <f t="shared" si="28"/>
        <v>0.87541409040490425</v>
      </c>
      <c r="U303" s="15">
        <f t="shared" si="29"/>
        <v>0.89762329174093769</v>
      </c>
      <c r="V303" s="15">
        <f t="shared" si="30"/>
        <v>0.8951624028342916</v>
      </c>
      <c r="W303" s="15">
        <f t="shared" si="31"/>
        <v>0.8951624028342916</v>
      </c>
      <c r="X303" s="15" t="str">
        <f t="shared" si="32"/>
        <v>Y</v>
      </c>
      <c r="Y303" s="15" t="s">
        <v>55</v>
      </c>
      <c r="Z303" s="14" t="s">
        <v>55</v>
      </c>
      <c r="AA303" s="14">
        <v>0</v>
      </c>
      <c r="AB303" s="14"/>
      <c r="AC303" s="14"/>
    </row>
    <row r="304" spans="1:29" x14ac:dyDescent="0.35">
      <c r="A304" s="7"/>
      <c r="B304" s="14">
        <v>728</v>
      </c>
      <c r="C304" s="14" t="s">
        <v>3030</v>
      </c>
      <c r="D304" s="14" t="s">
        <v>3031</v>
      </c>
      <c r="E304" s="14" t="s">
        <v>3045</v>
      </c>
      <c r="F304" s="14" t="s">
        <v>3079</v>
      </c>
      <c r="G304" s="14"/>
      <c r="H304" s="14" t="s">
        <v>3080</v>
      </c>
      <c r="I304" s="14" t="s">
        <v>3034</v>
      </c>
      <c r="J304" s="14" t="s">
        <v>3133</v>
      </c>
      <c r="K304" s="14" t="s">
        <v>3080</v>
      </c>
      <c r="L304" s="14">
        <v>4.16</v>
      </c>
      <c r="M304" s="18">
        <v>1.8637790449871774</v>
      </c>
      <c r="N304" s="18">
        <v>2.0751354315321202</v>
      </c>
      <c r="O304" s="18">
        <v>2.1471887451269858</v>
      </c>
      <c r="P304" s="18">
        <v>2.2768847095977436</v>
      </c>
      <c r="Q304" s="18">
        <v>2.2799999999999998</v>
      </c>
      <c r="R304" s="18">
        <v>2.2768847095977436</v>
      </c>
      <c r="S304" s="15">
        <f t="shared" si="27"/>
        <v>0.81856540084387963</v>
      </c>
      <c r="T304" s="15">
        <f t="shared" si="28"/>
        <v>0.91014711909303525</v>
      </c>
      <c r="U304" s="15">
        <f t="shared" si="29"/>
        <v>0.94303797468354422</v>
      </c>
      <c r="V304" s="15">
        <f t="shared" si="30"/>
        <v>0.8905834982068197</v>
      </c>
      <c r="W304" s="15">
        <f t="shared" si="31"/>
        <v>0.8905834982068197</v>
      </c>
      <c r="X304" s="15" t="str">
        <f t="shared" si="32"/>
        <v>Y</v>
      </c>
      <c r="Y304" s="15" t="s">
        <v>55</v>
      </c>
      <c r="Z304" s="14" t="s">
        <v>55</v>
      </c>
      <c r="AA304" s="14">
        <v>0</v>
      </c>
      <c r="AB304" s="14"/>
      <c r="AC304" s="14"/>
    </row>
    <row r="305" spans="1:29" x14ac:dyDescent="0.35">
      <c r="A305" s="7"/>
      <c r="B305" s="14">
        <v>792</v>
      </c>
      <c r="C305" s="14" t="s">
        <v>3030</v>
      </c>
      <c r="D305" s="14" t="s">
        <v>3031</v>
      </c>
      <c r="E305" s="14" t="s">
        <v>3045</v>
      </c>
      <c r="F305" s="14" t="s">
        <v>3047</v>
      </c>
      <c r="G305" s="14"/>
      <c r="H305" s="14" t="s">
        <v>3047</v>
      </c>
      <c r="I305" s="14" t="s">
        <v>3034</v>
      </c>
      <c r="J305" s="14" t="s">
        <v>3134</v>
      </c>
      <c r="K305" s="14" t="s">
        <v>3135</v>
      </c>
      <c r="L305" s="14">
        <v>13.8</v>
      </c>
      <c r="M305" s="18">
        <v>10.660426310424926</v>
      </c>
      <c r="N305" s="18">
        <v>10.453273033839679</v>
      </c>
      <c r="O305" s="18">
        <v>11.664322958491848</v>
      </c>
      <c r="P305" s="18">
        <v>12.30968508939201</v>
      </c>
      <c r="Q305" s="18">
        <v>12.31</v>
      </c>
      <c r="R305" s="18">
        <v>12.30968508939201</v>
      </c>
      <c r="S305" s="15">
        <f t="shared" si="27"/>
        <v>0.86601941747572819</v>
      </c>
      <c r="T305" s="15">
        <f t="shared" si="28"/>
        <v>0.84916921477170415</v>
      </c>
      <c r="U305" s="15">
        <f t="shared" si="29"/>
        <v>0.94757281553398065</v>
      </c>
      <c r="V305" s="15">
        <f t="shared" si="30"/>
        <v>0.887587149260471</v>
      </c>
      <c r="W305" s="15">
        <f t="shared" si="31"/>
        <v>0.887587149260471</v>
      </c>
      <c r="X305" s="15" t="str">
        <f t="shared" si="32"/>
        <v>Y</v>
      </c>
      <c r="Y305" s="15" t="s">
        <v>55</v>
      </c>
      <c r="Z305" s="14" t="s">
        <v>55</v>
      </c>
      <c r="AA305" s="14">
        <v>0</v>
      </c>
      <c r="AB305" s="14"/>
      <c r="AC305" s="14"/>
    </row>
    <row r="306" spans="1:29" x14ac:dyDescent="0.35">
      <c r="A306" s="7"/>
      <c r="B306" s="14">
        <v>689</v>
      </c>
      <c r="C306" s="14" t="s">
        <v>3030</v>
      </c>
      <c r="D306" s="14" t="s">
        <v>3031</v>
      </c>
      <c r="E306" s="14" t="s">
        <v>3045</v>
      </c>
      <c r="F306" s="14" t="s">
        <v>3136</v>
      </c>
      <c r="G306" s="14"/>
      <c r="H306" s="14" t="s">
        <v>3137</v>
      </c>
      <c r="I306" s="14" t="s">
        <v>3034</v>
      </c>
      <c r="J306" s="14" t="s">
        <v>3138</v>
      </c>
      <c r="K306" s="14" t="s">
        <v>3137</v>
      </c>
      <c r="L306" s="14">
        <v>4.16</v>
      </c>
      <c r="M306" s="18">
        <v>1.993475009457935</v>
      </c>
      <c r="N306" s="18">
        <v>2.3057060350356893</v>
      </c>
      <c r="O306" s="18">
        <v>2.5458837470185713</v>
      </c>
      <c r="P306" s="18">
        <v>2.5723032953366909</v>
      </c>
      <c r="Q306" s="18">
        <v>2.57</v>
      </c>
      <c r="R306" s="18">
        <v>2.5723032953366909</v>
      </c>
      <c r="S306" s="15">
        <f t="shared" si="27"/>
        <v>0.77497665732959664</v>
      </c>
      <c r="T306" s="15">
        <f t="shared" si="28"/>
        <v>0.89716188133684416</v>
      </c>
      <c r="U306" s="15">
        <f t="shared" si="29"/>
        <v>0.98972922502334182</v>
      </c>
      <c r="V306" s="15">
        <f t="shared" si="30"/>
        <v>0.8872892545632608</v>
      </c>
      <c r="W306" s="15">
        <f t="shared" si="31"/>
        <v>0.8872892545632608</v>
      </c>
      <c r="X306" s="15" t="str">
        <f t="shared" si="32"/>
        <v>Y</v>
      </c>
      <c r="Y306" s="15" t="s">
        <v>55</v>
      </c>
      <c r="Z306" s="14" t="s">
        <v>55</v>
      </c>
      <c r="AA306" s="14">
        <v>0</v>
      </c>
      <c r="AB306" s="14"/>
      <c r="AC306" s="14"/>
    </row>
    <row r="307" spans="1:29" x14ac:dyDescent="0.35">
      <c r="A307" s="7"/>
      <c r="B307" s="14">
        <v>726</v>
      </c>
      <c r="C307" s="14" t="s">
        <v>3030</v>
      </c>
      <c r="D307" s="14" t="s">
        <v>3031</v>
      </c>
      <c r="E307" s="14" t="s">
        <v>3045</v>
      </c>
      <c r="F307" s="14" t="s">
        <v>3079</v>
      </c>
      <c r="G307" s="14"/>
      <c r="H307" s="14" t="s">
        <v>3080</v>
      </c>
      <c r="I307" s="14" t="s">
        <v>3034</v>
      </c>
      <c r="J307" s="14" t="s">
        <v>3139</v>
      </c>
      <c r="K307" s="14" t="s">
        <v>3080</v>
      </c>
      <c r="L307" s="14">
        <v>4.16</v>
      </c>
      <c r="M307" s="18">
        <v>1.7989310627517987</v>
      </c>
      <c r="N307" s="18">
        <v>1.22490633111271</v>
      </c>
      <c r="O307" s="18">
        <v>1.3882271752610666</v>
      </c>
      <c r="P307" s="18">
        <v>1.657226212681902</v>
      </c>
      <c r="Q307" s="18">
        <v>1.66</v>
      </c>
      <c r="R307" s="18">
        <v>1.657226212681902</v>
      </c>
      <c r="S307" s="15">
        <f t="shared" si="27"/>
        <v>1.0855072463768085</v>
      </c>
      <c r="T307" s="15">
        <f t="shared" si="28"/>
        <v>0.73789538018837952</v>
      </c>
      <c r="U307" s="15">
        <f t="shared" si="29"/>
        <v>0.83768115942028698</v>
      </c>
      <c r="V307" s="15">
        <f t="shared" si="30"/>
        <v>0.887027928661825</v>
      </c>
      <c r="W307" s="15">
        <f t="shared" si="31"/>
        <v>0.887027928661825</v>
      </c>
      <c r="X307" s="15" t="str">
        <f t="shared" si="32"/>
        <v>Y</v>
      </c>
      <c r="Y307" s="15" t="s">
        <v>55</v>
      </c>
      <c r="Z307" s="14" t="s">
        <v>55</v>
      </c>
      <c r="AA307" s="14">
        <v>0</v>
      </c>
      <c r="AB307" s="14"/>
      <c r="AC307" s="14"/>
    </row>
    <row r="308" spans="1:29" x14ac:dyDescent="0.35">
      <c r="A308" s="7"/>
      <c r="B308" s="14">
        <v>287</v>
      </c>
      <c r="C308" s="14" t="s">
        <v>3030</v>
      </c>
      <c r="D308" s="14" t="s">
        <v>3066</v>
      </c>
      <c r="E308" s="14" t="s">
        <v>3067</v>
      </c>
      <c r="F308" s="14" t="s">
        <v>3140</v>
      </c>
      <c r="G308" s="14"/>
      <c r="H308" s="14" t="s">
        <v>3141</v>
      </c>
      <c r="I308" s="14" t="s">
        <v>3034</v>
      </c>
      <c r="J308" s="14" t="s">
        <v>3142</v>
      </c>
      <c r="K308" s="14" t="s">
        <v>3141</v>
      </c>
      <c r="L308" s="14">
        <v>13.8</v>
      </c>
      <c r="M308" s="18">
        <v>9.2740928440467965</v>
      </c>
      <c r="N308" s="18">
        <v>9.5529530240653706</v>
      </c>
      <c r="O308" s="18">
        <v>9.617489237155386</v>
      </c>
      <c r="P308" s="18">
        <v>11.449202248191792</v>
      </c>
      <c r="Q308" s="18">
        <v>9.3699999999999992</v>
      </c>
      <c r="R308" s="18">
        <v>11.712127560780749</v>
      </c>
      <c r="S308" s="15">
        <f t="shared" si="27"/>
        <v>0.81002087682672241</v>
      </c>
      <c r="T308" s="15">
        <f t="shared" si="28"/>
        <v>1.0195254027817899</v>
      </c>
      <c r="U308" s="15">
        <f t="shared" si="29"/>
        <v>0.82115646258503261</v>
      </c>
      <c r="V308" s="15">
        <f t="shared" si="30"/>
        <v>0.88356758073118169</v>
      </c>
      <c r="W308" s="15">
        <f t="shared" si="31"/>
        <v>0.88356758073118169</v>
      </c>
      <c r="X308" s="15" t="str">
        <f t="shared" si="32"/>
        <v>Y</v>
      </c>
      <c r="Y308" s="15" t="s">
        <v>55</v>
      </c>
      <c r="Z308" s="14" t="s">
        <v>55</v>
      </c>
      <c r="AA308" s="14">
        <v>0</v>
      </c>
      <c r="AB308" s="14"/>
      <c r="AC308" s="14"/>
    </row>
    <row r="309" spans="1:29" x14ac:dyDescent="0.35">
      <c r="A309" s="7"/>
      <c r="B309" s="14">
        <v>415</v>
      </c>
      <c r="C309" s="14" t="s">
        <v>3030</v>
      </c>
      <c r="D309" s="14" t="s">
        <v>3066</v>
      </c>
      <c r="E309" s="14" t="s">
        <v>3074</v>
      </c>
      <c r="F309" s="14" t="s">
        <v>3143</v>
      </c>
      <c r="G309" s="14"/>
      <c r="H309" s="14" t="s">
        <v>3143</v>
      </c>
      <c r="I309" s="14" t="s">
        <v>3034</v>
      </c>
      <c r="J309" s="14" t="s">
        <v>3144</v>
      </c>
      <c r="K309" s="14" t="s">
        <v>3143</v>
      </c>
      <c r="L309" s="14">
        <v>4.16</v>
      </c>
      <c r="M309" s="18">
        <v>2.8749272124351251</v>
      </c>
      <c r="N309" s="18">
        <v>3.2976399855249969</v>
      </c>
      <c r="O309" s="18">
        <v>3.6627101077389828</v>
      </c>
      <c r="P309" s="18">
        <v>3.7107456501355629</v>
      </c>
      <c r="Q309" s="18">
        <v>3.71</v>
      </c>
      <c r="R309" s="18">
        <v>3.7107456501355629</v>
      </c>
      <c r="S309" s="15">
        <f t="shared" si="27"/>
        <v>0.77475728155339796</v>
      </c>
      <c r="T309" s="15">
        <f t="shared" si="28"/>
        <v>0.88885174811994527</v>
      </c>
      <c r="U309" s="15">
        <f t="shared" si="29"/>
        <v>0.98705501618122893</v>
      </c>
      <c r="V309" s="15">
        <f t="shared" si="30"/>
        <v>0.88355468195152398</v>
      </c>
      <c r="W309" s="15">
        <f t="shared" si="31"/>
        <v>0.88355468195152398</v>
      </c>
      <c r="X309" s="15" t="str">
        <f t="shared" si="32"/>
        <v>Y</v>
      </c>
      <c r="Y309" s="15" t="s">
        <v>55</v>
      </c>
      <c r="Z309" s="14" t="s">
        <v>55</v>
      </c>
      <c r="AA309" s="14">
        <v>0</v>
      </c>
      <c r="AB309" s="14"/>
      <c r="AC309" s="14"/>
    </row>
    <row r="310" spans="1:29" x14ac:dyDescent="0.35">
      <c r="A310" s="7"/>
      <c r="B310" s="14">
        <v>241</v>
      </c>
      <c r="C310" s="14" t="s">
        <v>3030</v>
      </c>
      <c r="D310" s="14" t="s">
        <v>3066</v>
      </c>
      <c r="E310" s="14" t="s">
        <v>3067</v>
      </c>
      <c r="F310" s="14" t="s">
        <v>3121</v>
      </c>
      <c r="G310" s="14"/>
      <c r="H310" s="14" t="s">
        <v>1179</v>
      </c>
      <c r="I310" s="14" t="s">
        <v>3034</v>
      </c>
      <c r="J310" s="14" t="s">
        <v>3145</v>
      </c>
      <c r="K310" s="14" t="s">
        <v>1179</v>
      </c>
      <c r="L310" s="14">
        <v>13.8</v>
      </c>
      <c r="M310" s="18">
        <v>8.0311731845353709</v>
      </c>
      <c r="N310" s="18">
        <v>8.6366981468614412</v>
      </c>
      <c r="O310" s="18">
        <v>9.4015717834838579</v>
      </c>
      <c r="P310" s="18">
        <v>9.8716503726580598</v>
      </c>
      <c r="Q310" s="18">
        <v>9.8699999999999992</v>
      </c>
      <c r="R310" s="18">
        <v>9.8716503726580598</v>
      </c>
      <c r="S310" s="15">
        <f t="shared" si="27"/>
        <v>0.81355932203389836</v>
      </c>
      <c r="T310" s="15">
        <f t="shared" si="28"/>
        <v>0.87504540495050065</v>
      </c>
      <c r="U310" s="15">
        <f t="shared" si="29"/>
        <v>0.95238095238095155</v>
      </c>
      <c r="V310" s="15">
        <f t="shared" si="30"/>
        <v>0.88032855978845026</v>
      </c>
      <c r="W310" s="15">
        <f t="shared" si="31"/>
        <v>0.88032855978845026</v>
      </c>
      <c r="X310" s="15" t="str">
        <f t="shared" si="32"/>
        <v>Y</v>
      </c>
      <c r="Y310" s="15" t="s">
        <v>55</v>
      </c>
      <c r="Z310" s="14" t="s">
        <v>55</v>
      </c>
      <c r="AA310" s="14">
        <v>0</v>
      </c>
      <c r="AB310" s="14"/>
      <c r="AC310" s="14"/>
    </row>
    <row r="311" spans="1:29" x14ac:dyDescent="0.35">
      <c r="A311" s="7"/>
      <c r="B311" s="14">
        <v>825</v>
      </c>
      <c r="C311" s="14" t="s">
        <v>3030</v>
      </c>
      <c r="D311" s="14" t="s">
        <v>3031</v>
      </c>
      <c r="E311" s="14" t="s">
        <v>3045</v>
      </c>
      <c r="F311" s="14" t="s">
        <v>3146</v>
      </c>
      <c r="G311" s="14"/>
      <c r="H311" s="14" t="s">
        <v>3147</v>
      </c>
      <c r="I311" s="14" t="s">
        <v>3034</v>
      </c>
      <c r="J311" s="14" t="s">
        <v>3148</v>
      </c>
      <c r="K311" s="14" t="s">
        <v>3147</v>
      </c>
      <c r="L311" s="14">
        <v>4.16</v>
      </c>
      <c r="M311" s="18">
        <v>1.9454394670613628</v>
      </c>
      <c r="N311" s="18">
        <v>2.3777593486305544</v>
      </c>
      <c r="O311" s="18">
        <v>2.4257948910271265</v>
      </c>
      <c r="P311" s="18">
        <v>2.557892632617718</v>
      </c>
      <c r="Q311" s="18">
        <v>2.56</v>
      </c>
      <c r="R311" s="18">
        <v>2.557892632617718</v>
      </c>
      <c r="S311" s="15">
        <f t="shared" si="27"/>
        <v>0.76056338028169002</v>
      </c>
      <c r="T311" s="15">
        <f t="shared" si="28"/>
        <v>0.92881224555881026</v>
      </c>
      <c r="U311" s="15">
        <f t="shared" si="29"/>
        <v>0.94835680751173512</v>
      </c>
      <c r="V311" s="15">
        <f t="shared" si="30"/>
        <v>0.87924414445074517</v>
      </c>
      <c r="W311" s="15">
        <f t="shared" si="31"/>
        <v>0.87924414445074517</v>
      </c>
      <c r="X311" s="15" t="str">
        <f t="shared" si="32"/>
        <v>Y</v>
      </c>
      <c r="Y311" s="15" t="s">
        <v>55</v>
      </c>
      <c r="Z311" s="14" t="s">
        <v>55</v>
      </c>
      <c r="AA311" s="14">
        <v>0</v>
      </c>
      <c r="AB311" s="14"/>
      <c r="AC311" s="14"/>
    </row>
    <row r="312" spans="1:29" x14ac:dyDescent="0.35">
      <c r="A312" s="7"/>
      <c r="B312" s="14">
        <v>660</v>
      </c>
      <c r="C312" s="14" t="s">
        <v>3030</v>
      </c>
      <c r="D312" s="14" t="s">
        <v>3031</v>
      </c>
      <c r="E312" s="14" t="s">
        <v>3045</v>
      </c>
      <c r="F312" s="14" t="s">
        <v>3149</v>
      </c>
      <c r="G312" s="14"/>
      <c r="H312" s="14" t="s">
        <v>3080</v>
      </c>
      <c r="I312" s="14" t="s">
        <v>3034</v>
      </c>
      <c r="J312" s="14" t="s">
        <v>3150</v>
      </c>
      <c r="K312" s="14" t="s">
        <v>3080</v>
      </c>
      <c r="L312" s="14">
        <v>4.16</v>
      </c>
      <c r="M312" s="18">
        <v>1.7292795262767671</v>
      </c>
      <c r="N312" s="18">
        <v>2.0174927806562279</v>
      </c>
      <c r="O312" s="18">
        <v>2.2360544985606507</v>
      </c>
      <c r="P312" s="18">
        <v>2.2696793782382572</v>
      </c>
      <c r="Q312" s="18">
        <v>2.27</v>
      </c>
      <c r="R312" s="18">
        <v>2.2696793782382572</v>
      </c>
      <c r="S312" s="15">
        <f t="shared" si="27"/>
        <v>0.76190476190476175</v>
      </c>
      <c r="T312" s="15">
        <f t="shared" si="28"/>
        <v>0.88876333949613562</v>
      </c>
      <c r="U312" s="15">
        <f t="shared" si="29"/>
        <v>0.98518518518518405</v>
      </c>
      <c r="V312" s="15">
        <f t="shared" si="30"/>
        <v>0.87861776219536047</v>
      </c>
      <c r="W312" s="15">
        <f t="shared" si="31"/>
        <v>0.87861776219536047</v>
      </c>
      <c r="X312" s="15" t="str">
        <f t="shared" si="32"/>
        <v>Y</v>
      </c>
      <c r="Y312" s="15" t="s">
        <v>55</v>
      </c>
      <c r="Z312" s="14" t="s">
        <v>55</v>
      </c>
      <c r="AA312" s="14">
        <v>0</v>
      </c>
      <c r="AB312" s="14"/>
      <c r="AC312" s="14"/>
    </row>
    <row r="313" spans="1:29" x14ac:dyDescent="0.35">
      <c r="A313" s="7"/>
      <c r="B313" s="14">
        <v>1078</v>
      </c>
      <c r="C313" s="14" t="s">
        <v>3030</v>
      </c>
      <c r="D313" s="14" t="s">
        <v>3031</v>
      </c>
      <c r="E313" s="14" t="s">
        <v>3040</v>
      </c>
      <c r="F313" s="14" t="s">
        <v>3071</v>
      </c>
      <c r="G313" s="14"/>
      <c r="H313" s="14" t="s">
        <v>3071</v>
      </c>
      <c r="I313" s="14" t="s">
        <v>3034</v>
      </c>
      <c r="J313" s="14" t="s">
        <v>3151</v>
      </c>
      <c r="K313" s="14" t="s">
        <v>3073</v>
      </c>
      <c r="L313" s="14">
        <v>3.74</v>
      </c>
      <c r="M313" s="18">
        <v>2.567825536163999</v>
      </c>
      <c r="N313" s="18">
        <v>2.0319034433752017</v>
      </c>
      <c r="O313" s="18">
        <v>2.2192420587218509</v>
      </c>
      <c r="P313" s="18">
        <v>2.5867139580556642</v>
      </c>
      <c r="Q313" s="18">
        <v>2.59</v>
      </c>
      <c r="R313" s="18">
        <v>2.5867139580556642</v>
      </c>
      <c r="S313" s="15">
        <f t="shared" si="27"/>
        <v>0.99269790854422002</v>
      </c>
      <c r="T313" s="15">
        <f t="shared" si="28"/>
        <v>0.78451870400586943</v>
      </c>
      <c r="U313" s="15">
        <f t="shared" si="29"/>
        <v>0.85793871866295257</v>
      </c>
      <c r="V313" s="15">
        <f t="shared" si="30"/>
        <v>0.8783851104043473</v>
      </c>
      <c r="W313" s="15">
        <f t="shared" si="31"/>
        <v>0.8783851104043473</v>
      </c>
      <c r="X313" s="15" t="str">
        <f t="shared" si="32"/>
        <v>Y</v>
      </c>
      <c r="Y313" s="15" t="s">
        <v>55</v>
      </c>
      <c r="Z313" s="14" t="s">
        <v>55</v>
      </c>
      <c r="AA313" s="14">
        <v>0</v>
      </c>
      <c r="AB313" s="14"/>
      <c r="AC313" s="14"/>
    </row>
    <row r="314" spans="1:29" x14ac:dyDescent="0.35">
      <c r="A314" s="7"/>
      <c r="B314" s="14">
        <v>62</v>
      </c>
      <c r="C314" s="14" t="s">
        <v>3030</v>
      </c>
      <c r="D314" s="14" t="s">
        <v>3031</v>
      </c>
      <c r="E314" s="14" t="s">
        <v>46</v>
      </c>
      <c r="F314" s="14" t="s">
        <v>3152</v>
      </c>
      <c r="G314" s="14"/>
      <c r="H314" s="14" t="s">
        <v>3153</v>
      </c>
      <c r="I314" s="14" t="s">
        <v>3034</v>
      </c>
      <c r="J314" s="14" t="s">
        <v>3154</v>
      </c>
      <c r="K314" s="14" t="s">
        <v>3155</v>
      </c>
      <c r="L314" s="14">
        <v>13.8</v>
      </c>
      <c r="M314" s="18">
        <v>9.4334415183431179</v>
      </c>
      <c r="N314" s="18">
        <v>9.799943469224706</v>
      </c>
      <c r="O314" s="18">
        <v>11.281886140180639</v>
      </c>
      <c r="P314" s="18">
        <v>11.592616055058496</v>
      </c>
      <c r="Q314" s="18">
        <v>11.59</v>
      </c>
      <c r="R314" s="18">
        <v>11.592616055058496</v>
      </c>
      <c r="S314" s="15">
        <f t="shared" si="27"/>
        <v>0.81374570446735262</v>
      </c>
      <c r="T314" s="15">
        <f t="shared" si="28"/>
        <v>0.84555163668893063</v>
      </c>
      <c r="U314" s="15">
        <f t="shared" si="29"/>
        <v>0.97319587628865978</v>
      </c>
      <c r="V314" s="15">
        <f t="shared" si="30"/>
        <v>0.87749773914831442</v>
      </c>
      <c r="W314" s="15">
        <f t="shared" si="31"/>
        <v>0.87749773914831442</v>
      </c>
      <c r="X314" s="15" t="str">
        <f t="shared" si="32"/>
        <v>Y</v>
      </c>
      <c r="Y314" s="15" t="s">
        <v>55</v>
      </c>
      <c r="Z314" s="14" t="s">
        <v>55</v>
      </c>
      <c r="AA314" s="14">
        <v>0</v>
      </c>
      <c r="AB314" s="14"/>
      <c r="AC314" s="14"/>
    </row>
    <row r="315" spans="1:29" x14ac:dyDescent="0.35">
      <c r="A315" s="7"/>
      <c r="B315" s="14">
        <v>865</v>
      </c>
      <c r="C315" s="14" t="s">
        <v>3030</v>
      </c>
      <c r="D315" s="14" t="s">
        <v>3031</v>
      </c>
      <c r="E315" s="14" t="s">
        <v>3045</v>
      </c>
      <c r="F315" s="14" t="s">
        <v>3156</v>
      </c>
      <c r="G315" s="14"/>
      <c r="H315" s="14" t="s">
        <v>3137</v>
      </c>
      <c r="I315" s="14" t="s">
        <v>3034</v>
      </c>
      <c r="J315" s="14" t="s">
        <v>3157</v>
      </c>
      <c r="K315" s="14" t="s">
        <v>3137</v>
      </c>
      <c r="L315" s="14">
        <v>4.16</v>
      </c>
      <c r="M315" s="18">
        <v>2.8172845615592332</v>
      </c>
      <c r="N315" s="18">
        <v>2.8052756759600861</v>
      </c>
      <c r="O315" s="18">
        <v>3.1727475752938994</v>
      </c>
      <c r="P315" s="18">
        <v>3.350479082161236</v>
      </c>
      <c r="Q315" s="18">
        <v>3.35</v>
      </c>
      <c r="R315" s="18">
        <v>3.350479082161236</v>
      </c>
      <c r="S315" s="15">
        <f t="shared" si="27"/>
        <v>0.84086021505376352</v>
      </c>
      <c r="T315" s="15">
        <f t="shared" si="28"/>
        <v>0.83739572416718988</v>
      </c>
      <c r="U315" s="15">
        <f t="shared" si="29"/>
        <v>0.94695340501792047</v>
      </c>
      <c r="V315" s="15">
        <f t="shared" si="30"/>
        <v>0.87506978141295788</v>
      </c>
      <c r="W315" s="15">
        <f t="shared" si="31"/>
        <v>0.87506978141295788</v>
      </c>
      <c r="X315" s="15" t="str">
        <f t="shared" si="32"/>
        <v>Y</v>
      </c>
      <c r="Y315" s="15" t="s">
        <v>55</v>
      </c>
      <c r="Z315" s="14" t="s">
        <v>55</v>
      </c>
      <c r="AA315" s="14">
        <v>0</v>
      </c>
      <c r="AB315" s="14"/>
      <c r="AC315" s="14"/>
    </row>
    <row r="316" spans="1:29" x14ac:dyDescent="0.35">
      <c r="A316" s="7"/>
      <c r="B316" s="14">
        <v>1012</v>
      </c>
      <c r="C316" s="14" t="s">
        <v>3030</v>
      </c>
      <c r="D316" s="14" t="s">
        <v>3031</v>
      </c>
      <c r="E316" s="14" t="s">
        <v>3040</v>
      </c>
      <c r="F316" s="14" t="s">
        <v>3158</v>
      </c>
      <c r="G316" s="14"/>
      <c r="H316" s="14" t="s">
        <v>3158</v>
      </c>
      <c r="I316" s="14" t="s">
        <v>3034</v>
      </c>
      <c r="J316" s="14" t="s">
        <v>3159</v>
      </c>
      <c r="K316" s="14" t="s">
        <v>3160</v>
      </c>
      <c r="L316" s="14">
        <v>13.2</v>
      </c>
      <c r="M316" s="18">
        <v>9.8893035106192926</v>
      </c>
      <c r="N316" s="18">
        <v>10.166445420106268</v>
      </c>
      <c r="O316" s="18">
        <v>10.787558839700472</v>
      </c>
      <c r="P316" s="18">
        <v>11.774481389853227</v>
      </c>
      <c r="Q316" s="18">
        <v>11.77</v>
      </c>
      <c r="R316" s="18">
        <v>11.774481389853227</v>
      </c>
      <c r="S316" s="15">
        <f t="shared" si="27"/>
        <v>0.83989291614503681</v>
      </c>
      <c r="T316" s="15">
        <f t="shared" si="28"/>
        <v>0.86375916908294548</v>
      </c>
      <c r="U316" s="15">
        <f t="shared" si="29"/>
        <v>0.91618122977346206</v>
      </c>
      <c r="V316" s="15">
        <f t="shared" si="30"/>
        <v>0.87327777166714815</v>
      </c>
      <c r="W316" s="15">
        <f t="shared" si="31"/>
        <v>0.87327777166714815</v>
      </c>
      <c r="X316" s="15" t="str">
        <f t="shared" si="32"/>
        <v>Y</v>
      </c>
      <c r="Y316" s="15" t="s">
        <v>55</v>
      </c>
      <c r="Z316" s="14" t="s">
        <v>55</v>
      </c>
      <c r="AA316" s="14">
        <v>0</v>
      </c>
      <c r="AB316" s="14"/>
      <c r="AC316" s="14"/>
    </row>
    <row r="317" spans="1:29" x14ac:dyDescent="0.35">
      <c r="A317" s="7"/>
      <c r="B317" s="14">
        <v>1105</v>
      </c>
      <c r="C317" s="14" t="s">
        <v>3030</v>
      </c>
      <c r="D317" s="14" t="s">
        <v>3031</v>
      </c>
      <c r="E317" s="14" t="s">
        <v>3040</v>
      </c>
      <c r="F317" s="14" t="s">
        <v>3161</v>
      </c>
      <c r="G317" s="14"/>
      <c r="H317" s="14" t="s">
        <v>3161</v>
      </c>
      <c r="I317" s="14" t="s">
        <v>3034</v>
      </c>
      <c r="J317" s="14" t="s">
        <v>3162</v>
      </c>
      <c r="K317" s="14" t="s">
        <v>3163</v>
      </c>
      <c r="L317" s="14">
        <v>13.2</v>
      </c>
      <c r="M317" s="18">
        <v>7.6591286710695741</v>
      </c>
      <c r="N317" s="18">
        <v>7.6362656004096658</v>
      </c>
      <c r="O317" s="18">
        <v>8.6803458272121699</v>
      </c>
      <c r="P317" s="18">
        <v>9.7168050304614013</v>
      </c>
      <c r="Q317" s="18">
        <v>9.0500000000000007</v>
      </c>
      <c r="R317" s="18">
        <v>9.0537759813240335</v>
      </c>
      <c r="S317" s="15">
        <f t="shared" si="27"/>
        <v>0.78823529411764692</v>
      </c>
      <c r="T317" s="15">
        <f t="shared" si="28"/>
        <v>0.84378625418891329</v>
      </c>
      <c r="U317" s="15">
        <f t="shared" si="29"/>
        <v>0.95875420875420725</v>
      </c>
      <c r="V317" s="15">
        <f t="shared" si="30"/>
        <v>0.86359191902025578</v>
      </c>
      <c r="W317" s="15">
        <f t="shared" si="31"/>
        <v>0.86359191902025578</v>
      </c>
      <c r="X317" s="15" t="str">
        <f t="shared" si="32"/>
        <v>Y</v>
      </c>
      <c r="Y317" s="15" t="s">
        <v>55</v>
      </c>
      <c r="Z317" s="14" t="s">
        <v>55</v>
      </c>
      <c r="AA317" s="14">
        <v>0</v>
      </c>
      <c r="AB317" s="14"/>
      <c r="AC317" s="14"/>
    </row>
    <row r="318" spans="1:29" x14ac:dyDescent="0.35">
      <c r="A318" s="7"/>
      <c r="B318" s="14">
        <v>1104</v>
      </c>
      <c r="C318" s="14" t="s">
        <v>3030</v>
      </c>
      <c r="D318" s="14" t="s">
        <v>3031</v>
      </c>
      <c r="E318" s="14" t="s">
        <v>3040</v>
      </c>
      <c r="F318" s="14" t="s">
        <v>3091</v>
      </c>
      <c r="G318" s="14"/>
      <c r="H318" s="14" t="s">
        <v>3092</v>
      </c>
      <c r="I318" s="14" t="s">
        <v>3034</v>
      </c>
      <c r="J318" s="14" t="s">
        <v>3164</v>
      </c>
      <c r="K318" s="14" t="s">
        <v>3073</v>
      </c>
      <c r="L318" s="14">
        <v>3.74</v>
      </c>
      <c r="M318" s="18">
        <v>2.3561433545520956</v>
      </c>
      <c r="N318" s="18">
        <v>2.2816882638373959</v>
      </c>
      <c r="O318" s="18">
        <v>1.9574483526605024</v>
      </c>
      <c r="P318" s="18">
        <v>2.5506873012582316</v>
      </c>
      <c r="Q318" s="18">
        <v>2.5499999999999998</v>
      </c>
      <c r="R318" s="18">
        <v>2.5506873012582316</v>
      </c>
      <c r="S318" s="15">
        <f t="shared" si="27"/>
        <v>0.92372881355932213</v>
      </c>
      <c r="T318" s="15">
        <f t="shared" si="28"/>
        <v>0.89477971130878275</v>
      </c>
      <c r="U318" s="15">
        <f t="shared" si="29"/>
        <v>0.7674199623352147</v>
      </c>
      <c r="V318" s="15">
        <f t="shared" si="30"/>
        <v>0.86197616240110653</v>
      </c>
      <c r="W318" s="15">
        <f t="shared" si="31"/>
        <v>0.86197616240110653</v>
      </c>
      <c r="X318" s="15" t="str">
        <f t="shared" si="32"/>
        <v>Y</v>
      </c>
      <c r="Y318" s="15" t="s">
        <v>55</v>
      </c>
      <c r="Z318" s="14" t="s">
        <v>55</v>
      </c>
      <c r="AA318" s="14">
        <v>0</v>
      </c>
      <c r="AB318" s="14"/>
      <c r="AC318" s="14"/>
    </row>
    <row r="319" spans="1:29" x14ac:dyDescent="0.35">
      <c r="A319" s="7"/>
      <c r="B319" s="14">
        <v>769</v>
      </c>
      <c r="C319" s="14" t="s">
        <v>3030</v>
      </c>
      <c r="D319" s="14" t="s">
        <v>3031</v>
      </c>
      <c r="E319" s="14" t="s">
        <v>3045</v>
      </c>
      <c r="F319" s="14" t="s">
        <v>3165</v>
      </c>
      <c r="G319" s="14"/>
      <c r="H319" s="14" t="s">
        <v>3165</v>
      </c>
      <c r="I319" s="14" t="s">
        <v>3034</v>
      </c>
      <c r="J319" s="14" t="s">
        <v>3166</v>
      </c>
      <c r="K319" s="14" t="s">
        <v>3165</v>
      </c>
      <c r="L319" s="14">
        <v>2.4</v>
      </c>
      <c r="M319" s="18">
        <v>1.2096642840061038</v>
      </c>
      <c r="N319" s="18">
        <v>1.2595473472640875</v>
      </c>
      <c r="O319" s="18">
        <v>1.5463749609974935</v>
      </c>
      <c r="P319" s="18">
        <v>1.5588457268119895</v>
      </c>
      <c r="Q319" s="18">
        <v>1.56</v>
      </c>
      <c r="R319" s="18">
        <v>1.5588457268119895</v>
      </c>
      <c r="S319" s="15">
        <f t="shared" si="27"/>
        <v>0.77600000000000002</v>
      </c>
      <c r="T319" s="15">
        <f t="shared" si="28"/>
        <v>0.80740214568210733</v>
      </c>
      <c r="U319" s="15">
        <f t="shared" si="29"/>
        <v>0.99199999999999988</v>
      </c>
      <c r="V319" s="15">
        <f t="shared" si="30"/>
        <v>0.85846738189403571</v>
      </c>
      <c r="W319" s="15">
        <f t="shared" si="31"/>
        <v>0.85846738189403571</v>
      </c>
      <c r="X319" s="15" t="str">
        <f t="shared" si="32"/>
        <v>Y</v>
      </c>
      <c r="Y319" s="15" t="s">
        <v>55</v>
      </c>
      <c r="Z319" s="14" t="s">
        <v>55</v>
      </c>
      <c r="AA319" s="14">
        <v>0</v>
      </c>
      <c r="AB319" s="14"/>
      <c r="AC319" s="14"/>
    </row>
    <row r="320" spans="1:29" x14ac:dyDescent="0.35">
      <c r="A320" s="7"/>
      <c r="B320" s="14">
        <v>616</v>
      </c>
      <c r="C320" s="14" t="s">
        <v>3030</v>
      </c>
      <c r="D320" s="14" t="s">
        <v>3031</v>
      </c>
      <c r="E320" s="14" t="s">
        <v>3086</v>
      </c>
      <c r="F320" s="14" t="s">
        <v>4150</v>
      </c>
      <c r="G320" s="14"/>
      <c r="H320" s="14" t="s">
        <v>4150</v>
      </c>
      <c r="I320" s="14" t="s">
        <v>3034</v>
      </c>
      <c r="J320" s="14" t="s">
        <v>4156</v>
      </c>
      <c r="K320" s="14" t="s">
        <v>4157</v>
      </c>
      <c r="L320" s="14">
        <v>13.8</v>
      </c>
      <c r="M320" s="18">
        <v>6.1747611289830395</v>
      </c>
      <c r="N320" s="18">
        <v>9.178483639468995</v>
      </c>
      <c r="O320" s="18">
        <v>9.7202691320765222</v>
      </c>
      <c r="P320" s="18">
        <v>10.134575685247015</v>
      </c>
      <c r="Q320" s="18">
        <v>8.82</v>
      </c>
      <c r="R320" s="18">
        <v>10.517012503558222</v>
      </c>
      <c r="S320" s="15">
        <f t="shared" si="27"/>
        <v>0.60927672955974765</v>
      </c>
      <c r="T320" s="15">
        <f t="shared" si="28"/>
        <v>1.0406444035679132</v>
      </c>
      <c r="U320" s="15">
        <f t="shared" si="29"/>
        <v>0.92424242424242264</v>
      </c>
      <c r="V320" s="15">
        <f t="shared" si="30"/>
        <v>0.85805451912336117</v>
      </c>
      <c r="W320" s="15">
        <f t="shared" si="31"/>
        <v>0.85805451912336117</v>
      </c>
      <c r="X320" s="15" t="str">
        <f t="shared" si="32"/>
        <v>Y</v>
      </c>
      <c r="Y320" s="15" t="s">
        <v>104</v>
      </c>
      <c r="Z320" s="14" t="s">
        <v>55</v>
      </c>
      <c r="AA320" s="14">
        <v>0</v>
      </c>
      <c r="AB320" s="14"/>
      <c r="AC320" s="14"/>
    </row>
    <row r="321" spans="1:29" x14ac:dyDescent="0.35">
      <c r="A321" s="7"/>
      <c r="B321" s="14">
        <v>438</v>
      </c>
      <c r="C321" s="14" t="s">
        <v>3030</v>
      </c>
      <c r="D321" s="14" t="s">
        <v>3066</v>
      </c>
      <c r="E321" s="14" t="s">
        <v>3074</v>
      </c>
      <c r="F321" s="14" t="s">
        <v>3167</v>
      </c>
      <c r="G321" s="14"/>
      <c r="H321" s="14" t="s">
        <v>3168</v>
      </c>
      <c r="I321" s="14" t="s">
        <v>3034</v>
      </c>
      <c r="J321" s="14" t="s">
        <v>3169</v>
      </c>
      <c r="K321" s="14" t="s">
        <v>3170</v>
      </c>
      <c r="L321" s="14">
        <v>13.8</v>
      </c>
      <c r="M321" s="18">
        <v>6.3341098032793841</v>
      </c>
      <c r="N321" s="18">
        <v>6.7643512238794932</v>
      </c>
      <c r="O321" s="18">
        <v>6.6687420193016917</v>
      </c>
      <c r="P321" s="18">
        <v>7.6965409685130632</v>
      </c>
      <c r="Q321" s="18">
        <v>7.7</v>
      </c>
      <c r="R321" s="18">
        <v>7.6965409685130632</v>
      </c>
      <c r="S321" s="15">
        <f t="shared" si="27"/>
        <v>0.82298136645962727</v>
      </c>
      <c r="T321" s="15">
        <f t="shared" si="28"/>
        <v>0.87848717193240167</v>
      </c>
      <c r="U321" s="15">
        <f t="shared" si="29"/>
        <v>0.86645962732919257</v>
      </c>
      <c r="V321" s="15">
        <f t="shared" si="30"/>
        <v>0.8559760552404071</v>
      </c>
      <c r="W321" s="15">
        <f t="shared" si="31"/>
        <v>0.8559760552404071</v>
      </c>
      <c r="X321" s="15" t="str">
        <f t="shared" si="32"/>
        <v>Y</v>
      </c>
      <c r="Y321" s="15" t="s">
        <v>55</v>
      </c>
      <c r="Z321" s="14" t="s">
        <v>55</v>
      </c>
      <c r="AA321" s="14">
        <v>0</v>
      </c>
      <c r="AB321" s="14"/>
      <c r="AC321" s="14"/>
    </row>
    <row r="322" spans="1:29" x14ac:dyDescent="0.35">
      <c r="A322" s="7"/>
      <c r="B322" s="14">
        <v>57</v>
      </c>
      <c r="C322" s="14" t="s">
        <v>3030</v>
      </c>
      <c r="D322" s="14" t="s">
        <v>3031</v>
      </c>
      <c r="E322" s="14" t="s">
        <v>46</v>
      </c>
      <c r="F322" s="14" t="s">
        <v>3195</v>
      </c>
      <c r="G322" s="14"/>
      <c r="H322" s="14" t="s">
        <v>3195</v>
      </c>
      <c r="I322" s="14" t="s">
        <v>3034</v>
      </c>
      <c r="J322" s="14" t="s">
        <v>3196</v>
      </c>
      <c r="K322" s="14" t="s">
        <v>3197</v>
      </c>
      <c r="L322" s="14">
        <v>13.8</v>
      </c>
      <c r="M322" s="18">
        <v>5.7445197083829305</v>
      </c>
      <c r="N322" s="18">
        <v>6.2145982975571314</v>
      </c>
      <c r="O322" s="18">
        <v>6.4775236101460871</v>
      </c>
      <c r="P322" s="18">
        <v>7.1945926444796022</v>
      </c>
      <c r="Q322" s="18">
        <v>7.19</v>
      </c>
      <c r="R322" s="18">
        <v>7.1945926444796022</v>
      </c>
      <c r="S322" s="15">
        <f t="shared" si="27"/>
        <v>0.79844961240309975</v>
      </c>
      <c r="T322" s="15">
        <f t="shared" si="28"/>
        <v>0.86433912344327279</v>
      </c>
      <c r="U322" s="15">
        <f t="shared" si="29"/>
        <v>0.90033222591362128</v>
      </c>
      <c r="V322" s="15">
        <f t="shared" si="30"/>
        <v>0.85437365391999798</v>
      </c>
      <c r="W322" s="15">
        <f t="shared" si="31"/>
        <v>0.85437365391999798</v>
      </c>
      <c r="X322" s="15" t="str">
        <f t="shared" si="32"/>
        <v>Y</v>
      </c>
      <c r="Y322" s="15" t="s">
        <v>104</v>
      </c>
      <c r="Z322" s="14" t="s">
        <v>55</v>
      </c>
      <c r="AA322" s="14">
        <v>0</v>
      </c>
      <c r="AB322" s="14"/>
      <c r="AC322" s="14"/>
    </row>
    <row r="323" spans="1:29" x14ac:dyDescent="0.35">
      <c r="A323" s="7"/>
      <c r="B323" s="14">
        <v>122</v>
      </c>
      <c r="C323" s="14" t="s">
        <v>3030</v>
      </c>
      <c r="D323" s="14" t="s">
        <v>3031</v>
      </c>
      <c r="E323" s="14" t="s">
        <v>46</v>
      </c>
      <c r="F323" s="14" t="s">
        <v>3052</v>
      </c>
      <c r="G323" s="14"/>
      <c r="H323" s="14" t="s">
        <v>3053</v>
      </c>
      <c r="I323" s="14" t="s">
        <v>3034</v>
      </c>
      <c r="J323" s="14" t="s">
        <v>3171</v>
      </c>
      <c r="K323" s="14" t="s">
        <v>3172</v>
      </c>
      <c r="L323" s="14">
        <v>13.2</v>
      </c>
      <c r="M323" s="18">
        <v>8.5050622854862148</v>
      </c>
      <c r="N323" s="18">
        <v>8.962323698684397</v>
      </c>
      <c r="O323" s="18">
        <v>9.1909544052834899</v>
      </c>
      <c r="P323" s="18">
        <v>9.7168050304614013</v>
      </c>
      <c r="Q323" s="18">
        <v>9.7200000000000006</v>
      </c>
      <c r="R323" s="18">
        <v>12.071701308432045</v>
      </c>
      <c r="S323" s="15">
        <f t="shared" ref="S323:S386" si="33">IF(OR(M323="",P323=""),"",M323/P323)</f>
        <v>0.87529411764705878</v>
      </c>
      <c r="T323" s="15">
        <f t="shared" ref="T323:T386" si="34">IF(OR(N323="",Q323=""),"",N323/Q323)</f>
        <v>0.92204976323913546</v>
      </c>
      <c r="U323" s="15">
        <f t="shared" ref="U323:U386" si="35">IF(OR(O323="",R323=""),"",O323/R323)</f>
        <v>0.76136363636363646</v>
      </c>
      <c r="V323" s="15">
        <f t="shared" ref="V323:V386" si="36">IF(OR(S323="",T323="",U323=""),"",AVERAGE(S323,T323,U323))</f>
        <v>0.85290250574994353</v>
      </c>
      <c r="W323" s="15">
        <f t="shared" ref="W323:W386" si="37">IFERROR(V323,"0")</f>
        <v>0.85290250574994353</v>
      </c>
      <c r="X323" s="15" t="str">
        <f t="shared" ref="X323:X386" si="38">IF(W323="0", "N", "Y")</f>
        <v>Y</v>
      </c>
      <c r="Y323" s="15" t="s">
        <v>55</v>
      </c>
      <c r="Z323" s="14" t="s">
        <v>55</v>
      </c>
      <c r="AA323" s="14">
        <v>0</v>
      </c>
      <c r="AB323" s="14"/>
      <c r="AC323" s="14"/>
    </row>
    <row r="324" spans="1:29" x14ac:dyDescent="0.35">
      <c r="A324" s="7"/>
      <c r="B324" s="14">
        <v>240</v>
      </c>
      <c r="C324" s="14" t="s">
        <v>3030</v>
      </c>
      <c r="D324" s="14" t="s">
        <v>3066</v>
      </c>
      <c r="E324" s="14" t="s">
        <v>3067</v>
      </c>
      <c r="F324" s="14" t="s">
        <v>3121</v>
      </c>
      <c r="G324" s="14"/>
      <c r="H324" s="14" t="s">
        <v>1179</v>
      </c>
      <c r="I324" s="14" t="s">
        <v>3034</v>
      </c>
      <c r="J324" s="14" t="s">
        <v>3173</v>
      </c>
      <c r="K324" s="14" t="s">
        <v>1179</v>
      </c>
      <c r="L324" s="14">
        <v>13.8</v>
      </c>
      <c r="M324" s="18">
        <v>9.3059625789060529</v>
      </c>
      <c r="N324" s="18">
        <v>9.3776694823394067</v>
      </c>
      <c r="O324" s="18">
        <v>10.708230912713827</v>
      </c>
      <c r="P324" s="18">
        <v>11.497006850480695</v>
      </c>
      <c r="Q324" s="18">
        <v>11.5</v>
      </c>
      <c r="R324" s="18">
        <v>11.497006850480695</v>
      </c>
      <c r="S324" s="15">
        <f t="shared" si="33"/>
        <v>0.80942480942480843</v>
      </c>
      <c r="T324" s="15">
        <f t="shared" si="34"/>
        <v>0.81544952020342665</v>
      </c>
      <c r="U324" s="15">
        <f t="shared" si="35"/>
        <v>0.93139293139293133</v>
      </c>
      <c r="V324" s="15">
        <f t="shared" si="36"/>
        <v>0.85208908700705555</v>
      </c>
      <c r="W324" s="15">
        <f t="shared" si="37"/>
        <v>0.85208908700705555</v>
      </c>
      <c r="X324" s="15" t="str">
        <f t="shared" si="38"/>
        <v>Y</v>
      </c>
      <c r="Y324" s="15" t="s">
        <v>55</v>
      </c>
      <c r="Z324" s="14" t="s">
        <v>55</v>
      </c>
      <c r="AA324" s="14">
        <v>0</v>
      </c>
      <c r="AB324" s="14"/>
      <c r="AC324" s="14"/>
    </row>
    <row r="325" spans="1:29" x14ac:dyDescent="0.35">
      <c r="A325" s="7"/>
      <c r="B325" s="14">
        <v>619</v>
      </c>
      <c r="C325" s="14" t="s">
        <v>3030</v>
      </c>
      <c r="D325" s="14" t="s">
        <v>3031</v>
      </c>
      <c r="E325" s="14" t="s">
        <v>3086</v>
      </c>
      <c r="F325" s="14" t="s">
        <v>4161</v>
      </c>
      <c r="G325" s="14"/>
      <c r="H325" s="14" t="s">
        <v>4162</v>
      </c>
      <c r="I325" s="14" t="s">
        <v>3034</v>
      </c>
      <c r="J325" s="14" t="s">
        <v>4165</v>
      </c>
      <c r="K325" s="14" t="s">
        <v>4166</v>
      </c>
      <c r="L325" s="14">
        <v>13.8</v>
      </c>
      <c r="M325" s="18">
        <v>7.9116616788131173</v>
      </c>
      <c r="N325" s="18">
        <v>8.8597862908763059</v>
      </c>
      <c r="O325" s="18">
        <v>8.1506846902576218</v>
      </c>
      <c r="P325" s="18">
        <v>10.80384011729163</v>
      </c>
      <c r="Q325" s="18">
        <v>9.4700000000000006</v>
      </c>
      <c r="R325" s="18">
        <v>9.4653112532024011</v>
      </c>
      <c r="S325" s="15">
        <f t="shared" si="33"/>
        <v>0.73230088495575207</v>
      </c>
      <c r="T325" s="15">
        <f t="shared" si="34"/>
        <v>0.93556349428472074</v>
      </c>
      <c r="U325" s="15">
        <f t="shared" si="35"/>
        <v>0.86111111111111094</v>
      </c>
      <c r="V325" s="15">
        <f t="shared" si="36"/>
        <v>0.84299183011719458</v>
      </c>
      <c r="W325" s="15">
        <f t="shared" si="37"/>
        <v>0.84299183011719458</v>
      </c>
      <c r="X325" s="15" t="str">
        <f t="shared" si="38"/>
        <v>Y</v>
      </c>
      <c r="Y325" s="15" t="s">
        <v>104</v>
      </c>
      <c r="Z325" s="14" t="s">
        <v>55</v>
      </c>
      <c r="AA325" s="14">
        <v>0</v>
      </c>
      <c r="AB325" s="14"/>
      <c r="AC325" s="14"/>
    </row>
    <row r="326" spans="1:29" x14ac:dyDescent="0.35">
      <c r="A326" s="7"/>
      <c r="B326" s="14">
        <v>588</v>
      </c>
      <c r="C326" s="14" t="s">
        <v>3030</v>
      </c>
      <c r="D326" s="14" t="s">
        <v>3031</v>
      </c>
      <c r="E326" s="14" t="s">
        <v>3086</v>
      </c>
      <c r="F326" s="14" t="s">
        <v>4050</v>
      </c>
      <c r="G326" s="14"/>
      <c r="H326" s="14" t="s">
        <v>3102</v>
      </c>
      <c r="I326" s="14" t="s">
        <v>3034</v>
      </c>
      <c r="J326" s="14" t="s">
        <v>4108</v>
      </c>
      <c r="K326" s="14" t="s">
        <v>4109</v>
      </c>
      <c r="L326" s="14">
        <v>13.2</v>
      </c>
      <c r="M326" s="18">
        <v>7.6438866239629597</v>
      </c>
      <c r="N326" s="18">
        <v>8.2535685082272146</v>
      </c>
      <c r="O326" s="18">
        <v>7.8953804012219617</v>
      </c>
      <c r="P326" s="18">
        <v>9.7168050304614013</v>
      </c>
      <c r="Q326" s="18">
        <v>9.7200000000000006</v>
      </c>
      <c r="R326" s="18">
        <v>9.9454357370604924</v>
      </c>
      <c r="S326" s="15">
        <f t="shared" si="33"/>
        <v>0.78666666666666574</v>
      </c>
      <c r="T326" s="15">
        <f t="shared" si="34"/>
        <v>0.84913256257481629</v>
      </c>
      <c r="U326" s="15">
        <f t="shared" si="35"/>
        <v>0.79386973180076548</v>
      </c>
      <c r="V326" s="15">
        <f t="shared" si="36"/>
        <v>0.80988965368074917</v>
      </c>
      <c r="W326" s="15">
        <f t="shared" si="37"/>
        <v>0.80988965368074917</v>
      </c>
      <c r="X326" s="15" t="str">
        <f t="shared" si="38"/>
        <v>Y</v>
      </c>
      <c r="Y326" s="15" t="s">
        <v>104</v>
      </c>
      <c r="Z326" s="14" t="s">
        <v>55</v>
      </c>
      <c r="AA326" s="14">
        <v>0</v>
      </c>
      <c r="AB326" s="14"/>
      <c r="AC326" s="14"/>
    </row>
    <row r="327" spans="1:29" x14ac:dyDescent="0.35">
      <c r="A327" s="7"/>
      <c r="B327" s="14">
        <v>146</v>
      </c>
      <c r="C327" s="14" t="s">
        <v>3030</v>
      </c>
      <c r="D327" s="14" t="s">
        <v>3031</v>
      </c>
      <c r="E327" s="14" t="s">
        <v>46</v>
      </c>
      <c r="F327" s="14" t="s">
        <v>3389</v>
      </c>
      <c r="G327" s="14"/>
      <c r="H327" s="14" t="s">
        <v>3389</v>
      </c>
      <c r="I327" s="14" t="s">
        <v>3034</v>
      </c>
      <c r="J327" s="14" t="s">
        <v>3390</v>
      </c>
      <c r="K327" s="14" t="s">
        <v>3391</v>
      </c>
      <c r="L327" s="14">
        <v>13.8</v>
      </c>
      <c r="M327" s="18">
        <v>8.8518188571614953</v>
      </c>
      <c r="N327" s="18">
        <v>8.2223915936909737</v>
      </c>
      <c r="O327" s="18">
        <v>11.186276935602837</v>
      </c>
      <c r="P327" s="18">
        <v>11.831639066503</v>
      </c>
      <c r="Q327" s="18">
        <v>11.83</v>
      </c>
      <c r="R327" s="18">
        <v>11.616518356202945</v>
      </c>
      <c r="S327" s="15">
        <f t="shared" si="33"/>
        <v>0.74814814814814745</v>
      </c>
      <c r="T327" s="15">
        <f t="shared" si="34"/>
        <v>0.69504578137708994</v>
      </c>
      <c r="U327" s="15">
        <f t="shared" si="35"/>
        <v>0.96296296296296302</v>
      </c>
      <c r="V327" s="15">
        <f t="shared" si="36"/>
        <v>0.80205229749606677</v>
      </c>
      <c r="W327" s="15">
        <f t="shared" si="37"/>
        <v>0.80205229749606677</v>
      </c>
      <c r="X327" s="15" t="str">
        <f t="shared" si="38"/>
        <v>Y</v>
      </c>
      <c r="Y327" s="15" t="s">
        <v>104</v>
      </c>
      <c r="Z327" s="14" t="s">
        <v>55</v>
      </c>
      <c r="AA327" s="14">
        <v>0</v>
      </c>
      <c r="AB327" s="14"/>
      <c r="AC327" s="14"/>
    </row>
    <row r="328" spans="1:29" x14ac:dyDescent="0.35">
      <c r="A328" s="7"/>
      <c r="B328" s="14">
        <v>144</v>
      </c>
      <c r="C328" s="14" t="s">
        <v>3030</v>
      </c>
      <c r="D328" s="14" t="s">
        <v>3031</v>
      </c>
      <c r="E328" s="14" t="s">
        <v>46</v>
      </c>
      <c r="F328" s="14" t="s">
        <v>3384</v>
      </c>
      <c r="G328" s="14"/>
      <c r="H328" s="14" t="s">
        <v>3385</v>
      </c>
      <c r="I328" s="14" t="s">
        <v>3034</v>
      </c>
      <c r="J328" s="14" t="s">
        <v>3386</v>
      </c>
      <c r="K328" s="14" t="s">
        <v>3387</v>
      </c>
      <c r="L328" s="14">
        <v>13.8</v>
      </c>
      <c r="M328" s="18">
        <v>9.0908418686059989</v>
      </c>
      <c r="N328" s="18">
        <v>8.8438514234466883</v>
      </c>
      <c r="O328" s="18">
        <v>10.158477986391464</v>
      </c>
      <c r="P328" s="18">
        <v>11.759932163069649</v>
      </c>
      <c r="Q328" s="18">
        <v>11.76</v>
      </c>
      <c r="R328" s="18">
        <v>11.759932163069649</v>
      </c>
      <c r="S328" s="15">
        <f t="shared" si="33"/>
        <v>0.77303523035230259</v>
      </c>
      <c r="T328" s="15">
        <f t="shared" si="34"/>
        <v>0.75202818226587487</v>
      </c>
      <c r="U328" s="15">
        <f t="shared" si="35"/>
        <v>0.86382113821138196</v>
      </c>
      <c r="V328" s="15">
        <f t="shared" si="36"/>
        <v>0.79629485027651981</v>
      </c>
      <c r="W328" s="15">
        <f t="shared" si="37"/>
        <v>0.79629485027651981</v>
      </c>
      <c r="X328" s="15" t="str">
        <f t="shared" si="38"/>
        <v>Y</v>
      </c>
      <c r="Y328" s="15" t="s">
        <v>104</v>
      </c>
      <c r="Z328" s="14" t="s">
        <v>55</v>
      </c>
      <c r="AA328" s="14">
        <v>0</v>
      </c>
      <c r="AB328" s="14"/>
      <c r="AC328" s="14"/>
    </row>
    <row r="329" spans="1:29" x14ac:dyDescent="0.35">
      <c r="A329" s="7"/>
      <c r="B329" s="14">
        <v>142</v>
      </c>
      <c r="C329" s="14" t="s">
        <v>3030</v>
      </c>
      <c r="D329" s="14" t="s">
        <v>3031</v>
      </c>
      <c r="E329" s="14" t="s">
        <v>46</v>
      </c>
      <c r="F329" s="14" t="s">
        <v>3376</v>
      </c>
      <c r="G329" s="14"/>
      <c r="H329" s="14" t="s">
        <v>3377</v>
      </c>
      <c r="I329" s="14" t="s">
        <v>3034</v>
      </c>
      <c r="J329" s="14" t="s">
        <v>3381</v>
      </c>
      <c r="K329" s="14" t="s">
        <v>3382</v>
      </c>
      <c r="L329" s="14">
        <v>13.2</v>
      </c>
      <c r="M329" s="18">
        <v>8.7717981098518063</v>
      </c>
      <c r="N329" s="18">
        <v>9.0995021226438535</v>
      </c>
      <c r="O329" s="18">
        <v>10.288381796959131</v>
      </c>
      <c r="P329" s="18">
        <v>11.797344460513136</v>
      </c>
      <c r="Q329" s="18">
        <v>11.8</v>
      </c>
      <c r="R329" s="18">
        <v>11.797344460513136</v>
      </c>
      <c r="S329" s="15">
        <f t="shared" si="33"/>
        <v>0.74354005167958526</v>
      </c>
      <c r="T329" s="15">
        <f t="shared" si="34"/>
        <v>0.77114424768168244</v>
      </c>
      <c r="U329" s="15">
        <f t="shared" si="35"/>
        <v>0.87209302325581406</v>
      </c>
      <c r="V329" s="15">
        <f t="shared" si="36"/>
        <v>0.79559244087236058</v>
      </c>
      <c r="W329" s="15">
        <f t="shared" si="37"/>
        <v>0.79559244087236058</v>
      </c>
      <c r="X329" s="15" t="str">
        <f t="shared" si="38"/>
        <v>Y</v>
      </c>
      <c r="Y329" s="15" t="s">
        <v>104</v>
      </c>
      <c r="Z329" s="14" t="s">
        <v>55</v>
      </c>
      <c r="AA329" s="14">
        <v>0</v>
      </c>
      <c r="AB329" s="14"/>
      <c r="AC329" s="14"/>
    </row>
    <row r="330" spans="1:29" x14ac:dyDescent="0.35">
      <c r="A330" s="7"/>
      <c r="B330" s="14">
        <v>143</v>
      </c>
      <c r="C330" s="14" t="s">
        <v>3030</v>
      </c>
      <c r="D330" s="14" t="s">
        <v>3031</v>
      </c>
      <c r="E330" s="14" t="s">
        <v>46</v>
      </c>
      <c r="F330" s="14" t="s">
        <v>97</v>
      </c>
      <c r="G330" s="14"/>
      <c r="H330" s="14" t="s">
        <v>97</v>
      </c>
      <c r="I330" s="14" t="s">
        <v>3034</v>
      </c>
      <c r="J330" s="14" t="s">
        <v>3383</v>
      </c>
      <c r="K330" s="14" t="s">
        <v>3377</v>
      </c>
      <c r="L330" s="14" t="s">
        <v>97</v>
      </c>
      <c r="M330" s="18">
        <v>16.116848234482223</v>
      </c>
      <c r="N330" s="18">
        <v>16.103049563048607</v>
      </c>
      <c r="O330" s="18">
        <v>15.771881448641437</v>
      </c>
      <c r="P330" s="18">
        <v>20.159858964536433</v>
      </c>
      <c r="Q330" s="18">
        <v>20.16</v>
      </c>
      <c r="R330" s="18">
        <v>20.159858964536433</v>
      </c>
      <c r="S330" s="15">
        <f t="shared" si="33"/>
        <v>0.7994524298425727</v>
      </c>
      <c r="T330" s="15">
        <f t="shared" si="34"/>
        <v>0.79876237911947456</v>
      </c>
      <c r="U330" s="15">
        <f t="shared" si="35"/>
        <v>0.78234086242299783</v>
      </c>
      <c r="V330" s="15">
        <f t="shared" si="36"/>
        <v>0.7935185571283484</v>
      </c>
      <c r="W330" s="15">
        <f t="shared" si="37"/>
        <v>0.7935185571283484</v>
      </c>
      <c r="X330" s="15" t="str">
        <f t="shared" si="38"/>
        <v>Y</v>
      </c>
      <c r="Y330" s="15" t="s">
        <v>104</v>
      </c>
      <c r="Z330" s="14" t="s">
        <v>55</v>
      </c>
      <c r="AA330" s="14">
        <v>0</v>
      </c>
      <c r="AB330" s="14"/>
      <c r="AC330" s="14"/>
    </row>
    <row r="331" spans="1:29" x14ac:dyDescent="0.35">
      <c r="A331" s="7"/>
      <c r="B331" s="14">
        <v>1126</v>
      </c>
      <c r="C331" s="14" t="s">
        <v>3030</v>
      </c>
      <c r="D331" s="14" t="s">
        <v>3031</v>
      </c>
      <c r="E331" s="14" t="s">
        <v>3040</v>
      </c>
      <c r="F331" s="14" t="s">
        <v>3041</v>
      </c>
      <c r="G331" s="14"/>
      <c r="H331" s="14" t="s">
        <v>3042</v>
      </c>
      <c r="I331" s="14" t="s">
        <v>3034</v>
      </c>
      <c r="J331" s="14" t="s">
        <v>3453</v>
      </c>
      <c r="K331" s="14" t="s">
        <v>3454</v>
      </c>
      <c r="L331" s="14">
        <v>13.2</v>
      </c>
      <c r="M331" s="18">
        <v>7.7048548123893932</v>
      </c>
      <c r="N331" s="18">
        <v>6.5007330909675023</v>
      </c>
      <c r="O331" s="18">
        <v>7.6438866239629606</v>
      </c>
      <c r="P331" s="18">
        <v>9.7168050304614013</v>
      </c>
      <c r="Q331" s="18">
        <v>9.0500000000000007</v>
      </c>
      <c r="R331" s="18">
        <v>9.0537759813240335</v>
      </c>
      <c r="S331" s="15">
        <f t="shared" si="33"/>
        <v>0.79294117647058815</v>
      </c>
      <c r="T331" s="15">
        <f t="shared" si="34"/>
        <v>0.71831304872569079</v>
      </c>
      <c r="U331" s="15">
        <f t="shared" si="35"/>
        <v>0.84427609427609351</v>
      </c>
      <c r="V331" s="15">
        <f t="shared" si="36"/>
        <v>0.78517677315745749</v>
      </c>
      <c r="W331" s="15">
        <f t="shared" si="37"/>
        <v>0.78517677315745749</v>
      </c>
      <c r="X331" s="15" t="str">
        <f t="shared" si="38"/>
        <v>Y</v>
      </c>
      <c r="Y331" s="15" t="s">
        <v>55</v>
      </c>
      <c r="Z331" s="14" t="s">
        <v>55</v>
      </c>
      <c r="AA331" s="14">
        <v>0</v>
      </c>
      <c r="AB331" s="14"/>
      <c r="AC331" s="14"/>
    </row>
    <row r="332" spans="1:29" x14ac:dyDescent="0.35">
      <c r="A332" s="7"/>
      <c r="B332" s="14">
        <v>120</v>
      </c>
      <c r="C332" s="14" t="s">
        <v>3030</v>
      </c>
      <c r="D332" s="14" t="s">
        <v>3031</v>
      </c>
      <c r="E332" s="14" t="s">
        <v>46</v>
      </c>
      <c r="F332" s="14" t="s">
        <v>3052</v>
      </c>
      <c r="G332" s="14"/>
      <c r="H332" s="14" t="s">
        <v>3053</v>
      </c>
      <c r="I332" s="14" t="s">
        <v>3034</v>
      </c>
      <c r="J332" s="14" t="s">
        <v>3455</v>
      </c>
      <c r="K332" s="14" t="s">
        <v>3053</v>
      </c>
      <c r="L332" s="14">
        <v>13.2</v>
      </c>
      <c r="M332" s="18">
        <v>7.2171093049779822</v>
      </c>
      <c r="N332" s="18">
        <v>8.0478008722880308</v>
      </c>
      <c r="O332" s="18">
        <v>7.887759377668667</v>
      </c>
      <c r="P332" s="18">
        <v>9.7168050304614013</v>
      </c>
      <c r="Q332" s="18">
        <v>9.7200000000000006</v>
      </c>
      <c r="R332" s="18">
        <v>10.082614161019947</v>
      </c>
      <c r="S332" s="15">
        <f t="shared" si="33"/>
        <v>0.74274509803921407</v>
      </c>
      <c r="T332" s="15">
        <f t="shared" si="34"/>
        <v>0.82796305270452986</v>
      </c>
      <c r="U332" s="15">
        <f t="shared" si="35"/>
        <v>0.78231292517006812</v>
      </c>
      <c r="V332" s="15">
        <f t="shared" si="36"/>
        <v>0.78434035863793738</v>
      </c>
      <c r="W332" s="15">
        <f t="shared" si="37"/>
        <v>0.78434035863793738</v>
      </c>
      <c r="X332" s="15" t="str">
        <f t="shared" si="38"/>
        <v>Y</v>
      </c>
      <c r="Y332" s="15" t="s">
        <v>55</v>
      </c>
      <c r="Z332" s="14" t="s">
        <v>55</v>
      </c>
      <c r="AA332" s="14">
        <v>0</v>
      </c>
      <c r="AB332" s="14"/>
      <c r="AC332" s="14"/>
    </row>
    <row r="333" spans="1:29" x14ac:dyDescent="0.35">
      <c r="A333" s="7"/>
      <c r="B333" s="14">
        <v>778</v>
      </c>
      <c r="C333" s="14" t="s">
        <v>3030</v>
      </c>
      <c r="D333" s="14" t="s">
        <v>3031</v>
      </c>
      <c r="E333" s="14" t="s">
        <v>3045</v>
      </c>
      <c r="F333" s="14" t="s">
        <v>3456</v>
      </c>
      <c r="G333" s="14"/>
      <c r="H333" s="14" t="s">
        <v>3456</v>
      </c>
      <c r="I333" s="14" t="s">
        <v>3034</v>
      </c>
      <c r="J333" s="14" t="s">
        <v>3457</v>
      </c>
      <c r="K333" s="14" t="s">
        <v>3456</v>
      </c>
      <c r="L333" s="14">
        <v>4.16</v>
      </c>
      <c r="M333" s="18">
        <v>1.7052617550784739</v>
      </c>
      <c r="N333" s="18">
        <v>1.7773150686733392</v>
      </c>
      <c r="O333" s="18">
        <v>1.9454394670613628</v>
      </c>
      <c r="P333" s="18">
        <v>2.3057060350356893</v>
      </c>
      <c r="Q333" s="18">
        <v>2.31</v>
      </c>
      <c r="R333" s="18">
        <v>2.3057060350356893</v>
      </c>
      <c r="S333" s="15">
        <f t="shared" si="33"/>
        <v>0.73958333333333137</v>
      </c>
      <c r="T333" s="15">
        <f t="shared" si="34"/>
        <v>0.76940046262915118</v>
      </c>
      <c r="U333" s="15">
        <f t="shared" si="35"/>
        <v>0.84375</v>
      </c>
      <c r="V333" s="15">
        <f t="shared" si="36"/>
        <v>0.78424459865416074</v>
      </c>
      <c r="W333" s="15">
        <f t="shared" si="37"/>
        <v>0.78424459865416074</v>
      </c>
      <c r="X333" s="15" t="str">
        <f t="shared" si="38"/>
        <v>Y</v>
      </c>
      <c r="Y333" s="15" t="s">
        <v>55</v>
      </c>
      <c r="Z333" s="14" t="s">
        <v>55</v>
      </c>
      <c r="AA333" s="14">
        <v>0</v>
      </c>
      <c r="AB333" s="14"/>
      <c r="AC333" s="14"/>
    </row>
    <row r="334" spans="1:29" x14ac:dyDescent="0.35">
      <c r="A334" s="7"/>
      <c r="B334" s="14">
        <v>785</v>
      </c>
      <c r="C334" s="14" t="s">
        <v>3030</v>
      </c>
      <c r="D334" s="14" t="s">
        <v>3031</v>
      </c>
      <c r="E334" s="14" t="s">
        <v>3045</v>
      </c>
      <c r="F334" s="14" t="s">
        <v>3456</v>
      </c>
      <c r="G334" s="14"/>
      <c r="H334" s="14" t="s">
        <v>3456</v>
      </c>
      <c r="I334" s="14" t="s">
        <v>3034</v>
      </c>
      <c r="J334" s="14" t="s">
        <v>3458</v>
      </c>
      <c r="K334" s="14" t="s">
        <v>3456</v>
      </c>
      <c r="L334" s="14">
        <v>4.16</v>
      </c>
      <c r="M334" s="18">
        <v>1.441066271897306</v>
      </c>
      <c r="N334" s="18">
        <v>1.6091906702853225</v>
      </c>
      <c r="O334" s="18">
        <v>1.7052617550784737</v>
      </c>
      <c r="P334" s="18">
        <v>2.0246981120157148</v>
      </c>
      <c r="Q334" s="18">
        <v>2.02</v>
      </c>
      <c r="R334" s="18">
        <v>2.0246981120157148</v>
      </c>
      <c r="S334" s="15">
        <f t="shared" si="33"/>
        <v>0.71174377224199292</v>
      </c>
      <c r="T334" s="15">
        <f t="shared" si="34"/>
        <v>0.79662904469570417</v>
      </c>
      <c r="U334" s="15">
        <f t="shared" si="35"/>
        <v>0.84223013048635575</v>
      </c>
      <c r="V334" s="15">
        <f t="shared" si="36"/>
        <v>0.78353431580801758</v>
      </c>
      <c r="W334" s="15">
        <f t="shared" si="37"/>
        <v>0.78353431580801758</v>
      </c>
      <c r="X334" s="15" t="str">
        <f t="shared" si="38"/>
        <v>Y</v>
      </c>
      <c r="Y334" s="15" t="s">
        <v>55</v>
      </c>
      <c r="Z334" s="14" t="s">
        <v>55</v>
      </c>
      <c r="AA334" s="14">
        <v>0</v>
      </c>
      <c r="AB334" s="14"/>
      <c r="AC334" s="14"/>
    </row>
    <row r="335" spans="1:29" x14ac:dyDescent="0.35">
      <c r="A335" s="7"/>
      <c r="B335" s="14">
        <v>1009</v>
      </c>
      <c r="C335" s="14" t="s">
        <v>3030</v>
      </c>
      <c r="D335" s="14" t="s">
        <v>3031</v>
      </c>
      <c r="E335" s="14" t="s">
        <v>3040</v>
      </c>
      <c r="F335" s="14" t="s">
        <v>3158</v>
      </c>
      <c r="G335" s="14"/>
      <c r="H335" s="14" t="s">
        <v>3158</v>
      </c>
      <c r="I335" s="14" t="s">
        <v>3034</v>
      </c>
      <c r="J335" s="14" t="s">
        <v>3459</v>
      </c>
      <c r="K335" s="14" t="s">
        <v>3158</v>
      </c>
      <c r="L335" s="14">
        <v>4.16</v>
      </c>
      <c r="M335" s="18">
        <v>1.6878331949405516</v>
      </c>
      <c r="N335" s="18">
        <v>1.7220741949172804</v>
      </c>
      <c r="O335" s="18">
        <v>1.7821186229129995</v>
      </c>
      <c r="P335" s="18">
        <v>2.2120367273623645</v>
      </c>
      <c r="Q335" s="18">
        <v>2.21</v>
      </c>
      <c r="R335" s="18">
        <v>2.2120367273623645</v>
      </c>
      <c r="S335" s="15">
        <f t="shared" si="33"/>
        <v>0.76302222927063523</v>
      </c>
      <c r="T335" s="15">
        <f t="shared" si="34"/>
        <v>0.77921909272275136</v>
      </c>
      <c r="U335" s="15">
        <f t="shared" si="35"/>
        <v>0.80564603691639425</v>
      </c>
      <c r="V335" s="15">
        <f t="shared" si="36"/>
        <v>0.78262911963659365</v>
      </c>
      <c r="W335" s="15">
        <f t="shared" si="37"/>
        <v>0.78262911963659365</v>
      </c>
      <c r="X335" s="15" t="str">
        <f t="shared" si="38"/>
        <v>Y</v>
      </c>
      <c r="Y335" s="15" t="s">
        <v>55</v>
      </c>
      <c r="Z335" s="14" t="s">
        <v>55</v>
      </c>
      <c r="AA335" s="14">
        <v>0</v>
      </c>
      <c r="AB335" s="14"/>
      <c r="AC335" s="14"/>
    </row>
    <row r="336" spans="1:29" x14ac:dyDescent="0.35">
      <c r="A336" s="7"/>
      <c r="B336" s="14">
        <v>976</v>
      </c>
      <c r="C336" s="14" t="s">
        <v>3030</v>
      </c>
      <c r="D336" s="14" t="s">
        <v>3031</v>
      </c>
      <c r="E336" s="14" t="s">
        <v>3040</v>
      </c>
      <c r="F336" s="14" t="s">
        <v>3460</v>
      </c>
      <c r="G336" s="14"/>
      <c r="H336" s="14" t="s">
        <v>3175</v>
      </c>
      <c r="I336" s="14" t="s">
        <v>3034</v>
      </c>
      <c r="J336" s="14" t="s">
        <v>3461</v>
      </c>
      <c r="K336" s="14" t="s">
        <v>3175</v>
      </c>
      <c r="L336" s="14">
        <v>13.2</v>
      </c>
      <c r="M336" s="18">
        <v>8.756556062745215</v>
      </c>
      <c r="N336" s="18">
        <v>9.0766390519839444</v>
      </c>
      <c r="O336" s="18">
        <v>9.06139700487733</v>
      </c>
      <c r="P336" s="18">
        <v>11.660166036553681</v>
      </c>
      <c r="Q336" s="18">
        <v>11.66</v>
      </c>
      <c r="R336" s="18">
        <v>11.08858927005595</v>
      </c>
      <c r="S336" s="15">
        <f t="shared" si="33"/>
        <v>0.75098039215686274</v>
      </c>
      <c r="T336" s="15">
        <f t="shared" si="34"/>
        <v>0.77844245728850292</v>
      </c>
      <c r="U336" s="15">
        <f t="shared" si="35"/>
        <v>0.81718213058419187</v>
      </c>
      <c r="V336" s="15">
        <f t="shared" si="36"/>
        <v>0.78220166000985258</v>
      </c>
      <c r="W336" s="15">
        <f t="shared" si="37"/>
        <v>0.78220166000985258</v>
      </c>
      <c r="X336" s="15" t="str">
        <f t="shared" si="38"/>
        <v>Y</v>
      </c>
      <c r="Y336" s="15" t="s">
        <v>55</v>
      </c>
      <c r="Z336" s="14" t="s">
        <v>55</v>
      </c>
      <c r="AA336" s="14">
        <v>0</v>
      </c>
      <c r="AB336" s="14"/>
      <c r="AC336" s="14"/>
    </row>
    <row r="337" spans="1:29" x14ac:dyDescent="0.35">
      <c r="A337" s="7"/>
      <c r="B337" s="14">
        <v>320</v>
      </c>
      <c r="C337" s="14" t="s">
        <v>3030</v>
      </c>
      <c r="D337" s="14" t="s">
        <v>3066</v>
      </c>
      <c r="E337" s="14" t="s">
        <v>3067</v>
      </c>
      <c r="F337" s="14" t="s">
        <v>3462</v>
      </c>
      <c r="G337" s="14"/>
      <c r="H337" s="14" t="s">
        <v>3462</v>
      </c>
      <c r="I337" s="14" t="s">
        <v>3034</v>
      </c>
      <c r="J337" s="14" t="s">
        <v>3463</v>
      </c>
      <c r="K337" s="14" t="s">
        <v>3464</v>
      </c>
      <c r="L337" s="14">
        <v>13.8</v>
      </c>
      <c r="M337" s="18">
        <v>7.9013459210648351</v>
      </c>
      <c r="N337" s="18">
        <v>9.799943469224706</v>
      </c>
      <c r="O337" s="18">
        <v>11.791801897928908</v>
      </c>
      <c r="P337" s="18">
        <v>12.572610401980967</v>
      </c>
      <c r="Q337" s="18">
        <v>12.57</v>
      </c>
      <c r="R337" s="18">
        <v>12.572610401980967</v>
      </c>
      <c r="S337" s="15">
        <f t="shared" si="33"/>
        <v>0.62845707203492784</v>
      </c>
      <c r="T337" s="15">
        <f t="shared" si="34"/>
        <v>0.77962955204651596</v>
      </c>
      <c r="U337" s="15">
        <f t="shared" si="35"/>
        <v>0.93789607097591809</v>
      </c>
      <c r="V337" s="15">
        <f t="shared" si="36"/>
        <v>0.78199423168578741</v>
      </c>
      <c r="W337" s="15">
        <f t="shared" si="37"/>
        <v>0.78199423168578741</v>
      </c>
      <c r="X337" s="15" t="str">
        <f t="shared" si="38"/>
        <v>Y</v>
      </c>
      <c r="Y337" s="15" t="s">
        <v>55</v>
      </c>
      <c r="Z337" s="14" t="s">
        <v>55</v>
      </c>
      <c r="AA337" s="14">
        <v>0</v>
      </c>
      <c r="AB337" s="14"/>
      <c r="AC337" s="14"/>
    </row>
    <row r="338" spans="1:29" x14ac:dyDescent="0.35">
      <c r="A338" s="7"/>
      <c r="B338" s="14">
        <v>950</v>
      </c>
      <c r="C338" s="14" t="s">
        <v>3030</v>
      </c>
      <c r="D338" s="14" t="s">
        <v>3031</v>
      </c>
      <c r="E338" s="14" t="s">
        <v>3040</v>
      </c>
      <c r="F338" s="14" t="s">
        <v>3465</v>
      </c>
      <c r="G338" s="14"/>
      <c r="H338" s="14" t="s">
        <v>3466</v>
      </c>
      <c r="I338" s="14" t="s">
        <v>3034</v>
      </c>
      <c r="J338" s="14" t="s">
        <v>3467</v>
      </c>
      <c r="K338" s="14" t="s">
        <v>3468</v>
      </c>
      <c r="L338" s="14">
        <v>13.2</v>
      </c>
      <c r="M338" s="18">
        <v>7.4762241057903021</v>
      </c>
      <c r="N338" s="18">
        <v>8.2764315788871219</v>
      </c>
      <c r="O338" s="18">
        <v>9.7168050304614013</v>
      </c>
      <c r="P338" s="18">
        <v>10.882821634116768</v>
      </c>
      <c r="Q338" s="18">
        <v>10.88</v>
      </c>
      <c r="R338" s="18">
        <v>10.882821634116768</v>
      </c>
      <c r="S338" s="15">
        <f t="shared" si="33"/>
        <v>0.6869747899159665</v>
      </c>
      <c r="T338" s="15">
        <f t="shared" si="34"/>
        <v>0.76070143188300743</v>
      </c>
      <c r="U338" s="15">
        <f t="shared" si="35"/>
        <v>0.89285714285714302</v>
      </c>
      <c r="V338" s="15">
        <f t="shared" si="36"/>
        <v>0.78017778821870554</v>
      </c>
      <c r="W338" s="15">
        <f t="shared" si="37"/>
        <v>0.78017778821870554</v>
      </c>
      <c r="X338" s="15" t="str">
        <f t="shared" si="38"/>
        <v>Y</v>
      </c>
      <c r="Y338" s="15" t="s">
        <v>55</v>
      </c>
      <c r="Z338" s="14" t="s">
        <v>55</v>
      </c>
      <c r="AA338" s="14">
        <v>0</v>
      </c>
      <c r="AB338" s="14"/>
      <c r="AC338" s="14"/>
    </row>
    <row r="339" spans="1:29" x14ac:dyDescent="0.35">
      <c r="A339" s="7"/>
      <c r="B339" s="14">
        <v>574</v>
      </c>
      <c r="C339" s="14" t="s">
        <v>3030</v>
      </c>
      <c r="D339" s="14" t="s">
        <v>3031</v>
      </c>
      <c r="E339" s="14" t="s">
        <v>3086</v>
      </c>
      <c r="F339" s="14" t="s">
        <v>3469</v>
      </c>
      <c r="G339" s="14"/>
      <c r="H339" s="14" t="s">
        <v>3470</v>
      </c>
      <c r="I339" s="14" t="s">
        <v>3034</v>
      </c>
      <c r="J339" s="14" t="s">
        <v>3471</v>
      </c>
      <c r="K339" s="14" t="s">
        <v>3472</v>
      </c>
      <c r="L339" s="14">
        <v>13.8</v>
      </c>
      <c r="M339" s="18">
        <v>7.5371922942167178</v>
      </c>
      <c r="N339" s="18">
        <v>9.1306790371800943</v>
      </c>
      <c r="O339" s="18">
        <v>9.0589721337467424</v>
      </c>
      <c r="P339" s="18">
        <v>10.158477986391464</v>
      </c>
      <c r="Q339" s="18">
        <v>11.38</v>
      </c>
      <c r="R339" s="18">
        <v>11.377495344758442</v>
      </c>
      <c r="S339" s="15">
        <f t="shared" si="33"/>
        <v>0.7419607843137247</v>
      </c>
      <c r="T339" s="15">
        <f t="shared" si="34"/>
        <v>0.8023443793655618</v>
      </c>
      <c r="U339" s="15">
        <f t="shared" si="35"/>
        <v>0.79621848739495793</v>
      </c>
      <c r="V339" s="15">
        <f t="shared" si="36"/>
        <v>0.78017455035808148</v>
      </c>
      <c r="W339" s="15">
        <f t="shared" si="37"/>
        <v>0.78017455035808148</v>
      </c>
      <c r="X339" s="15" t="str">
        <f t="shared" si="38"/>
        <v>Y</v>
      </c>
      <c r="Y339" s="15" t="s">
        <v>55</v>
      </c>
      <c r="Z339" s="14" t="s">
        <v>55</v>
      </c>
      <c r="AA339" s="14">
        <v>0</v>
      </c>
      <c r="AB339" s="14"/>
      <c r="AC339" s="14"/>
    </row>
    <row r="340" spans="1:29" x14ac:dyDescent="0.35">
      <c r="A340" s="7"/>
      <c r="B340" s="14">
        <v>184</v>
      </c>
      <c r="C340" s="14" t="s">
        <v>3030</v>
      </c>
      <c r="D340" s="14" t="s">
        <v>3031</v>
      </c>
      <c r="E340" s="14" t="s">
        <v>46</v>
      </c>
      <c r="F340" s="14" t="s">
        <v>3050</v>
      </c>
      <c r="G340" s="14"/>
      <c r="H340" s="14" t="s">
        <v>3038</v>
      </c>
      <c r="I340" s="14" t="s">
        <v>3034</v>
      </c>
      <c r="J340" s="14" t="s">
        <v>3473</v>
      </c>
      <c r="K340" s="14" t="s">
        <v>3474</v>
      </c>
      <c r="L340" s="14">
        <v>4.16</v>
      </c>
      <c r="M340" s="18">
        <v>1.6043871160456624</v>
      </c>
      <c r="N340" s="18">
        <v>1.587574676206863</v>
      </c>
      <c r="O340" s="18">
        <v>1.6404137728430952</v>
      </c>
      <c r="P340" s="18">
        <v>2.0679301001726338</v>
      </c>
      <c r="Q340" s="18">
        <v>2.0699999999999998</v>
      </c>
      <c r="R340" s="18">
        <v>2.0679301001726338</v>
      </c>
      <c r="S340" s="15">
        <f t="shared" si="33"/>
        <v>0.7758420441347248</v>
      </c>
      <c r="T340" s="15">
        <f t="shared" si="34"/>
        <v>0.76694428802263914</v>
      </c>
      <c r="U340" s="15">
        <f t="shared" si="35"/>
        <v>0.79326364692218132</v>
      </c>
      <c r="V340" s="15">
        <f t="shared" si="36"/>
        <v>0.77868332635984838</v>
      </c>
      <c r="W340" s="15">
        <f t="shared" si="37"/>
        <v>0.77868332635984838</v>
      </c>
      <c r="X340" s="15" t="str">
        <f t="shared" si="38"/>
        <v>Y</v>
      </c>
      <c r="Y340" s="15" t="s">
        <v>55</v>
      </c>
      <c r="Z340" s="14" t="s">
        <v>55</v>
      </c>
      <c r="AA340" s="14">
        <v>0</v>
      </c>
      <c r="AB340" s="14"/>
      <c r="AC340" s="14"/>
    </row>
    <row r="341" spans="1:29" x14ac:dyDescent="0.35">
      <c r="A341" s="7"/>
      <c r="B341" s="14">
        <v>324</v>
      </c>
      <c r="C341" s="14" t="s">
        <v>3030</v>
      </c>
      <c r="D341" s="14" t="s">
        <v>3066</v>
      </c>
      <c r="E341" s="14" t="s">
        <v>3067</v>
      </c>
      <c r="F341" s="14" t="s">
        <v>3462</v>
      </c>
      <c r="G341" s="14"/>
      <c r="H341" s="14" t="s">
        <v>3462</v>
      </c>
      <c r="I341" s="14" t="s">
        <v>3034</v>
      </c>
      <c r="J341" s="14" t="s">
        <v>3475</v>
      </c>
      <c r="K341" s="14" t="s">
        <v>3476</v>
      </c>
      <c r="L341" s="14">
        <v>13.8</v>
      </c>
      <c r="M341" s="18">
        <v>9.5370181566357513</v>
      </c>
      <c r="N341" s="18">
        <v>7.887759377668667</v>
      </c>
      <c r="O341" s="18">
        <v>8.0311731845353691</v>
      </c>
      <c r="P341" s="18">
        <v>10.899449321869429</v>
      </c>
      <c r="Q341" s="18">
        <v>10.9</v>
      </c>
      <c r="R341" s="18">
        <v>10.899449321869429</v>
      </c>
      <c r="S341" s="15">
        <f t="shared" si="33"/>
        <v>0.875</v>
      </c>
      <c r="T341" s="15">
        <f t="shared" si="34"/>
        <v>0.72364764932740067</v>
      </c>
      <c r="U341" s="15">
        <f t="shared" si="35"/>
        <v>0.73684210526315785</v>
      </c>
      <c r="V341" s="15">
        <f t="shared" si="36"/>
        <v>0.77849658486351947</v>
      </c>
      <c r="W341" s="15">
        <f t="shared" si="37"/>
        <v>0.77849658486351947</v>
      </c>
      <c r="X341" s="15" t="str">
        <f t="shared" si="38"/>
        <v>Y</v>
      </c>
      <c r="Y341" s="15" t="s">
        <v>55</v>
      </c>
      <c r="Z341" s="14" t="s">
        <v>55</v>
      </c>
      <c r="AA341" s="14">
        <v>0</v>
      </c>
      <c r="AB341" s="14"/>
      <c r="AC341" s="14"/>
    </row>
    <row r="342" spans="1:29" x14ac:dyDescent="0.35">
      <c r="A342" s="7"/>
      <c r="B342" s="14">
        <v>666</v>
      </c>
      <c r="C342" s="14" t="s">
        <v>3030</v>
      </c>
      <c r="D342" s="14" t="s">
        <v>3031</v>
      </c>
      <c r="E342" s="14" t="s">
        <v>3045</v>
      </c>
      <c r="F342" s="14" t="s">
        <v>3079</v>
      </c>
      <c r="G342" s="14"/>
      <c r="H342" s="14" t="s">
        <v>3080</v>
      </c>
      <c r="I342" s="14" t="s">
        <v>3034</v>
      </c>
      <c r="J342" s="14" t="s">
        <v>3477</v>
      </c>
      <c r="K342" s="14" t="s">
        <v>3080</v>
      </c>
      <c r="L342" s="14">
        <v>13.8</v>
      </c>
      <c r="M342" s="18">
        <v>3.9757494236935931</v>
      </c>
      <c r="N342" s="18">
        <v>3.6251823402416443</v>
      </c>
      <c r="O342" s="18">
        <v>3.8403030505416993</v>
      </c>
      <c r="P342" s="18">
        <v>4.899971734612353</v>
      </c>
      <c r="Q342" s="18">
        <v>4.9000000000000004</v>
      </c>
      <c r="R342" s="18">
        <v>4.899971734612353</v>
      </c>
      <c r="S342" s="15">
        <f t="shared" si="33"/>
        <v>0.81138211382113679</v>
      </c>
      <c r="T342" s="15">
        <f t="shared" si="34"/>
        <v>0.73983313066155998</v>
      </c>
      <c r="U342" s="15">
        <f t="shared" si="35"/>
        <v>0.78373983739837094</v>
      </c>
      <c r="V342" s="15">
        <f t="shared" si="36"/>
        <v>0.77831836062702253</v>
      </c>
      <c r="W342" s="15">
        <f t="shared" si="37"/>
        <v>0.77831836062702253</v>
      </c>
      <c r="X342" s="15" t="str">
        <f t="shared" si="38"/>
        <v>Y</v>
      </c>
      <c r="Y342" s="15" t="s">
        <v>55</v>
      </c>
      <c r="Z342" s="14" t="s">
        <v>55</v>
      </c>
      <c r="AA342" s="14">
        <v>0</v>
      </c>
      <c r="AB342" s="14"/>
      <c r="AC342" s="14"/>
    </row>
    <row r="343" spans="1:29" x14ac:dyDescent="0.35">
      <c r="A343" s="7"/>
      <c r="B343" s="14">
        <v>504</v>
      </c>
      <c r="C343" s="14" t="s">
        <v>3030</v>
      </c>
      <c r="D343" s="14" t="s">
        <v>3066</v>
      </c>
      <c r="E343" s="14" t="s">
        <v>3074</v>
      </c>
      <c r="F343" s="14" t="s">
        <v>3143</v>
      </c>
      <c r="G343" s="14"/>
      <c r="H343" s="14" t="s">
        <v>3143</v>
      </c>
      <c r="I343" s="14" t="s">
        <v>3034</v>
      </c>
      <c r="J343" s="14" t="s">
        <v>3478</v>
      </c>
      <c r="K343" s="14" t="s">
        <v>3143</v>
      </c>
      <c r="L343" s="14">
        <v>13.8</v>
      </c>
      <c r="M343" s="18">
        <v>8.7084050502947914</v>
      </c>
      <c r="N343" s="18">
        <v>10.086771082958114</v>
      </c>
      <c r="O343" s="18">
        <v>9.9194549749469587</v>
      </c>
      <c r="P343" s="18">
        <v>12.30968508939201</v>
      </c>
      <c r="Q343" s="18">
        <v>12.31</v>
      </c>
      <c r="R343" s="18">
        <v>12.30968508939201</v>
      </c>
      <c r="S343" s="15">
        <f t="shared" si="33"/>
        <v>0.70744336569579214</v>
      </c>
      <c r="T343" s="15">
        <f t="shared" si="34"/>
        <v>0.81939651364403843</v>
      </c>
      <c r="U343" s="15">
        <f t="shared" si="35"/>
        <v>0.80582524271844658</v>
      </c>
      <c r="V343" s="15">
        <f t="shared" si="36"/>
        <v>0.77755504068609238</v>
      </c>
      <c r="W343" s="15">
        <f t="shared" si="37"/>
        <v>0.77755504068609238</v>
      </c>
      <c r="X343" s="15" t="str">
        <f t="shared" si="38"/>
        <v>Y</v>
      </c>
      <c r="Y343" s="15" t="s">
        <v>55</v>
      </c>
      <c r="Z343" s="14" t="s">
        <v>55</v>
      </c>
      <c r="AA343" s="14">
        <v>0</v>
      </c>
      <c r="AB343" s="14"/>
      <c r="AC343" s="14"/>
    </row>
    <row r="344" spans="1:29" x14ac:dyDescent="0.35">
      <c r="A344" s="7"/>
      <c r="B344" s="14">
        <v>393</v>
      </c>
      <c r="C344" s="14" t="s">
        <v>3030</v>
      </c>
      <c r="D344" s="14" t="s">
        <v>3066</v>
      </c>
      <c r="E344" s="14" t="s">
        <v>3067</v>
      </c>
      <c r="F344" s="14" t="s">
        <v>3360</v>
      </c>
      <c r="G344" s="14"/>
      <c r="H344" s="14" t="s">
        <v>3255</v>
      </c>
      <c r="I344" s="14" t="s">
        <v>3034</v>
      </c>
      <c r="J344" s="14" t="s">
        <v>3481</v>
      </c>
      <c r="K344" s="14" t="s">
        <v>3255</v>
      </c>
      <c r="L344" s="14">
        <v>13.2</v>
      </c>
      <c r="M344" s="18">
        <v>8.2459474846738949</v>
      </c>
      <c r="N344" s="18">
        <v>8.9699447222376918</v>
      </c>
      <c r="O344" s="18">
        <v>8.6422407094456677</v>
      </c>
      <c r="P344" s="18">
        <v>11.08858927005595</v>
      </c>
      <c r="Q344" s="18">
        <v>11.09</v>
      </c>
      <c r="R344" s="18">
        <v>11.08858927005595</v>
      </c>
      <c r="S344" s="15">
        <f t="shared" si="33"/>
        <v>0.74364261168384749</v>
      </c>
      <c r="T344" s="15">
        <f t="shared" si="34"/>
        <v>0.80883180543171251</v>
      </c>
      <c r="U344" s="15">
        <f t="shared" si="35"/>
        <v>0.77938144329896908</v>
      </c>
      <c r="V344" s="15">
        <f t="shared" si="36"/>
        <v>0.77728528680484299</v>
      </c>
      <c r="W344" s="15">
        <f t="shared" si="37"/>
        <v>0.77728528680484299</v>
      </c>
      <c r="X344" s="15" t="str">
        <f t="shared" si="38"/>
        <v>Y</v>
      </c>
      <c r="Y344" s="15" t="s">
        <v>55</v>
      </c>
      <c r="Z344" s="14" t="s">
        <v>55</v>
      </c>
      <c r="AA344" s="14">
        <v>0</v>
      </c>
      <c r="AB344" s="14"/>
      <c r="AC344" s="14"/>
    </row>
    <row r="345" spans="1:29" x14ac:dyDescent="0.35">
      <c r="A345" s="7"/>
      <c r="B345" s="14">
        <v>698</v>
      </c>
      <c r="C345" s="14" t="s">
        <v>3030</v>
      </c>
      <c r="D345" s="14" t="s">
        <v>3031</v>
      </c>
      <c r="E345" s="14" t="s">
        <v>3045</v>
      </c>
      <c r="F345" s="14" t="s">
        <v>3482</v>
      </c>
      <c r="G345" s="14"/>
      <c r="H345" s="14" t="s">
        <v>3191</v>
      </c>
      <c r="I345" s="14" t="s">
        <v>3034</v>
      </c>
      <c r="J345" s="14" t="s">
        <v>3483</v>
      </c>
      <c r="K345" s="14" t="s">
        <v>3193</v>
      </c>
      <c r="L345" s="14">
        <v>13.2</v>
      </c>
      <c r="M345" s="18">
        <v>6.1730290781754773</v>
      </c>
      <c r="N345" s="18">
        <v>6.3254495492415233</v>
      </c>
      <c r="O345" s="18">
        <v>7.5448133177700294</v>
      </c>
      <c r="P345" s="18">
        <v>8.5965145681258512</v>
      </c>
      <c r="Q345" s="18">
        <v>8.6</v>
      </c>
      <c r="R345" s="18">
        <v>8.5965145681258512</v>
      </c>
      <c r="S345" s="15">
        <f t="shared" si="33"/>
        <v>0.71808510638297862</v>
      </c>
      <c r="T345" s="15">
        <f t="shared" si="34"/>
        <v>0.73551738944668876</v>
      </c>
      <c r="U345" s="15">
        <f t="shared" si="35"/>
        <v>0.87765957446808518</v>
      </c>
      <c r="V345" s="15">
        <f t="shared" si="36"/>
        <v>0.77708735676591756</v>
      </c>
      <c r="W345" s="15">
        <f t="shared" si="37"/>
        <v>0.77708735676591756</v>
      </c>
      <c r="X345" s="15" t="str">
        <f t="shared" si="38"/>
        <v>Y</v>
      </c>
      <c r="Y345" s="15" t="s">
        <v>55</v>
      </c>
      <c r="Z345" s="14" t="s">
        <v>55</v>
      </c>
      <c r="AA345" s="14">
        <v>0</v>
      </c>
      <c r="AB345" s="14"/>
      <c r="AC345" s="14"/>
    </row>
    <row r="346" spans="1:29" x14ac:dyDescent="0.35">
      <c r="A346" s="7"/>
      <c r="B346" s="14">
        <v>786</v>
      </c>
      <c r="C346" s="14" t="s">
        <v>3030</v>
      </c>
      <c r="D346" s="14" t="s">
        <v>3031</v>
      </c>
      <c r="E346" s="14" t="s">
        <v>3045</v>
      </c>
      <c r="F346" s="14" t="s">
        <v>3456</v>
      </c>
      <c r="G346" s="14"/>
      <c r="H346" s="14" t="s">
        <v>3456</v>
      </c>
      <c r="I346" s="14" t="s">
        <v>3034</v>
      </c>
      <c r="J346" s="14" t="s">
        <v>3485</v>
      </c>
      <c r="K346" s="14" t="s">
        <v>3456</v>
      </c>
      <c r="L346" s="14">
        <v>4.16</v>
      </c>
      <c r="M346" s="18">
        <v>2.1399834137674993</v>
      </c>
      <c r="N346" s="18">
        <v>2.1615994078459591</v>
      </c>
      <c r="O346" s="18">
        <v>2.1615994078459591</v>
      </c>
      <c r="P346" s="18">
        <v>2.7740525734023138</v>
      </c>
      <c r="Q346" s="18">
        <v>2.77</v>
      </c>
      <c r="R346" s="18">
        <v>2.7740525734023138</v>
      </c>
      <c r="S346" s="15">
        <f t="shared" si="33"/>
        <v>0.77142857142857146</v>
      </c>
      <c r="T346" s="15">
        <f t="shared" si="34"/>
        <v>0.7803607970563029</v>
      </c>
      <c r="U346" s="15">
        <f t="shared" si="35"/>
        <v>0.77922077922077926</v>
      </c>
      <c r="V346" s="15">
        <f t="shared" si="36"/>
        <v>0.77700338256855128</v>
      </c>
      <c r="W346" s="15">
        <f t="shared" si="37"/>
        <v>0.77700338256855128</v>
      </c>
      <c r="X346" s="15" t="str">
        <f t="shared" si="38"/>
        <v>Y</v>
      </c>
      <c r="Y346" s="15" t="s">
        <v>55</v>
      </c>
      <c r="Z346" s="14" t="s">
        <v>55</v>
      </c>
      <c r="AA346" s="14">
        <v>0</v>
      </c>
      <c r="AB346" s="14"/>
      <c r="AC346" s="14"/>
    </row>
    <row r="347" spans="1:29" x14ac:dyDescent="0.35">
      <c r="A347" s="7"/>
      <c r="B347" s="14">
        <v>390</v>
      </c>
      <c r="C347" s="14" t="s">
        <v>3030</v>
      </c>
      <c r="D347" s="14" t="s">
        <v>3066</v>
      </c>
      <c r="E347" s="14" t="s">
        <v>3067</v>
      </c>
      <c r="F347" s="14" t="s">
        <v>3360</v>
      </c>
      <c r="G347" s="14"/>
      <c r="H347" s="14" t="s">
        <v>3255</v>
      </c>
      <c r="I347" s="14" t="s">
        <v>3034</v>
      </c>
      <c r="J347" s="14" t="s">
        <v>3486</v>
      </c>
      <c r="K347" s="14" t="s">
        <v>3487</v>
      </c>
      <c r="L347" s="14">
        <v>13.2</v>
      </c>
      <c r="M347" s="18">
        <v>8.6117566152324407</v>
      </c>
      <c r="N347" s="18">
        <v>8.8708714160447606</v>
      </c>
      <c r="O347" s="18">
        <v>9.9530567606137872</v>
      </c>
      <c r="P347" s="18">
        <v>11.774481389853227</v>
      </c>
      <c r="Q347" s="18">
        <v>11.77</v>
      </c>
      <c r="R347" s="18">
        <v>11.774481389853227</v>
      </c>
      <c r="S347" s="15">
        <f t="shared" si="33"/>
        <v>0.73139158576051644</v>
      </c>
      <c r="T347" s="15">
        <f t="shared" si="34"/>
        <v>0.75368491215333566</v>
      </c>
      <c r="U347" s="15">
        <f t="shared" si="35"/>
        <v>0.84530744336569508</v>
      </c>
      <c r="V347" s="15">
        <f t="shared" si="36"/>
        <v>0.77679464709318236</v>
      </c>
      <c r="W347" s="15">
        <f t="shared" si="37"/>
        <v>0.77679464709318236</v>
      </c>
      <c r="X347" s="15" t="str">
        <f t="shared" si="38"/>
        <v>Y</v>
      </c>
      <c r="Y347" s="15" t="s">
        <v>55</v>
      </c>
      <c r="Z347" s="14" t="s">
        <v>55</v>
      </c>
      <c r="AA347" s="14">
        <v>0</v>
      </c>
      <c r="AB347" s="14"/>
      <c r="AC347" s="14"/>
    </row>
    <row r="348" spans="1:29" x14ac:dyDescent="0.35">
      <c r="A348" s="7"/>
      <c r="B348" s="14">
        <v>290</v>
      </c>
      <c r="C348" s="14" t="s">
        <v>3030</v>
      </c>
      <c r="D348" s="14" t="s">
        <v>3066</v>
      </c>
      <c r="E348" s="14" t="s">
        <v>3067</v>
      </c>
      <c r="F348" s="14" t="s">
        <v>3357</v>
      </c>
      <c r="G348" s="14"/>
      <c r="H348" s="14" t="s">
        <v>3358</v>
      </c>
      <c r="I348" s="14" t="s">
        <v>3034</v>
      </c>
      <c r="J348" s="14" t="s">
        <v>3490</v>
      </c>
      <c r="K348" s="14" t="s">
        <v>3491</v>
      </c>
      <c r="L348" s="14">
        <v>13.8</v>
      </c>
      <c r="M348" s="18">
        <v>7.5292248605019108</v>
      </c>
      <c r="N348" s="18">
        <v>7.7762153056612222</v>
      </c>
      <c r="O348" s="18">
        <v>8.3548103420312056</v>
      </c>
      <c r="P348" s="18">
        <v>10.158477986391464</v>
      </c>
      <c r="Q348" s="18">
        <v>10.16</v>
      </c>
      <c r="R348" s="18">
        <v>10.158477986391464</v>
      </c>
      <c r="S348" s="15">
        <f t="shared" si="33"/>
        <v>0.74117647058823555</v>
      </c>
      <c r="T348" s="15">
        <f t="shared" si="34"/>
        <v>0.76537552221075023</v>
      </c>
      <c r="U348" s="15">
        <f t="shared" si="35"/>
        <v>0.82244705882352709</v>
      </c>
      <c r="V348" s="15">
        <f t="shared" si="36"/>
        <v>0.77633301720750436</v>
      </c>
      <c r="W348" s="15">
        <f t="shared" si="37"/>
        <v>0.77633301720750436</v>
      </c>
      <c r="X348" s="15" t="str">
        <f t="shared" si="38"/>
        <v>Y</v>
      </c>
      <c r="Y348" s="15" t="s">
        <v>55</v>
      </c>
      <c r="Z348" s="14" t="s">
        <v>55</v>
      </c>
      <c r="AA348" s="14">
        <v>0</v>
      </c>
      <c r="AB348" s="14"/>
      <c r="AC348" s="14"/>
    </row>
    <row r="349" spans="1:29" x14ac:dyDescent="0.35">
      <c r="A349" s="7"/>
      <c r="B349" s="14">
        <v>1065</v>
      </c>
      <c r="C349" s="14" t="s">
        <v>3030</v>
      </c>
      <c r="D349" s="14" t="s">
        <v>3031</v>
      </c>
      <c r="E349" s="14" t="s">
        <v>3040</v>
      </c>
      <c r="F349" s="14" t="s">
        <v>3492</v>
      </c>
      <c r="G349" s="14"/>
      <c r="H349" s="14" t="s">
        <v>3283</v>
      </c>
      <c r="I349" s="14" t="s">
        <v>3034</v>
      </c>
      <c r="J349" s="14" t="s">
        <v>3493</v>
      </c>
      <c r="K349" s="14" t="s">
        <v>3494</v>
      </c>
      <c r="L349" s="14">
        <v>13.2</v>
      </c>
      <c r="M349" s="18">
        <v>8.6879668507654877</v>
      </c>
      <c r="N349" s="18">
        <v>8.8251452747249424</v>
      </c>
      <c r="O349" s="18">
        <v>9.4729322767556958</v>
      </c>
      <c r="P349" s="18">
        <v>11.774481389853227</v>
      </c>
      <c r="Q349" s="18">
        <v>11.5</v>
      </c>
      <c r="R349" s="18">
        <v>11.500124541934316</v>
      </c>
      <c r="S349" s="15">
        <f t="shared" si="33"/>
        <v>0.73786407766990292</v>
      </c>
      <c r="T349" s="15">
        <f t="shared" si="34"/>
        <v>0.76740393693260367</v>
      </c>
      <c r="U349" s="15">
        <f t="shared" si="35"/>
        <v>0.8237243207422128</v>
      </c>
      <c r="V349" s="15">
        <f t="shared" si="36"/>
        <v>0.77633077844823983</v>
      </c>
      <c r="W349" s="15">
        <f t="shared" si="37"/>
        <v>0.77633077844823983</v>
      </c>
      <c r="X349" s="15" t="str">
        <f t="shared" si="38"/>
        <v>Y</v>
      </c>
      <c r="Y349" s="15" t="s">
        <v>55</v>
      </c>
      <c r="Z349" s="14" t="s">
        <v>55</v>
      </c>
      <c r="AA349" s="14">
        <v>0</v>
      </c>
      <c r="AB349" s="14"/>
      <c r="AC349" s="14"/>
    </row>
    <row r="350" spans="1:29" x14ac:dyDescent="0.35">
      <c r="A350" s="8"/>
      <c r="B350" s="14">
        <v>1158</v>
      </c>
      <c r="C350" s="14" t="s">
        <v>3258</v>
      </c>
      <c r="D350" s="14" t="s">
        <v>3066</v>
      </c>
      <c r="E350" s="14" t="s">
        <v>3259</v>
      </c>
      <c r="F350" s="14" t="s">
        <v>3260</v>
      </c>
      <c r="G350" s="14"/>
      <c r="H350" s="14" t="s">
        <v>3259</v>
      </c>
      <c r="I350" s="14" t="s">
        <v>3034</v>
      </c>
      <c r="J350" s="14" t="s">
        <v>3495</v>
      </c>
      <c r="K350" s="14" t="s">
        <v>3259</v>
      </c>
      <c r="L350" s="14">
        <v>13.2</v>
      </c>
      <c r="M350" s="14">
        <v>8.2688105553338023</v>
      </c>
      <c r="N350" s="14">
        <v>8.1087690607144403</v>
      </c>
      <c r="O350" s="14">
        <v>7.5219502471101203</v>
      </c>
      <c r="P350" s="14">
        <v>10.26551872629922</v>
      </c>
      <c r="Q350" s="14">
        <v>10.27</v>
      </c>
      <c r="R350" s="14">
        <v>10.26551872629922</v>
      </c>
      <c r="S350" s="15">
        <f t="shared" si="33"/>
        <v>0.80549368968077051</v>
      </c>
      <c r="T350" s="15">
        <f t="shared" si="34"/>
        <v>0.78955881798582672</v>
      </c>
      <c r="U350" s="15">
        <f t="shared" si="35"/>
        <v>0.73273942093541211</v>
      </c>
      <c r="V350" s="15">
        <f t="shared" si="36"/>
        <v>0.77593064286733637</v>
      </c>
      <c r="W350" s="15">
        <f t="shared" si="37"/>
        <v>0.77593064286733637</v>
      </c>
      <c r="X350" s="15" t="str">
        <f t="shared" si="38"/>
        <v>Y</v>
      </c>
      <c r="Y350" s="15" t="s">
        <v>55</v>
      </c>
      <c r="Z350" s="14" t="s">
        <v>55</v>
      </c>
      <c r="AA350" s="14">
        <v>0</v>
      </c>
      <c r="AB350" s="14"/>
      <c r="AC350" s="14"/>
    </row>
    <row r="351" spans="1:29" x14ac:dyDescent="0.35">
      <c r="A351" s="8"/>
      <c r="B351" s="14">
        <v>255</v>
      </c>
      <c r="C351" s="14" t="s">
        <v>3030</v>
      </c>
      <c r="D351" s="14" t="s">
        <v>3066</v>
      </c>
      <c r="E351" s="14" t="s">
        <v>3067</v>
      </c>
      <c r="F351" s="14" t="s">
        <v>3496</v>
      </c>
      <c r="G351" s="14"/>
      <c r="H351" s="14" t="s">
        <v>3496</v>
      </c>
      <c r="I351" s="14" t="s">
        <v>3034</v>
      </c>
      <c r="J351" s="14" t="s">
        <v>3497</v>
      </c>
      <c r="K351" s="14" t="s">
        <v>3498</v>
      </c>
      <c r="L351" s="14">
        <v>13.8</v>
      </c>
      <c r="M351" s="18">
        <v>10.381566130406327</v>
      </c>
      <c r="N351" s="18">
        <v>9.7760411680802566</v>
      </c>
      <c r="O351" s="18">
        <v>9.3218974463356972</v>
      </c>
      <c r="P351" s="18">
        <v>12.668219606558768</v>
      </c>
      <c r="Q351" s="18">
        <v>12.67</v>
      </c>
      <c r="R351" s="18">
        <v>12.668219606558768</v>
      </c>
      <c r="S351" s="15">
        <f t="shared" si="33"/>
        <v>0.81949685534591121</v>
      </c>
      <c r="T351" s="15">
        <f t="shared" si="34"/>
        <v>0.77158967388163036</v>
      </c>
      <c r="U351" s="15">
        <f t="shared" si="35"/>
        <v>0.73584905660377353</v>
      </c>
      <c r="V351" s="15">
        <f t="shared" si="36"/>
        <v>0.77564519527710507</v>
      </c>
      <c r="W351" s="15">
        <f t="shared" si="37"/>
        <v>0.77564519527710507</v>
      </c>
      <c r="X351" s="15" t="str">
        <f t="shared" si="38"/>
        <v>Y</v>
      </c>
      <c r="Y351" s="15" t="s">
        <v>55</v>
      </c>
      <c r="Z351" s="14" t="s">
        <v>55</v>
      </c>
      <c r="AA351" s="14">
        <v>0</v>
      </c>
      <c r="AB351" s="14"/>
      <c r="AC351" s="14"/>
    </row>
    <row r="352" spans="1:29" x14ac:dyDescent="0.35">
      <c r="A352" s="7"/>
      <c r="B352" s="14">
        <v>1055</v>
      </c>
      <c r="C352" s="14" t="s">
        <v>3030</v>
      </c>
      <c r="D352" s="14" t="s">
        <v>3031</v>
      </c>
      <c r="E352" s="14" t="s">
        <v>3040</v>
      </c>
      <c r="F352" s="14" t="s">
        <v>3507</v>
      </c>
      <c r="G352" s="14"/>
      <c r="H352" s="14" t="s">
        <v>3129</v>
      </c>
      <c r="I352" s="14" t="s">
        <v>3034</v>
      </c>
      <c r="J352" s="14" t="s">
        <v>3508</v>
      </c>
      <c r="K352" s="14" t="s">
        <v>3509</v>
      </c>
      <c r="L352" s="14">
        <v>13.2</v>
      </c>
      <c r="M352" s="18">
        <v>8.6193776387857604</v>
      </c>
      <c r="N352" s="18">
        <v>9.396722041222672</v>
      </c>
      <c r="O352" s="18">
        <v>9.3586169234561503</v>
      </c>
      <c r="P352" s="18">
        <v>11.797344460513136</v>
      </c>
      <c r="Q352" s="18">
        <v>11.8</v>
      </c>
      <c r="R352" s="18">
        <v>11.797344460513136</v>
      </c>
      <c r="S352" s="15">
        <f t="shared" si="33"/>
        <v>0.73062015503875966</v>
      </c>
      <c r="T352" s="15">
        <f t="shared" si="34"/>
        <v>0.7963323763748027</v>
      </c>
      <c r="U352" s="15">
        <f t="shared" si="35"/>
        <v>0.79328165374676951</v>
      </c>
      <c r="V352" s="15">
        <f t="shared" si="36"/>
        <v>0.77341139505344392</v>
      </c>
      <c r="W352" s="15">
        <f t="shared" si="37"/>
        <v>0.77341139505344392</v>
      </c>
      <c r="X352" s="15" t="str">
        <f t="shared" si="38"/>
        <v>Y</v>
      </c>
      <c r="Y352" s="15" t="s">
        <v>55</v>
      </c>
      <c r="Z352" s="14" t="s">
        <v>55</v>
      </c>
      <c r="AA352" s="14">
        <v>0</v>
      </c>
      <c r="AB352" s="14"/>
      <c r="AC352" s="14"/>
    </row>
    <row r="353" spans="1:29" x14ac:dyDescent="0.35">
      <c r="A353" s="7"/>
      <c r="B353" s="14">
        <v>1067</v>
      </c>
      <c r="C353" s="14" t="s">
        <v>3030</v>
      </c>
      <c r="D353" s="14" t="s">
        <v>3031</v>
      </c>
      <c r="E353" s="14" t="s">
        <v>3040</v>
      </c>
      <c r="F353" s="14" t="s">
        <v>3510</v>
      </c>
      <c r="G353" s="14"/>
      <c r="H353" s="14" t="s">
        <v>3323</v>
      </c>
      <c r="I353" s="14" t="s">
        <v>3034</v>
      </c>
      <c r="J353" s="14" t="s">
        <v>3511</v>
      </c>
      <c r="K353" s="14" t="s">
        <v>3512</v>
      </c>
      <c r="L353" s="14">
        <v>13.2</v>
      </c>
      <c r="M353" s="18">
        <v>8.9165975573645788</v>
      </c>
      <c r="N353" s="18">
        <v>9.1909544052834899</v>
      </c>
      <c r="O353" s="18">
        <v>9.9301936899538781</v>
      </c>
      <c r="P353" s="18">
        <v>12.117427449751863</v>
      </c>
      <c r="Q353" s="18">
        <v>12.12</v>
      </c>
      <c r="R353" s="18">
        <v>12.117427449751863</v>
      </c>
      <c r="S353" s="15">
        <f t="shared" si="33"/>
        <v>0.73584905660377353</v>
      </c>
      <c r="T353" s="15">
        <f t="shared" si="34"/>
        <v>0.75832957139302726</v>
      </c>
      <c r="U353" s="15">
        <f t="shared" si="35"/>
        <v>0.81949685534591132</v>
      </c>
      <c r="V353" s="15">
        <f t="shared" si="36"/>
        <v>0.77122516111423733</v>
      </c>
      <c r="W353" s="15">
        <f t="shared" si="37"/>
        <v>0.77122516111423733</v>
      </c>
      <c r="X353" s="15" t="str">
        <f t="shared" si="38"/>
        <v>Y</v>
      </c>
      <c r="Y353" s="15" t="s">
        <v>55</v>
      </c>
      <c r="Z353" s="14" t="s">
        <v>55</v>
      </c>
      <c r="AA353" s="14">
        <v>0</v>
      </c>
      <c r="AB353" s="14"/>
      <c r="AC353" s="14"/>
    </row>
    <row r="354" spans="1:29" x14ac:dyDescent="0.35">
      <c r="A354" s="7"/>
      <c r="B354" s="14">
        <v>117</v>
      </c>
      <c r="C354" s="14" t="s">
        <v>3030</v>
      </c>
      <c r="D354" s="14" t="s">
        <v>3031</v>
      </c>
      <c r="E354" s="14" t="s">
        <v>46</v>
      </c>
      <c r="F354" s="14" t="s">
        <v>3233</v>
      </c>
      <c r="G354" s="14"/>
      <c r="H354" s="14" t="s">
        <v>3234</v>
      </c>
      <c r="I354" s="14" t="s">
        <v>3034</v>
      </c>
      <c r="J354" s="14" t="s">
        <v>3515</v>
      </c>
      <c r="K354" s="14" t="s">
        <v>3516</v>
      </c>
      <c r="L354" s="14">
        <v>13.2</v>
      </c>
      <c r="M354" s="18">
        <v>8.7260719685319881</v>
      </c>
      <c r="N354" s="18">
        <v>10.791369351477131</v>
      </c>
      <c r="O354" s="18">
        <v>7.4304979644704838</v>
      </c>
      <c r="P354" s="18">
        <v>11.660166036553681</v>
      </c>
      <c r="Q354" s="18">
        <v>11.66</v>
      </c>
      <c r="R354" s="18">
        <v>11.660166036553681</v>
      </c>
      <c r="S354" s="15">
        <f t="shared" si="33"/>
        <v>0.7483660130718941</v>
      </c>
      <c r="T354" s="15">
        <f t="shared" si="34"/>
        <v>0.92550337491227541</v>
      </c>
      <c r="U354" s="15">
        <f t="shared" si="35"/>
        <v>0.63725490196078438</v>
      </c>
      <c r="V354" s="15">
        <f t="shared" si="36"/>
        <v>0.77037476331498456</v>
      </c>
      <c r="W354" s="15">
        <f t="shared" si="37"/>
        <v>0.77037476331498456</v>
      </c>
      <c r="X354" s="15" t="str">
        <f t="shared" si="38"/>
        <v>Y</v>
      </c>
      <c r="Y354" s="15" t="s">
        <v>55</v>
      </c>
      <c r="Z354" s="14" t="s">
        <v>55</v>
      </c>
      <c r="AA354" s="14">
        <v>0</v>
      </c>
      <c r="AB354" s="14"/>
      <c r="AC354" s="14"/>
    </row>
    <row r="355" spans="1:29" x14ac:dyDescent="0.35">
      <c r="A355" s="7"/>
      <c r="B355" s="14">
        <v>553</v>
      </c>
      <c r="C355" s="14" t="s">
        <v>3030</v>
      </c>
      <c r="D355" s="14" t="s">
        <v>3066</v>
      </c>
      <c r="E355" s="14" t="s">
        <v>3074</v>
      </c>
      <c r="F355" s="14" t="s">
        <v>3520</v>
      </c>
      <c r="G355" s="14"/>
      <c r="H355" s="14" t="s">
        <v>3318</v>
      </c>
      <c r="I355" s="14" t="s">
        <v>3034</v>
      </c>
      <c r="J355" s="14" t="s">
        <v>3521</v>
      </c>
      <c r="K355" s="14" t="s">
        <v>3522</v>
      </c>
      <c r="L355" s="14">
        <v>13.8</v>
      </c>
      <c r="M355" s="18">
        <v>5.0274506740494154</v>
      </c>
      <c r="N355" s="18">
        <v>5.2824085529235614</v>
      </c>
      <c r="O355" s="18">
        <v>5.9835427198274358</v>
      </c>
      <c r="P355" s="18">
        <v>7.0511788376129001</v>
      </c>
      <c r="Q355" s="18">
        <v>7.05</v>
      </c>
      <c r="R355" s="18">
        <v>7.0511788376129001</v>
      </c>
      <c r="S355" s="15">
        <f t="shared" si="33"/>
        <v>0.7129943502824847</v>
      </c>
      <c r="T355" s="15">
        <f t="shared" si="34"/>
        <v>0.74927780892532792</v>
      </c>
      <c r="U355" s="15">
        <f t="shared" si="35"/>
        <v>0.84858757062146772</v>
      </c>
      <c r="V355" s="15">
        <f t="shared" si="36"/>
        <v>0.77028657660976008</v>
      </c>
      <c r="W355" s="15">
        <f t="shared" si="37"/>
        <v>0.77028657660976008</v>
      </c>
      <c r="X355" s="15" t="str">
        <f t="shared" si="38"/>
        <v>Y</v>
      </c>
      <c r="Y355" s="15" t="s">
        <v>55</v>
      </c>
      <c r="Z355" s="14" t="s">
        <v>55</v>
      </c>
      <c r="AA355" s="14">
        <v>0</v>
      </c>
      <c r="AB355" s="14"/>
      <c r="AC355" s="14"/>
    </row>
    <row r="356" spans="1:29" x14ac:dyDescent="0.35">
      <c r="A356" s="7"/>
      <c r="B356" s="14">
        <v>13</v>
      </c>
      <c r="C356" s="14" t="s">
        <v>3030</v>
      </c>
      <c r="D356" s="14" t="s">
        <v>3031</v>
      </c>
      <c r="E356" s="14" t="s">
        <v>46</v>
      </c>
      <c r="F356" s="14" t="s">
        <v>3343</v>
      </c>
      <c r="G356" s="14"/>
      <c r="H356" s="14" t="s">
        <v>3038</v>
      </c>
      <c r="I356" s="14" t="s">
        <v>3034</v>
      </c>
      <c r="J356" s="19" t="s">
        <v>3532</v>
      </c>
      <c r="K356" s="14" t="s">
        <v>3038</v>
      </c>
      <c r="L356" s="14">
        <v>4.16</v>
      </c>
      <c r="M356" s="18">
        <v>1.5947800075663494</v>
      </c>
      <c r="N356" s="18">
        <v>1.6884493152396745</v>
      </c>
      <c r="O356" s="18">
        <v>1.8253506110699187</v>
      </c>
      <c r="P356" s="18">
        <v>2.2120367273623645</v>
      </c>
      <c r="Q356" s="18">
        <v>2.21</v>
      </c>
      <c r="R356" s="18">
        <v>2.2120367273623645</v>
      </c>
      <c r="S356" s="15">
        <f t="shared" si="33"/>
        <v>0.72095548317046576</v>
      </c>
      <c r="T356" s="15">
        <f t="shared" si="34"/>
        <v>0.7640042150405767</v>
      </c>
      <c r="U356" s="15">
        <f t="shared" si="35"/>
        <v>0.82519001085776233</v>
      </c>
      <c r="V356" s="15">
        <f t="shared" si="36"/>
        <v>0.77004990302293486</v>
      </c>
      <c r="W356" s="15">
        <f t="shared" si="37"/>
        <v>0.77004990302293486</v>
      </c>
      <c r="X356" s="15" t="str">
        <f t="shared" si="38"/>
        <v>Y</v>
      </c>
      <c r="Y356" s="15" t="s">
        <v>55</v>
      </c>
      <c r="Z356" s="14" t="s">
        <v>55</v>
      </c>
      <c r="AA356" s="14">
        <v>0</v>
      </c>
      <c r="AB356" s="14"/>
      <c r="AC356" s="14"/>
    </row>
    <row r="357" spans="1:29" x14ac:dyDescent="0.35">
      <c r="A357" s="7"/>
      <c r="B357" s="14">
        <v>883</v>
      </c>
      <c r="C357" s="14" t="s">
        <v>3030</v>
      </c>
      <c r="D357" s="14" t="s">
        <v>3031</v>
      </c>
      <c r="E357" s="14" t="s">
        <v>3045</v>
      </c>
      <c r="F357" s="14" t="s">
        <v>3533</v>
      </c>
      <c r="G357" s="14"/>
      <c r="H357" s="14" t="s">
        <v>3080</v>
      </c>
      <c r="I357" s="14" t="s">
        <v>3034</v>
      </c>
      <c r="J357" s="14" t="s">
        <v>3534</v>
      </c>
      <c r="K357" s="14" t="s">
        <v>3080</v>
      </c>
      <c r="L357" s="14">
        <v>4.16</v>
      </c>
      <c r="M357" s="18">
        <v>2.8461058869971789</v>
      </c>
      <c r="N357" s="18">
        <v>2.4330002223866134</v>
      </c>
      <c r="O357" s="18">
        <v>2.5410801927789111</v>
      </c>
      <c r="P357" s="18">
        <v>3.3865057389586686</v>
      </c>
      <c r="Q357" s="18">
        <v>3.39</v>
      </c>
      <c r="R357" s="18">
        <v>3.3865057389586686</v>
      </c>
      <c r="S357" s="15">
        <f t="shared" si="33"/>
        <v>0.84042553191489366</v>
      </c>
      <c r="T357" s="15">
        <f t="shared" si="34"/>
        <v>0.7176991806450187</v>
      </c>
      <c r="U357" s="15">
        <f t="shared" si="35"/>
        <v>0.75035460992907665</v>
      </c>
      <c r="V357" s="15">
        <f t="shared" si="36"/>
        <v>0.76949310749632971</v>
      </c>
      <c r="W357" s="15">
        <f t="shared" si="37"/>
        <v>0.76949310749632971</v>
      </c>
      <c r="X357" s="15" t="str">
        <f t="shared" si="38"/>
        <v>Y</v>
      </c>
      <c r="Y357" s="15" t="s">
        <v>55</v>
      </c>
      <c r="Z357" s="14" t="s">
        <v>55</v>
      </c>
      <c r="AA357" s="14">
        <v>0</v>
      </c>
      <c r="AB357" s="14"/>
      <c r="AC357" s="14"/>
    </row>
    <row r="358" spans="1:29" x14ac:dyDescent="0.35">
      <c r="A358" s="7"/>
      <c r="B358" s="14">
        <v>89</v>
      </c>
      <c r="C358" s="14" t="s">
        <v>3030</v>
      </c>
      <c r="D358" s="14" t="s">
        <v>3031</v>
      </c>
      <c r="E358" s="14" t="s">
        <v>46</v>
      </c>
      <c r="F358" s="14" t="s">
        <v>3535</v>
      </c>
      <c r="G358" s="14"/>
      <c r="H358" s="14" t="s">
        <v>3038</v>
      </c>
      <c r="I358" s="14" t="s">
        <v>3034</v>
      </c>
      <c r="J358" s="14" t="s">
        <v>3536</v>
      </c>
      <c r="K358" s="14" t="s">
        <v>3038</v>
      </c>
      <c r="L358" s="14">
        <v>4.16</v>
      </c>
      <c r="M358" s="18">
        <v>2.1640011849657848</v>
      </c>
      <c r="N358" s="18">
        <v>2.1976260646433912</v>
      </c>
      <c r="O358" s="18">
        <v>2.4233931139073004</v>
      </c>
      <c r="P358" s="18">
        <v>2.9397751946705037</v>
      </c>
      <c r="Q358" s="18">
        <v>2.94</v>
      </c>
      <c r="R358" s="18">
        <v>2.9397751946705037</v>
      </c>
      <c r="S358" s="15">
        <f t="shared" si="33"/>
        <v>0.73611111111111016</v>
      </c>
      <c r="T358" s="15">
        <f t="shared" si="34"/>
        <v>0.74749185872224189</v>
      </c>
      <c r="U358" s="15">
        <f t="shared" si="35"/>
        <v>0.82434640522875746</v>
      </c>
      <c r="V358" s="15">
        <f t="shared" si="36"/>
        <v>0.7693164583540365</v>
      </c>
      <c r="W358" s="15">
        <f t="shared" si="37"/>
        <v>0.7693164583540365</v>
      </c>
      <c r="X358" s="15" t="str">
        <f t="shared" si="38"/>
        <v>Y</v>
      </c>
      <c r="Y358" s="15" t="s">
        <v>55</v>
      </c>
      <c r="Z358" s="14" t="s">
        <v>55</v>
      </c>
      <c r="AA358" s="14">
        <v>0</v>
      </c>
      <c r="AB358" s="14"/>
      <c r="AC358" s="14"/>
    </row>
    <row r="359" spans="1:29" x14ac:dyDescent="0.35">
      <c r="A359" s="7"/>
      <c r="B359" s="14">
        <v>979</v>
      </c>
      <c r="C359" s="14" t="s">
        <v>3030</v>
      </c>
      <c r="D359" s="14" t="s">
        <v>3031</v>
      </c>
      <c r="E359" s="14" t="s">
        <v>3040</v>
      </c>
      <c r="F359" s="14" t="s">
        <v>3537</v>
      </c>
      <c r="G359" s="14"/>
      <c r="H359" s="14" t="s">
        <v>3538</v>
      </c>
      <c r="I359" s="14" t="s">
        <v>3034</v>
      </c>
      <c r="J359" s="14" t="s">
        <v>3539</v>
      </c>
      <c r="K359" s="14" t="s">
        <v>3160</v>
      </c>
      <c r="L359" s="14">
        <v>13.2</v>
      </c>
      <c r="M359" s="18">
        <v>9.0587058404360548</v>
      </c>
      <c r="N359" s="18">
        <v>8.8861134631513501</v>
      </c>
      <c r="O359" s="18">
        <v>9.9827787524716705</v>
      </c>
      <c r="P359" s="18">
        <v>12.117427449751863</v>
      </c>
      <c r="Q359" s="18">
        <v>12.12</v>
      </c>
      <c r="R359" s="18">
        <v>12.117427449751863</v>
      </c>
      <c r="S359" s="15">
        <f t="shared" si="33"/>
        <v>0.74757665172747167</v>
      </c>
      <c r="T359" s="15">
        <f t="shared" si="34"/>
        <v>0.73317767847783422</v>
      </c>
      <c r="U359" s="15">
        <f t="shared" si="35"/>
        <v>0.82383647798742088</v>
      </c>
      <c r="V359" s="15">
        <f t="shared" si="36"/>
        <v>0.76819693606424222</v>
      </c>
      <c r="W359" s="15">
        <f t="shared" si="37"/>
        <v>0.76819693606424222</v>
      </c>
      <c r="X359" s="15" t="str">
        <f t="shared" si="38"/>
        <v>Y</v>
      </c>
      <c r="Y359" s="15" t="s">
        <v>55</v>
      </c>
      <c r="Z359" s="14" t="s">
        <v>55</v>
      </c>
      <c r="AA359" s="14">
        <v>0</v>
      </c>
      <c r="AB359" s="14"/>
      <c r="AC359" s="14"/>
    </row>
    <row r="360" spans="1:29" x14ac:dyDescent="0.35">
      <c r="A360" s="7"/>
      <c r="B360" s="14">
        <v>796</v>
      </c>
      <c r="C360" s="14" t="s">
        <v>3030</v>
      </c>
      <c r="D360" s="14" t="s">
        <v>3031</v>
      </c>
      <c r="E360" s="14" t="s">
        <v>3045</v>
      </c>
      <c r="F360" s="14" t="s">
        <v>3299</v>
      </c>
      <c r="G360" s="14"/>
      <c r="H360" s="14" t="s">
        <v>3147</v>
      </c>
      <c r="I360" s="14" t="s">
        <v>3034</v>
      </c>
      <c r="J360" s="14" t="s">
        <v>3540</v>
      </c>
      <c r="K360" s="14" t="s">
        <v>3541</v>
      </c>
      <c r="L360" s="14">
        <v>13.8</v>
      </c>
      <c r="M360" s="18">
        <v>8.5570238097132822</v>
      </c>
      <c r="N360" s="18">
        <v>9.8678260044749457</v>
      </c>
      <c r="O360" s="18">
        <v>10.493110202413773</v>
      </c>
      <c r="P360" s="18">
        <v>12.548708100836516</v>
      </c>
      <c r="Q360" s="18">
        <v>12.55</v>
      </c>
      <c r="R360" s="18">
        <v>12.548708100836516</v>
      </c>
      <c r="S360" s="15">
        <f t="shared" si="33"/>
        <v>0.68190476190476201</v>
      </c>
      <c r="T360" s="15">
        <f t="shared" si="34"/>
        <v>0.78628095653186814</v>
      </c>
      <c r="U360" s="15">
        <f t="shared" si="35"/>
        <v>0.83619047619047626</v>
      </c>
      <c r="V360" s="15">
        <f t="shared" si="36"/>
        <v>0.76812539820903547</v>
      </c>
      <c r="W360" s="15">
        <f t="shared" si="37"/>
        <v>0.76812539820903547</v>
      </c>
      <c r="X360" s="15" t="str">
        <f t="shared" si="38"/>
        <v>Y</v>
      </c>
      <c r="Y360" s="15" t="s">
        <v>55</v>
      </c>
      <c r="Z360" s="14" t="s">
        <v>55</v>
      </c>
      <c r="AA360" s="14">
        <v>0</v>
      </c>
      <c r="AB360" s="14"/>
      <c r="AC360" s="14"/>
    </row>
    <row r="361" spans="1:29" x14ac:dyDescent="0.35">
      <c r="A361" s="7"/>
      <c r="B361" s="14">
        <v>1030</v>
      </c>
      <c r="C361" s="14" t="s">
        <v>3030</v>
      </c>
      <c r="D361" s="14" t="s">
        <v>3031</v>
      </c>
      <c r="E361" s="14" t="s">
        <v>3040</v>
      </c>
      <c r="F361" s="14" t="s">
        <v>3542</v>
      </c>
      <c r="G361" s="14"/>
      <c r="H361" s="14" t="s">
        <v>3238</v>
      </c>
      <c r="I361" s="14" t="s">
        <v>3034</v>
      </c>
      <c r="J361" s="14" t="s">
        <v>3543</v>
      </c>
      <c r="K361" s="14" t="s">
        <v>3325</v>
      </c>
      <c r="L361" s="14">
        <v>13.2</v>
      </c>
      <c r="M361" s="18">
        <v>9.1909544052834882</v>
      </c>
      <c r="N361" s="18">
        <v>9.1452282639636717</v>
      </c>
      <c r="O361" s="18">
        <v>9.5872476300552414</v>
      </c>
      <c r="P361" s="18">
        <v>12.117427449751863</v>
      </c>
      <c r="Q361" s="18">
        <v>12.12</v>
      </c>
      <c r="R361" s="18">
        <v>12.117427449751863</v>
      </c>
      <c r="S361" s="15">
        <f t="shared" si="33"/>
        <v>0.75849056603773579</v>
      </c>
      <c r="T361" s="15">
        <f t="shared" si="34"/>
        <v>0.7545567874557485</v>
      </c>
      <c r="U361" s="15">
        <f t="shared" si="35"/>
        <v>0.79119496855345861</v>
      </c>
      <c r="V361" s="15">
        <f t="shared" si="36"/>
        <v>0.76808077401564756</v>
      </c>
      <c r="W361" s="15">
        <f t="shared" si="37"/>
        <v>0.76808077401564756</v>
      </c>
      <c r="X361" s="15" t="str">
        <f t="shared" si="38"/>
        <v>Y</v>
      </c>
      <c r="Y361" s="15" t="s">
        <v>55</v>
      </c>
      <c r="Z361" s="14" t="s">
        <v>55</v>
      </c>
      <c r="AA361" s="14">
        <v>0</v>
      </c>
      <c r="AB361" s="14"/>
      <c r="AC361" s="14"/>
    </row>
    <row r="362" spans="1:29" x14ac:dyDescent="0.35">
      <c r="A362" s="7"/>
      <c r="B362" s="14">
        <v>1071</v>
      </c>
      <c r="C362" s="14" t="s">
        <v>3030</v>
      </c>
      <c r="D362" s="14" t="s">
        <v>3031</v>
      </c>
      <c r="E362" s="14" t="s">
        <v>3040</v>
      </c>
      <c r="F362" s="14" t="s">
        <v>3510</v>
      </c>
      <c r="G362" s="14"/>
      <c r="H362" s="14" t="s">
        <v>3323</v>
      </c>
      <c r="I362" s="14" t="s">
        <v>3034</v>
      </c>
      <c r="J362" s="14" t="s">
        <v>3544</v>
      </c>
      <c r="K362" s="14" t="s">
        <v>3545</v>
      </c>
      <c r="L362" s="14">
        <v>13.2</v>
      </c>
      <c r="M362" s="18">
        <v>8.1849792962474854</v>
      </c>
      <c r="N362" s="18">
        <v>9.4881743238623102</v>
      </c>
      <c r="O362" s="18">
        <v>10.250276679192606</v>
      </c>
      <c r="P362" s="18">
        <v>12.117427449751863</v>
      </c>
      <c r="Q362" s="18">
        <v>12.12</v>
      </c>
      <c r="R362" s="18">
        <v>12.117427449751863</v>
      </c>
      <c r="S362" s="15">
        <f t="shared" si="33"/>
        <v>0.67547169811320762</v>
      </c>
      <c r="T362" s="15">
        <f t="shared" si="34"/>
        <v>0.78285266698533917</v>
      </c>
      <c r="U362" s="15">
        <f t="shared" si="35"/>
        <v>0.84591194968553385</v>
      </c>
      <c r="V362" s="15">
        <f t="shared" si="36"/>
        <v>0.76807877159469351</v>
      </c>
      <c r="W362" s="15">
        <f t="shared" si="37"/>
        <v>0.76807877159469351</v>
      </c>
      <c r="X362" s="15" t="str">
        <f t="shared" si="38"/>
        <v>Y</v>
      </c>
      <c r="Y362" s="15" t="s">
        <v>55</v>
      </c>
      <c r="Z362" s="14" t="s">
        <v>55</v>
      </c>
      <c r="AA362" s="14">
        <v>0</v>
      </c>
      <c r="AB362" s="14"/>
      <c r="AC362" s="14"/>
    </row>
    <row r="363" spans="1:29" x14ac:dyDescent="0.35">
      <c r="A363" s="7"/>
      <c r="B363" s="14">
        <v>928</v>
      </c>
      <c r="C363" s="14" t="s">
        <v>3030</v>
      </c>
      <c r="D363" s="14" t="s">
        <v>3031</v>
      </c>
      <c r="E363" s="14" t="s">
        <v>3040</v>
      </c>
      <c r="F363" s="14" t="s">
        <v>3546</v>
      </c>
      <c r="G363" s="14"/>
      <c r="H363" s="14" t="s">
        <v>3175</v>
      </c>
      <c r="I363" s="14" t="s">
        <v>3034</v>
      </c>
      <c r="J363" s="14" t="s">
        <v>3547</v>
      </c>
      <c r="K363" s="14" t="s">
        <v>3238</v>
      </c>
      <c r="L363" s="14">
        <v>13.2</v>
      </c>
      <c r="M363" s="18">
        <v>8.5050622854862148</v>
      </c>
      <c r="N363" s="18">
        <v>9.3281328292429446</v>
      </c>
      <c r="O363" s="18">
        <v>10.082614161019949</v>
      </c>
      <c r="P363" s="18">
        <v>12.117427449751863</v>
      </c>
      <c r="Q363" s="18">
        <v>12.12</v>
      </c>
      <c r="R363" s="18">
        <v>12.117427449751863</v>
      </c>
      <c r="S363" s="15">
        <f t="shared" si="33"/>
        <v>0.70188679245283025</v>
      </c>
      <c r="T363" s="15">
        <f t="shared" si="34"/>
        <v>0.76964792320486342</v>
      </c>
      <c r="U363" s="15">
        <f t="shared" si="35"/>
        <v>0.83207547169811336</v>
      </c>
      <c r="V363" s="15">
        <f t="shared" si="36"/>
        <v>0.76787006245193579</v>
      </c>
      <c r="W363" s="15">
        <f t="shared" si="37"/>
        <v>0.76787006245193579</v>
      </c>
      <c r="X363" s="15" t="str">
        <f t="shared" si="38"/>
        <v>Y</v>
      </c>
      <c r="Y363" s="15" t="s">
        <v>55</v>
      </c>
      <c r="Z363" s="14" t="s">
        <v>55</v>
      </c>
      <c r="AA363" s="14">
        <v>0</v>
      </c>
      <c r="AB363" s="14"/>
      <c r="AC363" s="14"/>
    </row>
    <row r="364" spans="1:29" x14ac:dyDescent="0.35">
      <c r="A364" s="7"/>
      <c r="B364" s="14">
        <v>989</v>
      </c>
      <c r="C364" s="14" t="s">
        <v>3030</v>
      </c>
      <c r="D364" s="14" t="s">
        <v>3031</v>
      </c>
      <c r="E364" s="14" t="s">
        <v>3040</v>
      </c>
      <c r="F364" s="14" t="s">
        <v>3174</v>
      </c>
      <c r="G364" s="14"/>
      <c r="H364" s="14" t="s">
        <v>3175</v>
      </c>
      <c r="I364" s="14" t="s">
        <v>3034</v>
      </c>
      <c r="J364" s="14" t="s">
        <v>3550</v>
      </c>
      <c r="K364" s="14" t="s">
        <v>3551</v>
      </c>
      <c r="L364" s="14">
        <v>13.2</v>
      </c>
      <c r="M364" s="18">
        <v>7.1790041872114818</v>
      </c>
      <c r="N364" s="18">
        <v>6.2873444314750238</v>
      </c>
      <c r="O364" s="18">
        <v>6.8817842686326625</v>
      </c>
      <c r="P364" s="18">
        <v>8.8480083453848515</v>
      </c>
      <c r="Q364" s="18">
        <v>8.85</v>
      </c>
      <c r="R364" s="18">
        <v>8.8480083453848515</v>
      </c>
      <c r="S364" s="15">
        <f t="shared" si="33"/>
        <v>0.81136950904392768</v>
      </c>
      <c r="T364" s="15">
        <f t="shared" si="34"/>
        <v>0.71043439903672589</v>
      </c>
      <c r="U364" s="15">
        <f t="shared" si="35"/>
        <v>0.77777777777777779</v>
      </c>
      <c r="V364" s="15">
        <f t="shared" si="36"/>
        <v>0.76652722861947709</v>
      </c>
      <c r="W364" s="15">
        <f t="shared" si="37"/>
        <v>0.76652722861947709</v>
      </c>
      <c r="X364" s="15" t="str">
        <f t="shared" si="38"/>
        <v>Y</v>
      </c>
      <c r="Y364" s="15" t="s">
        <v>55</v>
      </c>
      <c r="Z364" s="14" t="s">
        <v>55</v>
      </c>
      <c r="AA364" s="14">
        <v>0</v>
      </c>
      <c r="AB364" s="14"/>
      <c r="AC364" s="14"/>
    </row>
    <row r="365" spans="1:29" x14ac:dyDescent="0.35">
      <c r="A365" s="7"/>
      <c r="B365" s="14">
        <v>697</v>
      </c>
      <c r="C365" s="14" t="s">
        <v>3030</v>
      </c>
      <c r="D365" s="14" t="s">
        <v>3031</v>
      </c>
      <c r="E365" s="14" t="s">
        <v>3045</v>
      </c>
      <c r="F365" s="14" t="s">
        <v>3482</v>
      </c>
      <c r="G365" s="14"/>
      <c r="H365" s="14" t="s">
        <v>3191</v>
      </c>
      <c r="I365" s="14" t="s">
        <v>3034</v>
      </c>
      <c r="J365" s="14" t="s">
        <v>3556</v>
      </c>
      <c r="K365" s="14" t="s">
        <v>3557</v>
      </c>
      <c r="L365" s="14">
        <v>13.2</v>
      </c>
      <c r="M365" s="18">
        <v>6.8436791508661399</v>
      </c>
      <c r="N365" s="18">
        <v>6.5693223029472296</v>
      </c>
      <c r="O365" s="18">
        <v>6.333070572794842</v>
      </c>
      <c r="P365" s="18">
        <v>8.5965145681258512</v>
      </c>
      <c r="Q365" s="18">
        <v>8.6</v>
      </c>
      <c r="R365" s="18">
        <v>8.5965145681258512</v>
      </c>
      <c r="S365" s="15">
        <f t="shared" si="33"/>
        <v>0.79609929078014097</v>
      </c>
      <c r="T365" s="15">
        <f t="shared" si="34"/>
        <v>0.76387468638921274</v>
      </c>
      <c r="U365" s="15">
        <f t="shared" si="35"/>
        <v>0.73670212765957444</v>
      </c>
      <c r="V365" s="15">
        <f t="shared" si="36"/>
        <v>0.76555870160964279</v>
      </c>
      <c r="W365" s="15">
        <f t="shared" si="37"/>
        <v>0.76555870160964279</v>
      </c>
      <c r="X365" s="15" t="str">
        <f t="shared" si="38"/>
        <v>Y</v>
      </c>
      <c r="Y365" s="15" t="s">
        <v>55</v>
      </c>
      <c r="Z365" s="14" t="s">
        <v>55</v>
      </c>
      <c r="AA365" s="14">
        <v>0</v>
      </c>
      <c r="AB365" s="14"/>
      <c r="AC365" s="14"/>
    </row>
    <row r="366" spans="1:29" x14ac:dyDescent="0.35">
      <c r="A366" s="7"/>
      <c r="B366" s="14">
        <v>531</v>
      </c>
      <c r="C366" s="14" t="s">
        <v>3030</v>
      </c>
      <c r="D366" s="14" t="s">
        <v>3066</v>
      </c>
      <c r="E366" s="14" t="s">
        <v>3074</v>
      </c>
      <c r="F366" s="14" t="s">
        <v>3270</v>
      </c>
      <c r="G366" s="14"/>
      <c r="H366" s="14" t="s">
        <v>3271</v>
      </c>
      <c r="I366" s="14" t="s">
        <v>3034</v>
      </c>
      <c r="J366" s="14" t="s">
        <v>3558</v>
      </c>
      <c r="K366" s="14" t="s">
        <v>3559</v>
      </c>
      <c r="L366" s="14">
        <v>13.8</v>
      </c>
      <c r="M366" s="18">
        <v>9.2979951451912477</v>
      </c>
      <c r="N366" s="18">
        <v>9.4971809880616576</v>
      </c>
      <c r="O366" s="18">
        <v>10.277989492113717</v>
      </c>
      <c r="P366" s="18">
        <v>12.668219606558768</v>
      </c>
      <c r="Q366" s="18">
        <v>12.67</v>
      </c>
      <c r="R366" s="18">
        <v>12.668219606558768</v>
      </c>
      <c r="S366" s="15">
        <f t="shared" si="33"/>
        <v>0.73396226415094346</v>
      </c>
      <c r="T366" s="15">
        <f t="shared" si="34"/>
        <v>0.74958018848158303</v>
      </c>
      <c r="U366" s="15">
        <f t="shared" si="35"/>
        <v>0.81132075471698106</v>
      </c>
      <c r="V366" s="15">
        <f t="shared" si="36"/>
        <v>0.76495440244983592</v>
      </c>
      <c r="W366" s="15">
        <f t="shared" si="37"/>
        <v>0.76495440244983592</v>
      </c>
      <c r="X366" s="15" t="str">
        <f t="shared" si="38"/>
        <v>Y</v>
      </c>
      <c r="Y366" s="15" t="s">
        <v>55</v>
      </c>
      <c r="Z366" s="14" t="s">
        <v>55</v>
      </c>
      <c r="AA366" s="14">
        <v>0</v>
      </c>
      <c r="AB366" s="14"/>
      <c r="AC366" s="14"/>
    </row>
    <row r="367" spans="1:29" x14ac:dyDescent="0.35">
      <c r="A367" s="7"/>
      <c r="B367" s="14">
        <v>429</v>
      </c>
      <c r="C367" s="14" t="s">
        <v>3030</v>
      </c>
      <c r="D367" s="14" t="s">
        <v>3066</v>
      </c>
      <c r="E367" s="14" t="s">
        <v>3074</v>
      </c>
      <c r="F367" s="14" t="s">
        <v>3560</v>
      </c>
      <c r="G367" s="14"/>
      <c r="H367" s="14" t="s">
        <v>3446</v>
      </c>
      <c r="I367" s="14" t="s">
        <v>3034</v>
      </c>
      <c r="J367" s="14" t="s">
        <v>3561</v>
      </c>
      <c r="K367" s="14" t="s">
        <v>3446</v>
      </c>
      <c r="L367" s="14">
        <v>13.8</v>
      </c>
      <c r="M367" s="18">
        <v>9.0589721337467424</v>
      </c>
      <c r="N367" s="18">
        <v>8.7243399177244338</v>
      </c>
      <c r="O367" s="18">
        <v>9.250190542902347</v>
      </c>
      <c r="P367" s="18">
        <v>11.783834464214101</v>
      </c>
      <c r="Q367" s="18">
        <v>11.78</v>
      </c>
      <c r="R367" s="18">
        <v>11.783834464214101</v>
      </c>
      <c r="S367" s="15">
        <f t="shared" si="33"/>
        <v>0.76876267748478699</v>
      </c>
      <c r="T367" s="15">
        <f t="shared" si="34"/>
        <v>0.74060610506998592</v>
      </c>
      <c r="U367" s="15">
        <f t="shared" si="35"/>
        <v>0.78498985801217036</v>
      </c>
      <c r="V367" s="15">
        <f t="shared" si="36"/>
        <v>0.76478621352231446</v>
      </c>
      <c r="W367" s="15">
        <f t="shared" si="37"/>
        <v>0.76478621352231446</v>
      </c>
      <c r="X367" s="15" t="str">
        <f t="shared" si="38"/>
        <v>Y</v>
      </c>
      <c r="Y367" s="15" t="s">
        <v>55</v>
      </c>
      <c r="Z367" s="14" t="s">
        <v>55</v>
      </c>
      <c r="AA367" s="14">
        <v>0</v>
      </c>
      <c r="AB367" s="14"/>
      <c r="AC367" s="14"/>
    </row>
    <row r="368" spans="1:29" x14ac:dyDescent="0.35">
      <c r="A368" s="7"/>
      <c r="B368" s="14">
        <v>246</v>
      </c>
      <c r="C368" s="14" t="s">
        <v>3030</v>
      </c>
      <c r="D368" s="14" t="s">
        <v>3066</v>
      </c>
      <c r="E368" s="14" t="s">
        <v>3067</v>
      </c>
      <c r="F368" s="14" t="s">
        <v>3424</v>
      </c>
      <c r="G368" s="14"/>
      <c r="H368" s="14" t="s">
        <v>3425</v>
      </c>
      <c r="I368" s="14" t="s">
        <v>3034</v>
      </c>
      <c r="J368" s="14" t="s">
        <v>3562</v>
      </c>
      <c r="K368" s="14" t="s">
        <v>3563</v>
      </c>
      <c r="L368" s="14">
        <v>13.8</v>
      </c>
      <c r="M368" s="18">
        <v>10.652458876710092</v>
      </c>
      <c r="N368" s="18">
        <v>8.6924701828651525</v>
      </c>
      <c r="O368" s="18">
        <v>9.6804319635024552</v>
      </c>
      <c r="P368" s="18">
        <v>12.668219606558768</v>
      </c>
      <c r="Q368" s="18">
        <v>12.67</v>
      </c>
      <c r="R368" s="18">
        <v>12.668219606558768</v>
      </c>
      <c r="S368" s="15">
        <f t="shared" si="33"/>
        <v>0.84088050314465279</v>
      </c>
      <c r="T368" s="15">
        <f t="shared" si="34"/>
        <v>0.6860671020414485</v>
      </c>
      <c r="U368" s="15">
        <f t="shared" si="35"/>
        <v>0.76415094339622647</v>
      </c>
      <c r="V368" s="15">
        <f t="shared" si="36"/>
        <v>0.76369951619410925</v>
      </c>
      <c r="W368" s="15">
        <f t="shared" si="37"/>
        <v>0.76369951619410925</v>
      </c>
      <c r="X368" s="15" t="str">
        <f t="shared" si="38"/>
        <v>Y</v>
      </c>
      <c r="Y368" s="15" t="s">
        <v>55</v>
      </c>
      <c r="Z368" s="14" t="s">
        <v>55</v>
      </c>
      <c r="AA368" s="14">
        <v>0</v>
      </c>
      <c r="AB368" s="14"/>
      <c r="AC368" s="14"/>
    </row>
    <row r="369" spans="1:29" x14ac:dyDescent="0.35">
      <c r="A369" s="7"/>
      <c r="B369" s="14">
        <v>138</v>
      </c>
      <c r="C369" s="14" t="s">
        <v>3030</v>
      </c>
      <c r="D369" s="14" t="s">
        <v>3031</v>
      </c>
      <c r="E369" s="14" t="s">
        <v>46</v>
      </c>
      <c r="F369" s="14" t="s">
        <v>3032</v>
      </c>
      <c r="G369" s="14"/>
      <c r="H369" s="14" t="s">
        <v>3033</v>
      </c>
      <c r="I369" s="14" t="s">
        <v>3034</v>
      </c>
      <c r="J369" s="14" t="s">
        <v>3372</v>
      </c>
      <c r="K369" s="14" t="s">
        <v>3373</v>
      </c>
      <c r="L369" s="14">
        <v>13.2</v>
      </c>
      <c r="M369" s="18">
        <v>5.007012474520109</v>
      </c>
      <c r="N369" s="18">
        <v>5.0756016864998372</v>
      </c>
      <c r="O369" s="18">
        <v>6.6988797033533896</v>
      </c>
      <c r="P369" s="18">
        <v>7.3390456818308465</v>
      </c>
      <c r="Q369" s="18">
        <v>7.34</v>
      </c>
      <c r="R369" s="18">
        <v>7.3390456818308465</v>
      </c>
      <c r="S369" s="15">
        <f t="shared" si="33"/>
        <v>0.68224299065420546</v>
      </c>
      <c r="T369" s="15">
        <f t="shared" si="34"/>
        <v>0.69149886737055</v>
      </c>
      <c r="U369" s="15">
        <f t="shared" si="35"/>
        <v>0.91277258566978192</v>
      </c>
      <c r="V369" s="15">
        <f t="shared" si="36"/>
        <v>0.76217148123151246</v>
      </c>
      <c r="W369" s="15">
        <f t="shared" si="37"/>
        <v>0.76217148123151246</v>
      </c>
      <c r="X369" s="15" t="str">
        <f t="shared" si="38"/>
        <v>Y</v>
      </c>
      <c r="Y369" s="15" t="s">
        <v>104</v>
      </c>
      <c r="Z369" s="14" t="s">
        <v>55</v>
      </c>
      <c r="AA369" s="14">
        <v>0</v>
      </c>
      <c r="AB369" s="14"/>
      <c r="AC369" s="14"/>
    </row>
    <row r="370" spans="1:29" x14ac:dyDescent="0.35">
      <c r="A370" s="7"/>
      <c r="B370" s="14">
        <v>1088</v>
      </c>
      <c r="C370" s="14" t="s">
        <v>3030</v>
      </c>
      <c r="D370" s="14" t="s">
        <v>3031</v>
      </c>
      <c r="E370" s="14" t="s">
        <v>3040</v>
      </c>
      <c r="F370" s="14" t="s">
        <v>3314</v>
      </c>
      <c r="G370" s="14"/>
      <c r="H370" s="14" t="s">
        <v>3092</v>
      </c>
      <c r="I370" s="14" t="s">
        <v>3034</v>
      </c>
      <c r="J370" s="14" t="s">
        <v>3564</v>
      </c>
      <c r="K370" s="14" t="s">
        <v>3092</v>
      </c>
      <c r="L370" s="14">
        <v>13.2</v>
      </c>
      <c r="M370" s="18">
        <v>9.4195851118825811</v>
      </c>
      <c r="N370" s="18">
        <v>6.9960996219322089</v>
      </c>
      <c r="O370" s="18">
        <v>7.3847718231506638</v>
      </c>
      <c r="P370" s="18">
        <v>8.8480083453848515</v>
      </c>
      <c r="Q370" s="18">
        <v>11.77</v>
      </c>
      <c r="R370" s="18">
        <v>11.774481389853227</v>
      </c>
      <c r="S370" s="15">
        <f t="shared" si="33"/>
        <v>1.0645994832041343</v>
      </c>
      <c r="T370" s="15">
        <f t="shared" si="34"/>
        <v>0.59440098741989877</v>
      </c>
      <c r="U370" s="15">
        <f t="shared" si="35"/>
        <v>0.62718446601941746</v>
      </c>
      <c r="V370" s="15">
        <f t="shared" si="36"/>
        <v>0.76206164554781675</v>
      </c>
      <c r="W370" s="15">
        <f t="shared" si="37"/>
        <v>0.76206164554781675</v>
      </c>
      <c r="X370" s="15" t="str">
        <f t="shared" si="38"/>
        <v>Y</v>
      </c>
      <c r="Y370" s="15" t="s">
        <v>55</v>
      </c>
      <c r="Z370" s="14" t="s">
        <v>55</v>
      </c>
      <c r="AA370" s="14">
        <v>0</v>
      </c>
      <c r="AB370" s="14"/>
      <c r="AC370" s="14"/>
    </row>
    <row r="371" spans="1:29" x14ac:dyDescent="0.35">
      <c r="A371" s="7"/>
      <c r="B371" s="14">
        <v>93</v>
      </c>
      <c r="C371" s="14" t="s">
        <v>3030</v>
      </c>
      <c r="D371" s="14" t="s">
        <v>3031</v>
      </c>
      <c r="E371" s="14" t="s">
        <v>46</v>
      </c>
      <c r="F371" s="14" t="s">
        <v>3346</v>
      </c>
      <c r="G371" s="14"/>
      <c r="H371" s="14" t="s">
        <v>3346</v>
      </c>
      <c r="I371" s="14" t="s">
        <v>3034</v>
      </c>
      <c r="J371" s="14" t="s">
        <v>3565</v>
      </c>
      <c r="K371" s="14" t="s">
        <v>3566</v>
      </c>
      <c r="L371" s="14">
        <v>13.8</v>
      </c>
      <c r="M371" s="18">
        <v>7.6009317639352618</v>
      </c>
      <c r="N371" s="18">
        <v>7.5053225593574577</v>
      </c>
      <c r="O371" s="18">
        <v>8.4853169062799303</v>
      </c>
      <c r="P371" s="18">
        <v>11.234081537891738</v>
      </c>
      <c r="Q371" s="18">
        <v>10.54</v>
      </c>
      <c r="R371" s="18">
        <v>9.4653112532024011</v>
      </c>
      <c r="S371" s="15">
        <f t="shared" si="33"/>
        <v>0.67659574468085115</v>
      </c>
      <c r="T371" s="15">
        <f t="shared" si="34"/>
        <v>0.71207993921797519</v>
      </c>
      <c r="U371" s="15">
        <f t="shared" si="35"/>
        <v>0.89646464646464652</v>
      </c>
      <c r="V371" s="15">
        <f t="shared" si="36"/>
        <v>0.76171344345449088</v>
      </c>
      <c r="W371" s="15">
        <f t="shared" si="37"/>
        <v>0.76171344345449088</v>
      </c>
      <c r="X371" s="15" t="str">
        <f t="shared" si="38"/>
        <v>Y</v>
      </c>
      <c r="Y371" s="15" t="s">
        <v>55</v>
      </c>
      <c r="Z371" s="14" t="s">
        <v>55</v>
      </c>
      <c r="AA371" s="14">
        <v>0</v>
      </c>
      <c r="AB371" s="14"/>
      <c r="AC371" s="14"/>
    </row>
    <row r="372" spans="1:29" x14ac:dyDescent="0.35">
      <c r="A372" s="7"/>
      <c r="B372" s="14">
        <v>585</v>
      </c>
      <c r="C372" s="14" t="s">
        <v>3030</v>
      </c>
      <c r="D372" s="14" t="s">
        <v>3031</v>
      </c>
      <c r="E372" s="14" t="s">
        <v>3086</v>
      </c>
      <c r="F372" s="14" t="s">
        <v>4102</v>
      </c>
      <c r="G372" s="14"/>
      <c r="H372" s="14" t="s">
        <v>4102</v>
      </c>
      <c r="I372" s="14" t="s">
        <v>3034</v>
      </c>
      <c r="J372" s="14" t="s">
        <v>4104</v>
      </c>
      <c r="K372" s="14" t="s">
        <v>4105</v>
      </c>
      <c r="L372" s="14">
        <v>13.2</v>
      </c>
      <c r="M372" s="18">
        <v>8.6955878743187824</v>
      </c>
      <c r="N372" s="18">
        <v>8.9851867693443062</v>
      </c>
      <c r="O372" s="18">
        <v>9.8844675486340581</v>
      </c>
      <c r="P372" s="18">
        <v>12.071701308432045</v>
      </c>
      <c r="Q372" s="18">
        <v>12.07</v>
      </c>
      <c r="R372" s="18">
        <v>12.071701308432045</v>
      </c>
      <c r="S372" s="15">
        <f t="shared" si="33"/>
        <v>0.72032828282828221</v>
      </c>
      <c r="T372" s="15">
        <f t="shared" si="34"/>
        <v>0.74442309605172374</v>
      </c>
      <c r="U372" s="15">
        <f t="shared" si="35"/>
        <v>0.81881313131313049</v>
      </c>
      <c r="V372" s="15">
        <f t="shared" si="36"/>
        <v>0.76118817006437878</v>
      </c>
      <c r="W372" s="15">
        <f t="shared" si="37"/>
        <v>0.76118817006437878</v>
      </c>
      <c r="X372" s="15" t="str">
        <f t="shared" si="38"/>
        <v>Y</v>
      </c>
      <c r="Y372" s="15" t="s">
        <v>104</v>
      </c>
      <c r="Z372" s="14" t="s">
        <v>55</v>
      </c>
      <c r="AA372" s="14">
        <v>0</v>
      </c>
      <c r="AB372" s="14"/>
      <c r="AC372" s="14"/>
    </row>
    <row r="373" spans="1:29" x14ac:dyDescent="0.35">
      <c r="A373" s="7"/>
      <c r="B373" s="14">
        <v>251</v>
      </c>
      <c r="C373" s="14" t="s">
        <v>3030</v>
      </c>
      <c r="D373" s="14" t="s">
        <v>3066</v>
      </c>
      <c r="E373" s="14" t="s">
        <v>3067</v>
      </c>
      <c r="F373" s="14" t="s">
        <v>3567</v>
      </c>
      <c r="G373" s="14"/>
      <c r="H373" s="14" t="s">
        <v>3568</v>
      </c>
      <c r="I373" s="14" t="s">
        <v>3034</v>
      </c>
      <c r="J373" s="14" t="s">
        <v>3569</v>
      </c>
      <c r="K373" s="14" t="s">
        <v>3570</v>
      </c>
      <c r="L373" s="14">
        <v>4.16</v>
      </c>
      <c r="M373" s="18">
        <v>1.4218520549386726</v>
      </c>
      <c r="N373" s="18">
        <v>1.4338609405378193</v>
      </c>
      <c r="O373" s="18">
        <v>1.6668333211612147</v>
      </c>
      <c r="P373" s="18">
        <v>1.9814661238587958</v>
      </c>
      <c r="Q373" s="18">
        <v>1.98</v>
      </c>
      <c r="R373" s="18">
        <v>1.9814661238587958</v>
      </c>
      <c r="S373" s="15">
        <f t="shared" si="33"/>
        <v>0.7175757575757562</v>
      </c>
      <c r="T373" s="15">
        <f t="shared" si="34"/>
        <v>0.72417219219081785</v>
      </c>
      <c r="U373" s="15">
        <f t="shared" si="35"/>
        <v>0.84121212121211986</v>
      </c>
      <c r="V373" s="15">
        <f t="shared" si="36"/>
        <v>0.76098669032623134</v>
      </c>
      <c r="W373" s="15">
        <f t="shared" si="37"/>
        <v>0.76098669032623134</v>
      </c>
      <c r="X373" s="15" t="str">
        <f t="shared" si="38"/>
        <v>Y</v>
      </c>
      <c r="Y373" s="15" t="s">
        <v>55</v>
      </c>
      <c r="Z373" s="14" t="s">
        <v>55</v>
      </c>
      <c r="AA373" s="14">
        <v>0</v>
      </c>
      <c r="AB373" s="14"/>
      <c r="AC373" s="14"/>
    </row>
    <row r="374" spans="1:29" x14ac:dyDescent="0.35">
      <c r="A374" s="7"/>
      <c r="B374" s="14">
        <v>1148</v>
      </c>
      <c r="C374" s="14" t="s">
        <v>3030</v>
      </c>
      <c r="D374" s="14" t="s">
        <v>3031</v>
      </c>
      <c r="E374" s="14" t="s">
        <v>3040</v>
      </c>
      <c r="F374" s="14" t="s">
        <v>3571</v>
      </c>
      <c r="G374" s="14"/>
      <c r="H374" s="14" t="s">
        <v>3161</v>
      </c>
      <c r="I374" s="14" t="s">
        <v>3034</v>
      </c>
      <c r="J374" s="14" t="s">
        <v>3572</v>
      </c>
      <c r="K374" s="14" t="s">
        <v>3161</v>
      </c>
      <c r="L374" s="14">
        <v>13.2</v>
      </c>
      <c r="M374" s="18">
        <v>9.1452282639636699</v>
      </c>
      <c r="N374" s="18">
        <v>8.7413140156386007</v>
      </c>
      <c r="O374" s="18">
        <v>8.9775657457909865</v>
      </c>
      <c r="P374" s="18">
        <v>11.797344460513136</v>
      </c>
      <c r="Q374" s="18">
        <v>11.8</v>
      </c>
      <c r="R374" s="18">
        <v>11.797344460513136</v>
      </c>
      <c r="S374" s="15">
        <f t="shared" si="33"/>
        <v>0.77519379844961234</v>
      </c>
      <c r="T374" s="15">
        <f t="shared" si="34"/>
        <v>0.74078932335920344</v>
      </c>
      <c r="U374" s="15">
        <f t="shared" si="35"/>
        <v>0.76098191214470134</v>
      </c>
      <c r="V374" s="15">
        <f t="shared" si="36"/>
        <v>0.75898834465117238</v>
      </c>
      <c r="W374" s="15">
        <f t="shared" si="37"/>
        <v>0.75898834465117238</v>
      </c>
      <c r="X374" s="15" t="str">
        <f t="shared" si="38"/>
        <v>Y</v>
      </c>
      <c r="Y374" s="15" t="s">
        <v>55</v>
      </c>
      <c r="Z374" s="14" t="s">
        <v>55</v>
      </c>
      <c r="AA374" s="14">
        <v>0</v>
      </c>
      <c r="AB374" s="14"/>
      <c r="AC374" s="14"/>
    </row>
    <row r="375" spans="1:29" x14ac:dyDescent="0.35">
      <c r="A375" s="7"/>
      <c r="B375" s="14">
        <v>777</v>
      </c>
      <c r="C375" s="14" t="s">
        <v>3030</v>
      </c>
      <c r="D375" s="14" t="s">
        <v>3031</v>
      </c>
      <c r="E375" s="14" t="s">
        <v>3045</v>
      </c>
      <c r="F375" s="14" t="s">
        <v>3456</v>
      </c>
      <c r="G375" s="14"/>
      <c r="H375" s="14" t="s">
        <v>3456</v>
      </c>
      <c r="I375" s="14" t="s">
        <v>3034</v>
      </c>
      <c r="J375" s="14" t="s">
        <v>3573</v>
      </c>
      <c r="K375" s="14" t="s">
        <v>3456</v>
      </c>
      <c r="L375" s="14">
        <v>4.16</v>
      </c>
      <c r="M375" s="18">
        <v>1.4891018142938781</v>
      </c>
      <c r="N375" s="18">
        <v>2.4209913367874738</v>
      </c>
      <c r="O375" s="18">
        <v>1.8253506110699187</v>
      </c>
      <c r="P375" s="18">
        <v>2.521865975820285</v>
      </c>
      <c r="Q375" s="18">
        <v>2.52</v>
      </c>
      <c r="R375" s="18">
        <v>2.521865975820285</v>
      </c>
      <c r="S375" s="15">
        <f t="shared" si="33"/>
        <v>0.59047619047618871</v>
      </c>
      <c r="T375" s="15">
        <f t="shared" si="34"/>
        <v>0.96071084793153727</v>
      </c>
      <c r="U375" s="15">
        <f t="shared" si="35"/>
        <v>0.72380952380952301</v>
      </c>
      <c r="V375" s="15">
        <f t="shared" si="36"/>
        <v>0.7583321874057497</v>
      </c>
      <c r="W375" s="15">
        <f t="shared" si="37"/>
        <v>0.7583321874057497</v>
      </c>
      <c r="X375" s="15" t="str">
        <f t="shared" si="38"/>
        <v>Y</v>
      </c>
      <c r="Y375" s="15" t="s">
        <v>55</v>
      </c>
      <c r="Z375" s="14" t="s">
        <v>55</v>
      </c>
      <c r="AA375" s="14">
        <v>0</v>
      </c>
      <c r="AB375" s="14"/>
      <c r="AC375" s="14"/>
    </row>
    <row r="376" spans="1:29" x14ac:dyDescent="0.35">
      <c r="A376" s="7"/>
      <c r="B376" s="14">
        <v>1079</v>
      </c>
      <c r="C376" s="14" t="s">
        <v>3030</v>
      </c>
      <c r="D376" s="14" t="s">
        <v>3031</v>
      </c>
      <c r="E376" s="14" t="s">
        <v>3040</v>
      </c>
      <c r="F376" s="14" t="s">
        <v>3071</v>
      </c>
      <c r="G376" s="14"/>
      <c r="H376" s="14" t="s">
        <v>3071</v>
      </c>
      <c r="I376" s="14" t="s">
        <v>3034</v>
      </c>
      <c r="J376" s="14" t="s">
        <v>3574</v>
      </c>
      <c r="K376" s="14" t="s">
        <v>3071</v>
      </c>
      <c r="L376" s="14">
        <v>3.74</v>
      </c>
      <c r="M376" s="18">
        <v>2.2032622748331527</v>
      </c>
      <c r="N376" s="18">
        <v>2.0246981120157148</v>
      </c>
      <c r="O376" s="18">
        <v>2.0198945577760545</v>
      </c>
      <c r="P376" s="18">
        <v>2.7452312479643677</v>
      </c>
      <c r="Q376" s="18">
        <v>2.75</v>
      </c>
      <c r="R376" s="18">
        <v>2.7452312479643677</v>
      </c>
      <c r="S376" s="15">
        <f t="shared" si="33"/>
        <v>0.80257802560964819</v>
      </c>
      <c r="T376" s="15">
        <f t="shared" si="34"/>
        <v>0.73625385891480544</v>
      </c>
      <c r="U376" s="15">
        <f t="shared" si="35"/>
        <v>0.73578302712160892</v>
      </c>
      <c r="V376" s="15">
        <f t="shared" si="36"/>
        <v>0.75820497054868763</v>
      </c>
      <c r="W376" s="15">
        <f t="shared" si="37"/>
        <v>0.75820497054868763</v>
      </c>
      <c r="X376" s="15" t="str">
        <f t="shared" si="38"/>
        <v>Y</v>
      </c>
      <c r="Y376" s="15" t="s">
        <v>55</v>
      </c>
      <c r="Z376" s="14" t="s">
        <v>55</v>
      </c>
      <c r="AA376" s="14">
        <v>0</v>
      </c>
      <c r="AB376" s="14"/>
      <c r="AC376" s="14"/>
    </row>
    <row r="377" spans="1:29" x14ac:dyDescent="0.35">
      <c r="A377" s="7"/>
      <c r="B377" s="14">
        <v>548</v>
      </c>
      <c r="C377" s="14" t="s">
        <v>3030</v>
      </c>
      <c r="D377" s="14" t="s">
        <v>3066</v>
      </c>
      <c r="E377" s="14" t="s">
        <v>3074</v>
      </c>
      <c r="F377" s="14" t="s">
        <v>3178</v>
      </c>
      <c r="G377" s="14"/>
      <c r="H377" s="14" t="s">
        <v>3115</v>
      </c>
      <c r="I377" s="14" t="s">
        <v>3034</v>
      </c>
      <c r="J377" s="14" t="s">
        <v>3575</v>
      </c>
      <c r="K377" s="14" t="s">
        <v>3576</v>
      </c>
      <c r="L377" s="14">
        <v>13.8</v>
      </c>
      <c r="M377" s="18">
        <v>8.8119816885874052</v>
      </c>
      <c r="N377" s="18">
        <v>9.4892135543468523</v>
      </c>
      <c r="O377" s="18">
        <v>10.50904506984339</v>
      </c>
      <c r="P377" s="18">
        <v>12.668219606558768</v>
      </c>
      <c r="Q377" s="18">
        <v>12.67</v>
      </c>
      <c r="R377" s="18">
        <v>12.668219606558768</v>
      </c>
      <c r="S377" s="15">
        <f t="shared" si="33"/>
        <v>0.69559748427672841</v>
      </c>
      <c r="T377" s="15">
        <f t="shared" si="34"/>
        <v>0.74895134604158264</v>
      </c>
      <c r="U377" s="15">
        <f t="shared" si="35"/>
        <v>0.82955974842767177</v>
      </c>
      <c r="V377" s="15">
        <f t="shared" si="36"/>
        <v>0.75803619291532753</v>
      </c>
      <c r="W377" s="15">
        <f t="shared" si="37"/>
        <v>0.75803619291532753</v>
      </c>
      <c r="X377" s="15" t="str">
        <f t="shared" si="38"/>
        <v>Y</v>
      </c>
      <c r="Y377" s="15" t="s">
        <v>55</v>
      </c>
      <c r="Z377" s="14" t="s">
        <v>55</v>
      </c>
      <c r="AA377" s="14">
        <v>0</v>
      </c>
      <c r="AB377" s="14"/>
      <c r="AC377" s="14"/>
    </row>
    <row r="378" spans="1:29" x14ac:dyDescent="0.35">
      <c r="A378" s="7"/>
      <c r="B378" s="14">
        <v>710</v>
      </c>
      <c r="C378" s="14" t="s">
        <v>3030</v>
      </c>
      <c r="D378" s="14" t="s">
        <v>3031</v>
      </c>
      <c r="E378" s="14" t="s">
        <v>3045</v>
      </c>
      <c r="F378" s="14" t="s">
        <v>3577</v>
      </c>
      <c r="G378" s="14"/>
      <c r="H378" s="14" t="s">
        <v>3147</v>
      </c>
      <c r="I378" s="14" t="s">
        <v>3034</v>
      </c>
      <c r="J378" s="14" t="s">
        <v>3578</v>
      </c>
      <c r="K378" s="14" t="s">
        <v>3147</v>
      </c>
      <c r="L378" s="14">
        <v>4.16</v>
      </c>
      <c r="M378" s="18">
        <v>1.6139942245249828</v>
      </c>
      <c r="N378" s="18">
        <v>2.1615994078459591</v>
      </c>
      <c r="O378" s="18">
        <v>1.8733861534664977</v>
      </c>
      <c r="P378" s="18">
        <v>2.4858393190228529</v>
      </c>
      <c r="Q378" s="18">
        <v>2.4900000000000002</v>
      </c>
      <c r="R378" s="18">
        <v>2.4858393190228529</v>
      </c>
      <c r="S378" s="15">
        <f t="shared" si="33"/>
        <v>0.64927536231884053</v>
      </c>
      <c r="T378" s="15">
        <f t="shared" si="34"/>
        <v>0.86811221198632882</v>
      </c>
      <c r="U378" s="15">
        <f t="shared" si="35"/>
        <v>0.75362318840579701</v>
      </c>
      <c r="V378" s="15">
        <f t="shared" si="36"/>
        <v>0.75700358757032216</v>
      </c>
      <c r="W378" s="15">
        <f t="shared" si="37"/>
        <v>0.75700358757032216</v>
      </c>
      <c r="X378" s="15" t="str">
        <f t="shared" si="38"/>
        <v>Y</v>
      </c>
      <c r="Y378" s="15" t="s">
        <v>55</v>
      </c>
      <c r="Z378" s="14" t="s">
        <v>55</v>
      </c>
      <c r="AA378" s="14">
        <v>0</v>
      </c>
      <c r="AB378" s="14"/>
      <c r="AC378" s="14"/>
    </row>
    <row r="379" spans="1:29" x14ac:dyDescent="0.35">
      <c r="A379" s="7"/>
      <c r="B379" s="14">
        <v>837</v>
      </c>
      <c r="C379" s="14" t="s">
        <v>3030</v>
      </c>
      <c r="D379" s="14" t="s">
        <v>3031</v>
      </c>
      <c r="E379" s="14" t="s">
        <v>3045</v>
      </c>
      <c r="F379" s="14" t="s">
        <v>3190</v>
      </c>
      <c r="G379" s="14"/>
      <c r="H379" s="14" t="s">
        <v>3191</v>
      </c>
      <c r="I379" s="14" t="s">
        <v>3034</v>
      </c>
      <c r="J379" s="14" t="s">
        <v>3579</v>
      </c>
      <c r="K379" s="14" t="s">
        <v>3191</v>
      </c>
      <c r="L379" s="14">
        <v>13.2</v>
      </c>
      <c r="M379" s="18">
        <v>8.3221577202069401</v>
      </c>
      <c r="N379" s="18">
        <v>8.0478008722880308</v>
      </c>
      <c r="O379" s="18">
        <v>8.7794191334051224</v>
      </c>
      <c r="P379" s="18">
        <v>11.08858927005595</v>
      </c>
      <c r="Q379" s="18">
        <v>11.09</v>
      </c>
      <c r="R379" s="18">
        <v>11.08858927005595</v>
      </c>
      <c r="S379" s="15">
        <f t="shared" si="33"/>
        <v>0.75051546391752577</v>
      </c>
      <c r="T379" s="15">
        <f t="shared" si="34"/>
        <v>0.72568087216303256</v>
      </c>
      <c r="U379" s="15">
        <f t="shared" si="35"/>
        <v>0.79175257731958759</v>
      </c>
      <c r="V379" s="15">
        <f t="shared" si="36"/>
        <v>0.75598297113338198</v>
      </c>
      <c r="W379" s="15">
        <f t="shared" si="37"/>
        <v>0.75598297113338198</v>
      </c>
      <c r="X379" s="15" t="str">
        <f t="shared" si="38"/>
        <v>Y</v>
      </c>
      <c r="Y379" s="15" t="s">
        <v>55</v>
      </c>
      <c r="Z379" s="14" t="s">
        <v>55</v>
      </c>
      <c r="AA379" s="14">
        <v>0</v>
      </c>
      <c r="AB379" s="14"/>
      <c r="AC379" s="14"/>
    </row>
    <row r="380" spans="1:29" x14ac:dyDescent="0.35">
      <c r="A380" s="7"/>
      <c r="B380" s="14">
        <v>1019</v>
      </c>
      <c r="C380" s="14" t="s">
        <v>3030</v>
      </c>
      <c r="D380" s="14" t="s">
        <v>3031</v>
      </c>
      <c r="E380" s="14" t="s">
        <v>3040</v>
      </c>
      <c r="F380" s="14" t="s">
        <v>3125</v>
      </c>
      <c r="G380" s="14"/>
      <c r="H380" s="14" t="s">
        <v>3125</v>
      </c>
      <c r="I380" s="14" t="s">
        <v>3034</v>
      </c>
      <c r="J380" s="14" t="s">
        <v>3582</v>
      </c>
      <c r="K380" s="14" t="s">
        <v>3125</v>
      </c>
      <c r="L380" s="14">
        <v>3.74</v>
      </c>
      <c r="M380" s="18">
        <v>1.6115924474051491</v>
      </c>
      <c r="N380" s="18">
        <v>1.7292795262767673</v>
      </c>
      <c r="O380" s="18">
        <v>1.7653061830741996</v>
      </c>
      <c r="P380" s="18">
        <v>2.2552687155192839</v>
      </c>
      <c r="Q380" s="18">
        <v>2.2599999999999998</v>
      </c>
      <c r="R380" s="18">
        <v>2.2552687155192839</v>
      </c>
      <c r="S380" s="15">
        <f t="shared" si="33"/>
        <v>0.71458998935037066</v>
      </c>
      <c r="T380" s="15">
        <f t="shared" si="34"/>
        <v>0.76516793198087052</v>
      </c>
      <c r="U380" s="15">
        <f t="shared" si="35"/>
        <v>0.78274760383386577</v>
      </c>
      <c r="V380" s="15">
        <f t="shared" si="36"/>
        <v>0.75416850838836902</v>
      </c>
      <c r="W380" s="15">
        <f t="shared" si="37"/>
        <v>0.75416850838836902</v>
      </c>
      <c r="X380" s="15" t="str">
        <f t="shared" si="38"/>
        <v>Y</v>
      </c>
      <c r="Y380" s="15" t="s">
        <v>55</v>
      </c>
      <c r="Z380" s="14" t="s">
        <v>55</v>
      </c>
      <c r="AA380" s="14">
        <v>0</v>
      </c>
      <c r="AB380" s="14"/>
      <c r="AC380" s="14"/>
    </row>
    <row r="381" spans="1:29" x14ac:dyDescent="0.35">
      <c r="A381" s="7"/>
      <c r="B381" s="14">
        <v>66</v>
      </c>
      <c r="C381" s="14" t="s">
        <v>3030</v>
      </c>
      <c r="D381" s="14" t="s">
        <v>3031</v>
      </c>
      <c r="E381" s="14" t="s">
        <v>46</v>
      </c>
      <c r="F381" s="14" t="s">
        <v>3583</v>
      </c>
      <c r="G381" s="14"/>
      <c r="H381" s="14" t="s">
        <v>3584</v>
      </c>
      <c r="I381" s="14" t="s">
        <v>3034</v>
      </c>
      <c r="J381" s="14" t="s">
        <v>3585</v>
      </c>
      <c r="K381" s="14" t="s">
        <v>3586</v>
      </c>
      <c r="L381" s="14">
        <v>13.8</v>
      </c>
      <c r="M381" s="18">
        <v>7.0830485724721584</v>
      </c>
      <c r="N381" s="18">
        <v>9.8477480715136085</v>
      </c>
      <c r="O381" s="18">
        <v>10.37359869669152</v>
      </c>
      <c r="P381" s="18">
        <v>11.783834464214101</v>
      </c>
      <c r="Q381" s="18">
        <v>11.78</v>
      </c>
      <c r="R381" s="18">
        <v>12.620415004269868</v>
      </c>
      <c r="S381" s="15">
        <f t="shared" si="33"/>
        <v>0.60108181203515809</v>
      </c>
      <c r="T381" s="15">
        <f t="shared" si="34"/>
        <v>0.83597182270913495</v>
      </c>
      <c r="U381" s="15">
        <f t="shared" si="35"/>
        <v>0.82196969696969702</v>
      </c>
      <c r="V381" s="15">
        <f t="shared" si="36"/>
        <v>0.75300777723799672</v>
      </c>
      <c r="W381" s="15">
        <f t="shared" si="37"/>
        <v>0.75300777723799672</v>
      </c>
      <c r="X381" s="15" t="str">
        <f t="shared" si="38"/>
        <v>Y</v>
      </c>
      <c r="Y381" s="15" t="s">
        <v>55</v>
      </c>
      <c r="Z381" s="14" t="s">
        <v>55</v>
      </c>
      <c r="AA381" s="14">
        <v>0</v>
      </c>
      <c r="AB381" s="14"/>
      <c r="AC381" s="14"/>
    </row>
    <row r="382" spans="1:29" x14ac:dyDescent="0.35">
      <c r="A382" s="7"/>
      <c r="B382" s="14">
        <v>479</v>
      </c>
      <c r="C382" s="14" t="s">
        <v>3030</v>
      </c>
      <c r="D382" s="14" t="s">
        <v>3066</v>
      </c>
      <c r="E382" s="14" t="s">
        <v>3074</v>
      </c>
      <c r="F382" s="14" t="s">
        <v>3587</v>
      </c>
      <c r="G382" s="14"/>
      <c r="H382" s="14" t="s">
        <v>3271</v>
      </c>
      <c r="I382" s="14" t="s">
        <v>3034</v>
      </c>
      <c r="J382" s="14" t="s">
        <v>3588</v>
      </c>
      <c r="K382" s="14" t="s">
        <v>3589</v>
      </c>
      <c r="L382" s="14">
        <v>13.8</v>
      </c>
      <c r="M382" s="18">
        <v>10.285956925828527</v>
      </c>
      <c r="N382" s="18">
        <v>10.206282588680367</v>
      </c>
      <c r="O382" s="18">
        <v>12.277815354532725</v>
      </c>
      <c r="P382" s="18">
        <v>14.508696794681459</v>
      </c>
      <c r="Q382" s="18">
        <v>14.51</v>
      </c>
      <c r="R382" s="18">
        <v>14.508696794681459</v>
      </c>
      <c r="S382" s="15">
        <f t="shared" si="33"/>
        <v>0.70895112575507901</v>
      </c>
      <c r="T382" s="15">
        <f t="shared" si="34"/>
        <v>0.70339645683531127</v>
      </c>
      <c r="U382" s="15">
        <f t="shared" si="35"/>
        <v>0.84623833058758791</v>
      </c>
      <c r="V382" s="15">
        <f t="shared" si="36"/>
        <v>0.75286197105932606</v>
      </c>
      <c r="W382" s="15">
        <f t="shared" si="37"/>
        <v>0.75286197105932606</v>
      </c>
      <c r="X382" s="15" t="str">
        <f t="shared" si="38"/>
        <v>Y</v>
      </c>
      <c r="Y382" s="15" t="s">
        <v>55</v>
      </c>
      <c r="Z382" s="14" t="s">
        <v>55</v>
      </c>
      <c r="AA382" s="14">
        <v>0</v>
      </c>
      <c r="AB382" s="14"/>
      <c r="AC382" s="14"/>
    </row>
    <row r="383" spans="1:29" x14ac:dyDescent="0.35">
      <c r="A383" s="7"/>
      <c r="B383" s="14">
        <v>603</v>
      </c>
      <c r="C383" s="14" t="s">
        <v>3030</v>
      </c>
      <c r="D383" s="14" t="s">
        <v>3031</v>
      </c>
      <c r="E383" s="14" t="s">
        <v>3086</v>
      </c>
      <c r="F383" s="14" t="s">
        <v>4126</v>
      </c>
      <c r="G383" s="14"/>
      <c r="H383" s="14" t="s">
        <v>4127</v>
      </c>
      <c r="I383" s="14" t="s">
        <v>3034</v>
      </c>
      <c r="J383" s="14" t="s">
        <v>4131</v>
      </c>
      <c r="K383" s="14" t="s">
        <v>4132</v>
      </c>
      <c r="L383" s="14">
        <v>13.2</v>
      </c>
      <c r="M383" s="18">
        <v>8.604135591679146</v>
      </c>
      <c r="N383" s="18">
        <v>8.4745781912729878</v>
      </c>
      <c r="O383" s="18">
        <v>9.2443015701566029</v>
      </c>
      <c r="P383" s="18">
        <v>11.660166036553681</v>
      </c>
      <c r="Q383" s="18">
        <v>11.66</v>
      </c>
      <c r="R383" s="18">
        <v>11.660166036553681</v>
      </c>
      <c r="S383" s="15">
        <f t="shared" si="33"/>
        <v>0.73790849673202541</v>
      </c>
      <c r="T383" s="15">
        <f t="shared" si="34"/>
        <v>0.72680773510059926</v>
      </c>
      <c r="U383" s="15">
        <f t="shared" si="35"/>
        <v>0.79281045751633916</v>
      </c>
      <c r="V383" s="15">
        <f t="shared" si="36"/>
        <v>0.75250889644965469</v>
      </c>
      <c r="W383" s="15">
        <f t="shared" si="37"/>
        <v>0.75250889644965469</v>
      </c>
      <c r="X383" s="15" t="str">
        <f t="shared" si="38"/>
        <v>Y</v>
      </c>
      <c r="Y383" s="15" t="s">
        <v>104</v>
      </c>
      <c r="Z383" s="14" t="s">
        <v>55</v>
      </c>
      <c r="AA383" s="14">
        <v>0</v>
      </c>
      <c r="AB383" s="14"/>
      <c r="AC383" s="14"/>
    </row>
    <row r="384" spans="1:29" x14ac:dyDescent="0.35">
      <c r="A384" s="7"/>
      <c r="B384" s="14">
        <v>140</v>
      </c>
      <c r="C384" s="14" t="s">
        <v>3030</v>
      </c>
      <c r="D384" s="14" t="s">
        <v>3031</v>
      </c>
      <c r="E384" s="14" t="s">
        <v>46</v>
      </c>
      <c r="F384" s="14" t="s">
        <v>3376</v>
      </c>
      <c r="G384" s="14"/>
      <c r="H384" s="14" t="s">
        <v>3377</v>
      </c>
      <c r="I384" s="14" t="s">
        <v>3034</v>
      </c>
      <c r="J384" s="14" t="s">
        <v>3378</v>
      </c>
      <c r="K384" s="14" t="s">
        <v>3379</v>
      </c>
      <c r="L384" s="14">
        <v>13.2</v>
      </c>
      <c r="M384" s="18">
        <v>10.456044315131789</v>
      </c>
      <c r="N384" s="18">
        <v>8.0706639429479399</v>
      </c>
      <c r="O384" s="18">
        <v>8.0706639429479399</v>
      </c>
      <c r="P384" s="18">
        <v>11.797344460513136</v>
      </c>
      <c r="Q384" s="18">
        <v>11.8</v>
      </c>
      <c r="R384" s="18">
        <v>11.797344460513136</v>
      </c>
      <c r="S384" s="15">
        <f t="shared" si="33"/>
        <v>0.88630490956072283</v>
      </c>
      <c r="T384" s="15">
        <f t="shared" si="34"/>
        <v>0.68395457143626603</v>
      </c>
      <c r="U384" s="15">
        <f t="shared" si="35"/>
        <v>0.68410852713178294</v>
      </c>
      <c r="V384" s="15">
        <f t="shared" si="36"/>
        <v>0.75145600270959056</v>
      </c>
      <c r="W384" s="15">
        <f t="shared" si="37"/>
        <v>0.75145600270959056</v>
      </c>
      <c r="X384" s="15" t="str">
        <f t="shared" si="38"/>
        <v>Y</v>
      </c>
      <c r="Y384" s="15" t="s">
        <v>104</v>
      </c>
      <c r="Z384" s="14" t="s">
        <v>55</v>
      </c>
      <c r="AA384" s="14">
        <v>0</v>
      </c>
      <c r="AB384" s="14"/>
      <c r="AC384" s="14"/>
    </row>
    <row r="385" spans="1:29" x14ac:dyDescent="0.35">
      <c r="A385" s="7"/>
      <c r="B385" s="14">
        <v>3</v>
      </c>
      <c r="C385" s="14" t="s">
        <v>3030</v>
      </c>
      <c r="D385" s="14" t="s">
        <v>3031</v>
      </c>
      <c r="E385" s="14" t="s">
        <v>46</v>
      </c>
      <c r="F385" s="14" t="s">
        <v>3110</v>
      </c>
      <c r="G385" s="14"/>
      <c r="H385" s="14" t="s">
        <v>3038</v>
      </c>
      <c r="I385" s="14" t="s">
        <v>3034</v>
      </c>
      <c r="J385" s="19" t="s">
        <v>3590</v>
      </c>
      <c r="K385" s="14" t="s">
        <v>3038</v>
      </c>
      <c r="L385" s="14">
        <v>4.16</v>
      </c>
      <c r="M385" s="18">
        <v>1.6356102186034422</v>
      </c>
      <c r="N385" s="18">
        <v>1.6836457610000142</v>
      </c>
      <c r="O385" s="18">
        <v>1.8589754907475244</v>
      </c>
      <c r="P385" s="18">
        <v>2.2985007036762033</v>
      </c>
      <c r="Q385" s="18">
        <v>2.2999999999999998</v>
      </c>
      <c r="R385" s="18">
        <v>2.2985007036762033</v>
      </c>
      <c r="S385" s="15">
        <f t="shared" si="33"/>
        <v>0.71159874608150464</v>
      </c>
      <c r="T385" s="15">
        <f t="shared" si="34"/>
        <v>0.73201989608696272</v>
      </c>
      <c r="U385" s="15">
        <f t="shared" si="35"/>
        <v>0.80877742946708442</v>
      </c>
      <c r="V385" s="15">
        <f t="shared" si="36"/>
        <v>0.75079869054518389</v>
      </c>
      <c r="W385" s="15">
        <f t="shared" si="37"/>
        <v>0.75079869054518389</v>
      </c>
      <c r="X385" s="15" t="str">
        <f t="shared" si="38"/>
        <v>Y</v>
      </c>
      <c r="Y385" s="15" t="s">
        <v>55</v>
      </c>
      <c r="Z385" s="14" t="s">
        <v>55</v>
      </c>
      <c r="AA385" s="14">
        <v>0</v>
      </c>
      <c r="AB385" s="14"/>
      <c r="AC385" s="14"/>
    </row>
    <row r="386" spans="1:29" x14ac:dyDescent="0.35">
      <c r="A386" s="7"/>
      <c r="B386" s="14">
        <v>71</v>
      </c>
      <c r="C386" s="14" t="s">
        <v>3030</v>
      </c>
      <c r="D386" s="14" t="s">
        <v>3031</v>
      </c>
      <c r="E386" s="14" t="s">
        <v>46</v>
      </c>
      <c r="F386" s="14" t="s">
        <v>3591</v>
      </c>
      <c r="G386" s="14"/>
      <c r="H386" s="14" t="s">
        <v>3038</v>
      </c>
      <c r="I386" s="14" t="s">
        <v>3034</v>
      </c>
      <c r="J386" s="14" t="s">
        <v>3592</v>
      </c>
      <c r="K386" s="14" t="s">
        <v>3439</v>
      </c>
      <c r="L386" s="14">
        <v>13.8</v>
      </c>
      <c r="M386" s="18">
        <v>6.7324814890202109</v>
      </c>
      <c r="N386" s="18">
        <v>7.1149183073314184</v>
      </c>
      <c r="O386" s="18">
        <v>8.1267823891131723</v>
      </c>
      <c r="P386" s="18">
        <v>9.7760411680802566</v>
      </c>
      <c r="Q386" s="18">
        <v>9.7799999999999994</v>
      </c>
      <c r="R386" s="18">
        <v>9.7760411680802566</v>
      </c>
      <c r="S386" s="15">
        <f t="shared" si="33"/>
        <v>0.68867155664221524</v>
      </c>
      <c r="T386" s="15">
        <f t="shared" si="34"/>
        <v>0.72749675944084036</v>
      </c>
      <c r="U386" s="15">
        <f t="shared" si="35"/>
        <v>0.83129584352078245</v>
      </c>
      <c r="V386" s="15">
        <f t="shared" si="36"/>
        <v>0.74915471986794602</v>
      </c>
      <c r="W386" s="15">
        <f t="shared" si="37"/>
        <v>0.74915471986794602</v>
      </c>
      <c r="X386" s="15" t="str">
        <f t="shared" si="38"/>
        <v>Y</v>
      </c>
      <c r="Y386" s="15" t="s">
        <v>55</v>
      </c>
      <c r="Z386" s="14" t="s">
        <v>55</v>
      </c>
      <c r="AA386" s="14">
        <v>0</v>
      </c>
      <c r="AB386" s="14"/>
      <c r="AC386" s="14"/>
    </row>
    <row r="387" spans="1:29" x14ac:dyDescent="0.35">
      <c r="A387" s="7"/>
      <c r="B387" s="14">
        <v>151</v>
      </c>
      <c r="C387" s="14" t="s">
        <v>3030</v>
      </c>
      <c r="D387" s="14" t="s">
        <v>3031</v>
      </c>
      <c r="E387" s="14" t="s">
        <v>46</v>
      </c>
      <c r="F387" s="14" t="s">
        <v>3393</v>
      </c>
      <c r="G387" s="14"/>
      <c r="H387" s="14" t="s">
        <v>3394</v>
      </c>
      <c r="I387" s="14" t="s">
        <v>3034</v>
      </c>
      <c r="J387" s="14" t="s">
        <v>3399</v>
      </c>
      <c r="K387" s="14" t="s">
        <v>3400</v>
      </c>
      <c r="L387" s="14">
        <v>13.8</v>
      </c>
      <c r="M387" s="18">
        <v>7.027276536468448</v>
      </c>
      <c r="N387" s="18">
        <v>7.2423972467685047</v>
      </c>
      <c r="O387" s="18">
        <v>7.4575179570685588</v>
      </c>
      <c r="P387" s="18">
        <v>10.158477986391464</v>
      </c>
      <c r="Q387" s="18">
        <v>9.4700000000000006</v>
      </c>
      <c r="R387" s="18">
        <v>9.4653112532024011</v>
      </c>
      <c r="S387" s="15">
        <f t="shared" ref="S387:S450" si="39">IF(OR(M387="",P387=""),"",M387/P387)</f>
        <v>0.69176470588235295</v>
      </c>
      <c r="T387" s="15">
        <f t="shared" ref="T387:T450" si="40">IF(OR(N387="",Q387=""),"",N387/Q387)</f>
        <v>0.76477267653310499</v>
      </c>
      <c r="U387" s="15">
        <f t="shared" ref="U387:U450" si="41">IF(OR(O387="",R387=""),"",O387/R387)</f>
        <v>0.78787878787878796</v>
      </c>
      <c r="V387" s="15">
        <f t="shared" ref="V387:V450" si="42">IF(OR(S387="",T387="",U387=""),"",AVERAGE(S387,T387,U387))</f>
        <v>0.7481387234314153</v>
      </c>
      <c r="W387" s="15">
        <f t="shared" ref="W387:W450" si="43">IFERROR(V387,"0")</f>
        <v>0.7481387234314153</v>
      </c>
      <c r="X387" s="15" t="str">
        <f t="shared" ref="X387:X450" si="44">IF(W387="0", "N", "Y")</f>
        <v>Y</v>
      </c>
      <c r="Y387" s="15" t="s">
        <v>104</v>
      </c>
      <c r="Z387" s="14" t="s">
        <v>55</v>
      </c>
      <c r="AA387" s="14">
        <v>0</v>
      </c>
      <c r="AB387" s="14"/>
      <c r="AC387" s="14"/>
    </row>
    <row r="388" spans="1:29" x14ac:dyDescent="0.35">
      <c r="A388" s="7"/>
      <c r="B388" s="14">
        <v>867</v>
      </c>
      <c r="C388" s="14" t="s">
        <v>3030</v>
      </c>
      <c r="D388" s="14" t="s">
        <v>3031</v>
      </c>
      <c r="E388" s="14" t="s">
        <v>3045</v>
      </c>
      <c r="F388" s="14" t="s">
        <v>3046</v>
      </c>
      <c r="G388" s="14"/>
      <c r="H388" s="14" t="s">
        <v>3047</v>
      </c>
      <c r="I388" s="14" t="s">
        <v>3034</v>
      </c>
      <c r="J388" s="14" t="s">
        <v>3593</v>
      </c>
      <c r="K388" s="14" t="s">
        <v>3594</v>
      </c>
      <c r="L388" s="14">
        <v>4.16</v>
      </c>
      <c r="M388" s="18">
        <v>1.9454394670613628</v>
      </c>
      <c r="N388" s="18">
        <v>2.3297238062339751</v>
      </c>
      <c r="O388" s="18">
        <v>2.5891157351754903</v>
      </c>
      <c r="P388" s="18">
        <v>3.0622658277817751</v>
      </c>
      <c r="Q388" s="18">
        <v>3.06</v>
      </c>
      <c r="R388" s="18">
        <v>3.0622658277817751</v>
      </c>
      <c r="S388" s="15">
        <f t="shared" si="39"/>
        <v>0.63529411764705879</v>
      </c>
      <c r="T388" s="15">
        <f t="shared" si="40"/>
        <v>0.76134764909607033</v>
      </c>
      <c r="U388" s="15">
        <f t="shared" si="41"/>
        <v>0.84549019607843046</v>
      </c>
      <c r="V388" s="15">
        <f t="shared" si="42"/>
        <v>0.74737732094052001</v>
      </c>
      <c r="W388" s="15">
        <f t="shared" si="43"/>
        <v>0.74737732094052001</v>
      </c>
      <c r="X388" s="15" t="str">
        <f t="shared" si="44"/>
        <v>Y</v>
      </c>
      <c r="Y388" s="15" t="s">
        <v>55</v>
      </c>
      <c r="Z388" s="14" t="s">
        <v>55</v>
      </c>
      <c r="AA388" s="14">
        <v>0</v>
      </c>
      <c r="AB388" s="14"/>
      <c r="AC388" s="14"/>
    </row>
    <row r="389" spans="1:29" x14ac:dyDescent="0.35">
      <c r="A389" s="7"/>
      <c r="B389" s="14">
        <v>687</v>
      </c>
      <c r="C389" s="14" t="s">
        <v>3030</v>
      </c>
      <c r="D389" s="14" t="s">
        <v>3031</v>
      </c>
      <c r="E389" s="14" t="s">
        <v>3045</v>
      </c>
      <c r="F389" s="14" t="s">
        <v>3056</v>
      </c>
      <c r="G389" s="14"/>
      <c r="H389" s="14" t="s">
        <v>3057</v>
      </c>
      <c r="I389" s="14" t="s">
        <v>3034</v>
      </c>
      <c r="J389" s="14" t="s">
        <v>3595</v>
      </c>
      <c r="K389" s="14" t="s">
        <v>3250</v>
      </c>
      <c r="L389" s="14">
        <v>13.8</v>
      </c>
      <c r="M389" s="18">
        <v>7.9833685822464693</v>
      </c>
      <c r="N389" s="18">
        <v>8.8438514234466883</v>
      </c>
      <c r="O389" s="18">
        <v>11.576681187628854</v>
      </c>
      <c r="P389" s="18">
        <v>12.668219606558768</v>
      </c>
      <c r="Q389" s="18">
        <v>12.67</v>
      </c>
      <c r="R389" s="18">
        <v>12.668219606558768</v>
      </c>
      <c r="S389" s="15">
        <f t="shared" si="39"/>
        <v>0.63018867924528299</v>
      </c>
      <c r="T389" s="15">
        <f t="shared" si="40"/>
        <v>0.69801510840147496</v>
      </c>
      <c r="U389" s="15">
        <f t="shared" si="41"/>
        <v>0.91383647798742074</v>
      </c>
      <c r="V389" s="15">
        <f t="shared" si="42"/>
        <v>0.74734675521139282</v>
      </c>
      <c r="W389" s="15">
        <f t="shared" si="43"/>
        <v>0.74734675521139282</v>
      </c>
      <c r="X389" s="15" t="str">
        <f t="shared" si="44"/>
        <v>Y</v>
      </c>
      <c r="Y389" s="15" t="s">
        <v>55</v>
      </c>
      <c r="Z389" s="14" t="s">
        <v>55</v>
      </c>
      <c r="AA389" s="14">
        <v>0</v>
      </c>
      <c r="AB389" s="14"/>
      <c r="AC389" s="14"/>
    </row>
    <row r="390" spans="1:29" x14ac:dyDescent="0.35">
      <c r="A390" s="7"/>
      <c r="B390" s="14">
        <v>513</v>
      </c>
      <c r="C390" s="14" t="s">
        <v>3030</v>
      </c>
      <c r="D390" s="14" t="s">
        <v>3066</v>
      </c>
      <c r="E390" s="14" t="s">
        <v>3074</v>
      </c>
      <c r="F390" s="14" t="s">
        <v>3596</v>
      </c>
      <c r="G390" s="14"/>
      <c r="H390" s="14" t="s">
        <v>3596</v>
      </c>
      <c r="I390" s="14" t="s">
        <v>3034</v>
      </c>
      <c r="J390" s="14" t="s">
        <v>3597</v>
      </c>
      <c r="K390" s="14" t="s">
        <v>3598</v>
      </c>
      <c r="L390" s="14">
        <v>13.8</v>
      </c>
      <c r="M390" s="18">
        <v>6.6448397181572405</v>
      </c>
      <c r="N390" s="18">
        <v>7.2503646804833126</v>
      </c>
      <c r="O390" s="18">
        <v>7.744345570801964</v>
      </c>
      <c r="P390" s="18">
        <v>10.158477986391464</v>
      </c>
      <c r="Q390" s="18">
        <v>9.4700000000000006</v>
      </c>
      <c r="R390" s="18">
        <v>9.4653112532024011</v>
      </c>
      <c r="S390" s="15">
        <f t="shared" si="39"/>
        <v>0.65411764705882358</v>
      </c>
      <c r="T390" s="15">
        <f t="shared" si="40"/>
        <v>0.76561401061069823</v>
      </c>
      <c r="U390" s="15">
        <f t="shared" si="41"/>
        <v>0.81818181818181812</v>
      </c>
      <c r="V390" s="15">
        <f t="shared" si="42"/>
        <v>0.74597115861711327</v>
      </c>
      <c r="W390" s="15">
        <f t="shared" si="43"/>
        <v>0.74597115861711327</v>
      </c>
      <c r="X390" s="15" t="str">
        <f t="shared" si="44"/>
        <v>Y</v>
      </c>
      <c r="Y390" s="15" t="s">
        <v>55</v>
      </c>
      <c r="Z390" s="14" t="s">
        <v>55</v>
      </c>
      <c r="AA390" s="14">
        <v>0</v>
      </c>
      <c r="AB390" s="14"/>
      <c r="AC390" s="14"/>
    </row>
    <row r="391" spans="1:29" x14ac:dyDescent="0.35">
      <c r="A391" s="7"/>
      <c r="B391" s="14">
        <v>384</v>
      </c>
      <c r="C391" s="14" t="s">
        <v>3030</v>
      </c>
      <c r="D391" s="14" t="s">
        <v>3066</v>
      </c>
      <c r="E391" s="14" t="s">
        <v>3067</v>
      </c>
      <c r="F391" s="14" t="s">
        <v>3208</v>
      </c>
      <c r="G391" s="14"/>
      <c r="H391" s="14" t="s">
        <v>3209</v>
      </c>
      <c r="I391" s="14" t="s">
        <v>3034</v>
      </c>
      <c r="J391" s="14" t="s">
        <v>3599</v>
      </c>
      <c r="K391" s="14" t="s">
        <v>3600</v>
      </c>
      <c r="L391" s="14">
        <v>13.2</v>
      </c>
      <c r="M391" s="18">
        <v>8.2764315788871219</v>
      </c>
      <c r="N391" s="18">
        <v>8.5126833090395078</v>
      </c>
      <c r="O391" s="18">
        <v>9.5339004651821266</v>
      </c>
      <c r="P391" s="18">
        <v>11.774481389853227</v>
      </c>
      <c r="Q391" s="18">
        <v>11.77</v>
      </c>
      <c r="R391" s="18">
        <v>11.751618319193318</v>
      </c>
      <c r="S391" s="15">
        <f t="shared" si="39"/>
        <v>0.70291262135922328</v>
      </c>
      <c r="T391" s="15">
        <f t="shared" si="40"/>
        <v>0.72325261759044246</v>
      </c>
      <c r="U391" s="15">
        <f t="shared" si="41"/>
        <v>0.8112840466926069</v>
      </c>
      <c r="V391" s="15">
        <f t="shared" si="42"/>
        <v>0.74581642854742425</v>
      </c>
      <c r="W391" s="15">
        <f t="shared" si="43"/>
        <v>0.74581642854742425</v>
      </c>
      <c r="X391" s="15" t="str">
        <f t="shared" si="44"/>
        <v>Y</v>
      </c>
      <c r="Y391" s="15" t="s">
        <v>55</v>
      </c>
      <c r="Z391" s="14" t="s">
        <v>55</v>
      </c>
      <c r="AA391" s="14">
        <v>0</v>
      </c>
      <c r="AB391" s="14"/>
      <c r="AC391" s="14"/>
    </row>
    <row r="392" spans="1:29" x14ac:dyDescent="0.35">
      <c r="A392" s="7"/>
      <c r="B392" s="14">
        <v>821</v>
      </c>
      <c r="C392" s="14" t="s">
        <v>3030</v>
      </c>
      <c r="D392" s="14" t="s">
        <v>3031</v>
      </c>
      <c r="E392" s="14" t="s">
        <v>3045</v>
      </c>
      <c r="F392" s="14" t="s">
        <v>3146</v>
      </c>
      <c r="G392" s="14"/>
      <c r="H392" s="14" t="s">
        <v>3147</v>
      </c>
      <c r="I392" s="14" t="s">
        <v>3034</v>
      </c>
      <c r="J392" s="14" t="s">
        <v>3601</v>
      </c>
      <c r="K392" s="14" t="s">
        <v>3147</v>
      </c>
      <c r="L392" s="14">
        <v>4.16</v>
      </c>
      <c r="M392" s="18">
        <v>1.3473969642239811</v>
      </c>
      <c r="N392" s="18">
        <v>2.1375816366476657</v>
      </c>
      <c r="O392" s="18">
        <v>2.2336527214408242</v>
      </c>
      <c r="P392" s="18">
        <v>2.557892632617718</v>
      </c>
      <c r="Q392" s="18">
        <v>2.56</v>
      </c>
      <c r="R392" s="18">
        <v>2.557892632617718</v>
      </c>
      <c r="S392" s="15">
        <f t="shared" si="39"/>
        <v>0.52676056338028177</v>
      </c>
      <c r="T392" s="15">
        <f t="shared" si="40"/>
        <v>0.83499282681549436</v>
      </c>
      <c r="U392" s="15">
        <f t="shared" si="41"/>
        <v>0.87323943661971826</v>
      </c>
      <c r="V392" s="15">
        <f t="shared" si="42"/>
        <v>0.74499760893849809</v>
      </c>
      <c r="W392" s="15">
        <f t="shared" si="43"/>
        <v>0.74499760893849809</v>
      </c>
      <c r="X392" s="15" t="str">
        <f t="shared" si="44"/>
        <v>Y</v>
      </c>
      <c r="Y392" s="15" t="s">
        <v>55</v>
      </c>
      <c r="Z392" s="14" t="s">
        <v>55</v>
      </c>
      <c r="AA392" s="14">
        <v>0</v>
      </c>
      <c r="AB392" s="14"/>
      <c r="AC392" s="14"/>
    </row>
    <row r="393" spans="1:29" x14ac:dyDescent="0.35">
      <c r="A393" s="7"/>
      <c r="B393" s="14">
        <v>1059</v>
      </c>
      <c r="C393" s="14" t="s">
        <v>3030</v>
      </c>
      <c r="D393" s="14" t="s">
        <v>3031</v>
      </c>
      <c r="E393" s="14" t="s">
        <v>3040</v>
      </c>
      <c r="F393" s="14" t="s">
        <v>3128</v>
      </c>
      <c r="G393" s="14"/>
      <c r="H393" s="14" t="s">
        <v>3129</v>
      </c>
      <c r="I393" s="14" t="s">
        <v>3034</v>
      </c>
      <c r="J393" s="14" t="s">
        <v>3602</v>
      </c>
      <c r="K393" s="14" t="s">
        <v>3340</v>
      </c>
      <c r="L393" s="14">
        <v>13.2</v>
      </c>
      <c r="M393" s="18">
        <v>7.2247303285313</v>
      </c>
      <c r="N393" s="18">
        <v>8.9851867693443062</v>
      </c>
      <c r="O393" s="18">
        <v>10.143582349446357</v>
      </c>
      <c r="P393" s="18">
        <v>11.797344460513136</v>
      </c>
      <c r="Q393" s="18">
        <v>11.8</v>
      </c>
      <c r="R393" s="18">
        <v>11.797344460513136</v>
      </c>
      <c r="S393" s="15">
        <f t="shared" si="39"/>
        <v>0.61240310077519378</v>
      </c>
      <c r="T393" s="15">
        <f t="shared" si="40"/>
        <v>0.76145650587663605</v>
      </c>
      <c r="U393" s="15">
        <f t="shared" si="41"/>
        <v>0.8598191214470271</v>
      </c>
      <c r="V393" s="15">
        <f t="shared" si="42"/>
        <v>0.74455957603295231</v>
      </c>
      <c r="W393" s="15">
        <f t="shared" si="43"/>
        <v>0.74455957603295231</v>
      </c>
      <c r="X393" s="15" t="str">
        <f t="shared" si="44"/>
        <v>Y</v>
      </c>
      <c r="Y393" s="15" t="s">
        <v>55</v>
      </c>
      <c r="Z393" s="14" t="s">
        <v>55</v>
      </c>
      <c r="AA393" s="14">
        <v>0</v>
      </c>
      <c r="AB393" s="14"/>
      <c r="AC393" s="14"/>
    </row>
    <row r="394" spans="1:29" x14ac:dyDescent="0.35">
      <c r="A394" s="7"/>
      <c r="B394" s="14">
        <v>2</v>
      </c>
      <c r="C394" s="14" t="s">
        <v>3030</v>
      </c>
      <c r="D394" s="14" t="s">
        <v>3031</v>
      </c>
      <c r="E394" s="14" t="s">
        <v>46</v>
      </c>
      <c r="F394" s="14" t="s">
        <v>3110</v>
      </c>
      <c r="G394" s="14"/>
      <c r="H394" s="14" t="s">
        <v>3038</v>
      </c>
      <c r="I394" s="14" t="s">
        <v>3034</v>
      </c>
      <c r="J394" s="19" t="s">
        <v>3621</v>
      </c>
      <c r="K394" s="14" t="s">
        <v>3038</v>
      </c>
      <c r="L394" s="14">
        <v>4.16</v>
      </c>
      <c r="M394" s="18">
        <v>1.9430376899415294</v>
      </c>
      <c r="N394" s="18">
        <v>2.0343052204950278</v>
      </c>
      <c r="O394" s="18">
        <v>2.0703318772924604</v>
      </c>
      <c r="P394" s="18">
        <v>2.7092045911669351</v>
      </c>
      <c r="Q394" s="18">
        <v>2.71</v>
      </c>
      <c r="R394" s="18">
        <v>2.7092045911669351</v>
      </c>
      <c r="S394" s="15">
        <f t="shared" si="39"/>
        <v>0.71719858156028193</v>
      </c>
      <c r="T394" s="15">
        <f t="shared" si="40"/>
        <v>0.75066613302399554</v>
      </c>
      <c r="U394" s="15">
        <f t="shared" si="41"/>
        <v>0.7641843971631197</v>
      </c>
      <c r="V394" s="15">
        <f t="shared" si="42"/>
        <v>0.74401637058246572</v>
      </c>
      <c r="W394" s="15">
        <f t="shared" si="43"/>
        <v>0.74401637058246572</v>
      </c>
      <c r="X394" s="15" t="str">
        <f t="shared" si="44"/>
        <v>Y</v>
      </c>
      <c r="Y394" s="15" t="s">
        <v>55</v>
      </c>
      <c r="Z394" s="14" t="s">
        <v>55</v>
      </c>
      <c r="AA394" s="14">
        <v>0</v>
      </c>
      <c r="AB394" s="14"/>
      <c r="AC394" s="14"/>
    </row>
    <row r="395" spans="1:29" x14ac:dyDescent="0.35">
      <c r="A395" s="7"/>
      <c r="B395" s="14">
        <v>941</v>
      </c>
      <c r="C395" s="14" t="s">
        <v>3030</v>
      </c>
      <c r="D395" s="14" t="s">
        <v>3031</v>
      </c>
      <c r="E395" s="14" t="s">
        <v>3040</v>
      </c>
      <c r="F395" s="14" t="s">
        <v>3092</v>
      </c>
      <c r="G395" s="14"/>
      <c r="H395" s="14" t="s">
        <v>3092</v>
      </c>
      <c r="I395" s="14" t="s">
        <v>3034</v>
      </c>
      <c r="J395" s="14" t="s">
        <v>3622</v>
      </c>
      <c r="K395" s="14" t="s">
        <v>3092</v>
      </c>
      <c r="L395" s="14">
        <v>3.74</v>
      </c>
      <c r="M395" s="18">
        <v>1.441066271897306</v>
      </c>
      <c r="N395" s="18">
        <v>1.3449951871041474</v>
      </c>
      <c r="O395" s="18">
        <v>1.3449951871041474</v>
      </c>
      <c r="P395" s="18">
        <v>1.851770159388038</v>
      </c>
      <c r="Q395" s="18">
        <v>1.85</v>
      </c>
      <c r="R395" s="18">
        <v>1.851770159388038</v>
      </c>
      <c r="S395" s="15">
        <f t="shared" si="39"/>
        <v>0.77821011673151752</v>
      </c>
      <c r="T395" s="15">
        <f t="shared" si="40"/>
        <v>0.72702442546170132</v>
      </c>
      <c r="U395" s="15">
        <f t="shared" si="41"/>
        <v>0.7263294422827471</v>
      </c>
      <c r="V395" s="15">
        <f t="shared" si="42"/>
        <v>0.74385466149198864</v>
      </c>
      <c r="W395" s="15">
        <f t="shared" si="43"/>
        <v>0.74385466149198864</v>
      </c>
      <c r="X395" s="15" t="str">
        <f t="shared" si="44"/>
        <v>Y</v>
      </c>
      <c r="Y395" s="15" t="s">
        <v>55</v>
      </c>
      <c r="Z395" s="14" t="s">
        <v>55</v>
      </c>
      <c r="AA395" s="14">
        <v>0</v>
      </c>
      <c r="AB395" s="14"/>
      <c r="AC395" s="14"/>
    </row>
    <row r="396" spans="1:29" x14ac:dyDescent="0.35">
      <c r="A396" s="7"/>
      <c r="B396" s="14">
        <v>424</v>
      </c>
      <c r="C396" s="14" t="s">
        <v>3030</v>
      </c>
      <c r="D396" s="14" t="s">
        <v>3066</v>
      </c>
      <c r="E396" s="14" t="s">
        <v>3074</v>
      </c>
      <c r="F396" s="14" t="s">
        <v>3560</v>
      </c>
      <c r="G396" s="14"/>
      <c r="H396" s="14" t="s">
        <v>3446</v>
      </c>
      <c r="I396" s="14" t="s">
        <v>3034</v>
      </c>
      <c r="J396" s="14" t="s">
        <v>3623</v>
      </c>
      <c r="K396" s="14" t="s">
        <v>3446</v>
      </c>
      <c r="L396" s="14">
        <v>13.8</v>
      </c>
      <c r="M396" s="18">
        <v>8.1586521239724323</v>
      </c>
      <c r="N396" s="18">
        <v>8.7562096525836939</v>
      </c>
      <c r="O396" s="18">
        <v>9.329864880050506</v>
      </c>
      <c r="P396" s="18">
        <v>11.783834464214101</v>
      </c>
      <c r="Q396" s="18">
        <v>11.78</v>
      </c>
      <c r="R396" s="18">
        <v>11.783834464214101</v>
      </c>
      <c r="S396" s="15">
        <f t="shared" si="39"/>
        <v>0.69235970250168966</v>
      </c>
      <c r="T396" s="15">
        <f t="shared" si="40"/>
        <v>0.74331151549946473</v>
      </c>
      <c r="U396" s="15">
        <f t="shared" si="41"/>
        <v>0.79175118323191263</v>
      </c>
      <c r="V396" s="15">
        <f t="shared" si="42"/>
        <v>0.74247413374435567</v>
      </c>
      <c r="W396" s="15">
        <f t="shared" si="43"/>
        <v>0.74247413374435567</v>
      </c>
      <c r="X396" s="15" t="str">
        <f t="shared" si="44"/>
        <v>Y</v>
      </c>
      <c r="Y396" s="15" t="s">
        <v>55</v>
      </c>
      <c r="Z396" s="14" t="s">
        <v>55</v>
      </c>
      <c r="AA396" s="14">
        <v>0</v>
      </c>
      <c r="AB396" s="14"/>
      <c r="AC396" s="14"/>
    </row>
    <row r="397" spans="1:29" x14ac:dyDescent="0.35">
      <c r="A397" s="7"/>
      <c r="B397" s="14">
        <v>391</v>
      </c>
      <c r="C397" s="14" t="s">
        <v>3030</v>
      </c>
      <c r="D397" s="14" t="s">
        <v>3066</v>
      </c>
      <c r="E397" s="14" t="s">
        <v>3067</v>
      </c>
      <c r="F397" s="14" t="s">
        <v>3360</v>
      </c>
      <c r="G397" s="14"/>
      <c r="H397" s="14" t="s">
        <v>3255</v>
      </c>
      <c r="I397" s="14" t="s">
        <v>3034</v>
      </c>
      <c r="J397" s="14" t="s">
        <v>3624</v>
      </c>
      <c r="K397" s="14" t="s">
        <v>3255</v>
      </c>
      <c r="L397" s="14">
        <v>13.2</v>
      </c>
      <c r="M397" s="18">
        <v>8.5812725210192369</v>
      </c>
      <c r="N397" s="18">
        <v>8.4364730735064875</v>
      </c>
      <c r="O397" s="18">
        <v>9.1985754288367847</v>
      </c>
      <c r="P397" s="18">
        <v>11.797344460513136</v>
      </c>
      <c r="Q397" s="18">
        <v>11.8</v>
      </c>
      <c r="R397" s="18">
        <v>11.797344460513136</v>
      </c>
      <c r="S397" s="15">
        <f t="shared" si="39"/>
        <v>0.72739018087855234</v>
      </c>
      <c r="T397" s="15">
        <f t="shared" si="40"/>
        <v>0.71495534521241411</v>
      </c>
      <c r="U397" s="15">
        <f t="shared" si="41"/>
        <v>0.77971576227390116</v>
      </c>
      <c r="V397" s="15">
        <f t="shared" si="42"/>
        <v>0.74068709612162253</v>
      </c>
      <c r="W397" s="15">
        <f t="shared" si="43"/>
        <v>0.74068709612162253</v>
      </c>
      <c r="X397" s="15" t="str">
        <f t="shared" si="44"/>
        <v>Y</v>
      </c>
      <c r="Y397" s="15" t="s">
        <v>55</v>
      </c>
      <c r="Z397" s="14" t="s">
        <v>55</v>
      </c>
      <c r="AA397" s="14">
        <v>0</v>
      </c>
      <c r="AB397" s="14"/>
      <c r="AC397" s="14"/>
    </row>
    <row r="398" spans="1:29" x14ac:dyDescent="0.35">
      <c r="A398" s="7"/>
      <c r="B398" s="14">
        <v>514</v>
      </c>
      <c r="C398" s="14" t="s">
        <v>3030</v>
      </c>
      <c r="D398" s="14" t="s">
        <v>3066</v>
      </c>
      <c r="E398" s="14" t="s">
        <v>3074</v>
      </c>
      <c r="F398" s="14" t="s">
        <v>3596</v>
      </c>
      <c r="G398" s="14"/>
      <c r="H398" s="14" t="s">
        <v>3596</v>
      </c>
      <c r="I398" s="14" t="s">
        <v>3034</v>
      </c>
      <c r="J398" s="14" t="s">
        <v>3625</v>
      </c>
      <c r="K398" s="14" t="s">
        <v>3626</v>
      </c>
      <c r="L398" s="14">
        <v>13.8</v>
      </c>
      <c r="M398" s="18">
        <v>9.1466139046097101</v>
      </c>
      <c r="N398" s="18">
        <v>9.4812461206320187</v>
      </c>
      <c r="O398" s="18">
        <v>10.023031613239571</v>
      </c>
      <c r="P398" s="18">
        <v>13.433093243181185</v>
      </c>
      <c r="Q398" s="18">
        <v>12.67</v>
      </c>
      <c r="R398" s="18">
        <v>12.668219606558768</v>
      </c>
      <c r="S398" s="15">
        <f t="shared" si="39"/>
        <v>0.68090154211150522</v>
      </c>
      <c r="T398" s="15">
        <f t="shared" si="40"/>
        <v>0.74832250360158004</v>
      </c>
      <c r="U398" s="15">
        <f t="shared" si="41"/>
        <v>0.7911949685534585</v>
      </c>
      <c r="V398" s="15">
        <f t="shared" si="42"/>
        <v>0.7401396714221814</v>
      </c>
      <c r="W398" s="15">
        <f t="shared" si="43"/>
        <v>0.7401396714221814</v>
      </c>
      <c r="X398" s="15" t="str">
        <f t="shared" si="44"/>
        <v>Y</v>
      </c>
      <c r="Y398" s="15" t="s">
        <v>55</v>
      </c>
      <c r="Z398" s="14" t="s">
        <v>55</v>
      </c>
      <c r="AA398" s="14">
        <v>0</v>
      </c>
      <c r="AB398" s="14"/>
      <c r="AC398" s="14"/>
    </row>
    <row r="399" spans="1:29" x14ac:dyDescent="0.35">
      <c r="A399" s="7"/>
      <c r="B399" s="14">
        <v>528</v>
      </c>
      <c r="C399" s="14" t="s">
        <v>3030</v>
      </c>
      <c r="D399" s="14" t="s">
        <v>3066</v>
      </c>
      <c r="E399" s="14" t="s">
        <v>3074</v>
      </c>
      <c r="F399" s="14" t="s">
        <v>3270</v>
      </c>
      <c r="G399" s="14"/>
      <c r="H399" s="14" t="s">
        <v>3271</v>
      </c>
      <c r="I399" s="14" t="s">
        <v>3034</v>
      </c>
      <c r="J399" s="14" t="s">
        <v>3627</v>
      </c>
      <c r="K399" s="14" t="s">
        <v>3628</v>
      </c>
      <c r="L399" s="14">
        <v>13.8</v>
      </c>
      <c r="M399" s="18">
        <v>8.6127958457169917</v>
      </c>
      <c r="N399" s="18">
        <v>9.4971809880616576</v>
      </c>
      <c r="O399" s="18">
        <v>9.9911618783803107</v>
      </c>
      <c r="P399" s="18">
        <v>12.668219606558768</v>
      </c>
      <c r="Q399" s="18">
        <v>12.67</v>
      </c>
      <c r="R399" s="18">
        <v>12.668219606558768</v>
      </c>
      <c r="S399" s="15">
        <f t="shared" si="39"/>
        <v>0.67987421383647739</v>
      </c>
      <c r="T399" s="15">
        <f t="shared" si="40"/>
        <v>0.74958018848158303</v>
      </c>
      <c r="U399" s="15">
        <f t="shared" si="41"/>
        <v>0.7886792452830188</v>
      </c>
      <c r="V399" s="15">
        <f t="shared" si="42"/>
        <v>0.73937788253369308</v>
      </c>
      <c r="W399" s="15">
        <f t="shared" si="43"/>
        <v>0.73937788253369308</v>
      </c>
      <c r="X399" s="15" t="str">
        <f t="shared" si="44"/>
        <v>Y</v>
      </c>
      <c r="Y399" s="15" t="s">
        <v>55</v>
      </c>
      <c r="Z399" s="14" t="s">
        <v>55</v>
      </c>
      <c r="AA399" s="14">
        <v>0</v>
      </c>
      <c r="AB399" s="14"/>
      <c r="AC399" s="14"/>
    </row>
    <row r="400" spans="1:29" x14ac:dyDescent="0.35">
      <c r="A400" s="7"/>
      <c r="B400" s="14">
        <v>696</v>
      </c>
      <c r="C400" s="14" t="s">
        <v>3030</v>
      </c>
      <c r="D400" s="14" t="s">
        <v>3031</v>
      </c>
      <c r="E400" s="14" t="s">
        <v>3045</v>
      </c>
      <c r="F400" s="14" t="s">
        <v>3482</v>
      </c>
      <c r="G400" s="14"/>
      <c r="H400" s="14" t="s">
        <v>3191</v>
      </c>
      <c r="I400" s="14" t="s">
        <v>3034</v>
      </c>
      <c r="J400" s="14" t="s">
        <v>3629</v>
      </c>
      <c r="K400" s="14" t="s">
        <v>3191</v>
      </c>
      <c r="L400" s="14">
        <v>4.16</v>
      </c>
      <c r="M400" s="18">
        <v>1.8805914848259839</v>
      </c>
      <c r="N400" s="18">
        <v>2.4834375419030188</v>
      </c>
      <c r="O400" s="18">
        <v>1.9430376899415291</v>
      </c>
      <c r="P400" s="18">
        <v>2.8461058869971789</v>
      </c>
      <c r="Q400" s="18">
        <v>2.85</v>
      </c>
      <c r="R400" s="18">
        <v>2.8461058869971789</v>
      </c>
      <c r="S400" s="15">
        <f t="shared" si="39"/>
        <v>0.66075949367088604</v>
      </c>
      <c r="T400" s="15">
        <f t="shared" si="40"/>
        <v>0.87138159365018197</v>
      </c>
      <c r="U400" s="15">
        <f t="shared" si="41"/>
        <v>0.68270042194092662</v>
      </c>
      <c r="V400" s="15">
        <f t="shared" si="42"/>
        <v>0.73828050308733151</v>
      </c>
      <c r="W400" s="15">
        <f t="shared" si="43"/>
        <v>0.73828050308733151</v>
      </c>
      <c r="X400" s="15" t="str">
        <f t="shared" si="44"/>
        <v>Y</v>
      </c>
      <c r="Y400" s="15" t="s">
        <v>55</v>
      </c>
      <c r="Z400" s="14" t="s">
        <v>55</v>
      </c>
      <c r="AA400" s="14">
        <v>0</v>
      </c>
      <c r="AB400" s="14"/>
      <c r="AC400" s="14"/>
    </row>
    <row r="401" spans="1:29" x14ac:dyDescent="0.35">
      <c r="A401" s="7"/>
      <c r="B401" s="14">
        <v>1089</v>
      </c>
      <c r="C401" s="14" t="s">
        <v>3030</v>
      </c>
      <c r="D401" s="14" t="s">
        <v>3031</v>
      </c>
      <c r="E401" s="14" t="s">
        <v>3040</v>
      </c>
      <c r="F401" s="14" t="s">
        <v>3314</v>
      </c>
      <c r="G401" s="14"/>
      <c r="H401" s="14" t="s">
        <v>3092</v>
      </c>
      <c r="I401" s="14" t="s">
        <v>3034</v>
      </c>
      <c r="J401" s="14" t="s">
        <v>3630</v>
      </c>
      <c r="K401" s="14" t="s">
        <v>3450</v>
      </c>
      <c r="L401" s="14">
        <v>13.2</v>
      </c>
      <c r="M401" s="18">
        <v>5.9901245128962044</v>
      </c>
      <c r="N401" s="18">
        <v>5.8072199476169306</v>
      </c>
      <c r="O401" s="18">
        <v>6.7446058446732078</v>
      </c>
      <c r="P401" s="18">
        <v>7.4990871764502112</v>
      </c>
      <c r="Q401" s="18">
        <v>8.8699999999999992</v>
      </c>
      <c r="R401" s="18">
        <v>8.8708714160447624</v>
      </c>
      <c r="S401" s="15">
        <f t="shared" si="39"/>
        <v>0.79878048780487798</v>
      </c>
      <c r="T401" s="15">
        <f t="shared" si="40"/>
        <v>0.65470348902107456</v>
      </c>
      <c r="U401" s="15">
        <f t="shared" si="41"/>
        <v>0.76030927835051543</v>
      </c>
      <c r="V401" s="15">
        <f t="shared" si="42"/>
        <v>0.73793108505882266</v>
      </c>
      <c r="W401" s="15">
        <f t="shared" si="43"/>
        <v>0.73793108505882266</v>
      </c>
      <c r="X401" s="15" t="str">
        <f t="shared" si="44"/>
        <v>Y</v>
      </c>
      <c r="Y401" s="15" t="s">
        <v>55</v>
      </c>
      <c r="Z401" s="14" t="s">
        <v>55</v>
      </c>
      <c r="AA401" s="14">
        <v>0</v>
      </c>
      <c r="AB401" s="14"/>
      <c r="AC401" s="14"/>
    </row>
    <row r="402" spans="1:29" x14ac:dyDescent="0.35">
      <c r="A402" s="7"/>
      <c r="B402" s="14">
        <v>990</v>
      </c>
      <c r="C402" s="14" t="s">
        <v>3030</v>
      </c>
      <c r="D402" s="14" t="s">
        <v>3031</v>
      </c>
      <c r="E402" s="14" t="s">
        <v>3040</v>
      </c>
      <c r="F402" s="14" t="s">
        <v>3174</v>
      </c>
      <c r="G402" s="14"/>
      <c r="H402" s="14" t="s">
        <v>3175</v>
      </c>
      <c r="I402" s="14" t="s">
        <v>3034</v>
      </c>
      <c r="J402" s="14" t="s">
        <v>3631</v>
      </c>
      <c r="K402" s="14" t="s">
        <v>3177</v>
      </c>
      <c r="L402" s="14">
        <v>13.2</v>
      </c>
      <c r="M402" s="18">
        <v>6.0587137248759317</v>
      </c>
      <c r="N402" s="18">
        <v>5.8986722302565679</v>
      </c>
      <c r="O402" s="18">
        <v>6.5159751380741167</v>
      </c>
      <c r="P402" s="18">
        <v>8.3450207908668492</v>
      </c>
      <c r="Q402" s="18">
        <v>8.35</v>
      </c>
      <c r="R402" s="18">
        <v>8.3450207908668492</v>
      </c>
      <c r="S402" s="15">
        <f t="shared" si="39"/>
        <v>0.72602739726027399</v>
      </c>
      <c r="T402" s="15">
        <f t="shared" si="40"/>
        <v>0.70642781200677462</v>
      </c>
      <c r="U402" s="15">
        <f t="shared" si="41"/>
        <v>0.78082191780821941</v>
      </c>
      <c r="V402" s="15">
        <f t="shared" si="42"/>
        <v>0.73775904235842271</v>
      </c>
      <c r="W402" s="15">
        <f t="shared" si="43"/>
        <v>0.73775904235842271</v>
      </c>
      <c r="X402" s="15" t="str">
        <f t="shared" si="44"/>
        <v>Y</v>
      </c>
      <c r="Y402" s="15" t="s">
        <v>55</v>
      </c>
      <c r="Z402" s="14" t="s">
        <v>55</v>
      </c>
      <c r="AA402" s="14">
        <v>0</v>
      </c>
      <c r="AB402" s="14"/>
      <c r="AC402" s="14"/>
    </row>
    <row r="403" spans="1:29" x14ac:dyDescent="0.35">
      <c r="A403" s="7"/>
      <c r="B403" s="14">
        <v>1087</v>
      </c>
      <c r="C403" s="14" t="s">
        <v>3030</v>
      </c>
      <c r="D403" s="14" t="s">
        <v>3031</v>
      </c>
      <c r="E403" s="14" t="s">
        <v>3040</v>
      </c>
      <c r="F403" s="14" t="s">
        <v>3632</v>
      </c>
      <c r="G403" s="14"/>
      <c r="H403" s="14" t="s">
        <v>3632</v>
      </c>
      <c r="I403" s="14" t="s">
        <v>3034</v>
      </c>
      <c r="J403" s="14" t="s">
        <v>3633</v>
      </c>
      <c r="K403" s="14" t="s">
        <v>3328</v>
      </c>
      <c r="L403" s="14">
        <v>13.2</v>
      </c>
      <c r="M403" s="18">
        <v>9.4999608527209016</v>
      </c>
      <c r="N403" s="18">
        <v>8.4745781912729878</v>
      </c>
      <c r="O403" s="18">
        <v>8.0805712735672266</v>
      </c>
      <c r="P403" s="18">
        <v>11.774481389853227</v>
      </c>
      <c r="Q403" s="18">
        <v>11.77</v>
      </c>
      <c r="R403" s="18">
        <v>11.774481389853227</v>
      </c>
      <c r="S403" s="15">
        <f t="shared" si="39"/>
        <v>0.8068262659031068</v>
      </c>
      <c r="T403" s="15">
        <f t="shared" si="40"/>
        <v>0.72001513944545359</v>
      </c>
      <c r="U403" s="15">
        <f t="shared" si="41"/>
        <v>0.68627831715210297</v>
      </c>
      <c r="V403" s="15">
        <f t="shared" si="42"/>
        <v>0.7377065741668879</v>
      </c>
      <c r="W403" s="15">
        <f t="shared" si="43"/>
        <v>0.7377065741668879</v>
      </c>
      <c r="X403" s="15" t="str">
        <f t="shared" si="44"/>
        <v>Y</v>
      </c>
      <c r="Y403" s="15" t="s">
        <v>55</v>
      </c>
      <c r="Z403" s="14" t="s">
        <v>55</v>
      </c>
      <c r="AA403" s="14">
        <v>0</v>
      </c>
      <c r="AB403" s="14"/>
      <c r="AC403" s="14"/>
    </row>
    <row r="404" spans="1:29" x14ac:dyDescent="0.35">
      <c r="A404" s="7"/>
      <c r="B404" s="14">
        <v>793</v>
      </c>
      <c r="C404" s="14" t="s">
        <v>3030</v>
      </c>
      <c r="D404" s="14" t="s">
        <v>3031</v>
      </c>
      <c r="E404" s="14" t="s">
        <v>3045</v>
      </c>
      <c r="F404" s="14" t="s">
        <v>3047</v>
      </c>
      <c r="G404" s="14"/>
      <c r="H404" s="14" t="s">
        <v>3047</v>
      </c>
      <c r="I404" s="14" t="s">
        <v>3034</v>
      </c>
      <c r="J404" s="14" t="s">
        <v>3634</v>
      </c>
      <c r="K404" s="14" t="s">
        <v>3047</v>
      </c>
      <c r="L404" s="14">
        <v>13.8</v>
      </c>
      <c r="M404" s="18">
        <v>8.2701961959798762</v>
      </c>
      <c r="N404" s="18">
        <v>8.2781636296946832</v>
      </c>
      <c r="O404" s="18">
        <v>10.891481888154598</v>
      </c>
      <c r="P404" s="18">
        <v>12.405294293969813</v>
      </c>
      <c r="Q404" s="18">
        <v>12.41</v>
      </c>
      <c r="R404" s="18">
        <v>12.405294293969813</v>
      </c>
      <c r="S404" s="15">
        <f t="shared" si="39"/>
        <v>0.66666666666666674</v>
      </c>
      <c r="T404" s="15">
        <f t="shared" si="40"/>
        <v>0.66705589280376176</v>
      </c>
      <c r="U404" s="15">
        <f t="shared" si="41"/>
        <v>0.87797045600513668</v>
      </c>
      <c r="V404" s="15">
        <f t="shared" si="42"/>
        <v>0.73723100515852169</v>
      </c>
      <c r="W404" s="15">
        <f t="shared" si="43"/>
        <v>0.73723100515852169</v>
      </c>
      <c r="X404" s="15" t="str">
        <f t="shared" si="44"/>
        <v>Y</v>
      </c>
      <c r="Y404" s="15" t="s">
        <v>55</v>
      </c>
      <c r="Z404" s="14" t="s">
        <v>55</v>
      </c>
      <c r="AA404" s="14">
        <v>0</v>
      </c>
      <c r="AB404" s="14"/>
      <c r="AC404" s="14"/>
    </row>
    <row r="405" spans="1:29" x14ac:dyDescent="0.35">
      <c r="A405" s="7"/>
      <c r="B405" s="14">
        <v>285</v>
      </c>
      <c r="C405" s="14" t="s">
        <v>3030</v>
      </c>
      <c r="D405" s="14" t="s">
        <v>3066</v>
      </c>
      <c r="E405" s="14" t="s">
        <v>3067</v>
      </c>
      <c r="F405" s="14" t="s">
        <v>3140</v>
      </c>
      <c r="G405" s="14"/>
      <c r="H405" s="14" t="s">
        <v>3141</v>
      </c>
      <c r="I405" s="14" t="s">
        <v>3034</v>
      </c>
      <c r="J405" s="14" t="s">
        <v>3635</v>
      </c>
      <c r="K405" s="14" t="s">
        <v>3141</v>
      </c>
      <c r="L405" s="14">
        <v>13.8</v>
      </c>
      <c r="M405" s="18">
        <v>11.473104549336242</v>
      </c>
      <c r="N405" s="18">
        <v>7.8638570765242157</v>
      </c>
      <c r="O405" s="18">
        <v>8.6606004480058907</v>
      </c>
      <c r="P405" s="18">
        <v>12.668219606558768</v>
      </c>
      <c r="Q405" s="18">
        <v>12.67</v>
      </c>
      <c r="R405" s="18">
        <v>12.668219606558768</v>
      </c>
      <c r="S405" s="15">
        <f t="shared" si="39"/>
        <v>0.90566037735849048</v>
      </c>
      <c r="T405" s="15">
        <f t="shared" si="40"/>
        <v>0.62066748828131146</v>
      </c>
      <c r="U405" s="15">
        <f t="shared" si="41"/>
        <v>0.68364779874213766</v>
      </c>
      <c r="V405" s="15">
        <f t="shared" si="42"/>
        <v>0.7366585547939799</v>
      </c>
      <c r="W405" s="15">
        <f t="shared" si="43"/>
        <v>0.7366585547939799</v>
      </c>
      <c r="X405" s="15" t="str">
        <f t="shared" si="44"/>
        <v>Y</v>
      </c>
      <c r="Y405" s="15" t="s">
        <v>55</v>
      </c>
      <c r="Z405" s="14" t="s">
        <v>55</v>
      </c>
      <c r="AA405" s="14">
        <v>0</v>
      </c>
      <c r="AB405" s="14"/>
      <c r="AC405" s="14"/>
    </row>
    <row r="406" spans="1:29" x14ac:dyDescent="0.35">
      <c r="A406" s="7"/>
      <c r="B406" s="14">
        <v>535</v>
      </c>
      <c r="C406" s="14" t="s">
        <v>3030</v>
      </c>
      <c r="D406" s="14" t="s">
        <v>3066</v>
      </c>
      <c r="E406" s="14" t="s">
        <v>3074</v>
      </c>
      <c r="F406" s="14" t="s">
        <v>3222</v>
      </c>
      <c r="G406" s="14"/>
      <c r="H406" s="14" t="s">
        <v>3222</v>
      </c>
      <c r="I406" s="14" t="s">
        <v>3034</v>
      </c>
      <c r="J406" s="14" t="s">
        <v>3636</v>
      </c>
      <c r="K406" s="14" t="s">
        <v>3637</v>
      </c>
      <c r="L406" s="14">
        <v>13.8</v>
      </c>
      <c r="M406" s="18">
        <v>7.8240199079501247</v>
      </c>
      <c r="N406" s="18">
        <v>8.6924701828651525</v>
      </c>
      <c r="O406" s="18">
        <v>9.6246599274987226</v>
      </c>
      <c r="P406" s="18">
        <v>11.831639066503</v>
      </c>
      <c r="Q406" s="18">
        <v>11.83</v>
      </c>
      <c r="R406" s="18">
        <v>11.831639066503</v>
      </c>
      <c r="S406" s="15">
        <f t="shared" si="39"/>
        <v>0.66127946127946069</v>
      </c>
      <c r="T406" s="15">
        <f t="shared" si="40"/>
        <v>0.73478192585504243</v>
      </c>
      <c r="U406" s="15">
        <f t="shared" si="41"/>
        <v>0.81346801346801234</v>
      </c>
      <c r="V406" s="15">
        <f t="shared" si="42"/>
        <v>0.73650980020083845</v>
      </c>
      <c r="W406" s="15">
        <f t="shared" si="43"/>
        <v>0.73650980020083845</v>
      </c>
      <c r="X406" s="15" t="str">
        <f t="shared" si="44"/>
        <v>Y</v>
      </c>
      <c r="Y406" s="15" t="s">
        <v>55</v>
      </c>
      <c r="Z406" s="14" t="s">
        <v>55</v>
      </c>
      <c r="AA406" s="14">
        <v>0</v>
      </c>
      <c r="AB406" s="14"/>
      <c r="AC406" s="14"/>
    </row>
    <row r="407" spans="1:29" x14ac:dyDescent="0.35">
      <c r="A407" s="7"/>
      <c r="B407" s="14">
        <v>511</v>
      </c>
      <c r="C407" s="14" t="s">
        <v>3030</v>
      </c>
      <c r="D407" s="14" t="s">
        <v>3066</v>
      </c>
      <c r="E407" s="14" t="s">
        <v>3074</v>
      </c>
      <c r="F407" s="14" t="s">
        <v>3181</v>
      </c>
      <c r="G407" s="14"/>
      <c r="H407" s="14" t="s">
        <v>3182</v>
      </c>
      <c r="I407" s="14" t="s">
        <v>3034</v>
      </c>
      <c r="J407" s="14" t="s">
        <v>3638</v>
      </c>
      <c r="K407" s="14" t="s">
        <v>3182</v>
      </c>
      <c r="L407" s="14">
        <v>13.8</v>
      </c>
      <c r="M407" s="18">
        <v>7.9435314136723774</v>
      </c>
      <c r="N407" s="18">
        <v>8.6446655805762518</v>
      </c>
      <c r="O407" s="18">
        <v>8.5968609782873493</v>
      </c>
      <c r="P407" s="18">
        <v>11.401397645902891</v>
      </c>
      <c r="Q407" s="18">
        <v>11.4</v>
      </c>
      <c r="R407" s="18">
        <v>11.401397645902891</v>
      </c>
      <c r="S407" s="15">
        <f t="shared" si="39"/>
        <v>0.69671558350803564</v>
      </c>
      <c r="T407" s="15">
        <f t="shared" si="40"/>
        <v>0.75830399829616246</v>
      </c>
      <c r="U407" s="15">
        <f t="shared" si="41"/>
        <v>0.7540181691125073</v>
      </c>
      <c r="V407" s="15">
        <f t="shared" si="42"/>
        <v>0.73634591697223517</v>
      </c>
      <c r="W407" s="15">
        <f t="shared" si="43"/>
        <v>0.73634591697223517</v>
      </c>
      <c r="X407" s="15" t="str">
        <f t="shared" si="44"/>
        <v>Y</v>
      </c>
      <c r="Y407" s="15" t="s">
        <v>55</v>
      </c>
      <c r="Z407" s="14" t="s">
        <v>55</v>
      </c>
      <c r="AA407" s="14">
        <v>0</v>
      </c>
      <c r="AB407" s="14"/>
      <c r="AC407" s="14"/>
    </row>
    <row r="408" spans="1:29" x14ac:dyDescent="0.35">
      <c r="A408" s="7"/>
      <c r="B408" s="14">
        <v>477</v>
      </c>
      <c r="C408" s="14" t="s">
        <v>3030</v>
      </c>
      <c r="D408" s="14" t="s">
        <v>3066</v>
      </c>
      <c r="E408" s="14" t="s">
        <v>3074</v>
      </c>
      <c r="F408" s="14" t="s">
        <v>3639</v>
      </c>
      <c r="G408" s="14"/>
      <c r="H408" s="14" t="s">
        <v>3318</v>
      </c>
      <c r="I408" s="14" t="s">
        <v>3034</v>
      </c>
      <c r="J408" s="14" t="s">
        <v>3640</v>
      </c>
      <c r="K408" s="14" t="s">
        <v>3318</v>
      </c>
      <c r="L408" s="14">
        <v>13.8</v>
      </c>
      <c r="M408" s="18">
        <v>4.2466421699973571</v>
      </c>
      <c r="N408" s="18">
        <v>4.5812743860196639</v>
      </c>
      <c r="O408" s="18">
        <v>4.7963950963197197</v>
      </c>
      <c r="P408" s="18">
        <v>6.1667936952682307</v>
      </c>
      <c r="Q408" s="18">
        <v>6.17</v>
      </c>
      <c r="R408" s="18">
        <v>6.1667936952682307</v>
      </c>
      <c r="S408" s="15">
        <f t="shared" si="39"/>
        <v>0.68863049095606976</v>
      </c>
      <c r="T408" s="15">
        <f t="shared" si="40"/>
        <v>0.74250800421712548</v>
      </c>
      <c r="U408" s="15">
        <f t="shared" si="41"/>
        <v>0.77777777777777535</v>
      </c>
      <c r="V408" s="15">
        <f t="shared" si="42"/>
        <v>0.7363054243169902</v>
      </c>
      <c r="W408" s="15">
        <f t="shared" si="43"/>
        <v>0.7363054243169902</v>
      </c>
      <c r="X408" s="15" t="str">
        <f t="shared" si="44"/>
        <v>Y</v>
      </c>
      <c r="Y408" s="15" t="s">
        <v>55</v>
      </c>
      <c r="Z408" s="14" t="s">
        <v>55</v>
      </c>
      <c r="AA408" s="14">
        <v>0</v>
      </c>
      <c r="AB408" s="14"/>
      <c r="AC408" s="14"/>
    </row>
    <row r="409" spans="1:29" x14ac:dyDescent="0.35">
      <c r="A409" s="7"/>
      <c r="B409" s="14">
        <v>1119</v>
      </c>
      <c r="C409" s="14" t="s">
        <v>3030</v>
      </c>
      <c r="D409" s="14" t="s">
        <v>3031</v>
      </c>
      <c r="E409" s="14" t="s">
        <v>3040</v>
      </c>
      <c r="F409" s="14" t="s">
        <v>3118</v>
      </c>
      <c r="G409" s="14"/>
      <c r="H409" s="14" t="s">
        <v>3071</v>
      </c>
      <c r="I409" s="14" t="s">
        <v>3034</v>
      </c>
      <c r="J409" s="14" t="s">
        <v>3641</v>
      </c>
      <c r="K409" s="14" t="s">
        <v>3073</v>
      </c>
      <c r="L409" s="14">
        <v>13.2</v>
      </c>
      <c r="M409" s="18">
        <v>7.1270355410909501</v>
      </c>
      <c r="N409" s="18">
        <v>6.7369848211198891</v>
      </c>
      <c r="O409" s="18">
        <v>7.2018672578713909</v>
      </c>
      <c r="P409" s="18">
        <v>9.5567635358420358</v>
      </c>
      <c r="Q409" s="18">
        <v>9.56</v>
      </c>
      <c r="R409" s="18">
        <v>9.5567635358420358</v>
      </c>
      <c r="S409" s="15">
        <f t="shared" si="39"/>
        <v>0.74575828044310766</v>
      </c>
      <c r="T409" s="15">
        <f t="shared" si="40"/>
        <v>0.70470552522174568</v>
      </c>
      <c r="U409" s="15">
        <f t="shared" si="41"/>
        <v>0.75358851674641147</v>
      </c>
      <c r="V409" s="15">
        <f t="shared" si="42"/>
        <v>0.73468410747042157</v>
      </c>
      <c r="W409" s="15">
        <f t="shared" si="43"/>
        <v>0.73468410747042157</v>
      </c>
      <c r="X409" s="15" t="str">
        <f t="shared" si="44"/>
        <v>Y</v>
      </c>
      <c r="Y409" s="15" t="s">
        <v>55</v>
      </c>
      <c r="Z409" s="14" t="s">
        <v>55</v>
      </c>
      <c r="AA409" s="14">
        <v>0</v>
      </c>
      <c r="AB409" s="14"/>
      <c r="AC409" s="14"/>
    </row>
    <row r="410" spans="1:29" x14ac:dyDescent="0.35">
      <c r="A410" s="7"/>
      <c r="B410" s="14">
        <v>291</v>
      </c>
      <c r="C410" s="14" t="s">
        <v>3030</v>
      </c>
      <c r="D410" s="14" t="s">
        <v>3066</v>
      </c>
      <c r="E410" s="14" t="s">
        <v>3067</v>
      </c>
      <c r="F410" s="14" t="s">
        <v>3357</v>
      </c>
      <c r="G410" s="14"/>
      <c r="H410" s="14" t="s">
        <v>3358</v>
      </c>
      <c r="I410" s="14" t="s">
        <v>3034</v>
      </c>
      <c r="J410" s="14" t="s">
        <v>3642</v>
      </c>
      <c r="K410" s="14" t="s">
        <v>3643</v>
      </c>
      <c r="L410" s="14">
        <v>13.8</v>
      </c>
      <c r="M410" s="18">
        <v>8.5490563759984486</v>
      </c>
      <c r="N410" s="18">
        <v>9.3776694823394067</v>
      </c>
      <c r="O410" s="18">
        <v>9.757238024513283</v>
      </c>
      <c r="P410" s="18">
        <v>12.572610401980967</v>
      </c>
      <c r="Q410" s="18">
        <v>12.57</v>
      </c>
      <c r="R410" s="18">
        <v>12.572610401980967</v>
      </c>
      <c r="S410" s="15">
        <f t="shared" si="39"/>
        <v>0.67997465145753988</v>
      </c>
      <c r="T410" s="15">
        <f t="shared" si="40"/>
        <v>0.746035758340446</v>
      </c>
      <c r="U410" s="15">
        <f t="shared" si="41"/>
        <v>0.77607097591888419</v>
      </c>
      <c r="V410" s="15">
        <f t="shared" si="42"/>
        <v>0.73402712857229002</v>
      </c>
      <c r="W410" s="15">
        <f t="shared" si="43"/>
        <v>0.73402712857229002</v>
      </c>
      <c r="X410" s="15" t="str">
        <f t="shared" si="44"/>
        <v>Y</v>
      </c>
      <c r="Y410" s="15" t="s">
        <v>55</v>
      </c>
      <c r="Z410" s="14" t="s">
        <v>55</v>
      </c>
      <c r="AA410" s="14">
        <v>0</v>
      </c>
      <c r="AB410" s="14"/>
      <c r="AC410" s="14"/>
    </row>
    <row r="411" spans="1:29" x14ac:dyDescent="0.35">
      <c r="A411" s="7"/>
      <c r="B411" s="14">
        <v>288</v>
      </c>
      <c r="C411" s="14" t="s">
        <v>3030</v>
      </c>
      <c r="D411" s="14" t="s">
        <v>3066</v>
      </c>
      <c r="E411" s="14" t="s">
        <v>3067</v>
      </c>
      <c r="F411" s="14" t="s">
        <v>3357</v>
      </c>
      <c r="G411" s="14"/>
      <c r="H411" s="14" t="s">
        <v>3358</v>
      </c>
      <c r="I411" s="14" t="s">
        <v>3034</v>
      </c>
      <c r="J411" s="14" t="s">
        <v>3644</v>
      </c>
      <c r="K411" s="14" t="s">
        <v>3358</v>
      </c>
      <c r="L411" s="14">
        <v>13.8</v>
      </c>
      <c r="M411" s="18">
        <v>8.9952326640281992</v>
      </c>
      <c r="N411" s="18">
        <v>9.4175066509134986</v>
      </c>
      <c r="O411" s="18">
        <v>9.464992555853792</v>
      </c>
      <c r="P411" s="18">
        <v>12.668219606558768</v>
      </c>
      <c r="Q411" s="18">
        <v>12.67</v>
      </c>
      <c r="R411" s="18">
        <v>12.668219606558768</v>
      </c>
      <c r="S411" s="15">
        <f t="shared" si="39"/>
        <v>0.7100628930817604</v>
      </c>
      <c r="T411" s="15">
        <f t="shared" si="40"/>
        <v>0.74329176408157049</v>
      </c>
      <c r="U411" s="15">
        <f t="shared" si="41"/>
        <v>0.74714465408804909</v>
      </c>
      <c r="V411" s="15">
        <f t="shared" si="42"/>
        <v>0.73349977041712666</v>
      </c>
      <c r="W411" s="15">
        <f t="shared" si="43"/>
        <v>0.73349977041712666</v>
      </c>
      <c r="X411" s="15" t="str">
        <f t="shared" si="44"/>
        <v>Y</v>
      </c>
      <c r="Y411" s="15" t="s">
        <v>55</v>
      </c>
      <c r="Z411" s="14" t="s">
        <v>55</v>
      </c>
      <c r="AA411" s="14">
        <v>0</v>
      </c>
      <c r="AB411" s="14"/>
      <c r="AC411" s="14"/>
    </row>
    <row r="412" spans="1:29" x14ac:dyDescent="0.35">
      <c r="A412" s="7"/>
      <c r="B412" s="14">
        <v>1117</v>
      </c>
      <c r="C412" s="14" t="s">
        <v>3030</v>
      </c>
      <c r="D412" s="14" t="s">
        <v>3031</v>
      </c>
      <c r="E412" s="14" t="s">
        <v>3040</v>
      </c>
      <c r="F412" s="14" t="s">
        <v>3118</v>
      </c>
      <c r="G412" s="14"/>
      <c r="H412" s="14" t="s">
        <v>3071</v>
      </c>
      <c r="I412" s="14" t="s">
        <v>3034</v>
      </c>
      <c r="J412" s="14" t="s">
        <v>3645</v>
      </c>
      <c r="K412" s="14" t="s">
        <v>3071</v>
      </c>
      <c r="L412" s="14">
        <v>13.2</v>
      </c>
      <c r="M412" s="18">
        <v>6.9146685702598658</v>
      </c>
      <c r="N412" s="18">
        <v>6.6836376562467752</v>
      </c>
      <c r="O412" s="18">
        <v>6.7827109624397073</v>
      </c>
      <c r="P412" s="18">
        <v>9.7168050304614013</v>
      </c>
      <c r="Q412" s="18">
        <v>9.0500000000000007</v>
      </c>
      <c r="R412" s="18">
        <v>9.0537759813240335</v>
      </c>
      <c r="S412" s="15">
        <f t="shared" si="39"/>
        <v>0.71161956513307989</v>
      </c>
      <c r="T412" s="15">
        <f t="shared" si="40"/>
        <v>0.73852349792782046</v>
      </c>
      <c r="U412" s="15">
        <f t="shared" si="41"/>
        <v>0.74915824915824758</v>
      </c>
      <c r="V412" s="15">
        <f t="shared" si="42"/>
        <v>0.73310043740638253</v>
      </c>
      <c r="W412" s="15">
        <f t="shared" si="43"/>
        <v>0.73310043740638253</v>
      </c>
      <c r="X412" s="15" t="str">
        <f t="shared" si="44"/>
        <v>Y</v>
      </c>
      <c r="Y412" s="15" t="s">
        <v>55</v>
      </c>
      <c r="Z412" s="14" t="s">
        <v>55</v>
      </c>
      <c r="AA412" s="14">
        <v>0</v>
      </c>
      <c r="AB412" s="14"/>
      <c r="AC412" s="14"/>
    </row>
    <row r="413" spans="1:29" x14ac:dyDescent="0.35">
      <c r="A413" s="7"/>
      <c r="B413" s="14">
        <v>523</v>
      </c>
      <c r="C413" s="14" t="s">
        <v>3030</v>
      </c>
      <c r="D413" s="14" t="s">
        <v>3066</v>
      </c>
      <c r="E413" s="14" t="s">
        <v>3074</v>
      </c>
      <c r="F413" s="14" t="s">
        <v>3646</v>
      </c>
      <c r="G413" s="14"/>
      <c r="H413" s="14" t="s">
        <v>134</v>
      </c>
      <c r="I413" s="14" t="s">
        <v>3034</v>
      </c>
      <c r="J413" s="14" t="s">
        <v>3647</v>
      </c>
      <c r="K413" s="14" t="s">
        <v>3648</v>
      </c>
      <c r="L413" s="14">
        <v>13.8</v>
      </c>
      <c r="M413" s="18">
        <v>8.5490563759984486</v>
      </c>
      <c r="N413" s="18">
        <v>9.0589721337467424</v>
      </c>
      <c r="O413" s="18">
        <v>9.3006243983171117</v>
      </c>
      <c r="P413" s="18">
        <v>12.23797818595866</v>
      </c>
      <c r="Q413" s="18">
        <v>12.24</v>
      </c>
      <c r="R413" s="18">
        <v>12.23797818595866</v>
      </c>
      <c r="S413" s="15">
        <f t="shared" si="39"/>
        <v>0.69856770833333204</v>
      </c>
      <c r="T413" s="15">
        <f t="shared" si="40"/>
        <v>0.74011210243028935</v>
      </c>
      <c r="U413" s="15">
        <f t="shared" si="41"/>
        <v>0.75998046874999792</v>
      </c>
      <c r="V413" s="15">
        <f t="shared" si="42"/>
        <v>0.7328867598378731</v>
      </c>
      <c r="W413" s="15">
        <f t="shared" si="43"/>
        <v>0.7328867598378731</v>
      </c>
      <c r="X413" s="15" t="str">
        <f t="shared" si="44"/>
        <v>Y</v>
      </c>
      <c r="Y413" s="15" t="s">
        <v>55</v>
      </c>
      <c r="Z413" s="14" t="s">
        <v>55</v>
      </c>
      <c r="AA413" s="14">
        <v>0</v>
      </c>
      <c r="AB413" s="14"/>
      <c r="AC413" s="14"/>
    </row>
    <row r="414" spans="1:29" x14ac:dyDescent="0.35">
      <c r="A414" s="7"/>
      <c r="B414" s="14">
        <v>1098</v>
      </c>
      <c r="C414" s="14" t="s">
        <v>3030</v>
      </c>
      <c r="D414" s="14" t="s">
        <v>3031</v>
      </c>
      <c r="E414" s="14" t="s">
        <v>3040</v>
      </c>
      <c r="F414" s="14" t="s">
        <v>3091</v>
      </c>
      <c r="G414" s="14"/>
      <c r="H414" s="14" t="s">
        <v>3092</v>
      </c>
      <c r="I414" s="14" t="s">
        <v>3034</v>
      </c>
      <c r="J414" s="14" t="s">
        <v>3649</v>
      </c>
      <c r="K414" s="14" t="s">
        <v>3092</v>
      </c>
      <c r="L414" s="14">
        <v>3.74</v>
      </c>
      <c r="M414" s="18">
        <v>1.3762182896619273</v>
      </c>
      <c r="N414" s="18">
        <v>1.5611551278887432</v>
      </c>
      <c r="O414" s="18">
        <v>1.6452173270827553</v>
      </c>
      <c r="P414" s="18">
        <v>2.0895460942510935</v>
      </c>
      <c r="Q414" s="18">
        <v>2.09</v>
      </c>
      <c r="R414" s="18">
        <v>2.0895460942510935</v>
      </c>
      <c r="S414" s="15">
        <f t="shared" si="39"/>
        <v>0.65862068965517251</v>
      </c>
      <c r="T414" s="15">
        <f t="shared" si="40"/>
        <v>0.74696417602332221</v>
      </c>
      <c r="U414" s="15">
        <f t="shared" si="41"/>
        <v>0.78735632183907933</v>
      </c>
      <c r="V414" s="15">
        <f t="shared" si="42"/>
        <v>0.73098039583919139</v>
      </c>
      <c r="W414" s="15">
        <f t="shared" si="43"/>
        <v>0.73098039583919139</v>
      </c>
      <c r="X414" s="15" t="str">
        <f t="shared" si="44"/>
        <v>Y</v>
      </c>
      <c r="Y414" s="15" t="s">
        <v>55</v>
      </c>
      <c r="Z414" s="14" t="s">
        <v>55</v>
      </c>
      <c r="AA414" s="14">
        <v>0</v>
      </c>
      <c r="AB414" s="14"/>
      <c r="AC414" s="14"/>
    </row>
    <row r="415" spans="1:29" x14ac:dyDescent="0.35">
      <c r="A415" s="7"/>
      <c r="B415" s="14">
        <v>1023</v>
      </c>
      <c r="C415" s="14" t="s">
        <v>3030</v>
      </c>
      <c r="D415" s="14" t="s">
        <v>3031</v>
      </c>
      <c r="E415" s="14" t="s">
        <v>3040</v>
      </c>
      <c r="F415" s="14" t="s">
        <v>3125</v>
      </c>
      <c r="G415" s="14"/>
      <c r="H415" s="14" t="s">
        <v>3125</v>
      </c>
      <c r="I415" s="14" t="s">
        <v>3034</v>
      </c>
      <c r="J415" s="14" t="s">
        <v>3650</v>
      </c>
      <c r="K415" s="14" t="s">
        <v>3125</v>
      </c>
      <c r="L415" s="14">
        <v>3.74</v>
      </c>
      <c r="M415" s="18">
        <v>1.6716368754008748</v>
      </c>
      <c r="N415" s="18">
        <v>1.8013328398716324</v>
      </c>
      <c r="O415" s="18">
        <v>1.6139942245249828</v>
      </c>
      <c r="P415" s="18">
        <v>2.3201166977546626</v>
      </c>
      <c r="Q415" s="18">
        <v>2.3199999999999998</v>
      </c>
      <c r="R415" s="18">
        <v>2.3201166977546626</v>
      </c>
      <c r="S415" s="15">
        <f t="shared" si="39"/>
        <v>0.7204968944099378</v>
      </c>
      <c r="T415" s="15">
        <f t="shared" si="40"/>
        <v>0.77643656891018642</v>
      </c>
      <c r="U415" s="15">
        <f t="shared" si="41"/>
        <v>0.69565217391304357</v>
      </c>
      <c r="V415" s="15">
        <f t="shared" si="42"/>
        <v>0.7308618790777226</v>
      </c>
      <c r="W415" s="15">
        <f t="shared" si="43"/>
        <v>0.7308618790777226</v>
      </c>
      <c r="X415" s="15" t="str">
        <f t="shared" si="44"/>
        <v>Y</v>
      </c>
      <c r="Y415" s="15" t="s">
        <v>55</v>
      </c>
      <c r="Z415" s="14" t="s">
        <v>55</v>
      </c>
      <c r="AA415" s="14">
        <v>0</v>
      </c>
      <c r="AB415" s="14"/>
      <c r="AC415" s="14"/>
    </row>
    <row r="416" spans="1:29" x14ac:dyDescent="0.35">
      <c r="A416" s="7"/>
      <c r="B416" s="14">
        <v>822</v>
      </c>
      <c r="C416" s="14" t="s">
        <v>3030</v>
      </c>
      <c r="D416" s="14" t="s">
        <v>3031</v>
      </c>
      <c r="E416" s="14" t="s">
        <v>3045</v>
      </c>
      <c r="F416" s="14" t="s">
        <v>3146</v>
      </c>
      <c r="G416" s="14"/>
      <c r="H416" s="14" t="s">
        <v>3147</v>
      </c>
      <c r="I416" s="14" t="s">
        <v>3034</v>
      </c>
      <c r="J416" s="14" t="s">
        <v>3651</v>
      </c>
      <c r="K416" s="14" t="s">
        <v>3147</v>
      </c>
      <c r="L416" s="14">
        <v>4.16</v>
      </c>
      <c r="M416" s="18">
        <v>1.3473969642239811</v>
      </c>
      <c r="N416" s="18">
        <v>2.3777593486305544</v>
      </c>
      <c r="O416" s="18">
        <v>2.2696793782382572</v>
      </c>
      <c r="P416" s="18">
        <v>2.7380259166048808</v>
      </c>
      <c r="Q416" s="18">
        <v>2.74</v>
      </c>
      <c r="R416" s="18">
        <v>2.7380259166048808</v>
      </c>
      <c r="S416" s="15">
        <f t="shared" si="39"/>
        <v>0.49210526315789488</v>
      </c>
      <c r="T416" s="15">
        <f t="shared" si="40"/>
        <v>0.86779538271188106</v>
      </c>
      <c r="U416" s="15">
        <f t="shared" si="41"/>
        <v>0.82894736842105288</v>
      </c>
      <c r="V416" s="15">
        <f t="shared" si="42"/>
        <v>0.72961600476360966</v>
      </c>
      <c r="W416" s="15">
        <f t="shared" si="43"/>
        <v>0.72961600476360966</v>
      </c>
      <c r="X416" s="15" t="str">
        <f t="shared" si="44"/>
        <v>Y</v>
      </c>
      <c r="Y416" s="15" t="s">
        <v>55</v>
      </c>
      <c r="Z416" s="14" t="s">
        <v>55</v>
      </c>
      <c r="AA416" s="14">
        <v>0</v>
      </c>
      <c r="AB416" s="14"/>
      <c r="AC416" s="14"/>
    </row>
    <row r="417" spans="1:29" x14ac:dyDescent="0.35">
      <c r="A417" s="7"/>
      <c r="B417" s="14">
        <v>952</v>
      </c>
      <c r="C417" s="14" t="s">
        <v>3030</v>
      </c>
      <c r="D417" s="14" t="s">
        <v>3031</v>
      </c>
      <c r="E417" s="14" t="s">
        <v>3040</v>
      </c>
      <c r="F417" s="14" t="s">
        <v>3329</v>
      </c>
      <c r="G417" s="14"/>
      <c r="H417" s="14" t="s">
        <v>3042</v>
      </c>
      <c r="I417" s="14" t="s">
        <v>3034</v>
      </c>
      <c r="J417" s="14" t="s">
        <v>3652</v>
      </c>
      <c r="K417" s="14" t="s">
        <v>3454</v>
      </c>
      <c r="L417" s="14">
        <v>13.2</v>
      </c>
      <c r="M417" s="18">
        <v>6.4473859260943884</v>
      </c>
      <c r="N417" s="18">
        <v>6.2568603372617959</v>
      </c>
      <c r="O417" s="18">
        <v>6.3483126199014333</v>
      </c>
      <c r="P417" s="18">
        <v>8.7108299214253968</v>
      </c>
      <c r="Q417" s="18">
        <v>8.7100000000000009</v>
      </c>
      <c r="R417" s="18">
        <v>8.7108299214253968</v>
      </c>
      <c r="S417" s="15">
        <f t="shared" si="39"/>
        <v>0.74015748031496065</v>
      </c>
      <c r="T417" s="15">
        <f t="shared" si="40"/>
        <v>0.71835365525393746</v>
      </c>
      <c r="U417" s="15">
        <f t="shared" si="41"/>
        <v>0.72878390201224674</v>
      </c>
      <c r="V417" s="15">
        <f t="shared" si="42"/>
        <v>0.72909834586038158</v>
      </c>
      <c r="W417" s="15">
        <f t="shared" si="43"/>
        <v>0.72909834586038158</v>
      </c>
      <c r="X417" s="15" t="str">
        <f t="shared" si="44"/>
        <v>Y</v>
      </c>
      <c r="Y417" s="15" t="s">
        <v>55</v>
      </c>
      <c r="Z417" s="14" t="s">
        <v>55</v>
      </c>
      <c r="AA417" s="14">
        <v>0</v>
      </c>
      <c r="AB417" s="14"/>
      <c r="AC417" s="14"/>
    </row>
    <row r="418" spans="1:29" x14ac:dyDescent="0.35">
      <c r="A418" s="7"/>
      <c r="B418" s="14">
        <v>980</v>
      </c>
      <c r="C418" s="14" t="s">
        <v>3030</v>
      </c>
      <c r="D418" s="14" t="s">
        <v>3031</v>
      </c>
      <c r="E418" s="14" t="s">
        <v>3040</v>
      </c>
      <c r="F418" s="14" t="s">
        <v>3537</v>
      </c>
      <c r="G418" s="14"/>
      <c r="H418" s="14" t="s">
        <v>3538</v>
      </c>
      <c r="I418" s="14" t="s">
        <v>3034</v>
      </c>
      <c r="J418" s="14" t="s">
        <v>3653</v>
      </c>
      <c r="K418" s="14" t="s">
        <v>3654</v>
      </c>
      <c r="L418" s="14">
        <v>13.2</v>
      </c>
      <c r="M418" s="18">
        <v>9.5033234579237504</v>
      </c>
      <c r="N418" s="18">
        <v>9.0461549577707157</v>
      </c>
      <c r="O418" s="18">
        <v>7.9281508025011584</v>
      </c>
      <c r="P418" s="18">
        <v>12.117427449751863</v>
      </c>
      <c r="Q418" s="18">
        <v>12.12</v>
      </c>
      <c r="R418" s="18">
        <v>12.117427449751863</v>
      </c>
      <c r="S418" s="15">
        <f t="shared" si="39"/>
        <v>0.78426906183938871</v>
      </c>
      <c r="T418" s="15">
        <f t="shared" si="40"/>
        <v>0.74638242225830997</v>
      </c>
      <c r="U418" s="15">
        <f t="shared" si="41"/>
        <v>0.65427672955974725</v>
      </c>
      <c r="V418" s="15">
        <f t="shared" si="42"/>
        <v>0.72830940455248194</v>
      </c>
      <c r="W418" s="15">
        <f t="shared" si="43"/>
        <v>0.72830940455248194</v>
      </c>
      <c r="X418" s="15" t="str">
        <f t="shared" si="44"/>
        <v>Y</v>
      </c>
      <c r="Y418" s="15" t="s">
        <v>55</v>
      </c>
      <c r="Z418" s="14" t="s">
        <v>55</v>
      </c>
      <c r="AA418" s="14">
        <v>0</v>
      </c>
      <c r="AB418" s="14"/>
      <c r="AC418" s="14"/>
    </row>
    <row r="419" spans="1:29" x14ac:dyDescent="0.35">
      <c r="A419" s="7"/>
      <c r="B419" s="14">
        <v>413</v>
      </c>
      <c r="C419" s="14" t="s">
        <v>3030</v>
      </c>
      <c r="D419" s="14" t="s">
        <v>3066</v>
      </c>
      <c r="E419" s="14" t="s">
        <v>3074</v>
      </c>
      <c r="F419" s="14" t="s">
        <v>3655</v>
      </c>
      <c r="G419" s="14"/>
      <c r="H419" s="14" t="s">
        <v>3318</v>
      </c>
      <c r="I419" s="14" t="s">
        <v>3034</v>
      </c>
      <c r="J419" s="14" t="s">
        <v>3656</v>
      </c>
      <c r="K419" s="14" t="s">
        <v>3318</v>
      </c>
      <c r="L419" s="14">
        <v>13.8</v>
      </c>
      <c r="M419" s="18">
        <v>8.5649912434280893</v>
      </c>
      <c r="N419" s="18">
        <v>9.0430372663170999</v>
      </c>
      <c r="O419" s="18">
        <v>10.038966480669213</v>
      </c>
      <c r="P419" s="18">
        <v>12.668219606558768</v>
      </c>
      <c r="Q419" s="18">
        <v>12.67</v>
      </c>
      <c r="R419" s="18">
        <v>12.668219606558768</v>
      </c>
      <c r="S419" s="15">
        <f t="shared" si="39"/>
        <v>0.6761006289308169</v>
      </c>
      <c r="T419" s="15">
        <f t="shared" si="40"/>
        <v>0.71373616940150753</v>
      </c>
      <c r="U419" s="15">
        <f t="shared" si="41"/>
        <v>0.79245283018867929</v>
      </c>
      <c r="V419" s="15">
        <f t="shared" si="42"/>
        <v>0.72742987617366806</v>
      </c>
      <c r="W419" s="15">
        <f t="shared" si="43"/>
        <v>0.72742987617366806</v>
      </c>
      <c r="X419" s="15" t="str">
        <f t="shared" si="44"/>
        <v>Y</v>
      </c>
      <c r="Y419" s="15" t="s">
        <v>55</v>
      </c>
      <c r="Z419" s="14" t="s">
        <v>55</v>
      </c>
      <c r="AA419" s="14">
        <v>0</v>
      </c>
      <c r="AB419" s="14"/>
      <c r="AC419" s="14"/>
    </row>
    <row r="420" spans="1:29" x14ac:dyDescent="0.35">
      <c r="A420" s="7"/>
      <c r="B420" s="14">
        <v>461</v>
      </c>
      <c r="C420" s="14" t="s">
        <v>3030</v>
      </c>
      <c r="D420" s="14" t="s">
        <v>3066</v>
      </c>
      <c r="E420" s="14" t="s">
        <v>3074</v>
      </c>
      <c r="F420" s="14" t="s">
        <v>3657</v>
      </c>
      <c r="G420" s="14"/>
      <c r="H420" s="14" t="s">
        <v>3182</v>
      </c>
      <c r="I420" s="14" t="s">
        <v>3034</v>
      </c>
      <c r="J420" s="14" t="s">
        <v>3658</v>
      </c>
      <c r="K420" s="14" t="s">
        <v>3182</v>
      </c>
      <c r="L420" s="14">
        <v>4.16</v>
      </c>
      <c r="M420" s="18">
        <v>2.699597482687615</v>
      </c>
      <c r="N420" s="18">
        <v>2.6779814886091553</v>
      </c>
      <c r="O420" s="18">
        <v>3.0262391709843421</v>
      </c>
      <c r="P420" s="18">
        <v>3.8548522773252936</v>
      </c>
      <c r="Q420" s="18">
        <v>3.85</v>
      </c>
      <c r="R420" s="18">
        <v>3.8548522773252936</v>
      </c>
      <c r="S420" s="15">
        <f t="shared" si="39"/>
        <v>0.70031152647974948</v>
      </c>
      <c r="T420" s="15">
        <f t="shared" si="40"/>
        <v>0.69557960743094938</v>
      </c>
      <c r="U420" s="15">
        <f t="shared" si="41"/>
        <v>0.78504672897196248</v>
      </c>
      <c r="V420" s="15">
        <f t="shared" si="42"/>
        <v>0.72697928762755382</v>
      </c>
      <c r="W420" s="15">
        <f t="shared" si="43"/>
        <v>0.72697928762755382</v>
      </c>
      <c r="X420" s="15" t="str">
        <f t="shared" si="44"/>
        <v>Y</v>
      </c>
      <c r="Y420" s="15" t="s">
        <v>55</v>
      </c>
      <c r="Z420" s="14" t="s">
        <v>55</v>
      </c>
      <c r="AA420" s="14">
        <v>0</v>
      </c>
      <c r="AB420" s="14"/>
      <c r="AC420" s="14"/>
    </row>
    <row r="421" spans="1:29" x14ac:dyDescent="0.35">
      <c r="A421" s="7"/>
      <c r="B421" s="14">
        <v>680</v>
      </c>
      <c r="C421" s="14" t="s">
        <v>3030</v>
      </c>
      <c r="D421" s="14" t="s">
        <v>3031</v>
      </c>
      <c r="E421" s="14" t="s">
        <v>3045</v>
      </c>
      <c r="F421" s="14" t="s">
        <v>3056</v>
      </c>
      <c r="G421" s="14"/>
      <c r="H421" s="14" t="s">
        <v>3057</v>
      </c>
      <c r="I421" s="14" t="s">
        <v>3034</v>
      </c>
      <c r="J421" s="14" t="s">
        <v>3659</v>
      </c>
      <c r="K421" s="14" t="s">
        <v>3660</v>
      </c>
      <c r="L421" s="14">
        <v>13.8</v>
      </c>
      <c r="M421" s="18">
        <v>8.0550754856798203</v>
      </c>
      <c r="N421" s="18">
        <v>8.716372484009602</v>
      </c>
      <c r="O421" s="18">
        <v>9.537018156635753</v>
      </c>
      <c r="P421" s="18">
        <v>12.070662077947507</v>
      </c>
      <c r="Q421" s="18">
        <v>12.07</v>
      </c>
      <c r="R421" s="18">
        <v>12.070662077947507</v>
      </c>
      <c r="S421" s="15">
        <f t="shared" si="39"/>
        <v>0.66732673267326725</v>
      </c>
      <c r="T421" s="15">
        <f t="shared" si="40"/>
        <v>0.72215182137610623</v>
      </c>
      <c r="U421" s="15">
        <f t="shared" si="41"/>
        <v>0.79009900990099013</v>
      </c>
      <c r="V421" s="15">
        <f t="shared" si="42"/>
        <v>0.72652585465012132</v>
      </c>
      <c r="W421" s="15">
        <f t="shared" si="43"/>
        <v>0.72652585465012132</v>
      </c>
      <c r="X421" s="15" t="str">
        <f t="shared" si="44"/>
        <v>Y</v>
      </c>
      <c r="Y421" s="15" t="s">
        <v>55</v>
      </c>
      <c r="Z421" s="14" t="s">
        <v>55</v>
      </c>
      <c r="AA421" s="14">
        <v>0</v>
      </c>
      <c r="AB421" s="14"/>
      <c r="AC421" s="14"/>
    </row>
    <row r="422" spans="1:29" x14ac:dyDescent="0.35">
      <c r="A422" s="7"/>
      <c r="B422" s="14">
        <v>76</v>
      </c>
      <c r="C422" s="14" t="s">
        <v>3030</v>
      </c>
      <c r="D422" s="14" t="s">
        <v>3031</v>
      </c>
      <c r="E422" s="14" t="s">
        <v>46</v>
      </c>
      <c r="F422" s="14" t="s">
        <v>3499</v>
      </c>
      <c r="G422" s="14"/>
      <c r="H422" s="14" t="s">
        <v>3038</v>
      </c>
      <c r="I422" s="14" t="s">
        <v>3034</v>
      </c>
      <c r="J422" s="14" t="s">
        <v>3661</v>
      </c>
      <c r="K422" s="14" t="s">
        <v>3038</v>
      </c>
      <c r="L422" s="14">
        <v>13.8</v>
      </c>
      <c r="M422" s="18">
        <v>5.1389947460568592</v>
      </c>
      <c r="N422" s="18">
        <v>5.6329756363754866</v>
      </c>
      <c r="O422" s="18">
        <v>5.943705551253343</v>
      </c>
      <c r="P422" s="18">
        <v>8.4136100028465783</v>
      </c>
      <c r="Q422" s="18">
        <v>7.39</v>
      </c>
      <c r="R422" s="18">
        <v>7.3858110536352068</v>
      </c>
      <c r="S422" s="15">
        <f t="shared" si="39"/>
        <v>0.61079545454545459</v>
      </c>
      <c r="T422" s="15">
        <f t="shared" si="40"/>
        <v>0.7622429819181985</v>
      </c>
      <c r="U422" s="15">
        <f t="shared" si="41"/>
        <v>0.80474649406688015</v>
      </c>
      <c r="V422" s="15">
        <f t="shared" si="42"/>
        <v>0.72592831017684434</v>
      </c>
      <c r="W422" s="15">
        <f t="shared" si="43"/>
        <v>0.72592831017684434</v>
      </c>
      <c r="X422" s="15" t="str">
        <f t="shared" si="44"/>
        <v>Y</v>
      </c>
      <c r="Y422" s="15" t="s">
        <v>55</v>
      </c>
      <c r="Z422" s="14" t="s">
        <v>55</v>
      </c>
      <c r="AA422" s="14">
        <v>0</v>
      </c>
      <c r="AB422" s="14"/>
      <c r="AC422" s="14"/>
    </row>
    <row r="423" spans="1:29" x14ac:dyDescent="0.35">
      <c r="A423" s="7"/>
      <c r="B423" s="14">
        <v>658</v>
      </c>
      <c r="C423" s="14" t="s">
        <v>3030</v>
      </c>
      <c r="D423" s="14" t="s">
        <v>3031</v>
      </c>
      <c r="E423" s="14" t="s">
        <v>3045</v>
      </c>
      <c r="F423" s="14" t="s">
        <v>3191</v>
      </c>
      <c r="G423" s="14"/>
      <c r="H423" s="14" t="s">
        <v>3191</v>
      </c>
      <c r="I423" s="14" t="s">
        <v>3034</v>
      </c>
      <c r="J423" s="14" t="s">
        <v>3662</v>
      </c>
      <c r="K423" s="14" t="s">
        <v>3191</v>
      </c>
      <c r="L423" s="14">
        <v>4.16</v>
      </c>
      <c r="M423" s="18">
        <v>1.5851728990870364</v>
      </c>
      <c r="N423" s="18">
        <v>1.6356102186034422</v>
      </c>
      <c r="O423" s="18">
        <v>1.1744690115963043</v>
      </c>
      <c r="P423" s="18">
        <v>2.0174927806562284</v>
      </c>
      <c r="Q423" s="18">
        <v>2.02</v>
      </c>
      <c r="R423" s="18">
        <v>2.0174927806562284</v>
      </c>
      <c r="S423" s="15">
        <f t="shared" si="39"/>
        <v>0.78571428571428559</v>
      </c>
      <c r="T423" s="15">
        <f t="shared" si="40"/>
        <v>0.8097080290116051</v>
      </c>
      <c r="U423" s="15">
        <f t="shared" si="41"/>
        <v>0.58214285714285707</v>
      </c>
      <c r="V423" s="15">
        <f t="shared" si="42"/>
        <v>0.72585505728958266</v>
      </c>
      <c r="W423" s="15">
        <f t="shared" si="43"/>
        <v>0.72585505728958266</v>
      </c>
      <c r="X423" s="15" t="str">
        <f t="shared" si="44"/>
        <v>Y</v>
      </c>
      <c r="Y423" s="15" t="s">
        <v>55</v>
      </c>
      <c r="Z423" s="14" t="s">
        <v>55</v>
      </c>
      <c r="AA423" s="14">
        <v>0</v>
      </c>
      <c r="AB423" s="14"/>
      <c r="AC423" s="14"/>
    </row>
    <row r="424" spans="1:29" x14ac:dyDescent="0.35">
      <c r="A424" s="7"/>
      <c r="B424" s="14">
        <v>1122</v>
      </c>
      <c r="C424" s="14" t="s">
        <v>3030</v>
      </c>
      <c r="D424" s="14" t="s">
        <v>3031</v>
      </c>
      <c r="E424" s="14" t="s">
        <v>3040</v>
      </c>
      <c r="F424" s="14" t="s">
        <v>3041</v>
      </c>
      <c r="G424" s="14"/>
      <c r="H424" s="14" t="s">
        <v>3042</v>
      </c>
      <c r="I424" s="14" t="s">
        <v>3034</v>
      </c>
      <c r="J424" s="14" t="s">
        <v>3663</v>
      </c>
      <c r="K424" s="14" t="s">
        <v>3454</v>
      </c>
      <c r="L424" s="14">
        <v>13.2</v>
      </c>
      <c r="M424" s="18">
        <v>6.6988797033533896</v>
      </c>
      <c r="N424" s="18">
        <v>6.4626279732009788</v>
      </c>
      <c r="O424" s="18">
        <v>6.9960996219322089</v>
      </c>
      <c r="P424" s="18">
        <v>9.7168050304614013</v>
      </c>
      <c r="Q424" s="18">
        <v>9.0500000000000007</v>
      </c>
      <c r="R424" s="18">
        <v>9.0537759813240335</v>
      </c>
      <c r="S424" s="15">
        <f t="shared" si="39"/>
        <v>0.68941176470588239</v>
      </c>
      <c r="T424" s="15">
        <f t="shared" si="40"/>
        <v>0.71410253847524618</v>
      </c>
      <c r="U424" s="15">
        <f t="shared" si="41"/>
        <v>0.77272727272727282</v>
      </c>
      <c r="V424" s="15">
        <f t="shared" si="42"/>
        <v>0.72541385863613383</v>
      </c>
      <c r="W424" s="15">
        <f t="shared" si="43"/>
        <v>0.72541385863613383</v>
      </c>
      <c r="X424" s="15" t="str">
        <f t="shared" si="44"/>
        <v>Y</v>
      </c>
      <c r="Y424" s="15" t="s">
        <v>55</v>
      </c>
      <c r="Z424" s="14" t="s">
        <v>55</v>
      </c>
      <c r="AA424" s="14">
        <v>0</v>
      </c>
      <c r="AB424" s="14"/>
      <c r="AC424" s="14"/>
    </row>
    <row r="425" spans="1:29" x14ac:dyDescent="0.35">
      <c r="A425" s="7"/>
      <c r="B425" s="14">
        <v>637</v>
      </c>
      <c r="C425" s="14" t="s">
        <v>3030</v>
      </c>
      <c r="D425" s="14" t="s">
        <v>3031</v>
      </c>
      <c r="E425" s="14" t="s">
        <v>3086</v>
      </c>
      <c r="F425" s="14" t="s">
        <v>3664</v>
      </c>
      <c r="G425" s="14"/>
      <c r="H425" s="14" t="s">
        <v>3088</v>
      </c>
      <c r="I425" s="14" t="s">
        <v>3034</v>
      </c>
      <c r="J425" s="14" t="s">
        <v>3665</v>
      </c>
      <c r="K425" s="14" t="s">
        <v>3088</v>
      </c>
      <c r="L425" s="14">
        <v>13.8</v>
      </c>
      <c r="M425" s="18">
        <v>9.1705162057541614</v>
      </c>
      <c r="N425" s="18">
        <v>7.7523130045167727</v>
      </c>
      <c r="O425" s="18">
        <v>8.5570238097132822</v>
      </c>
      <c r="P425" s="18">
        <v>11.712127560780749</v>
      </c>
      <c r="Q425" s="18">
        <v>11.71</v>
      </c>
      <c r="R425" s="18">
        <v>11.712127560780749</v>
      </c>
      <c r="S425" s="15">
        <f t="shared" si="39"/>
        <v>0.78299319727891015</v>
      </c>
      <c r="T425" s="15">
        <f t="shared" si="40"/>
        <v>0.66202502173499334</v>
      </c>
      <c r="U425" s="15">
        <f t="shared" si="41"/>
        <v>0.73061224489795928</v>
      </c>
      <c r="V425" s="15">
        <f t="shared" si="42"/>
        <v>0.72521015463728755</v>
      </c>
      <c r="W425" s="15">
        <f t="shared" si="43"/>
        <v>0.72521015463728755</v>
      </c>
      <c r="X425" s="15" t="str">
        <f t="shared" si="44"/>
        <v>Y</v>
      </c>
      <c r="Y425" s="15" t="s">
        <v>55</v>
      </c>
      <c r="Z425" s="14" t="s">
        <v>55</v>
      </c>
      <c r="AA425" s="14">
        <v>0</v>
      </c>
      <c r="AB425" s="14"/>
      <c r="AC425" s="14"/>
    </row>
    <row r="426" spans="1:29" x14ac:dyDescent="0.35">
      <c r="A426" s="7"/>
      <c r="B426" s="14">
        <v>82</v>
      </c>
      <c r="C426" s="14" t="s">
        <v>3030</v>
      </c>
      <c r="D426" s="14" t="s">
        <v>3031</v>
      </c>
      <c r="E426" s="14" t="s">
        <v>46</v>
      </c>
      <c r="F426" s="14" t="s">
        <v>3488</v>
      </c>
      <c r="G426" s="14"/>
      <c r="H426" s="14" t="s">
        <v>3038</v>
      </c>
      <c r="I426" s="14" t="s">
        <v>3034</v>
      </c>
      <c r="J426" s="14" t="s">
        <v>3666</v>
      </c>
      <c r="K426" s="14" t="s">
        <v>3038</v>
      </c>
      <c r="L426" s="14">
        <v>13.8</v>
      </c>
      <c r="M426" s="18">
        <v>8.6207632794318005</v>
      </c>
      <c r="N426" s="18">
        <v>8.4534471714206472</v>
      </c>
      <c r="O426" s="18">
        <v>8.9155583268800402</v>
      </c>
      <c r="P426" s="18">
        <v>11.783834464214101</v>
      </c>
      <c r="Q426" s="18">
        <v>11.78</v>
      </c>
      <c r="R426" s="18">
        <v>12.30968508939201</v>
      </c>
      <c r="S426" s="15">
        <f t="shared" si="39"/>
        <v>0.73157538877619877</v>
      </c>
      <c r="T426" s="15">
        <f t="shared" si="40"/>
        <v>0.71761011641940986</v>
      </c>
      <c r="U426" s="15">
        <f t="shared" si="41"/>
        <v>0.72427184466019434</v>
      </c>
      <c r="V426" s="15">
        <f t="shared" si="42"/>
        <v>0.72448578328526769</v>
      </c>
      <c r="W426" s="15">
        <f t="shared" si="43"/>
        <v>0.72448578328526769</v>
      </c>
      <c r="X426" s="15" t="str">
        <f t="shared" si="44"/>
        <v>Y</v>
      </c>
      <c r="Y426" s="15" t="s">
        <v>55</v>
      </c>
      <c r="Z426" s="14" t="s">
        <v>55</v>
      </c>
      <c r="AA426" s="14">
        <v>0</v>
      </c>
      <c r="AB426" s="14"/>
      <c r="AC426" s="14"/>
    </row>
    <row r="427" spans="1:29" x14ac:dyDescent="0.35">
      <c r="A427" s="7"/>
      <c r="B427" s="14">
        <v>502</v>
      </c>
      <c r="C427" s="14" t="s">
        <v>3030</v>
      </c>
      <c r="D427" s="14" t="s">
        <v>3066</v>
      </c>
      <c r="E427" s="14" t="s">
        <v>3074</v>
      </c>
      <c r="F427" s="14" t="s">
        <v>3143</v>
      </c>
      <c r="G427" s="14"/>
      <c r="H427" s="14" t="s">
        <v>3143</v>
      </c>
      <c r="I427" s="14" t="s">
        <v>3034</v>
      </c>
      <c r="J427" s="14" t="s">
        <v>3667</v>
      </c>
      <c r="K427" s="14" t="s">
        <v>3637</v>
      </c>
      <c r="L427" s="14">
        <v>13.8</v>
      </c>
      <c r="M427" s="18">
        <v>7.6726386673686129</v>
      </c>
      <c r="N427" s="18">
        <v>7.6965409685130632</v>
      </c>
      <c r="O427" s="18">
        <v>11.385462778473249</v>
      </c>
      <c r="P427" s="18">
        <v>12.30968508939201</v>
      </c>
      <c r="Q427" s="18">
        <v>12.31</v>
      </c>
      <c r="R427" s="18">
        <v>12.30968508939201</v>
      </c>
      <c r="S427" s="15">
        <f t="shared" si="39"/>
        <v>0.62330097087378644</v>
      </c>
      <c r="T427" s="15">
        <f t="shared" si="40"/>
        <v>0.62522672368099619</v>
      </c>
      <c r="U427" s="15">
        <f t="shared" si="41"/>
        <v>0.92491909385113202</v>
      </c>
      <c r="V427" s="15">
        <f t="shared" si="42"/>
        <v>0.7244822628019717</v>
      </c>
      <c r="W427" s="15">
        <f t="shared" si="43"/>
        <v>0.7244822628019717</v>
      </c>
      <c r="X427" s="15" t="str">
        <f t="shared" si="44"/>
        <v>Y</v>
      </c>
      <c r="Y427" s="15" t="s">
        <v>55</v>
      </c>
      <c r="Z427" s="14" t="s">
        <v>55</v>
      </c>
      <c r="AA427" s="14">
        <v>0</v>
      </c>
      <c r="AB427" s="14"/>
      <c r="AC427" s="14"/>
    </row>
    <row r="428" spans="1:29" x14ac:dyDescent="0.35">
      <c r="A428" s="7"/>
      <c r="B428" s="14">
        <v>845</v>
      </c>
      <c r="C428" s="14" t="s">
        <v>3030</v>
      </c>
      <c r="D428" s="14" t="s">
        <v>3031</v>
      </c>
      <c r="E428" s="14" t="s">
        <v>3045</v>
      </c>
      <c r="F428" s="14" t="s">
        <v>3668</v>
      </c>
      <c r="G428" s="14"/>
      <c r="H428" s="14" t="s">
        <v>3456</v>
      </c>
      <c r="I428" s="14" t="s">
        <v>3034</v>
      </c>
      <c r="J428" s="14" t="s">
        <v>3669</v>
      </c>
      <c r="K428" s="14" t="s">
        <v>3670</v>
      </c>
      <c r="L428" s="14">
        <v>13.2</v>
      </c>
      <c r="M428" s="18">
        <v>4.9612863332002917</v>
      </c>
      <c r="N428" s="18">
        <v>5.4185477463984748</v>
      </c>
      <c r="O428" s="18">
        <v>6.1120608897490456</v>
      </c>
      <c r="P428" s="18">
        <v>7.5905394590898467</v>
      </c>
      <c r="Q428" s="18">
        <v>7.59</v>
      </c>
      <c r="R428" s="18">
        <v>7.5905394590898467</v>
      </c>
      <c r="S428" s="15">
        <f t="shared" si="39"/>
        <v>0.65361445783132532</v>
      </c>
      <c r="T428" s="15">
        <f t="shared" si="40"/>
        <v>0.71390615894578058</v>
      </c>
      <c r="U428" s="15">
        <f t="shared" si="41"/>
        <v>0.80522088353413557</v>
      </c>
      <c r="V428" s="15">
        <f t="shared" si="42"/>
        <v>0.7242471667704139</v>
      </c>
      <c r="W428" s="15">
        <f t="shared" si="43"/>
        <v>0.7242471667704139</v>
      </c>
      <c r="X428" s="15" t="str">
        <f t="shared" si="44"/>
        <v>Y</v>
      </c>
      <c r="Y428" s="15" t="s">
        <v>55</v>
      </c>
      <c r="Z428" s="14" t="s">
        <v>55</v>
      </c>
      <c r="AA428" s="14">
        <v>0</v>
      </c>
      <c r="AB428" s="14"/>
      <c r="AC428" s="14"/>
    </row>
    <row r="429" spans="1:29" x14ac:dyDescent="0.35">
      <c r="A429" s="7"/>
      <c r="B429" s="14">
        <v>882</v>
      </c>
      <c r="C429" s="14" t="s">
        <v>3030</v>
      </c>
      <c r="D429" s="14" t="s">
        <v>3031</v>
      </c>
      <c r="E429" s="14" t="s">
        <v>3045</v>
      </c>
      <c r="F429" s="14" t="s">
        <v>3250</v>
      </c>
      <c r="G429" s="14"/>
      <c r="H429" s="14" t="s">
        <v>3250</v>
      </c>
      <c r="I429" s="14" t="s">
        <v>3034</v>
      </c>
      <c r="J429" s="14" t="s">
        <v>3671</v>
      </c>
      <c r="K429" s="14" t="s">
        <v>3250</v>
      </c>
      <c r="L429" s="14">
        <v>4.16</v>
      </c>
      <c r="M429" s="18">
        <v>2.0174927806562284</v>
      </c>
      <c r="N429" s="18">
        <v>1.8974039246647834</v>
      </c>
      <c r="O429" s="18">
        <v>2.3417326918331218</v>
      </c>
      <c r="P429" s="18">
        <v>2.9397751946705037</v>
      </c>
      <c r="Q429" s="18">
        <v>2.85</v>
      </c>
      <c r="R429" s="18">
        <v>2.8533112183566653</v>
      </c>
      <c r="S429" s="15">
        <f t="shared" si="39"/>
        <v>0.68627450980392168</v>
      </c>
      <c r="T429" s="15">
        <f t="shared" si="40"/>
        <v>0.66575576304027484</v>
      </c>
      <c r="U429" s="15">
        <f t="shared" si="41"/>
        <v>0.82070707070707072</v>
      </c>
      <c r="V429" s="15">
        <f t="shared" si="42"/>
        <v>0.72424578118375571</v>
      </c>
      <c r="W429" s="15">
        <f t="shared" si="43"/>
        <v>0.72424578118375571</v>
      </c>
      <c r="X429" s="15" t="str">
        <f t="shared" si="44"/>
        <v>Y</v>
      </c>
      <c r="Y429" s="15" t="s">
        <v>55</v>
      </c>
      <c r="Z429" s="14" t="s">
        <v>55</v>
      </c>
      <c r="AA429" s="14">
        <v>0</v>
      </c>
      <c r="AB429" s="14"/>
      <c r="AC429" s="14"/>
    </row>
    <row r="430" spans="1:29" x14ac:dyDescent="0.35">
      <c r="A430" s="7"/>
      <c r="B430" s="14">
        <v>592</v>
      </c>
      <c r="C430" s="14" t="s">
        <v>3030</v>
      </c>
      <c r="D430" s="14" t="s">
        <v>3031</v>
      </c>
      <c r="E430" s="14" t="s">
        <v>3086</v>
      </c>
      <c r="F430" s="14" t="s">
        <v>3672</v>
      </c>
      <c r="G430" s="14"/>
      <c r="H430" s="14" t="s">
        <v>3672</v>
      </c>
      <c r="I430" s="14" t="s">
        <v>3034</v>
      </c>
      <c r="J430" s="14" t="s">
        <v>3673</v>
      </c>
      <c r="K430" s="14" t="s">
        <v>3674</v>
      </c>
      <c r="L430" s="14">
        <v>13.2</v>
      </c>
      <c r="M430" s="18">
        <v>7.7734440243691205</v>
      </c>
      <c r="N430" s="18">
        <v>8.0249378016281216</v>
      </c>
      <c r="O430" s="18">
        <v>8.5050622854862148</v>
      </c>
      <c r="P430" s="18">
        <v>11.202904623355499</v>
      </c>
      <c r="Q430" s="18">
        <v>11.2</v>
      </c>
      <c r="R430" s="18">
        <v>11.202904623355499</v>
      </c>
      <c r="S430" s="15">
        <f t="shared" si="39"/>
        <v>0.69387755102040805</v>
      </c>
      <c r="T430" s="15">
        <f t="shared" si="40"/>
        <v>0.71651230371679664</v>
      </c>
      <c r="U430" s="15">
        <f t="shared" si="41"/>
        <v>0.75918367346938764</v>
      </c>
      <c r="V430" s="15">
        <f t="shared" si="42"/>
        <v>0.72319117606886418</v>
      </c>
      <c r="W430" s="15">
        <f t="shared" si="43"/>
        <v>0.72319117606886418</v>
      </c>
      <c r="X430" s="15" t="str">
        <f t="shared" si="44"/>
        <v>Y</v>
      </c>
      <c r="Y430" s="15" t="s">
        <v>55</v>
      </c>
      <c r="Z430" s="14" t="s">
        <v>55</v>
      </c>
      <c r="AA430" s="14">
        <v>0</v>
      </c>
      <c r="AB430" s="14"/>
      <c r="AC430" s="14"/>
    </row>
    <row r="431" spans="1:29" x14ac:dyDescent="0.35">
      <c r="A431" s="7"/>
      <c r="B431" s="14">
        <v>818</v>
      </c>
      <c r="C431" s="14" t="s">
        <v>3030</v>
      </c>
      <c r="D431" s="14" t="s">
        <v>3031</v>
      </c>
      <c r="E431" s="14" t="s">
        <v>3045</v>
      </c>
      <c r="F431" s="14" t="s">
        <v>233</v>
      </c>
      <c r="G431" s="14"/>
      <c r="H431" s="14" t="s">
        <v>233</v>
      </c>
      <c r="I431" s="14" t="s">
        <v>3034</v>
      </c>
      <c r="J431" s="14" t="s">
        <v>3675</v>
      </c>
      <c r="K431" s="14" t="s">
        <v>3676</v>
      </c>
      <c r="L431" s="14">
        <v>13.8</v>
      </c>
      <c r="M431" s="18">
        <v>6.7404489227350419</v>
      </c>
      <c r="N431" s="18">
        <v>7.0671137050425177</v>
      </c>
      <c r="O431" s="18">
        <v>7.1786577770499598</v>
      </c>
      <c r="P431" s="18">
        <v>9.6804319635024552</v>
      </c>
      <c r="Q431" s="18">
        <v>9.68</v>
      </c>
      <c r="R431" s="18">
        <v>9.6804319635024552</v>
      </c>
      <c r="S431" s="15">
        <f t="shared" si="39"/>
        <v>0.69629629629629619</v>
      </c>
      <c r="T431" s="15">
        <f t="shared" si="40"/>
        <v>0.73007372985976426</v>
      </c>
      <c r="U431" s="15">
        <f t="shared" si="41"/>
        <v>0.74156378600822948</v>
      </c>
      <c r="V431" s="15">
        <f t="shared" si="42"/>
        <v>0.72264460405476327</v>
      </c>
      <c r="W431" s="15">
        <f t="shared" si="43"/>
        <v>0.72264460405476327</v>
      </c>
      <c r="X431" s="15" t="str">
        <f t="shared" si="44"/>
        <v>Y</v>
      </c>
      <c r="Y431" s="15" t="s">
        <v>55</v>
      </c>
      <c r="Z431" s="14" t="s">
        <v>55</v>
      </c>
      <c r="AA431" s="14">
        <v>0</v>
      </c>
      <c r="AB431" s="14"/>
      <c r="AC431" s="14"/>
    </row>
    <row r="432" spans="1:29" x14ac:dyDescent="0.35">
      <c r="A432" s="7"/>
      <c r="B432" s="14">
        <v>427</v>
      </c>
      <c r="C432" s="14" t="s">
        <v>3030</v>
      </c>
      <c r="D432" s="14" t="s">
        <v>3066</v>
      </c>
      <c r="E432" s="14" t="s">
        <v>3074</v>
      </c>
      <c r="F432" s="14" t="s">
        <v>3560</v>
      </c>
      <c r="G432" s="14"/>
      <c r="H432" s="14" t="s">
        <v>3446</v>
      </c>
      <c r="I432" s="14" t="s">
        <v>3034</v>
      </c>
      <c r="J432" s="14" t="s">
        <v>3677</v>
      </c>
      <c r="K432" s="14" t="s">
        <v>3446</v>
      </c>
      <c r="L432" s="14">
        <v>13.8</v>
      </c>
      <c r="M432" s="18">
        <v>7.9275965462427349</v>
      </c>
      <c r="N432" s="18">
        <v>8.2781636296946832</v>
      </c>
      <c r="O432" s="18">
        <v>9.258157976617154</v>
      </c>
      <c r="P432" s="18">
        <v>11.783834464214101</v>
      </c>
      <c r="Q432" s="18">
        <v>11.78</v>
      </c>
      <c r="R432" s="18">
        <v>11.783834464214101</v>
      </c>
      <c r="S432" s="15">
        <f t="shared" si="39"/>
        <v>0.67275185936443394</v>
      </c>
      <c r="T432" s="15">
        <f t="shared" si="40"/>
        <v>0.70273035905727366</v>
      </c>
      <c r="U432" s="15">
        <f t="shared" si="41"/>
        <v>0.78566599053414388</v>
      </c>
      <c r="V432" s="15">
        <f t="shared" si="42"/>
        <v>0.72038273631861716</v>
      </c>
      <c r="W432" s="15">
        <f t="shared" si="43"/>
        <v>0.72038273631861716</v>
      </c>
      <c r="X432" s="15" t="str">
        <f t="shared" si="44"/>
        <v>Y</v>
      </c>
      <c r="Y432" s="15" t="s">
        <v>55</v>
      </c>
      <c r="Z432" s="14" t="s">
        <v>55</v>
      </c>
      <c r="AA432" s="14">
        <v>0</v>
      </c>
      <c r="AB432" s="14"/>
      <c r="AC432" s="14"/>
    </row>
    <row r="433" spans="1:29" x14ac:dyDescent="0.35">
      <c r="A433" s="7"/>
      <c r="B433" s="14">
        <v>881</v>
      </c>
      <c r="C433" s="14" t="s">
        <v>3030</v>
      </c>
      <c r="D433" s="14" t="s">
        <v>3031</v>
      </c>
      <c r="E433" s="14" t="s">
        <v>3045</v>
      </c>
      <c r="F433" s="14" t="s">
        <v>3250</v>
      </c>
      <c r="G433" s="14"/>
      <c r="H433" s="14" t="s">
        <v>3250</v>
      </c>
      <c r="I433" s="14" t="s">
        <v>3034</v>
      </c>
      <c r="J433" s="14" t="s">
        <v>3678</v>
      </c>
      <c r="K433" s="14" t="s">
        <v>3250</v>
      </c>
      <c r="L433" s="14">
        <v>4.16</v>
      </c>
      <c r="M433" s="18">
        <v>1.7292795262767671</v>
      </c>
      <c r="N433" s="18">
        <v>1.9094128102639305</v>
      </c>
      <c r="O433" s="18">
        <v>2.0415105518545138</v>
      </c>
      <c r="P433" s="18">
        <v>2.6299459462125832</v>
      </c>
      <c r="Q433" s="18">
        <v>2.63</v>
      </c>
      <c r="R433" s="18">
        <v>2.6299459462125832</v>
      </c>
      <c r="S433" s="15">
        <f t="shared" si="39"/>
        <v>0.65753424657534254</v>
      </c>
      <c r="T433" s="15">
        <f t="shared" si="40"/>
        <v>0.72601247538552494</v>
      </c>
      <c r="U433" s="15">
        <f t="shared" si="41"/>
        <v>0.77625570776255604</v>
      </c>
      <c r="V433" s="15">
        <f t="shared" si="42"/>
        <v>0.71993414324114113</v>
      </c>
      <c r="W433" s="15">
        <f t="shared" si="43"/>
        <v>0.71993414324114113</v>
      </c>
      <c r="X433" s="15" t="str">
        <f t="shared" si="44"/>
        <v>Y</v>
      </c>
      <c r="Y433" s="15" t="s">
        <v>55</v>
      </c>
      <c r="Z433" s="14" t="s">
        <v>55</v>
      </c>
      <c r="AA433" s="14">
        <v>0</v>
      </c>
      <c r="AB433" s="14"/>
      <c r="AC433" s="14"/>
    </row>
    <row r="434" spans="1:29" x14ac:dyDescent="0.35">
      <c r="A434" s="7"/>
      <c r="B434" s="14">
        <v>1086</v>
      </c>
      <c r="C434" s="14" t="s">
        <v>3030</v>
      </c>
      <c r="D434" s="14" t="s">
        <v>3031</v>
      </c>
      <c r="E434" s="14" t="s">
        <v>3040</v>
      </c>
      <c r="F434" s="14" t="s">
        <v>3632</v>
      </c>
      <c r="G434" s="14"/>
      <c r="H434" s="14" t="s">
        <v>3632</v>
      </c>
      <c r="I434" s="14" t="s">
        <v>3034</v>
      </c>
      <c r="J434" s="14" t="s">
        <v>3679</v>
      </c>
      <c r="K434" s="14" t="s">
        <v>3158</v>
      </c>
      <c r="L434" s="14">
        <v>13.2</v>
      </c>
      <c r="M434" s="18">
        <v>8.8164481866325897</v>
      </c>
      <c r="N434" s="18">
        <v>8.1392531549276672</v>
      </c>
      <c r="O434" s="18">
        <v>8.1964108315774418</v>
      </c>
      <c r="P434" s="18">
        <v>11.660166036553681</v>
      </c>
      <c r="Q434" s="18">
        <v>11.66</v>
      </c>
      <c r="R434" s="18">
        <v>11.660166036553681</v>
      </c>
      <c r="S434" s="15">
        <f t="shared" si="39"/>
        <v>0.75611686480224505</v>
      </c>
      <c r="T434" s="15">
        <f t="shared" si="40"/>
        <v>0.6980491556541738</v>
      </c>
      <c r="U434" s="15">
        <f t="shared" si="41"/>
        <v>0.70294117647058829</v>
      </c>
      <c r="V434" s="15">
        <f t="shared" si="42"/>
        <v>0.71903573230900231</v>
      </c>
      <c r="W434" s="15">
        <f t="shared" si="43"/>
        <v>0.71903573230900231</v>
      </c>
      <c r="X434" s="15" t="str">
        <f t="shared" si="44"/>
        <v>Y</v>
      </c>
      <c r="Y434" s="15" t="s">
        <v>55</v>
      </c>
      <c r="Z434" s="14" t="s">
        <v>55</v>
      </c>
      <c r="AA434" s="14">
        <v>0</v>
      </c>
      <c r="AB434" s="14"/>
      <c r="AC434" s="14"/>
    </row>
    <row r="435" spans="1:29" x14ac:dyDescent="0.35">
      <c r="A435" s="7"/>
      <c r="B435" s="14">
        <v>491</v>
      </c>
      <c r="C435" s="14" t="s">
        <v>3030</v>
      </c>
      <c r="D435" s="14" t="s">
        <v>3066</v>
      </c>
      <c r="E435" s="14" t="s">
        <v>3074</v>
      </c>
      <c r="F435" s="14" t="s">
        <v>3075</v>
      </c>
      <c r="G435" s="14"/>
      <c r="H435" s="14" t="s">
        <v>3076</v>
      </c>
      <c r="I435" s="14" t="s">
        <v>3034</v>
      </c>
      <c r="J435" s="14" t="s">
        <v>3680</v>
      </c>
      <c r="K435" s="14" t="s">
        <v>3681</v>
      </c>
      <c r="L435" s="14">
        <v>13.8</v>
      </c>
      <c r="M435" s="18">
        <v>8.0072708833909196</v>
      </c>
      <c r="N435" s="18">
        <v>9.1944185068986126</v>
      </c>
      <c r="O435" s="18">
        <v>10.381566130406329</v>
      </c>
      <c r="P435" s="18">
        <v>12.787731112281023</v>
      </c>
      <c r="Q435" s="18">
        <v>12.79</v>
      </c>
      <c r="R435" s="18">
        <v>12.787731112281023</v>
      </c>
      <c r="S435" s="15">
        <f t="shared" si="39"/>
        <v>0.62616822429906538</v>
      </c>
      <c r="T435" s="15">
        <f t="shared" si="40"/>
        <v>0.71887556738847636</v>
      </c>
      <c r="U435" s="15">
        <f t="shared" si="41"/>
        <v>0.81183800623052882</v>
      </c>
      <c r="V435" s="15">
        <f t="shared" si="42"/>
        <v>0.71896059930602352</v>
      </c>
      <c r="W435" s="15">
        <f t="shared" si="43"/>
        <v>0.71896059930602352</v>
      </c>
      <c r="X435" s="15" t="str">
        <f t="shared" si="44"/>
        <v>Y</v>
      </c>
      <c r="Y435" s="15" t="s">
        <v>55</v>
      </c>
      <c r="Z435" s="14" t="s">
        <v>55</v>
      </c>
      <c r="AA435" s="14">
        <v>0</v>
      </c>
      <c r="AB435" s="14"/>
      <c r="AC435" s="14"/>
    </row>
    <row r="436" spans="1:29" x14ac:dyDescent="0.35">
      <c r="A436" s="7"/>
      <c r="B436" s="14">
        <v>382</v>
      </c>
      <c r="C436" s="14" t="s">
        <v>3030</v>
      </c>
      <c r="D436" s="14" t="s">
        <v>3066</v>
      </c>
      <c r="E436" s="14" t="s">
        <v>3067</v>
      </c>
      <c r="F436" s="14" t="s">
        <v>3208</v>
      </c>
      <c r="G436" s="14"/>
      <c r="H436" s="14" t="s">
        <v>3209</v>
      </c>
      <c r="I436" s="14" t="s">
        <v>3034</v>
      </c>
      <c r="J436" s="14" t="s">
        <v>3682</v>
      </c>
      <c r="K436" s="14" t="s">
        <v>3209</v>
      </c>
      <c r="L436" s="14">
        <v>13.2</v>
      </c>
      <c r="M436" s="18">
        <v>6.5998063971604344</v>
      </c>
      <c r="N436" s="18">
        <v>6.561701279393934</v>
      </c>
      <c r="O436" s="18">
        <v>6.8131950566529351</v>
      </c>
      <c r="P436" s="18">
        <v>9.7168050304614013</v>
      </c>
      <c r="Q436" s="18">
        <v>9.0500000000000007</v>
      </c>
      <c r="R436" s="18">
        <v>9.0537759813240335</v>
      </c>
      <c r="S436" s="15">
        <f t="shared" si="39"/>
        <v>0.67921568627450823</v>
      </c>
      <c r="T436" s="15">
        <f t="shared" si="40"/>
        <v>0.72504986512640146</v>
      </c>
      <c r="U436" s="15">
        <f t="shared" si="41"/>
        <v>0.7525252525252526</v>
      </c>
      <c r="V436" s="15">
        <f t="shared" si="42"/>
        <v>0.71893026797538739</v>
      </c>
      <c r="W436" s="15">
        <f t="shared" si="43"/>
        <v>0.71893026797538739</v>
      </c>
      <c r="X436" s="15" t="str">
        <f t="shared" si="44"/>
        <v>Y</v>
      </c>
      <c r="Y436" s="15" t="s">
        <v>55</v>
      </c>
      <c r="Z436" s="14" t="s">
        <v>55</v>
      </c>
      <c r="AA436" s="14">
        <v>0</v>
      </c>
      <c r="AB436" s="14"/>
      <c r="AC436" s="14"/>
    </row>
    <row r="437" spans="1:29" x14ac:dyDescent="0.35">
      <c r="A437" s="7"/>
      <c r="B437" s="14">
        <v>88</v>
      </c>
      <c r="C437" s="14" t="s">
        <v>3030</v>
      </c>
      <c r="D437" s="14" t="s">
        <v>3031</v>
      </c>
      <c r="E437" s="14" t="s">
        <v>46</v>
      </c>
      <c r="F437" s="14" t="s">
        <v>3535</v>
      </c>
      <c r="G437" s="14"/>
      <c r="H437" s="14" t="s">
        <v>3038</v>
      </c>
      <c r="I437" s="14" t="s">
        <v>3034</v>
      </c>
      <c r="J437" s="14" t="s">
        <v>3683</v>
      </c>
      <c r="K437" s="14" t="s">
        <v>3038</v>
      </c>
      <c r="L437" s="14">
        <v>4.16</v>
      </c>
      <c r="M437" s="18">
        <v>2.0799389857717734</v>
      </c>
      <c r="N437" s="18">
        <v>1.9598501297803359</v>
      </c>
      <c r="O437" s="18">
        <v>2.2264473900813377</v>
      </c>
      <c r="P437" s="18">
        <v>2.9109538692325576</v>
      </c>
      <c r="Q437" s="18">
        <v>2.91</v>
      </c>
      <c r="R437" s="18">
        <v>2.9109538692325576</v>
      </c>
      <c r="S437" s="15">
        <f t="shared" si="39"/>
        <v>0.7145214521452129</v>
      </c>
      <c r="T437" s="15">
        <f t="shared" si="40"/>
        <v>0.67348801710664463</v>
      </c>
      <c r="U437" s="15">
        <f t="shared" si="41"/>
        <v>0.76485148514851498</v>
      </c>
      <c r="V437" s="15">
        <f t="shared" si="42"/>
        <v>0.7176203181334575</v>
      </c>
      <c r="W437" s="15">
        <f t="shared" si="43"/>
        <v>0.7176203181334575</v>
      </c>
      <c r="X437" s="15" t="str">
        <f t="shared" si="44"/>
        <v>Y</v>
      </c>
      <c r="Y437" s="15" t="s">
        <v>55</v>
      </c>
      <c r="Z437" s="14" t="s">
        <v>55</v>
      </c>
      <c r="AA437" s="14">
        <v>0</v>
      </c>
      <c r="AB437" s="14"/>
      <c r="AC437" s="14"/>
    </row>
    <row r="438" spans="1:29" x14ac:dyDescent="0.35">
      <c r="A438" s="7"/>
      <c r="B438" s="14">
        <v>1157</v>
      </c>
      <c r="C438" s="14" t="s">
        <v>3258</v>
      </c>
      <c r="D438" s="14" t="s">
        <v>3066</v>
      </c>
      <c r="E438" s="14" t="s">
        <v>3259</v>
      </c>
      <c r="F438" s="14" t="s">
        <v>3260</v>
      </c>
      <c r="G438" s="14"/>
      <c r="H438" s="14" t="s">
        <v>3259</v>
      </c>
      <c r="I438" s="14" t="s">
        <v>3034</v>
      </c>
      <c r="J438" s="14" t="s">
        <v>3684</v>
      </c>
      <c r="K438" s="14" t="s">
        <v>3259</v>
      </c>
      <c r="L438" s="14">
        <v>13.2</v>
      </c>
      <c r="M438" s="18">
        <v>7.8801383541153482</v>
      </c>
      <c r="N438" s="18">
        <v>8.0020747309682125</v>
      </c>
      <c r="O438" s="18">
        <v>7.9639696132016899</v>
      </c>
      <c r="P438" s="18">
        <v>11.08858927005595</v>
      </c>
      <c r="Q438" s="18">
        <v>11.09</v>
      </c>
      <c r="R438" s="18">
        <v>11.08858927005595</v>
      </c>
      <c r="S438" s="15">
        <f t="shared" si="39"/>
        <v>0.71065292096219801</v>
      </c>
      <c r="T438" s="15">
        <f t="shared" si="40"/>
        <v>0.72155768538937892</v>
      </c>
      <c r="U438" s="15">
        <f t="shared" si="41"/>
        <v>0.71821305841924343</v>
      </c>
      <c r="V438" s="15">
        <f t="shared" si="42"/>
        <v>0.7168078882569402</v>
      </c>
      <c r="W438" s="15">
        <f t="shared" si="43"/>
        <v>0.7168078882569402</v>
      </c>
      <c r="X438" s="15" t="str">
        <f t="shared" si="44"/>
        <v>Y</v>
      </c>
      <c r="Y438" s="15" t="s">
        <v>55</v>
      </c>
      <c r="Z438" s="14" t="s">
        <v>55</v>
      </c>
      <c r="AA438" s="14">
        <v>0</v>
      </c>
      <c r="AB438" s="14"/>
      <c r="AC438" s="14"/>
    </row>
    <row r="439" spans="1:29" x14ac:dyDescent="0.35">
      <c r="A439" s="7"/>
      <c r="B439" s="14">
        <v>644</v>
      </c>
      <c r="C439" s="14" t="s">
        <v>3030</v>
      </c>
      <c r="D439" s="14" t="s">
        <v>3031</v>
      </c>
      <c r="E439" s="14" t="s">
        <v>3086</v>
      </c>
      <c r="F439" s="14" t="s">
        <v>3685</v>
      </c>
      <c r="G439" s="14"/>
      <c r="H439" s="14" t="s">
        <v>3088</v>
      </c>
      <c r="I439" s="14" t="s">
        <v>3034</v>
      </c>
      <c r="J439" s="14" t="s">
        <v>3686</v>
      </c>
      <c r="K439" s="14" t="s">
        <v>3088</v>
      </c>
      <c r="L439" s="14">
        <v>13.8</v>
      </c>
      <c r="M439" s="18">
        <v>5.4019200586458149</v>
      </c>
      <c r="N439" s="18">
        <v>5.0832227100531258</v>
      </c>
      <c r="O439" s="18">
        <v>5.2346039506346616</v>
      </c>
      <c r="P439" s="18">
        <v>7.3141041502018549</v>
      </c>
      <c r="Q439" s="18">
        <v>7.31</v>
      </c>
      <c r="R439" s="18">
        <v>7.3141041502018549</v>
      </c>
      <c r="S439" s="15">
        <f t="shared" si="39"/>
        <v>0.73856209150326801</v>
      </c>
      <c r="T439" s="15">
        <f t="shared" si="40"/>
        <v>0.695379303700838</v>
      </c>
      <c r="U439" s="15">
        <f t="shared" si="41"/>
        <v>0.71568627450980404</v>
      </c>
      <c r="V439" s="15">
        <f t="shared" si="42"/>
        <v>0.71654255657130328</v>
      </c>
      <c r="W439" s="15">
        <f t="shared" si="43"/>
        <v>0.71654255657130328</v>
      </c>
      <c r="X439" s="15" t="str">
        <f t="shared" si="44"/>
        <v>Y</v>
      </c>
      <c r="Y439" s="15" t="s">
        <v>55</v>
      </c>
      <c r="Z439" s="14" t="s">
        <v>55</v>
      </c>
      <c r="AA439" s="14">
        <v>0</v>
      </c>
      <c r="AB439" s="14"/>
      <c r="AC439" s="14"/>
    </row>
    <row r="440" spans="1:29" x14ac:dyDescent="0.35">
      <c r="A440" s="7"/>
      <c r="B440" s="14">
        <v>428</v>
      </c>
      <c r="C440" s="14" t="s">
        <v>3030</v>
      </c>
      <c r="D440" s="14" t="s">
        <v>3066</v>
      </c>
      <c r="E440" s="14" t="s">
        <v>3074</v>
      </c>
      <c r="F440" s="14" t="s">
        <v>3560</v>
      </c>
      <c r="G440" s="14"/>
      <c r="H440" s="14" t="s">
        <v>3446</v>
      </c>
      <c r="I440" s="14" t="s">
        <v>3034</v>
      </c>
      <c r="J440" s="14" t="s">
        <v>3687</v>
      </c>
      <c r="K440" s="14" t="s">
        <v>3446</v>
      </c>
      <c r="L440" s="14">
        <v>13.8</v>
      </c>
      <c r="M440" s="18">
        <v>7.7124758359426808</v>
      </c>
      <c r="N440" s="18">
        <v>8.5490563759984486</v>
      </c>
      <c r="O440" s="18">
        <v>9.0430372663170999</v>
      </c>
      <c r="P440" s="18">
        <v>11.783834464214101</v>
      </c>
      <c r="Q440" s="18">
        <v>11.78</v>
      </c>
      <c r="R440" s="18">
        <v>11.783834464214101</v>
      </c>
      <c r="S440" s="15">
        <f t="shared" si="39"/>
        <v>0.65449628127112769</v>
      </c>
      <c r="T440" s="15">
        <f t="shared" si="40"/>
        <v>0.72572634770784794</v>
      </c>
      <c r="U440" s="15">
        <f t="shared" si="41"/>
        <v>0.76741041244083763</v>
      </c>
      <c r="V440" s="15">
        <f t="shared" si="42"/>
        <v>0.71587768047327105</v>
      </c>
      <c r="W440" s="15">
        <f t="shared" si="43"/>
        <v>0.71587768047327105</v>
      </c>
      <c r="X440" s="15" t="str">
        <f t="shared" si="44"/>
        <v>Y</v>
      </c>
      <c r="Y440" s="15" t="s">
        <v>55</v>
      </c>
      <c r="Z440" s="14" t="s">
        <v>55</v>
      </c>
      <c r="AA440" s="14">
        <v>0</v>
      </c>
      <c r="AB440" s="14"/>
      <c r="AC440" s="14"/>
    </row>
    <row r="441" spans="1:29" x14ac:dyDescent="0.35">
      <c r="A441" s="7"/>
      <c r="B441" s="14">
        <v>580</v>
      </c>
      <c r="C441" s="14" t="s">
        <v>3030</v>
      </c>
      <c r="D441" s="14" t="s">
        <v>3031</v>
      </c>
      <c r="E441" s="14" t="s">
        <v>3086</v>
      </c>
      <c r="F441" s="14" t="s">
        <v>3363</v>
      </c>
      <c r="G441" s="14"/>
      <c r="H441" s="14" t="s">
        <v>3364</v>
      </c>
      <c r="I441" s="14" t="s">
        <v>3034</v>
      </c>
      <c r="J441" s="14" t="s">
        <v>3688</v>
      </c>
      <c r="K441" s="14" t="s">
        <v>3689</v>
      </c>
      <c r="L441" s="14">
        <v>13.8</v>
      </c>
      <c r="M441" s="18">
        <v>8.64466558057625</v>
      </c>
      <c r="N441" s="18">
        <v>8.4693820388502878</v>
      </c>
      <c r="O441" s="18">
        <v>8.2701961959798762</v>
      </c>
      <c r="P441" s="18">
        <v>11.831639066503</v>
      </c>
      <c r="Q441" s="18">
        <v>11.83</v>
      </c>
      <c r="R441" s="18">
        <v>11.831639066503</v>
      </c>
      <c r="S441" s="15">
        <f t="shared" si="39"/>
        <v>0.73063973063972931</v>
      </c>
      <c r="T441" s="15">
        <f t="shared" si="40"/>
        <v>0.71592409457737005</v>
      </c>
      <c r="U441" s="15">
        <f t="shared" si="41"/>
        <v>0.69898989898989916</v>
      </c>
      <c r="V441" s="15">
        <f t="shared" si="42"/>
        <v>0.7151845747356661</v>
      </c>
      <c r="W441" s="15">
        <f t="shared" si="43"/>
        <v>0.7151845747356661</v>
      </c>
      <c r="X441" s="15" t="str">
        <f t="shared" si="44"/>
        <v>Y</v>
      </c>
      <c r="Y441" s="15" t="s">
        <v>55</v>
      </c>
      <c r="Z441" s="14" t="s">
        <v>55</v>
      </c>
      <c r="AA441" s="14">
        <v>0</v>
      </c>
      <c r="AB441" s="14"/>
      <c r="AC441" s="14"/>
    </row>
    <row r="442" spans="1:29" x14ac:dyDescent="0.35">
      <c r="A442" s="7"/>
      <c r="B442" s="14">
        <v>515</v>
      </c>
      <c r="C442" s="14" t="s">
        <v>3030</v>
      </c>
      <c r="D442" s="14" t="s">
        <v>3066</v>
      </c>
      <c r="E442" s="14" t="s">
        <v>3074</v>
      </c>
      <c r="F442" s="14" t="s">
        <v>3596</v>
      </c>
      <c r="G442" s="14"/>
      <c r="H442" s="14" t="s">
        <v>3596</v>
      </c>
      <c r="I442" s="14" t="s">
        <v>3034</v>
      </c>
      <c r="J442" s="14" t="s">
        <v>3690</v>
      </c>
      <c r="K442" s="14" t="s">
        <v>3691</v>
      </c>
      <c r="L442" s="14">
        <v>13.8</v>
      </c>
      <c r="M442" s="18">
        <v>7.027276536468448</v>
      </c>
      <c r="N442" s="18">
        <v>7.0511788376128992</v>
      </c>
      <c r="O442" s="18">
        <v>7.7124758359426808</v>
      </c>
      <c r="P442" s="18">
        <v>10.158477986391464</v>
      </c>
      <c r="Q442" s="18">
        <v>10.16</v>
      </c>
      <c r="R442" s="18">
        <v>10.158477986391464</v>
      </c>
      <c r="S442" s="15">
        <f t="shared" si="39"/>
        <v>0.69176470588235295</v>
      </c>
      <c r="T442" s="15">
        <f t="shared" si="40"/>
        <v>0.69401366511937979</v>
      </c>
      <c r="U442" s="15">
        <f t="shared" si="41"/>
        <v>0.75921568627450831</v>
      </c>
      <c r="V442" s="15">
        <f t="shared" si="42"/>
        <v>0.71499801909208038</v>
      </c>
      <c r="W442" s="15">
        <f t="shared" si="43"/>
        <v>0.71499801909208038</v>
      </c>
      <c r="X442" s="15" t="str">
        <f t="shared" si="44"/>
        <v>Y</v>
      </c>
      <c r="Y442" s="15" t="s">
        <v>55</v>
      </c>
      <c r="Z442" s="14" t="s">
        <v>55</v>
      </c>
      <c r="AA442" s="14">
        <v>0</v>
      </c>
      <c r="AB442" s="14"/>
      <c r="AC442" s="14"/>
    </row>
    <row r="443" spans="1:29" x14ac:dyDescent="0.35">
      <c r="A443" s="7"/>
      <c r="B443" s="14">
        <v>52</v>
      </c>
      <c r="C443" s="14" t="s">
        <v>3030</v>
      </c>
      <c r="D443" s="14" t="s">
        <v>3031</v>
      </c>
      <c r="E443" s="14" t="s">
        <v>46</v>
      </c>
      <c r="F443" s="14" t="s">
        <v>3692</v>
      </c>
      <c r="G443" s="14"/>
      <c r="H443" s="14" t="s">
        <v>3188</v>
      </c>
      <c r="I443" s="14" t="s">
        <v>3034</v>
      </c>
      <c r="J443" s="14" t="s">
        <v>3693</v>
      </c>
      <c r="K443" s="14" t="s">
        <v>3188</v>
      </c>
      <c r="L443" s="14">
        <v>13.8</v>
      </c>
      <c r="M443" s="18">
        <v>8.2622287622650425</v>
      </c>
      <c r="N443" s="18">
        <v>8.7004376165799844</v>
      </c>
      <c r="O443" s="18">
        <v>8.891656025735589</v>
      </c>
      <c r="P443" s="18">
        <v>11.783834464214101</v>
      </c>
      <c r="Q443" s="18">
        <v>11.78</v>
      </c>
      <c r="R443" s="18">
        <v>12.620415004269868</v>
      </c>
      <c r="S443" s="15">
        <f t="shared" si="39"/>
        <v>0.70114942528735491</v>
      </c>
      <c r="T443" s="15">
        <f t="shared" si="40"/>
        <v>0.73857704724787643</v>
      </c>
      <c r="U443" s="15">
        <f t="shared" si="41"/>
        <v>0.70454545454545459</v>
      </c>
      <c r="V443" s="15">
        <f t="shared" si="42"/>
        <v>0.71475730902689527</v>
      </c>
      <c r="W443" s="15">
        <f t="shared" si="43"/>
        <v>0.71475730902689527</v>
      </c>
      <c r="X443" s="15" t="str">
        <f t="shared" si="44"/>
        <v>Y</v>
      </c>
      <c r="Y443" s="15" t="s">
        <v>55</v>
      </c>
      <c r="Z443" s="14" t="s">
        <v>55</v>
      </c>
      <c r="AA443" s="14">
        <v>0</v>
      </c>
      <c r="AB443" s="14"/>
      <c r="AC443" s="14"/>
    </row>
    <row r="444" spans="1:29" x14ac:dyDescent="0.35">
      <c r="A444" s="7"/>
      <c r="B444" s="14">
        <v>338</v>
      </c>
      <c r="C444" s="14" t="s">
        <v>3030</v>
      </c>
      <c r="D444" s="14" t="s">
        <v>3066</v>
      </c>
      <c r="E444" s="14" t="s">
        <v>3067</v>
      </c>
      <c r="F444" s="14" t="s">
        <v>3320</v>
      </c>
      <c r="G444" s="14"/>
      <c r="H444" s="14" t="s">
        <v>3107</v>
      </c>
      <c r="I444" s="14" t="s">
        <v>3034</v>
      </c>
      <c r="J444" s="14" t="s">
        <v>3694</v>
      </c>
      <c r="K444" s="14" t="s">
        <v>3107</v>
      </c>
      <c r="L444" s="14">
        <v>13.8</v>
      </c>
      <c r="M444" s="18">
        <v>8.2064567262613313</v>
      </c>
      <c r="N444" s="18">
        <v>9.0111675314578399</v>
      </c>
      <c r="O444" s="18">
        <v>9.1227116034652607</v>
      </c>
      <c r="P444" s="18">
        <v>12.30968508939201</v>
      </c>
      <c r="Q444" s="18">
        <v>12.31</v>
      </c>
      <c r="R444" s="18">
        <v>12.30968508939201</v>
      </c>
      <c r="S444" s="15">
        <f t="shared" si="39"/>
        <v>0.66666666666666596</v>
      </c>
      <c r="T444" s="15">
        <f t="shared" si="40"/>
        <v>0.73202010816066931</v>
      </c>
      <c r="U444" s="15">
        <f t="shared" si="41"/>
        <v>0.74110032362459421</v>
      </c>
      <c r="V444" s="15">
        <f t="shared" si="42"/>
        <v>0.71326236615064309</v>
      </c>
      <c r="W444" s="15">
        <f t="shared" si="43"/>
        <v>0.71326236615064309</v>
      </c>
      <c r="X444" s="15" t="str">
        <f t="shared" si="44"/>
        <v>Y</v>
      </c>
      <c r="Y444" s="15" t="s">
        <v>55</v>
      </c>
      <c r="Z444" s="14" t="s">
        <v>55</v>
      </c>
      <c r="AA444" s="14">
        <v>0</v>
      </c>
      <c r="AB444" s="14"/>
      <c r="AC444" s="14"/>
    </row>
    <row r="445" spans="1:29" x14ac:dyDescent="0.35">
      <c r="A445" s="7"/>
      <c r="B445" s="14">
        <v>337</v>
      </c>
      <c r="C445" s="14" t="s">
        <v>3030</v>
      </c>
      <c r="D445" s="14" t="s">
        <v>3066</v>
      </c>
      <c r="E445" s="14" t="s">
        <v>3067</v>
      </c>
      <c r="F445" s="14" t="s">
        <v>3320</v>
      </c>
      <c r="G445" s="14"/>
      <c r="H445" s="14" t="s">
        <v>3107</v>
      </c>
      <c r="I445" s="14" t="s">
        <v>3034</v>
      </c>
      <c r="J445" s="14" t="s">
        <v>3695</v>
      </c>
      <c r="K445" s="14" t="s">
        <v>3696</v>
      </c>
      <c r="L445" s="14">
        <v>13.8</v>
      </c>
      <c r="M445" s="18">
        <v>8.5171866411391868</v>
      </c>
      <c r="N445" s="18">
        <v>9.9592921435210275</v>
      </c>
      <c r="O445" s="18">
        <v>8.6207632794318005</v>
      </c>
      <c r="P445" s="18">
        <v>12.668219606558768</v>
      </c>
      <c r="Q445" s="18">
        <v>12.67</v>
      </c>
      <c r="R445" s="18">
        <v>12.668219606558768</v>
      </c>
      <c r="S445" s="15">
        <f t="shared" si="39"/>
        <v>0.67232704402515642</v>
      </c>
      <c r="T445" s="15">
        <f t="shared" si="40"/>
        <v>0.78605305000165959</v>
      </c>
      <c r="U445" s="15">
        <f t="shared" si="41"/>
        <v>0.68050314465408679</v>
      </c>
      <c r="V445" s="15">
        <f t="shared" si="42"/>
        <v>0.71296107956030097</v>
      </c>
      <c r="W445" s="15">
        <f t="shared" si="43"/>
        <v>0.71296107956030097</v>
      </c>
      <c r="X445" s="15" t="str">
        <f t="shared" si="44"/>
        <v>Y</v>
      </c>
      <c r="Y445" s="15" t="s">
        <v>55</v>
      </c>
      <c r="Z445" s="14" t="s">
        <v>55</v>
      </c>
      <c r="AA445" s="14">
        <v>0</v>
      </c>
      <c r="AB445" s="14"/>
      <c r="AC445" s="14"/>
    </row>
    <row r="446" spans="1:29" x14ac:dyDescent="0.35">
      <c r="A446" s="7"/>
      <c r="B446" s="14">
        <v>175</v>
      </c>
      <c r="C446" s="14" t="s">
        <v>3030</v>
      </c>
      <c r="D446" s="14" t="s">
        <v>3031</v>
      </c>
      <c r="E446" s="14" t="s">
        <v>46</v>
      </c>
      <c r="F446" s="14" t="s">
        <v>3276</v>
      </c>
      <c r="G446" s="14"/>
      <c r="H446" s="14" t="s">
        <v>3038</v>
      </c>
      <c r="I446" s="14" t="s">
        <v>3034</v>
      </c>
      <c r="J446" s="14" t="s">
        <v>3697</v>
      </c>
      <c r="K446" s="14" t="s">
        <v>3698</v>
      </c>
      <c r="L446" s="14">
        <v>13.8</v>
      </c>
      <c r="M446" s="18">
        <v>7.8957268113834749</v>
      </c>
      <c r="N446" s="18">
        <v>8.0789777868242716</v>
      </c>
      <c r="O446" s="18">
        <v>8.2223915936909737</v>
      </c>
      <c r="P446" s="18">
        <v>11.329690742469539</v>
      </c>
      <c r="Q446" s="18">
        <v>11.33</v>
      </c>
      <c r="R446" s="18">
        <v>11.329690742469539</v>
      </c>
      <c r="S446" s="15">
        <f t="shared" si="39"/>
        <v>0.69690576652601888</v>
      </c>
      <c r="T446" s="15">
        <f t="shared" si="40"/>
        <v>0.71306070492712015</v>
      </c>
      <c r="U446" s="15">
        <f t="shared" si="41"/>
        <v>0.72573839662447259</v>
      </c>
      <c r="V446" s="15">
        <f t="shared" si="42"/>
        <v>0.71190162269253721</v>
      </c>
      <c r="W446" s="15">
        <f t="shared" si="43"/>
        <v>0.71190162269253721</v>
      </c>
      <c r="X446" s="15" t="str">
        <f t="shared" si="44"/>
        <v>Y</v>
      </c>
      <c r="Y446" s="15" t="s">
        <v>55</v>
      </c>
      <c r="Z446" s="14" t="s">
        <v>55</v>
      </c>
      <c r="AA446" s="14">
        <v>0</v>
      </c>
      <c r="AB446" s="14"/>
      <c r="AC446" s="14"/>
    </row>
    <row r="447" spans="1:29" x14ac:dyDescent="0.35">
      <c r="A447" s="7"/>
      <c r="B447" s="14">
        <v>806</v>
      </c>
      <c r="C447" s="14" t="s">
        <v>3030</v>
      </c>
      <c r="D447" s="14" t="s">
        <v>3031</v>
      </c>
      <c r="E447" s="14" t="s">
        <v>3045</v>
      </c>
      <c r="F447" s="14" t="s">
        <v>3699</v>
      </c>
      <c r="G447" s="14"/>
      <c r="H447" s="14" t="s">
        <v>3250</v>
      </c>
      <c r="I447" s="14" t="s">
        <v>3034</v>
      </c>
      <c r="J447" s="14" t="s">
        <v>3700</v>
      </c>
      <c r="K447" s="14" t="s">
        <v>3250</v>
      </c>
      <c r="L447" s="14">
        <v>4.16</v>
      </c>
      <c r="M447" s="18">
        <v>1.8013328398716324</v>
      </c>
      <c r="N447" s="18">
        <v>1.9454394670613628</v>
      </c>
      <c r="O447" s="18">
        <v>1.9454394670613628</v>
      </c>
      <c r="P447" s="18">
        <v>2.6659726030100162</v>
      </c>
      <c r="Q447" s="18">
        <v>2.67</v>
      </c>
      <c r="R447" s="18">
        <v>2.6659726030100162</v>
      </c>
      <c r="S447" s="15">
        <f t="shared" si="39"/>
        <v>0.67567567567567566</v>
      </c>
      <c r="T447" s="15">
        <f t="shared" si="40"/>
        <v>0.72862901388066026</v>
      </c>
      <c r="U447" s="15">
        <f t="shared" si="41"/>
        <v>0.7297297297297296</v>
      </c>
      <c r="V447" s="15">
        <f t="shared" si="42"/>
        <v>0.71134480642868836</v>
      </c>
      <c r="W447" s="15">
        <f t="shared" si="43"/>
        <v>0.71134480642868836</v>
      </c>
      <c r="X447" s="15" t="str">
        <f t="shared" si="44"/>
        <v>Y</v>
      </c>
      <c r="Y447" s="15" t="s">
        <v>55</v>
      </c>
      <c r="Z447" s="14" t="s">
        <v>55</v>
      </c>
      <c r="AA447" s="14">
        <v>0</v>
      </c>
      <c r="AB447" s="14"/>
      <c r="AC447" s="14"/>
    </row>
    <row r="448" spans="1:29" x14ac:dyDescent="0.35">
      <c r="A448" s="7"/>
      <c r="B448" s="14">
        <v>641</v>
      </c>
      <c r="C448" s="14" t="s">
        <v>3030</v>
      </c>
      <c r="D448" s="14" t="s">
        <v>3031</v>
      </c>
      <c r="E448" s="14" t="s">
        <v>3086</v>
      </c>
      <c r="F448" s="14" t="s">
        <v>3087</v>
      </c>
      <c r="G448" s="14"/>
      <c r="H448" s="14" t="s">
        <v>3088</v>
      </c>
      <c r="I448" s="14" t="s">
        <v>3034</v>
      </c>
      <c r="J448" s="14" t="s">
        <v>3701</v>
      </c>
      <c r="K448" s="14" t="s">
        <v>3702</v>
      </c>
      <c r="L448" s="14">
        <v>13.8</v>
      </c>
      <c r="M448" s="18">
        <v>8.2861310634094938</v>
      </c>
      <c r="N448" s="18">
        <v>8.6207632794318005</v>
      </c>
      <c r="O448" s="18">
        <v>9.3617346149097642</v>
      </c>
      <c r="P448" s="18">
        <v>12.30968508939201</v>
      </c>
      <c r="Q448" s="18">
        <v>12.31</v>
      </c>
      <c r="R448" s="18">
        <v>12.30968508939201</v>
      </c>
      <c r="S448" s="15">
        <f t="shared" si="39"/>
        <v>0.67313915857605056</v>
      </c>
      <c r="T448" s="15">
        <f t="shared" si="40"/>
        <v>0.70030570913337131</v>
      </c>
      <c r="U448" s="15">
        <f t="shared" si="41"/>
        <v>0.76051779935274944</v>
      </c>
      <c r="V448" s="15">
        <f t="shared" si="42"/>
        <v>0.71132088902072377</v>
      </c>
      <c r="W448" s="15">
        <f t="shared" si="43"/>
        <v>0.71132088902072377</v>
      </c>
      <c r="X448" s="15" t="str">
        <f t="shared" si="44"/>
        <v>Y</v>
      </c>
      <c r="Y448" s="15" t="s">
        <v>55</v>
      </c>
      <c r="Z448" s="14" t="s">
        <v>55</v>
      </c>
      <c r="AA448" s="14">
        <v>0</v>
      </c>
      <c r="AB448" s="14"/>
      <c r="AC448" s="14"/>
    </row>
    <row r="449" spans="1:29" x14ac:dyDescent="0.35">
      <c r="A449" s="7"/>
      <c r="B449" s="14">
        <v>1040</v>
      </c>
      <c r="C449" s="14" t="s">
        <v>3030</v>
      </c>
      <c r="D449" s="14" t="s">
        <v>3031</v>
      </c>
      <c r="E449" s="14" t="s">
        <v>3040</v>
      </c>
      <c r="F449" s="14" t="s">
        <v>3712</v>
      </c>
      <c r="G449" s="14"/>
      <c r="H449" s="14" t="s">
        <v>3064</v>
      </c>
      <c r="I449" s="14" t="s">
        <v>3034</v>
      </c>
      <c r="J449" s="14" t="s">
        <v>3713</v>
      </c>
      <c r="K449" s="14" t="s">
        <v>3064</v>
      </c>
      <c r="L449" s="14">
        <v>13.2</v>
      </c>
      <c r="M449" s="18">
        <v>6.9130737285208781</v>
      </c>
      <c r="N449" s="18">
        <v>6.5464592322873196</v>
      </c>
      <c r="O449" s="18">
        <v>7.109652872876409</v>
      </c>
      <c r="P449" s="18">
        <v>8.8022822040650333</v>
      </c>
      <c r="Q449" s="18">
        <v>8.8000000000000007</v>
      </c>
      <c r="R449" s="18">
        <v>11.774481389853227</v>
      </c>
      <c r="S449" s="15">
        <f t="shared" si="39"/>
        <v>0.78537288037962605</v>
      </c>
      <c r="T449" s="15">
        <f t="shared" si="40"/>
        <v>0.74391582185083172</v>
      </c>
      <c r="U449" s="15">
        <f t="shared" si="41"/>
        <v>0.60381877022653596</v>
      </c>
      <c r="V449" s="15">
        <f t="shared" si="42"/>
        <v>0.71103582415233124</v>
      </c>
      <c r="W449" s="15">
        <f t="shared" si="43"/>
        <v>0.71103582415233124</v>
      </c>
      <c r="X449" s="15" t="str">
        <f t="shared" si="44"/>
        <v>Y</v>
      </c>
      <c r="Y449" s="15" t="s">
        <v>55</v>
      </c>
      <c r="Z449" s="14" t="s">
        <v>55</v>
      </c>
      <c r="AA449" s="14">
        <v>0</v>
      </c>
      <c r="AB449" s="14"/>
      <c r="AC449" s="14"/>
    </row>
    <row r="450" spans="1:29" x14ac:dyDescent="0.35">
      <c r="A450" s="7"/>
      <c r="B450" s="14">
        <v>891</v>
      </c>
      <c r="C450" s="14" t="s">
        <v>3030</v>
      </c>
      <c r="D450" s="14" t="s">
        <v>3031</v>
      </c>
      <c r="E450" s="14" t="s">
        <v>3045</v>
      </c>
      <c r="F450" s="14" t="s">
        <v>3714</v>
      </c>
      <c r="G450" s="14"/>
      <c r="H450" s="14" t="s">
        <v>3715</v>
      </c>
      <c r="I450" s="14" t="s">
        <v>3034</v>
      </c>
      <c r="J450" s="14" t="s">
        <v>3716</v>
      </c>
      <c r="K450" s="14" t="s">
        <v>3715</v>
      </c>
      <c r="L450" s="14">
        <v>13.8</v>
      </c>
      <c r="M450" s="18">
        <v>6.7324814890202109</v>
      </c>
      <c r="N450" s="18">
        <v>6.6368722844424086</v>
      </c>
      <c r="O450" s="18">
        <v>8.8597862908763059</v>
      </c>
      <c r="P450" s="18">
        <v>10.158477986391464</v>
      </c>
      <c r="Q450" s="18">
        <v>10.54</v>
      </c>
      <c r="R450" s="18">
        <v>10.540914804702672</v>
      </c>
      <c r="S450" s="15">
        <f t="shared" si="39"/>
        <v>0.66274509803921433</v>
      </c>
      <c r="T450" s="15">
        <f t="shared" si="40"/>
        <v>0.62968427746132916</v>
      </c>
      <c r="U450" s="15">
        <f t="shared" si="41"/>
        <v>0.84051398337112493</v>
      </c>
      <c r="V450" s="15">
        <f t="shared" si="42"/>
        <v>0.71098111962388943</v>
      </c>
      <c r="W450" s="15">
        <f t="shared" si="43"/>
        <v>0.71098111962388943</v>
      </c>
      <c r="X450" s="15" t="str">
        <f t="shared" si="44"/>
        <v>Y</v>
      </c>
      <c r="Y450" s="15" t="s">
        <v>55</v>
      </c>
      <c r="Z450" s="14" t="s">
        <v>55</v>
      </c>
      <c r="AA450" s="14">
        <v>0</v>
      </c>
      <c r="AB450" s="14"/>
      <c r="AC450" s="14"/>
    </row>
    <row r="451" spans="1:29" x14ac:dyDescent="0.35">
      <c r="A451" s="7"/>
      <c r="B451" s="14">
        <v>579</v>
      </c>
      <c r="C451" s="14" t="s">
        <v>3030</v>
      </c>
      <c r="D451" s="14" t="s">
        <v>3031</v>
      </c>
      <c r="E451" s="14" t="s">
        <v>3086</v>
      </c>
      <c r="F451" s="14" t="s">
        <v>3363</v>
      </c>
      <c r="G451" s="14"/>
      <c r="H451" s="14" t="s">
        <v>3364</v>
      </c>
      <c r="I451" s="14" t="s">
        <v>3034</v>
      </c>
      <c r="J451" s="14" t="s">
        <v>3717</v>
      </c>
      <c r="K451" s="14" t="s">
        <v>3718</v>
      </c>
      <c r="L451" s="14">
        <v>13.8</v>
      </c>
      <c r="M451" s="18">
        <v>8.2940984971243257</v>
      </c>
      <c r="N451" s="18">
        <v>9.07490700117636</v>
      </c>
      <c r="O451" s="18">
        <v>7.8638570765242157</v>
      </c>
      <c r="P451" s="18">
        <v>11.831639066503</v>
      </c>
      <c r="Q451" s="18">
        <v>11.83</v>
      </c>
      <c r="R451" s="18">
        <v>11.831639066503</v>
      </c>
      <c r="S451" s="15">
        <f t="shared" ref="S451:S514" si="45">IF(OR(M451="",P451=""),"",M451/P451)</f>
        <v>0.70101010101010108</v>
      </c>
      <c r="T451" s="15">
        <f t="shared" ref="T451:T514" si="46">IF(OR(N451="",Q451=""),"",N451/Q451)</f>
        <v>0.76710963661676757</v>
      </c>
      <c r="U451" s="15">
        <f t="shared" ref="U451:U514" si="47">IF(OR(O451="",R451=""),"",O451/R451)</f>
        <v>0.6646464646464646</v>
      </c>
      <c r="V451" s="15">
        <f t="shared" ref="V451:V514" si="48">IF(OR(S451="",T451="",U451=""),"",AVERAGE(S451,T451,U451))</f>
        <v>0.71092206742444441</v>
      </c>
      <c r="W451" s="15">
        <f t="shared" ref="W451:W514" si="49">IFERROR(V451,"0")</f>
        <v>0.71092206742444441</v>
      </c>
      <c r="X451" s="15" t="str">
        <f t="shared" ref="X451:X514" si="50">IF(W451="0", "N", "Y")</f>
        <v>Y</v>
      </c>
      <c r="Y451" s="15" t="s">
        <v>55</v>
      </c>
      <c r="Z451" s="14" t="s">
        <v>55</v>
      </c>
      <c r="AA451" s="14">
        <v>0</v>
      </c>
      <c r="AB451" s="14"/>
      <c r="AC451" s="14"/>
    </row>
    <row r="452" spans="1:29" x14ac:dyDescent="0.35">
      <c r="A452" s="7"/>
      <c r="B452" s="14">
        <v>900</v>
      </c>
      <c r="C452" s="14" t="s">
        <v>3030</v>
      </c>
      <c r="D452" s="14" t="s">
        <v>3031</v>
      </c>
      <c r="E452" s="14" t="s">
        <v>3045</v>
      </c>
      <c r="F452" s="14" t="s">
        <v>3267</v>
      </c>
      <c r="G452" s="14"/>
      <c r="H452" s="14" t="s">
        <v>3230</v>
      </c>
      <c r="I452" s="14" t="s">
        <v>3034</v>
      </c>
      <c r="J452" s="14" t="s">
        <v>3719</v>
      </c>
      <c r="K452" s="14" t="s">
        <v>3230</v>
      </c>
      <c r="L452" s="14">
        <v>4.16</v>
      </c>
      <c r="M452" s="18">
        <v>1.8013328398716324</v>
      </c>
      <c r="N452" s="18">
        <v>1.5851728990870364</v>
      </c>
      <c r="O452" s="18">
        <v>0.91747885977461574</v>
      </c>
      <c r="P452" s="18">
        <v>2.0174927806562284</v>
      </c>
      <c r="Q452" s="18">
        <v>2.02</v>
      </c>
      <c r="R452" s="18">
        <v>2.0174927806562284</v>
      </c>
      <c r="S452" s="15">
        <f t="shared" si="45"/>
        <v>0.89285714285714279</v>
      </c>
      <c r="T452" s="15">
        <f t="shared" si="46"/>
        <v>0.78473905895397844</v>
      </c>
      <c r="U452" s="15">
        <f t="shared" si="47"/>
        <v>0.45476190476190359</v>
      </c>
      <c r="V452" s="15">
        <f t="shared" si="48"/>
        <v>0.71078603552434172</v>
      </c>
      <c r="W452" s="15">
        <f t="shared" si="49"/>
        <v>0.71078603552434172</v>
      </c>
      <c r="X452" s="15" t="str">
        <f t="shared" si="50"/>
        <v>Y</v>
      </c>
      <c r="Y452" s="15" t="s">
        <v>55</v>
      </c>
      <c r="Z452" s="14" t="s">
        <v>55</v>
      </c>
      <c r="AA452" s="14">
        <v>0</v>
      </c>
      <c r="AB452" s="14"/>
      <c r="AC452" s="14"/>
    </row>
    <row r="453" spans="1:29" x14ac:dyDescent="0.35">
      <c r="A453" s="7"/>
      <c r="B453" s="14">
        <v>1084</v>
      </c>
      <c r="C453" s="14" t="s">
        <v>3030</v>
      </c>
      <c r="D453" s="14" t="s">
        <v>3031</v>
      </c>
      <c r="E453" s="14" t="s">
        <v>3040</v>
      </c>
      <c r="F453" s="14" t="s">
        <v>3632</v>
      </c>
      <c r="G453" s="14"/>
      <c r="H453" s="14" t="s">
        <v>3632</v>
      </c>
      <c r="I453" s="14" t="s">
        <v>3034</v>
      </c>
      <c r="J453" s="14" t="s">
        <v>3720</v>
      </c>
      <c r="K453" s="14" t="s">
        <v>3328</v>
      </c>
      <c r="L453" s="14">
        <v>13.2</v>
      </c>
      <c r="M453" s="18">
        <v>6.9735596059135183</v>
      </c>
      <c r="N453" s="18">
        <v>7.5981604826431415</v>
      </c>
      <c r="O453" s="18">
        <v>8.6109945128771184</v>
      </c>
      <c r="P453" s="18">
        <v>10.882821634116768</v>
      </c>
      <c r="Q453" s="18">
        <v>10.88</v>
      </c>
      <c r="R453" s="18">
        <v>10.882821634116768</v>
      </c>
      <c r="S453" s="15">
        <f t="shared" si="45"/>
        <v>0.6407859873446764</v>
      </c>
      <c r="T453" s="15">
        <f t="shared" si="46"/>
        <v>0.69836033847822987</v>
      </c>
      <c r="U453" s="15">
        <f t="shared" si="47"/>
        <v>0.79124649859943907</v>
      </c>
      <c r="V453" s="15">
        <f t="shared" si="48"/>
        <v>0.71013094147411515</v>
      </c>
      <c r="W453" s="15">
        <f t="shared" si="49"/>
        <v>0.71013094147411515</v>
      </c>
      <c r="X453" s="15" t="str">
        <f t="shared" si="50"/>
        <v>Y</v>
      </c>
      <c r="Y453" s="15" t="s">
        <v>55</v>
      </c>
      <c r="Z453" s="14" t="s">
        <v>55</v>
      </c>
      <c r="AA453" s="14">
        <v>0</v>
      </c>
      <c r="AB453" s="14"/>
      <c r="AC453" s="14"/>
    </row>
    <row r="454" spans="1:29" x14ac:dyDescent="0.35">
      <c r="A454" s="7"/>
      <c r="B454" s="14">
        <v>1037</v>
      </c>
      <c r="C454" s="14" t="s">
        <v>3030</v>
      </c>
      <c r="D454" s="14" t="s">
        <v>3031</v>
      </c>
      <c r="E454" s="14" t="s">
        <v>3040</v>
      </c>
      <c r="F454" s="14" t="s">
        <v>3721</v>
      </c>
      <c r="G454" s="14"/>
      <c r="H454" s="14" t="s">
        <v>3721</v>
      </c>
      <c r="I454" s="14" t="s">
        <v>3034</v>
      </c>
      <c r="J454" s="14" t="s">
        <v>3722</v>
      </c>
      <c r="K454" s="14" t="s">
        <v>3723</v>
      </c>
      <c r="L454" s="14">
        <v>13.2</v>
      </c>
      <c r="M454" s="18">
        <v>7.7510359513236704</v>
      </c>
      <c r="N454" s="18">
        <v>5.9672614422362962</v>
      </c>
      <c r="O454" s="18">
        <v>6.0899599214444589</v>
      </c>
      <c r="P454" s="18">
        <v>9.7168050304614013</v>
      </c>
      <c r="Q454" s="18">
        <v>9.0500000000000007</v>
      </c>
      <c r="R454" s="18">
        <v>9.0537759813240335</v>
      </c>
      <c r="S454" s="15">
        <f t="shared" si="45"/>
        <v>0.79769388466937408</v>
      </c>
      <c r="T454" s="15">
        <f t="shared" si="46"/>
        <v>0.65936590521948024</v>
      </c>
      <c r="U454" s="15">
        <f t="shared" si="47"/>
        <v>0.67264309764309593</v>
      </c>
      <c r="V454" s="15">
        <f t="shared" si="48"/>
        <v>0.70990096251065005</v>
      </c>
      <c r="W454" s="15">
        <f t="shared" si="49"/>
        <v>0.70990096251065005</v>
      </c>
      <c r="X454" s="15" t="str">
        <f t="shared" si="50"/>
        <v>Y</v>
      </c>
      <c r="Y454" s="15" t="s">
        <v>55</v>
      </c>
      <c r="Z454" s="14" t="s">
        <v>55</v>
      </c>
      <c r="AA454" s="14">
        <v>0</v>
      </c>
      <c r="AB454" s="14"/>
      <c r="AC454" s="14"/>
    </row>
    <row r="455" spans="1:29" x14ac:dyDescent="0.35">
      <c r="A455" s="7"/>
      <c r="B455" s="14">
        <v>799</v>
      </c>
      <c r="C455" s="14" t="s">
        <v>3030</v>
      </c>
      <c r="D455" s="14" t="s">
        <v>3031</v>
      </c>
      <c r="E455" s="14" t="s">
        <v>3045</v>
      </c>
      <c r="F455" s="14" t="s">
        <v>3299</v>
      </c>
      <c r="G455" s="14"/>
      <c r="H455" s="14" t="s">
        <v>3147</v>
      </c>
      <c r="I455" s="14" t="s">
        <v>3034</v>
      </c>
      <c r="J455" s="14" t="s">
        <v>3724</v>
      </c>
      <c r="K455" s="14" t="s">
        <v>3725</v>
      </c>
      <c r="L455" s="14">
        <v>13.8</v>
      </c>
      <c r="M455" s="18">
        <v>7.4097133547796572</v>
      </c>
      <c r="N455" s="18">
        <v>7.9537297288273496</v>
      </c>
      <c r="O455" s="18">
        <v>8.5490563759984486</v>
      </c>
      <c r="P455" s="18">
        <v>11.234081537891738</v>
      </c>
      <c r="Q455" s="18">
        <v>11.23</v>
      </c>
      <c r="R455" s="18">
        <v>11.234081537891738</v>
      </c>
      <c r="S455" s="15">
        <f t="shared" si="45"/>
        <v>0.65957446808510645</v>
      </c>
      <c r="T455" s="15">
        <f t="shared" si="46"/>
        <v>0.70825732224642468</v>
      </c>
      <c r="U455" s="15">
        <f t="shared" si="47"/>
        <v>0.76099290780141704</v>
      </c>
      <c r="V455" s="15">
        <f t="shared" si="48"/>
        <v>0.70960823271098272</v>
      </c>
      <c r="W455" s="15">
        <f t="shared" si="49"/>
        <v>0.70960823271098272</v>
      </c>
      <c r="X455" s="15" t="str">
        <f t="shared" si="50"/>
        <v>Y</v>
      </c>
      <c r="Y455" s="15" t="s">
        <v>55</v>
      </c>
      <c r="Z455" s="14" t="s">
        <v>55</v>
      </c>
      <c r="AA455" s="14">
        <v>0</v>
      </c>
      <c r="AB455" s="14"/>
      <c r="AC455" s="14"/>
    </row>
    <row r="456" spans="1:29" x14ac:dyDescent="0.35">
      <c r="A456" s="7"/>
      <c r="B456" s="14">
        <v>512</v>
      </c>
      <c r="C456" s="14" t="s">
        <v>3030</v>
      </c>
      <c r="D456" s="14" t="s">
        <v>3066</v>
      </c>
      <c r="E456" s="14" t="s">
        <v>3074</v>
      </c>
      <c r="F456" s="14" t="s">
        <v>3181</v>
      </c>
      <c r="G456" s="14"/>
      <c r="H456" s="14" t="s">
        <v>3182</v>
      </c>
      <c r="I456" s="14" t="s">
        <v>3034</v>
      </c>
      <c r="J456" s="14" t="s">
        <v>3726</v>
      </c>
      <c r="K456" s="14" t="s">
        <v>3182</v>
      </c>
      <c r="L456" s="14">
        <v>13.8</v>
      </c>
      <c r="M456" s="18">
        <v>8.1427172565427899</v>
      </c>
      <c r="N456" s="18">
        <v>8.6207632794318005</v>
      </c>
      <c r="O456" s="18">
        <v>8.9792977965985568</v>
      </c>
      <c r="P456" s="18">
        <v>12.094564379091956</v>
      </c>
      <c r="Q456" s="18">
        <v>12.09</v>
      </c>
      <c r="R456" s="18">
        <v>12.094564379091956</v>
      </c>
      <c r="S456" s="15">
        <f t="shared" si="45"/>
        <v>0.67325428194993286</v>
      </c>
      <c r="T456" s="15">
        <f t="shared" si="46"/>
        <v>0.71304907191330025</v>
      </c>
      <c r="U456" s="15">
        <f t="shared" si="47"/>
        <v>0.74242424242424099</v>
      </c>
      <c r="V456" s="15">
        <f t="shared" si="48"/>
        <v>0.70957586542915807</v>
      </c>
      <c r="W456" s="15">
        <f t="shared" si="49"/>
        <v>0.70957586542915807</v>
      </c>
      <c r="X456" s="15" t="str">
        <f t="shared" si="50"/>
        <v>Y</v>
      </c>
      <c r="Y456" s="15" t="s">
        <v>55</v>
      </c>
      <c r="Z456" s="14" t="s">
        <v>55</v>
      </c>
      <c r="AA456" s="14">
        <v>0</v>
      </c>
      <c r="AB456" s="14"/>
      <c r="AC456" s="14"/>
    </row>
    <row r="457" spans="1:29" x14ac:dyDescent="0.35">
      <c r="A457" s="7"/>
      <c r="B457" s="14">
        <v>617</v>
      </c>
      <c r="C457" s="14" t="s">
        <v>3030</v>
      </c>
      <c r="D457" s="14" t="s">
        <v>3031</v>
      </c>
      <c r="E457" s="14" t="s">
        <v>3086</v>
      </c>
      <c r="F457" s="14" t="s">
        <v>4158</v>
      </c>
      <c r="G457" s="14"/>
      <c r="H457" s="14" t="s">
        <v>4158</v>
      </c>
      <c r="I457" s="14" t="s">
        <v>3034</v>
      </c>
      <c r="J457" s="14" t="s">
        <v>4159</v>
      </c>
      <c r="K457" s="14" t="s">
        <v>4160</v>
      </c>
      <c r="L457" s="14">
        <v>4.16</v>
      </c>
      <c r="M457" s="18">
        <v>0.85503265465906342</v>
      </c>
      <c r="N457" s="18">
        <v>0.857434431778897</v>
      </c>
      <c r="O457" s="18">
        <v>0.85022910041941047</v>
      </c>
      <c r="P457" s="18">
        <v>1.0087463903281142</v>
      </c>
      <c r="Q457" s="18">
        <v>1.01</v>
      </c>
      <c r="R457" s="18">
        <v>1.974260792499309</v>
      </c>
      <c r="S457" s="15">
        <f t="shared" si="45"/>
        <v>0.84761904761904283</v>
      </c>
      <c r="T457" s="15">
        <f t="shared" si="46"/>
        <v>0.8489449819593039</v>
      </c>
      <c r="U457" s="15">
        <f t="shared" si="47"/>
        <v>0.43065693430656937</v>
      </c>
      <c r="V457" s="15">
        <f t="shared" si="48"/>
        <v>0.70907365462830541</v>
      </c>
      <c r="W457" s="15">
        <f t="shared" si="49"/>
        <v>0.70907365462830541</v>
      </c>
      <c r="X457" s="15" t="str">
        <f t="shared" si="50"/>
        <v>Y</v>
      </c>
      <c r="Y457" s="15" t="s">
        <v>104</v>
      </c>
      <c r="Z457" s="14" t="s">
        <v>55</v>
      </c>
      <c r="AA457" s="14">
        <v>0</v>
      </c>
      <c r="AB457" s="14"/>
      <c r="AC457" s="14"/>
    </row>
    <row r="458" spans="1:29" x14ac:dyDescent="0.35">
      <c r="A458" s="7"/>
      <c r="B458" s="14">
        <v>406</v>
      </c>
      <c r="C458" s="14" t="s">
        <v>3030</v>
      </c>
      <c r="D458" s="14" t="s">
        <v>3066</v>
      </c>
      <c r="E458" s="14" t="s">
        <v>3074</v>
      </c>
      <c r="F458" s="14" t="s">
        <v>3727</v>
      </c>
      <c r="G458" s="14"/>
      <c r="H458" s="14" t="s">
        <v>3446</v>
      </c>
      <c r="I458" s="14" t="s">
        <v>3034</v>
      </c>
      <c r="J458" s="14" t="s">
        <v>3728</v>
      </c>
      <c r="K458" s="14" t="s">
        <v>3446</v>
      </c>
      <c r="L458" s="14">
        <v>13.8</v>
      </c>
      <c r="M458" s="18">
        <v>9.3776694823394067</v>
      </c>
      <c r="N458" s="18">
        <v>9.9035201075173198</v>
      </c>
      <c r="O458" s="18">
        <v>10.955221357873141</v>
      </c>
      <c r="P458" s="18">
        <v>14.221869180948051</v>
      </c>
      <c r="Q458" s="18">
        <v>14.22</v>
      </c>
      <c r="R458" s="18">
        <v>14.221869180948051</v>
      </c>
      <c r="S458" s="15">
        <f t="shared" si="45"/>
        <v>0.65938375350139999</v>
      </c>
      <c r="T458" s="15">
        <f t="shared" si="46"/>
        <v>0.69645007788448099</v>
      </c>
      <c r="U458" s="15">
        <f t="shared" si="47"/>
        <v>0.7703081232492992</v>
      </c>
      <c r="V458" s="15">
        <f t="shared" si="48"/>
        <v>0.70871398487839343</v>
      </c>
      <c r="W458" s="15">
        <f t="shared" si="49"/>
        <v>0.70871398487839343</v>
      </c>
      <c r="X458" s="15" t="str">
        <f t="shared" si="50"/>
        <v>Y</v>
      </c>
      <c r="Y458" s="15" t="s">
        <v>55</v>
      </c>
      <c r="Z458" s="14" t="s">
        <v>55</v>
      </c>
      <c r="AA458" s="14">
        <v>0</v>
      </c>
      <c r="AB458" s="14"/>
      <c r="AC458" s="14"/>
    </row>
    <row r="459" spans="1:29" x14ac:dyDescent="0.35">
      <c r="A459" s="7"/>
      <c r="B459" s="14">
        <v>1008</v>
      </c>
      <c r="C459" s="14" t="s">
        <v>3030</v>
      </c>
      <c r="D459" s="14" t="s">
        <v>3031</v>
      </c>
      <c r="E459" s="14" t="s">
        <v>3040</v>
      </c>
      <c r="F459" s="14" t="s">
        <v>3158</v>
      </c>
      <c r="G459" s="14"/>
      <c r="H459" s="14" t="s">
        <v>3158</v>
      </c>
      <c r="I459" s="14" t="s">
        <v>3034</v>
      </c>
      <c r="J459" s="14" t="s">
        <v>3729</v>
      </c>
      <c r="K459" s="14" t="s">
        <v>3158</v>
      </c>
      <c r="L459" s="14">
        <v>4.16</v>
      </c>
      <c r="M459" s="18">
        <v>1.3851684378510511</v>
      </c>
      <c r="N459" s="18">
        <v>1.4362627176576459</v>
      </c>
      <c r="O459" s="18">
        <v>1.4696474196232641</v>
      </c>
      <c r="P459" s="18">
        <v>2.0174927806562284</v>
      </c>
      <c r="Q459" s="18">
        <v>2.02</v>
      </c>
      <c r="R459" s="18">
        <v>2.0174927806562284</v>
      </c>
      <c r="S459" s="15">
        <f t="shared" si="45"/>
        <v>0.6865791298645928</v>
      </c>
      <c r="T459" s="15">
        <f t="shared" si="46"/>
        <v>0.71102114735527022</v>
      </c>
      <c r="U459" s="15">
        <f t="shared" si="47"/>
        <v>0.72845238095237841</v>
      </c>
      <c r="V459" s="15">
        <f t="shared" si="48"/>
        <v>0.70868421939074722</v>
      </c>
      <c r="W459" s="15">
        <f t="shared" si="49"/>
        <v>0.70868421939074722</v>
      </c>
      <c r="X459" s="15" t="str">
        <f t="shared" si="50"/>
        <v>Y</v>
      </c>
      <c r="Y459" s="15" t="s">
        <v>55</v>
      </c>
      <c r="Z459" s="14" t="s">
        <v>55</v>
      </c>
      <c r="AA459" s="14">
        <v>0</v>
      </c>
      <c r="AB459" s="14"/>
      <c r="AC459" s="14"/>
    </row>
    <row r="460" spans="1:29" x14ac:dyDescent="0.35">
      <c r="A460" s="7"/>
      <c r="B460" s="14">
        <v>1068</v>
      </c>
      <c r="C460" s="14" t="s">
        <v>3030</v>
      </c>
      <c r="D460" s="14" t="s">
        <v>3031</v>
      </c>
      <c r="E460" s="14" t="s">
        <v>3040</v>
      </c>
      <c r="F460" s="14" t="s">
        <v>3510</v>
      </c>
      <c r="G460" s="14"/>
      <c r="H460" s="14" t="s">
        <v>3323</v>
      </c>
      <c r="I460" s="14" t="s">
        <v>3034</v>
      </c>
      <c r="J460" s="14" t="s">
        <v>3730</v>
      </c>
      <c r="K460" s="14" t="s">
        <v>3323</v>
      </c>
      <c r="L460" s="14">
        <v>13.2</v>
      </c>
      <c r="M460" s="18">
        <v>7.4076348938105738</v>
      </c>
      <c r="N460" s="18">
        <v>8.3678838615267601</v>
      </c>
      <c r="O460" s="18">
        <v>9.2443015701566029</v>
      </c>
      <c r="P460" s="18">
        <v>11.774481389853227</v>
      </c>
      <c r="Q460" s="18">
        <v>11.77</v>
      </c>
      <c r="R460" s="18">
        <v>11.774481389853227</v>
      </c>
      <c r="S460" s="15">
        <f t="shared" si="45"/>
        <v>0.62912621359223297</v>
      </c>
      <c r="T460" s="15">
        <f t="shared" si="46"/>
        <v>0.71095020063948688</v>
      </c>
      <c r="U460" s="15">
        <f t="shared" si="47"/>
        <v>0.78511326860841357</v>
      </c>
      <c r="V460" s="15">
        <f t="shared" si="48"/>
        <v>0.70839656094671122</v>
      </c>
      <c r="W460" s="15">
        <f t="shared" si="49"/>
        <v>0.70839656094671122</v>
      </c>
      <c r="X460" s="15" t="str">
        <f t="shared" si="50"/>
        <v>Y</v>
      </c>
      <c r="Y460" s="15" t="s">
        <v>55</v>
      </c>
      <c r="Z460" s="14" t="s">
        <v>55</v>
      </c>
      <c r="AA460" s="14">
        <v>0</v>
      </c>
      <c r="AB460" s="14"/>
      <c r="AC460" s="14"/>
    </row>
    <row r="461" spans="1:29" x14ac:dyDescent="0.35">
      <c r="A461" s="7"/>
      <c r="B461" s="14">
        <v>690</v>
      </c>
      <c r="C461" s="14" t="s">
        <v>3030</v>
      </c>
      <c r="D461" s="14" t="s">
        <v>3031</v>
      </c>
      <c r="E461" s="14" t="s">
        <v>3045</v>
      </c>
      <c r="F461" s="14" t="s">
        <v>3136</v>
      </c>
      <c r="G461" s="14"/>
      <c r="H461" s="14" t="s">
        <v>3137</v>
      </c>
      <c r="I461" s="14" t="s">
        <v>3034</v>
      </c>
      <c r="J461" s="14" t="s">
        <v>3733</v>
      </c>
      <c r="K461" s="14" t="s">
        <v>3137</v>
      </c>
      <c r="L461" s="14">
        <v>4.16</v>
      </c>
      <c r="M461" s="18">
        <v>1.8637790449871774</v>
      </c>
      <c r="N461" s="18">
        <v>1.9694572382596489</v>
      </c>
      <c r="O461" s="18">
        <v>2.0415105518545138</v>
      </c>
      <c r="P461" s="18">
        <v>2.7668472420428274</v>
      </c>
      <c r="Q461" s="18">
        <v>2.77</v>
      </c>
      <c r="R461" s="18">
        <v>2.7668472420428274</v>
      </c>
      <c r="S461" s="15">
        <f t="shared" si="45"/>
        <v>0.67361111111110927</v>
      </c>
      <c r="T461" s="15">
        <f t="shared" si="46"/>
        <v>0.71099539287351943</v>
      </c>
      <c r="U461" s="15">
        <f t="shared" si="47"/>
        <v>0.73784722222222121</v>
      </c>
      <c r="V461" s="15">
        <f t="shared" si="48"/>
        <v>0.70748457540228327</v>
      </c>
      <c r="W461" s="15">
        <f t="shared" si="49"/>
        <v>0.70748457540228327</v>
      </c>
      <c r="X461" s="15" t="str">
        <f t="shared" si="50"/>
        <v>Y</v>
      </c>
      <c r="Y461" s="15" t="s">
        <v>55</v>
      </c>
      <c r="Z461" s="14" t="s">
        <v>55</v>
      </c>
      <c r="AA461" s="14">
        <v>0</v>
      </c>
      <c r="AB461" s="14"/>
      <c r="AC461" s="14"/>
    </row>
    <row r="462" spans="1:29" x14ac:dyDescent="0.35">
      <c r="A462" s="7"/>
      <c r="B462" s="14">
        <v>78</v>
      </c>
      <c r="C462" s="14" t="s">
        <v>3030</v>
      </c>
      <c r="D462" s="14" t="s">
        <v>3031</v>
      </c>
      <c r="E462" s="14" t="s">
        <v>46</v>
      </c>
      <c r="F462" s="14" t="s">
        <v>3734</v>
      </c>
      <c r="G462" s="14"/>
      <c r="H462" s="14" t="s">
        <v>3735</v>
      </c>
      <c r="I462" s="14" t="s">
        <v>3034</v>
      </c>
      <c r="J462" s="14" t="s">
        <v>3736</v>
      </c>
      <c r="K462" s="14" t="s">
        <v>3737</v>
      </c>
      <c r="L462" s="14">
        <v>13.8</v>
      </c>
      <c r="M462" s="18">
        <v>7.5451597279315274</v>
      </c>
      <c r="N462" s="18">
        <v>7.6009317639352609</v>
      </c>
      <c r="O462" s="18">
        <v>10.206282588680367</v>
      </c>
      <c r="P462" s="18">
        <v>11.759932163069649</v>
      </c>
      <c r="Q462" s="18">
        <v>11.76</v>
      </c>
      <c r="R462" s="18">
        <v>12.30968508939201</v>
      </c>
      <c r="S462" s="15">
        <f t="shared" si="45"/>
        <v>0.64159891598915852</v>
      </c>
      <c r="T462" s="15">
        <f t="shared" si="46"/>
        <v>0.64633773502850855</v>
      </c>
      <c r="U462" s="15">
        <f t="shared" si="47"/>
        <v>0.82912621359223304</v>
      </c>
      <c r="V462" s="15">
        <f t="shared" si="48"/>
        <v>0.70568762153663334</v>
      </c>
      <c r="W462" s="15">
        <f t="shared" si="49"/>
        <v>0.70568762153663334</v>
      </c>
      <c r="X462" s="15" t="str">
        <f t="shared" si="50"/>
        <v>Y</v>
      </c>
      <c r="Y462" s="15" t="s">
        <v>55</v>
      </c>
      <c r="Z462" s="14" t="s">
        <v>55</v>
      </c>
      <c r="AA462" s="14">
        <v>0</v>
      </c>
      <c r="AB462" s="14"/>
      <c r="AC462" s="14"/>
    </row>
    <row r="463" spans="1:29" x14ac:dyDescent="0.35">
      <c r="A463" s="7"/>
      <c r="B463" s="14">
        <v>79</v>
      </c>
      <c r="C463" s="14" t="s">
        <v>3030</v>
      </c>
      <c r="D463" s="14" t="s">
        <v>3031</v>
      </c>
      <c r="E463" s="14" t="s">
        <v>46</v>
      </c>
      <c r="F463" s="14" t="s">
        <v>3734</v>
      </c>
      <c r="G463" s="14"/>
      <c r="H463" s="14" t="s">
        <v>3735</v>
      </c>
      <c r="I463" s="14" t="s">
        <v>3034</v>
      </c>
      <c r="J463" s="14" t="s">
        <v>3738</v>
      </c>
      <c r="K463" s="14" t="s">
        <v>3739</v>
      </c>
      <c r="L463" s="14">
        <v>13.8</v>
      </c>
      <c r="M463" s="18">
        <v>8.9952326640281992</v>
      </c>
      <c r="N463" s="18">
        <v>10.158477986391464</v>
      </c>
      <c r="O463" s="18">
        <v>6.2863052009904834</v>
      </c>
      <c r="P463" s="18">
        <v>11.592616055058496</v>
      </c>
      <c r="Q463" s="18">
        <v>12.29</v>
      </c>
      <c r="R463" s="18">
        <v>12.30968508939201</v>
      </c>
      <c r="S463" s="15">
        <f t="shared" si="45"/>
        <v>0.77594501718212983</v>
      </c>
      <c r="T463" s="15">
        <f t="shared" si="46"/>
        <v>0.82656452289596949</v>
      </c>
      <c r="U463" s="15">
        <f t="shared" si="47"/>
        <v>0.51067961165048548</v>
      </c>
      <c r="V463" s="15">
        <f t="shared" si="48"/>
        <v>0.70439638390952819</v>
      </c>
      <c r="W463" s="15">
        <f t="shared" si="49"/>
        <v>0.70439638390952819</v>
      </c>
      <c r="X463" s="15" t="str">
        <f t="shared" si="50"/>
        <v>Y</v>
      </c>
      <c r="Y463" s="15" t="s">
        <v>55</v>
      </c>
      <c r="Z463" s="14" t="s">
        <v>55</v>
      </c>
      <c r="AA463" s="14">
        <v>0</v>
      </c>
      <c r="AB463" s="14"/>
      <c r="AC463" s="14"/>
    </row>
    <row r="464" spans="1:29" x14ac:dyDescent="0.35">
      <c r="A464" s="7"/>
      <c r="B464" s="14">
        <v>97</v>
      </c>
      <c r="C464" s="14" t="s">
        <v>3030</v>
      </c>
      <c r="D464" s="14" t="s">
        <v>3031</v>
      </c>
      <c r="E464" s="14" t="s">
        <v>46</v>
      </c>
      <c r="F464" s="14" t="s">
        <v>3346</v>
      </c>
      <c r="G464" s="14"/>
      <c r="H464" s="14" t="s">
        <v>3346</v>
      </c>
      <c r="I464" s="14" t="s">
        <v>3034</v>
      </c>
      <c r="J464" s="14" t="s">
        <v>3740</v>
      </c>
      <c r="K464" s="14" t="s">
        <v>3348</v>
      </c>
      <c r="L464" s="14">
        <v>13.8</v>
      </c>
      <c r="M464" s="18">
        <v>8.0152383171057284</v>
      </c>
      <c r="N464" s="18">
        <v>8.7721445200133363</v>
      </c>
      <c r="O464" s="18">
        <v>8.7004376165799844</v>
      </c>
      <c r="P464" s="18">
        <v>11.783834464214101</v>
      </c>
      <c r="Q464" s="18">
        <v>11.78</v>
      </c>
      <c r="R464" s="18">
        <v>12.668219606558768</v>
      </c>
      <c r="S464" s="15">
        <f t="shared" si="45"/>
        <v>0.68018931710615205</v>
      </c>
      <c r="T464" s="15">
        <f t="shared" si="46"/>
        <v>0.74466422071420513</v>
      </c>
      <c r="U464" s="15">
        <f t="shared" si="47"/>
        <v>0.68679245283018864</v>
      </c>
      <c r="V464" s="15">
        <f t="shared" si="48"/>
        <v>0.70388199688351527</v>
      </c>
      <c r="W464" s="15">
        <f t="shared" si="49"/>
        <v>0.70388199688351527</v>
      </c>
      <c r="X464" s="15" t="str">
        <f t="shared" si="50"/>
        <v>Y</v>
      </c>
      <c r="Y464" s="15" t="s">
        <v>55</v>
      </c>
      <c r="Z464" s="14" t="s">
        <v>55</v>
      </c>
      <c r="AA464" s="14">
        <v>0</v>
      </c>
      <c r="AB464" s="14"/>
      <c r="AC464" s="14"/>
    </row>
    <row r="465" spans="1:29" x14ac:dyDescent="0.35">
      <c r="A465" s="7"/>
      <c r="B465" s="14">
        <v>1035</v>
      </c>
      <c r="C465" s="14" t="s">
        <v>3030</v>
      </c>
      <c r="D465" s="14" t="s">
        <v>3031</v>
      </c>
      <c r="E465" s="14" t="s">
        <v>3040</v>
      </c>
      <c r="F465" s="14" t="s">
        <v>3063</v>
      </c>
      <c r="G465" s="14"/>
      <c r="H465" s="14" t="s">
        <v>3064</v>
      </c>
      <c r="I465" s="14" t="s">
        <v>3034</v>
      </c>
      <c r="J465" s="14" t="s">
        <v>3741</v>
      </c>
      <c r="K465" s="14" t="s">
        <v>3742</v>
      </c>
      <c r="L465" s="14">
        <v>13.2</v>
      </c>
      <c r="M465" s="18">
        <v>5.4416822928428381</v>
      </c>
      <c r="N465" s="18">
        <v>8.764177086298508</v>
      </c>
      <c r="O465" s="18">
        <v>8.764177086298508</v>
      </c>
      <c r="P465" s="18">
        <v>10.882821634116768</v>
      </c>
      <c r="Q465" s="18">
        <v>10.88</v>
      </c>
      <c r="R465" s="18">
        <v>10.882821634116768</v>
      </c>
      <c r="S465" s="15">
        <f t="shared" si="45"/>
        <v>0.50002494534906305</v>
      </c>
      <c r="T465" s="15">
        <f t="shared" si="46"/>
        <v>0.80553098219655395</v>
      </c>
      <c r="U465" s="15">
        <f t="shared" si="47"/>
        <v>0.80532212885153975</v>
      </c>
      <c r="V465" s="15">
        <f t="shared" si="48"/>
        <v>0.70362601879905229</v>
      </c>
      <c r="W465" s="15">
        <f t="shared" si="49"/>
        <v>0.70362601879905229</v>
      </c>
      <c r="X465" s="15" t="str">
        <f t="shared" si="50"/>
        <v>Y</v>
      </c>
      <c r="Y465" s="15" t="s">
        <v>55</v>
      </c>
      <c r="Z465" s="14" t="s">
        <v>55</v>
      </c>
      <c r="AA465" s="14">
        <v>0</v>
      </c>
      <c r="AB465" s="14"/>
      <c r="AC465" s="14"/>
    </row>
    <row r="466" spans="1:29" x14ac:dyDescent="0.35">
      <c r="A466" s="7"/>
      <c r="B466" s="14">
        <v>780</v>
      </c>
      <c r="C466" s="14" t="s">
        <v>3030</v>
      </c>
      <c r="D466" s="14" t="s">
        <v>3031</v>
      </c>
      <c r="E466" s="14" t="s">
        <v>3045</v>
      </c>
      <c r="F466" s="14" t="s">
        <v>3456</v>
      </c>
      <c r="G466" s="14"/>
      <c r="H466" s="14" t="s">
        <v>3456</v>
      </c>
      <c r="I466" s="14" t="s">
        <v>3034</v>
      </c>
      <c r="J466" s="14" t="s">
        <v>3743</v>
      </c>
      <c r="K466" s="14" t="s">
        <v>3456</v>
      </c>
      <c r="L466" s="14">
        <v>4.16</v>
      </c>
      <c r="M466" s="18">
        <v>1.6788422067603614</v>
      </c>
      <c r="N466" s="18">
        <v>1.6812439838801876</v>
      </c>
      <c r="O466" s="18">
        <v>1.9934750094579352</v>
      </c>
      <c r="P466" s="18">
        <v>2.5362766385392583</v>
      </c>
      <c r="Q466" s="18">
        <v>2.54</v>
      </c>
      <c r="R466" s="18">
        <v>2.5362766385392583</v>
      </c>
      <c r="S466" s="15">
        <f t="shared" si="45"/>
        <v>0.66193181818181823</v>
      </c>
      <c r="T466" s="15">
        <f t="shared" si="46"/>
        <v>0.66190708026779033</v>
      </c>
      <c r="U466" s="15">
        <f t="shared" si="47"/>
        <v>0.78598484848484673</v>
      </c>
      <c r="V466" s="15">
        <f t="shared" si="48"/>
        <v>0.7032745823114851</v>
      </c>
      <c r="W466" s="15">
        <f t="shared" si="49"/>
        <v>0.7032745823114851</v>
      </c>
      <c r="X466" s="15" t="str">
        <f t="shared" si="50"/>
        <v>Y</v>
      </c>
      <c r="Y466" s="15" t="s">
        <v>55</v>
      </c>
      <c r="Z466" s="14" t="s">
        <v>55</v>
      </c>
      <c r="AA466" s="14">
        <v>0</v>
      </c>
      <c r="AB466" s="14"/>
      <c r="AC466" s="14"/>
    </row>
    <row r="467" spans="1:29" x14ac:dyDescent="0.35">
      <c r="A467" s="7"/>
      <c r="B467" s="14">
        <v>624</v>
      </c>
      <c r="C467" s="14" t="s">
        <v>3030</v>
      </c>
      <c r="D467" s="14" t="s">
        <v>3031</v>
      </c>
      <c r="E467" s="14" t="s">
        <v>3086</v>
      </c>
      <c r="F467" s="14" t="s">
        <v>4171</v>
      </c>
      <c r="G467" s="14"/>
      <c r="H467" s="14" t="s">
        <v>4172</v>
      </c>
      <c r="I467" s="14" t="s">
        <v>3034</v>
      </c>
      <c r="J467" s="14" t="s">
        <v>4177</v>
      </c>
      <c r="K467" s="14" t="s">
        <v>4178</v>
      </c>
      <c r="L467" s="14">
        <v>13.8</v>
      </c>
      <c r="M467" s="18">
        <v>8.6526330142910837</v>
      </c>
      <c r="N467" s="18">
        <v>8.931493194309656</v>
      </c>
      <c r="O467" s="18">
        <v>8.971330362883748</v>
      </c>
      <c r="P467" s="18">
        <v>12.620415004269868</v>
      </c>
      <c r="Q467" s="18">
        <v>12.62</v>
      </c>
      <c r="R467" s="18">
        <v>12.620415004269868</v>
      </c>
      <c r="S467" s="15">
        <f t="shared" si="45"/>
        <v>0.68560606060606066</v>
      </c>
      <c r="T467" s="15">
        <f t="shared" si="46"/>
        <v>0.70772529273452112</v>
      </c>
      <c r="U467" s="15">
        <f t="shared" si="47"/>
        <v>0.71085858585858519</v>
      </c>
      <c r="V467" s="15">
        <f t="shared" si="48"/>
        <v>0.70139664639972243</v>
      </c>
      <c r="W467" s="15">
        <f t="shared" si="49"/>
        <v>0.70139664639972243</v>
      </c>
      <c r="X467" s="15" t="str">
        <f t="shared" si="50"/>
        <v>Y</v>
      </c>
      <c r="Y467" s="15" t="s">
        <v>104</v>
      </c>
      <c r="Z467" s="14" t="s">
        <v>55</v>
      </c>
      <c r="AA467" s="14">
        <v>0</v>
      </c>
      <c r="AB467" s="14"/>
      <c r="AC467" s="14"/>
    </row>
    <row r="468" spans="1:29" x14ac:dyDescent="0.35">
      <c r="A468" s="7"/>
      <c r="B468" s="14">
        <v>1111</v>
      </c>
      <c r="C468" s="14" t="s">
        <v>3030</v>
      </c>
      <c r="D468" s="14" t="s">
        <v>3031</v>
      </c>
      <c r="E468" s="14" t="s">
        <v>3040</v>
      </c>
      <c r="F468" s="14" t="s">
        <v>3161</v>
      </c>
      <c r="G468" s="14"/>
      <c r="H468" s="14" t="s">
        <v>3161</v>
      </c>
      <c r="I468" s="14" t="s">
        <v>3034</v>
      </c>
      <c r="J468" s="14" t="s">
        <v>3744</v>
      </c>
      <c r="K468" s="14" t="s">
        <v>3745</v>
      </c>
      <c r="L468" s="14">
        <v>13.2</v>
      </c>
      <c r="M468" s="18">
        <v>7.9563485896483943</v>
      </c>
      <c r="N468" s="18">
        <v>7.8496542599021435</v>
      </c>
      <c r="O468" s="18">
        <v>9.0004288164508957</v>
      </c>
      <c r="P468" s="18">
        <v>11.797344460513136</v>
      </c>
      <c r="Q468" s="18">
        <v>11.8</v>
      </c>
      <c r="R468" s="18">
        <v>11.797344460513136</v>
      </c>
      <c r="S468" s="15">
        <f t="shared" si="45"/>
        <v>0.67441860465116277</v>
      </c>
      <c r="T468" s="15">
        <f t="shared" si="46"/>
        <v>0.66522493727984267</v>
      </c>
      <c r="U468" s="15">
        <f t="shared" si="47"/>
        <v>0.76291989664082538</v>
      </c>
      <c r="V468" s="15">
        <f t="shared" si="48"/>
        <v>0.70085447952394364</v>
      </c>
      <c r="W468" s="15">
        <f t="shared" si="49"/>
        <v>0.70085447952394364</v>
      </c>
      <c r="X468" s="15" t="str">
        <f t="shared" si="50"/>
        <v>Y</v>
      </c>
      <c r="Y468" s="15" t="s">
        <v>55</v>
      </c>
      <c r="Z468" s="14" t="s">
        <v>55</v>
      </c>
      <c r="AA468" s="14">
        <v>0</v>
      </c>
      <c r="AB468" s="14"/>
      <c r="AC468" s="14"/>
    </row>
    <row r="469" spans="1:29" x14ac:dyDescent="0.35">
      <c r="A469" s="7"/>
      <c r="B469" s="14">
        <v>605</v>
      </c>
      <c r="C469" s="14" t="s">
        <v>3030</v>
      </c>
      <c r="D469" s="14" t="s">
        <v>3031</v>
      </c>
      <c r="E469" s="14" t="s">
        <v>3086</v>
      </c>
      <c r="F469" s="14" t="s">
        <v>3746</v>
      </c>
      <c r="G469" s="14"/>
      <c r="H469" s="14" t="s">
        <v>3747</v>
      </c>
      <c r="I469" s="14" t="s">
        <v>3034</v>
      </c>
      <c r="J469" s="14" t="s">
        <v>3748</v>
      </c>
      <c r="K469" s="14" t="s">
        <v>3747</v>
      </c>
      <c r="L469" s="14">
        <v>13.2</v>
      </c>
      <c r="M469" s="18">
        <v>7.8496542599021426</v>
      </c>
      <c r="N469" s="18">
        <v>8.5660304739126243</v>
      </c>
      <c r="O469" s="18">
        <v>8.0630429193946203</v>
      </c>
      <c r="P469" s="18">
        <v>11.660166036553681</v>
      </c>
      <c r="Q469" s="18">
        <v>11.66</v>
      </c>
      <c r="R469" s="18">
        <v>11.660166036553681</v>
      </c>
      <c r="S469" s="15">
        <f t="shared" si="45"/>
        <v>0.67320261437908424</v>
      </c>
      <c r="T469" s="15">
        <f t="shared" si="46"/>
        <v>0.73465098404053386</v>
      </c>
      <c r="U469" s="15">
        <f t="shared" si="47"/>
        <v>0.69150326797385475</v>
      </c>
      <c r="V469" s="15">
        <f t="shared" si="48"/>
        <v>0.69978562213115758</v>
      </c>
      <c r="W469" s="15">
        <f t="shared" si="49"/>
        <v>0.69978562213115758</v>
      </c>
      <c r="X469" s="15" t="str">
        <f t="shared" si="50"/>
        <v>Y</v>
      </c>
      <c r="Y469" s="15" t="s">
        <v>55</v>
      </c>
      <c r="Z469" s="14" t="s">
        <v>55</v>
      </c>
      <c r="AA469" s="14">
        <v>0</v>
      </c>
      <c r="AB469" s="14"/>
      <c r="AC469" s="14"/>
    </row>
    <row r="470" spans="1:29" x14ac:dyDescent="0.35">
      <c r="A470" s="7"/>
      <c r="B470" s="14">
        <v>70</v>
      </c>
      <c r="C470" s="14" t="s">
        <v>3030</v>
      </c>
      <c r="D470" s="14" t="s">
        <v>3031</v>
      </c>
      <c r="E470" s="14" t="s">
        <v>46</v>
      </c>
      <c r="F470" s="14" t="s">
        <v>3591</v>
      </c>
      <c r="G470" s="14"/>
      <c r="H470" s="14" t="s">
        <v>3038</v>
      </c>
      <c r="I470" s="14" t="s">
        <v>3034</v>
      </c>
      <c r="J470" s="14" t="s">
        <v>3749</v>
      </c>
      <c r="K470" s="14" t="s">
        <v>3038</v>
      </c>
      <c r="L470" s="14">
        <v>13.8</v>
      </c>
      <c r="M470" s="18">
        <v>6.4775236101460871</v>
      </c>
      <c r="N470" s="18">
        <v>6.987439367894356</v>
      </c>
      <c r="O470" s="18">
        <v>11.210179236747289</v>
      </c>
      <c r="P470" s="18">
        <v>11.783834464214101</v>
      </c>
      <c r="Q470" s="18">
        <v>11.78</v>
      </c>
      <c r="R470" s="18">
        <v>11.783834464214101</v>
      </c>
      <c r="S470" s="15">
        <f t="shared" si="45"/>
        <v>0.54969574036511148</v>
      </c>
      <c r="T470" s="15">
        <f t="shared" si="46"/>
        <v>0.59316123666335796</v>
      </c>
      <c r="U470" s="15">
        <f t="shared" si="47"/>
        <v>0.9513184584178499</v>
      </c>
      <c r="V470" s="15">
        <f t="shared" si="48"/>
        <v>0.69805847848210645</v>
      </c>
      <c r="W470" s="15">
        <f t="shared" si="49"/>
        <v>0.69805847848210645</v>
      </c>
      <c r="X470" s="15" t="str">
        <f t="shared" si="50"/>
        <v>Y</v>
      </c>
      <c r="Y470" s="15" t="s">
        <v>55</v>
      </c>
      <c r="Z470" s="14" t="s">
        <v>55</v>
      </c>
      <c r="AA470" s="14">
        <v>0</v>
      </c>
      <c r="AB470" s="14"/>
      <c r="AC470" s="14"/>
    </row>
    <row r="471" spans="1:29" x14ac:dyDescent="0.35">
      <c r="A471" s="7"/>
      <c r="B471" s="14">
        <v>176</v>
      </c>
      <c r="C471" s="14" t="s">
        <v>3030</v>
      </c>
      <c r="D471" s="14" t="s">
        <v>3031</v>
      </c>
      <c r="E471" s="14" t="s">
        <v>46</v>
      </c>
      <c r="F471" s="14" t="s">
        <v>3276</v>
      </c>
      <c r="G471" s="14"/>
      <c r="H471" s="14" t="s">
        <v>3038</v>
      </c>
      <c r="I471" s="14" t="s">
        <v>3034</v>
      </c>
      <c r="J471" s="14" t="s">
        <v>3750</v>
      </c>
      <c r="K471" s="14" t="s">
        <v>3751</v>
      </c>
      <c r="L471" s="14">
        <v>13.8</v>
      </c>
      <c r="M471" s="18">
        <v>8.2383264611205931</v>
      </c>
      <c r="N471" s="18">
        <v>9.3697020486245979</v>
      </c>
      <c r="O471" s="18">
        <v>8.7721445200133363</v>
      </c>
      <c r="P471" s="18">
        <v>12.596512703125418</v>
      </c>
      <c r="Q471" s="18">
        <v>12.6</v>
      </c>
      <c r="R471" s="18">
        <v>12.596512703125418</v>
      </c>
      <c r="S471" s="15">
        <f t="shared" si="45"/>
        <v>0.65401644528779135</v>
      </c>
      <c r="T471" s="15">
        <f t="shared" si="46"/>
        <v>0.74362714671623797</v>
      </c>
      <c r="U471" s="15">
        <f t="shared" si="47"/>
        <v>0.69639468690702089</v>
      </c>
      <c r="V471" s="15">
        <f t="shared" si="48"/>
        <v>0.6980127596370167</v>
      </c>
      <c r="W471" s="15">
        <f t="shared" si="49"/>
        <v>0.6980127596370167</v>
      </c>
      <c r="X471" s="15" t="str">
        <f t="shared" si="50"/>
        <v>Y</v>
      </c>
      <c r="Y471" s="15" t="s">
        <v>55</v>
      </c>
      <c r="Z471" s="14" t="s">
        <v>55</v>
      </c>
      <c r="AA471" s="14">
        <v>0</v>
      </c>
      <c r="AB471" s="14"/>
      <c r="AC471" s="14"/>
    </row>
    <row r="472" spans="1:29" x14ac:dyDescent="0.35">
      <c r="A472" s="7"/>
      <c r="B472" s="14">
        <v>731</v>
      </c>
      <c r="C472" s="14" t="s">
        <v>3030</v>
      </c>
      <c r="D472" s="14" t="s">
        <v>3031</v>
      </c>
      <c r="E472" s="14" t="s">
        <v>3045</v>
      </c>
      <c r="F472" s="14" t="s">
        <v>3715</v>
      </c>
      <c r="G472" s="14"/>
      <c r="H472" s="14" t="s">
        <v>3715</v>
      </c>
      <c r="I472" s="14" t="s">
        <v>3034</v>
      </c>
      <c r="J472" s="14" t="s">
        <v>3752</v>
      </c>
      <c r="K472" s="14" t="s">
        <v>3715</v>
      </c>
      <c r="L472" s="14">
        <v>4.16</v>
      </c>
      <c r="M472" s="18">
        <v>1.7436901889957401</v>
      </c>
      <c r="N472" s="18">
        <v>2.1856171790442445</v>
      </c>
      <c r="O472" s="18">
        <v>2.1375816366476657</v>
      </c>
      <c r="P472" s="18">
        <v>2.8965432065135848</v>
      </c>
      <c r="Q472" s="18">
        <v>2.9</v>
      </c>
      <c r="R472" s="18">
        <v>2.8965432065135848</v>
      </c>
      <c r="S472" s="15">
        <f t="shared" si="45"/>
        <v>0.60199004975124382</v>
      </c>
      <c r="T472" s="15">
        <f t="shared" si="46"/>
        <v>0.75366109622215327</v>
      </c>
      <c r="U472" s="15">
        <f t="shared" si="47"/>
        <v>0.73797678275290057</v>
      </c>
      <c r="V472" s="15">
        <f t="shared" si="48"/>
        <v>0.69787597624209929</v>
      </c>
      <c r="W472" s="15">
        <f t="shared" si="49"/>
        <v>0.69787597624209929</v>
      </c>
      <c r="X472" s="15" t="str">
        <f t="shared" si="50"/>
        <v>Y</v>
      </c>
      <c r="Y472" s="15" t="s">
        <v>55</v>
      </c>
      <c r="Z472" s="14" t="s">
        <v>55</v>
      </c>
      <c r="AA472" s="14">
        <v>0</v>
      </c>
      <c r="AB472" s="14"/>
      <c r="AC472" s="14"/>
    </row>
    <row r="473" spans="1:29" x14ac:dyDescent="0.35">
      <c r="A473" s="7"/>
      <c r="B473" s="14">
        <v>834</v>
      </c>
      <c r="C473" s="14" t="s">
        <v>3030</v>
      </c>
      <c r="D473" s="14" t="s">
        <v>3031</v>
      </c>
      <c r="E473" s="14" t="s">
        <v>3045</v>
      </c>
      <c r="F473" s="14" t="s">
        <v>3753</v>
      </c>
      <c r="G473" s="14"/>
      <c r="H473" s="14" t="s">
        <v>3147</v>
      </c>
      <c r="I473" s="14" t="s">
        <v>3034</v>
      </c>
      <c r="J473" s="14" t="s">
        <v>3754</v>
      </c>
      <c r="K473" s="14" t="s">
        <v>3755</v>
      </c>
      <c r="L473" s="14">
        <v>13.8</v>
      </c>
      <c r="M473" s="18">
        <v>7.4814202582130083</v>
      </c>
      <c r="N473" s="18">
        <v>8.5372645741005275</v>
      </c>
      <c r="O473" s="18">
        <v>9.2979951451912477</v>
      </c>
      <c r="P473" s="18">
        <v>11.783834464214101</v>
      </c>
      <c r="Q473" s="18">
        <v>11.78</v>
      </c>
      <c r="R473" s="18">
        <v>12.668219606558768</v>
      </c>
      <c r="S473" s="15">
        <f t="shared" si="45"/>
        <v>0.63488843813387419</v>
      </c>
      <c r="T473" s="15">
        <f t="shared" si="46"/>
        <v>0.72472534584894122</v>
      </c>
      <c r="U473" s="15">
        <f t="shared" si="47"/>
        <v>0.73396226415094346</v>
      </c>
      <c r="V473" s="15">
        <f t="shared" si="48"/>
        <v>0.69785868271125295</v>
      </c>
      <c r="W473" s="15">
        <f t="shared" si="49"/>
        <v>0.69785868271125295</v>
      </c>
      <c r="X473" s="15" t="str">
        <f t="shared" si="50"/>
        <v>Y</v>
      </c>
      <c r="Y473" s="15" t="s">
        <v>55</v>
      </c>
      <c r="Z473" s="14" t="s">
        <v>55</v>
      </c>
      <c r="AA473" s="14">
        <v>0</v>
      </c>
      <c r="AB473" s="14"/>
      <c r="AC473" s="14"/>
    </row>
    <row r="474" spans="1:29" x14ac:dyDescent="0.35">
      <c r="A474" s="7"/>
      <c r="B474" s="14">
        <v>706</v>
      </c>
      <c r="C474" s="14" t="s">
        <v>3030</v>
      </c>
      <c r="D474" s="14" t="s">
        <v>3031</v>
      </c>
      <c r="E474" s="14" t="s">
        <v>3045</v>
      </c>
      <c r="F474" s="14" t="s">
        <v>3577</v>
      </c>
      <c r="G474" s="14"/>
      <c r="H474" s="14" t="s">
        <v>3147</v>
      </c>
      <c r="I474" s="14" t="s">
        <v>3034</v>
      </c>
      <c r="J474" s="14" t="s">
        <v>3756</v>
      </c>
      <c r="K474" s="14" t="s">
        <v>3147</v>
      </c>
      <c r="L474" s="14">
        <v>4.16</v>
      </c>
      <c r="M474" s="18">
        <v>1.7292795262767671</v>
      </c>
      <c r="N474" s="18">
        <v>1.7292795262767673</v>
      </c>
      <c r="O474" s="18">
        <v>1.657226212681902</v>
      </c>
      <c r="P474" s="18">
        <v>2.4498126622254199</v>
      </c>
      <c r="Q474" s="18">
        <v>2.4500000000000002</v>
      </c>
      <c r="R474" s="18">
        <v>2.4498126622254199</v>
      </c>
      <c r="S474" s="15">
        <f t="shared" si="45"/>
        <v>0.70588235294117652</v>
      </c>
      <c r="T474" s="15">
        <f t="shared" si="46"/>
        <v>0.70582837807214982</v>
      </c>
      <c r="U474" s="15">
        <f t="shared" si="47"/>
        <v>0.67647058823529427</v>
      </c>
      <c r="V474" s="15">
        <f t="shared" si="48"/>
        <v>0.69606043974954013</v>
      </c>
      <c r="W474" s="15">
        <f t="shared" si="49"/>
        <v>0.69606043974954013</v>
      </c>
      <c r="X474" s="15" t="str">
        <f t="shared" si="50"/>
        <v>Y</v>
      </c>
      <c r="Y474" s="15" t="s">
        <v>55</v>
      </c>
      <c r="Z474" s="14" t="s">
        <v>55</v>
      </c>
      <c r="AA474" s="14">
        <v>0</v>
      </c>
      <c r="AB474" s="14"/>
      <c r="AC474" s="14"/>
    </row>
    <row r="475" spans="1:29" x14ac:dyDescent="0.35">
      <c r="A475" s="7"/>
      <c r="B475" s="14">
        <v>1133</v>
      </c>
      <c r="C475" s="14" t="s">
        <v>3030</v>
      </c>
      <c r="D475" s="14" t="s">
        <v>3031</v>
      </c>
      <c r="E475" s="14" t="s">
        <v>3040</v>
      </c>
      <c r="F475" s="14" t="s">
        <v>3757</v>
      </c>
      <c r="G475" s="14"/>
      <c r="H475" s="14" t="s">
        <v>3042</v>
      </c>
      <c r="I475" s="14" t="s">
        <v>3034</v>
      </c>
      <c r="J475" s="14" t="s">
        <v>3758</v>
      </c>
      <c r="K475" s="14" t="s">
        <v>3042</v>
      </c>
      <c r="L475" s="14">
        <v>13.2</v>
      </c>
      <c r="M475" s="18">
        <v>6.9503734806123907</v>
      </c>
      <c r="N475" s="18">
        <v>7.1027939516784366</v>
      </c>
      <c r="O475" s="18">
        <v>7.4304979644704838</v>
      </c>
      <c r="P475" s="18">
        <v>10.288381796959129</v>
      </c>
      <c r="Q475" s="18">
        <v>10.29</v>
      </c>
      <c r="R475" s="18">
        <v>10.288381796959129</v>
      </c>
      <c r="S475" s="15">
        <f t="shared" si="45"/>
        <v>0.67555555555555569</v>
      </c>
      <c r="T475" s="15">
        <f t="shared" si="46"/>
        <v>0.69026180288420191</v>
      </c>
      <c r="U475" s="15">
        <f t="shared" si="47"/>
        <v>0.72222222222222243</v>
      </c>
      <c r="V475" s="15">
        <f t="shared" si="48"/>
        <v>0.69601319355399338</v>
      </c>
      <c r="W475" s="15">
        <f t="shared" si="49"/>
        <v>0.69601319355399338</v>
      </c>
      <c r="X475" s="15" t="str">
        <f t="shared" si="50"/>
        <v>Y</v>
      </c>
      <c r="Y475" s="15" t="s">
        <v>55</v>
      </c>
      <c r="Z475" s="14" t="s">
        <v>55</v>
      </c>
      <c r="AA475" s="14">
        <v>0</v>
      </c>
      <c r="AB475" s="14"/>
      <c r="AC475" s="14"/>
    </row>
    <row r="476" spans="1:29" x14ac:dyDescent="0.35">
      <c r="A476" s="7"/>
      <c r="B476" s="14">
        <v>559</v>
      </c>
      <c r="C476" s="14" t="s">
        <v>3030</v>
      </c>
      <c r="D476" s="14" t="s">
        <v>3031</v>
      </c>
      <c r="E476" s="14" t="s">
        <v>3086</v>
      </c>
      <c r="F476" s="14" t="s">
        <v>3759</v>
      </c>
      <c r="G476" s="14"/>
      <c r="H476" s="14" t="s">
        <v>3760</v>
      </c>
      <c r="I476" s="14" t="s">
        <v>3034</v>
      </c>
      <c r="J476" s="14" t="s">
        <v>3761</v>
      </c>
      <c r="K476" s="14" t="s">
        <v>3762</v>
      </c>
      <c r="L476" s="14">
        <v>13.8</v>
      </c>
      <c r="M476" s="18">
        <v>7.7841827393760319</v>
      </c>
      <c r="N476" s="18">
        <v>8.1427172565427899</v>
      </c>
      <c r="O476" s="18">
        <v>8.5171866411391868</v>
      </c>
      <c r="P476" s="18">
        <v>11.783834464214101</v>
      </c>
      <c r="Q476" s="18">
        <v>11.78</v>
      </c>
      <c r="R476" s="18">
        <v>11.592616055058496</v>
      </c>
      <c r="S476" s="15">
        <f t="shared" si="45"/>
        <v>0.66058147396889644</v>
      </c>
      <c r="T476" s="15">
        <f t="shared" si="46"/>
        <v>0.69123236473198557</v>
      </c>
      <c r="U476" s="15">
        <f t="shared" si="47"/>
        <v>0.73470790378006778</v>
      </c>
      <c r="V476" s="15">
        <f t="shared" si="48"/>
        <v>0.69550724749365</v>
      </c>
      <c r="W476" s="15">
        <f t="shared" si="49"/>
        <v>0.69550724749365</v>
      </c>
      <c r="X476" s="15" t="str">
        <f t="shared" si="50"/>
        <v>Y</v>
      </c>
      <c r="Y476" s="15" t="s">
        <v>55</v>
      </c>
      <c r="Z476" s="14" t="s">
        <v>55</v>
      </c>
      <c r="AA476" s="14">
        <v>0</v>
      </c>
      <c r="AB476" s="14"/>
      <c r="AC476" s="14"/>
    </row>
    <row r="477" spans="1:29" x14ac:dyDescent="0.35">
      <c r="A477" s="7"/>
      <c r="B477" s="14">
        <v>651</v>
      </c>
      <c r="C477" s="14" t="s">
        <v>3030</v>
      </c>
      <c r="D477" s="14" t="s">
        <v>3031</v>
      </c>
      <c r="E477" s="14" t="s">
        <v>3045</v>
      </c>
      <c r="F477" s="14" t="s">
        <v>3763</v>
      </c>
      <c r="G477" s="14"/>
      <c r="H477" s="14" t="s">
        <v>3137</v>
      </c>
      <c r="I477" s="14" t="s">
        <v>3034</v>
      </c>
      <c r="J477" s="14" t="s">
        <v>3764</v>
      </c>
      <c r="K477" s="14" t="s">
        <v>3137</v>
      </c>
      <c r="L477" s="14">
        <v>4.16</v>
      </c>
      <c r="M477" s="18">
        <v>2.1615994078459591</v>
      </c>
      <c r="N477" s="18">
        <v>2.2096349502425308</v>
      </c>
      <c r="O477" s="18">
        <v>2.4257948910271265</v>
      </c>
      <c r="P477" s="18">
        <v>3.2568097744879116</v>
      </c>
      <c r="Q477" s="18">
        <v>3.26</v>
      </c>
      <c r="R477" s="18">
        <v>3.2568097744879116</v>
      </c>
      <c r="S477" s="15">
        <f t="shared" si="45"/>
        <v>0.66371681415929207</v>
      </c>
      <c r="T477" s="15">
        <f t="shared" si="46"/>
        <v>0.67780213197623651</v>
      </c>
      <c r="U477" s="15">
        <f t="shared" si="47"/>
        <v>0.74483775811209274</v>
      </c>
      <c r="V477" s="15">
        <f t="shared" si="48"/>
        <v>0.69545223474920714</v>
      </c>
      <c r="W477" s="15">
        <f t="shared" si="49"/>
        <v>0.69545223474920714</v>
      </c>
      <c r="X477" s="15" t="str">
        <f t="shared" si="50"/>
        <v>Y</v>
      </c>
      <c r="Y477" s="15" t="s">
        <v>55</v>
      </c>
      <c r="Z477" s="14" t="s">
        <v>55</v>
      </c>
      <c r="AA477" s="14">
        <v>0</v>
      </c>
      <c r="AB477" s="14"/>
      <c r="AC477" s="14"/>
    </row>
    <row r="478" spans="1:29" x14ac:dyDescent="0.35">
      <c r="A478" s="7"/>
      <c r="B478" s="14">
        <v>655</v>
      </c>
      <c r="C478" s="14" t="s">
        <v>3030</v>
      </c>
      <c r="D478" s="14" t="s">
        <v>3031</v>
      </c>
      <c r="E478" s="14" t="s">
        <v>3045</v>
      </c>
      <c r="F478" s="14" t="s">
        <v>3191</v>
      </c>
      <c r="G478" s="14"/>
      <c r="H478" s="14" t="s">
        <v>3191</v>
      </c>
      <c r="I478" s="14" t="s">
        <v>3034</v>
      </c>
      <c r="J478" s="14" t="s">
        <v>3765</v>
      </c>
      <c r="K478" s="14" t="s">
        <v>3191</v>
      </c>
      <c r="L478" s="14">
        <v>4.16</v>
      </c>
      <c r="M478" s="18">
        <v>1.4915035914137116</v>
      </c>
      <c r="N478" s="18">
        <v>1.6716368754008748</v>
      </c>
      <c r="O478" s="18">
        <v>1.6500208813224151</v>
      </c>
      <c r="P478" s="18">
        <v>2.3057060350356893</v>
      </c>
      <c r="Q478" s="18">
        <v>2.31</v>
      </c>
      <c r="R478" s="18">
        <v>2.3057060350356893</v>
      </c>
      <c r="S478" s="15">
        <f t="shared" si="45"/>
        <v>0.64687500000000009</v>
      </c>
      <c r="T478" s="15">
        <f t="shared" si="46"/>
        <v>0.72365232701336568</v>
      </c>
      <c r="U478" s="15">
        <f t="shared" si="47"/>
        <v>0.71562499999999996</v>
      </c>
      <c r="V478" s="15">
        <f t="shared" si="48"/>
        <v>0.69538410900445535</v>
      </c>
      <c r="W478" s="15">
        <f t="shared" si="49"/>
        <v>0.69538410900445535</v>
      </c>
      <c r="X478" s="15" t="str">
        <f t="shared" si="50"/>
        <v>Y</v>
      </c>
      <c r="Y478" s="15" t="s">
        <v>55</v>
      </c>
      <c r="Z478" s="14" t="s">
        <v>55</v>
      </c>
      <c r="AA478" s="14">
        <v>0</v>
      </c>
      <c r="AB478" s="14"/>
      <c r="AC478" s="14"/>
    </row>
    <row r="479" spans="1:29" x14ac:dyDescent="0.35">
      <c r="A479" s="7"/>
      <c r="B479" s="14">
        <v>878</v>
      </c>
      <c r="C479" s="14" t="s">
        <v>3030</v>
      </c>
      <c r="D479" s="14" t="s">
        <v>3031</v>
      </c>
      <c r="E479" s="14" t="s">
        <v>3045</v>
      </c>
      <c r="F479" s="14" t="s">
        <v>3250</v>
      </c>
      <c r="G479" s="14"/>
      <c r="H479" s="14" t="s">
        <v>3250</v>
      </c>
      <c r="I479" s="14" t="s">
        <v>3034</v>
      </c>
      <c r="J479" s="14" t="s">
        <v>3766</v>
      </c>
      <c r="K479" s="14" t="s">
        <v>3250</v>
      </c>
      <c r="L479" s="14">
        <v>4.16</v>
      </c>
      <c r="M479" s="18">
        <v>1.8493683822682043</v>
      </c>
      <c r="N479" s="18">
        <v>2.0535194374536609</v>
      </c>
      <c r="O479" s="18">
        <v>1.813341725470772</v>
      </c>
      <c r="P479" s="18">
        <v>2.7956685674807735</v>
      </c>
      <c r="Q479" s="18">
        <v>2.8</v>
      </c>
      <c r="R479" s="18">
        <v>2.6299459462125832</v>
      </c>
      <c r="S479" s="15">
        <f t="shared" si="45"/>
        <v>0.66151202749140714</v>
      </c>
      <c r="T479" s="15">
        <f t="shared" si="46"/>
        <v>0.73339979909059327</v>
      </c>
      <c r="U479" s="15">
        <f t="shared" si="47"/>
        <v>0.68949771689497541</v>
      </c>
      <c r="V479" s="15">
        <f t="shared" si="48"/>
        <v>0.69480318115899198</v>
      </c>
      <c r="W479" s="15">
        <f t="shared" si="49"/>
        <v>0.69480318115899198</v>
      </c>
      <c r="X479" s="15" t="str">
        <f t="shared" si="50"/>
        <v>Y</v>
      </c>
      <c r="Y479" s="15" t="s">
        <v>55</v>
      </c>
      <c r="Z479" s="14" t="s">
        <v>55</v>
      </c>
      <c r="AA479" s="14">
        <v>0</v>
      </c>
      <c r="AB479" s="14"/>
      <c r="AC479" s="14"/>
    </row>
    <row r="480" spans="1:29" x14ac:dyDescent="0.35">
      <c r="A480" s="7"/>
      <c r="B480" s="14">
        <v>618</v>
      </c>
      <c r="C480" s="14" t="s">
        <v>3030</v>
      </c>
      <c r="D480" s="14" t="s">
        <v>3031</v>
      </c>
      <c r="E480" s="14" t="s">
        <v>3086</v>
      </c>
      <c r="F480" s="14" t="s">
        <v>4161</v>
      </c>
      <c r="G480" s="14"/>
      <c r="H480" s="14" t="s">
        <v>4162</v>
      </c>
      <c r="I480" s="14" t="s">
        <v>3034</v>
      </c>
      <c r="J480" s="14" t="s">
        <v>4163</v>
      </c>
      <c r="K480" s="14" t="s">
        <v>4164</v>
      </c>
      <c r="L480" s="14">
        <v>13.8</v>
      </c>
      <c r="M480" s="18">
        <v>7.0591462713277071</v>
      </c>
      <c r="N480" s="18">
        <v>7.385811053635206</v>
      </c>
      <c r="O480" s="18">
        <v>8.0630429193946291</v>
      </c>
      <c r="P480" s="18">
        <v>10.80384011729163</v>
      </c>
      <c r="Q480" s="18">
        <v>10.8</v>
      </c>
      <c r="R480" s="18">
        <v>10.80384011729163</v>
      </c>
      <c r="S480" s="15">
        <f t="shared" si="45"/>
        <v>0.65339233038347988</v>
      </c>
      <c r="T480" s="15">
        <f t="shared" si="46"/>
        <v>0.68387139385511164</v>
      </c>
      <c r="U480" s="15">
        <f t="shared" si="47"/>
        <v>0.74631268436578091</v>
      </c>
      <c r="V480" s="15">
        <f t="shared" si="48"/>
        <v>0.69452546953479077</v>
      </c>
      <c r="W480" s="15">
        <f t="shared" si="49"/>
        <v>0.69452546953479077</v>
      </c>
      <c r="X480" s="15" t="str">
        <f t="shared" si="50"/>
        <v>Y</v>
      </c>
      <c r="Y480" s="15" t="s">
        <v>104</v>
      </c>
      <c r="Z480" s="14" t="s">
        <v>55</v>
      </c>
      <c r="AA480" s="14">
        <v>0</v>
      </c>
      <c r="AB480" s="14"/>
      <c r="AC480" s="14"/>
    </row>
    <row r="481" spans="1:29" x14ac:dyDescent="0.35">
      <c r="A481" s="7"/>
      <c r="B481" s="14">
        <v>538</v>
      </c>
      <c r="C481" s="14" t="s">
        <v>3030</v>
      </c>
      <c r="D481" s="14" t="s">
        <v>3066</v>
      </c>
      <c r="E481" s="14" t="s">
        <v>3074</v>
      </c>
      <c r="F481" s="14" t="s">
        <v>3767</v>
      </c>
      <c r="G481" s="14"/>
      <c r="H481" s="14" t="s">
        <v>3768</v>
      </c>
      <c r="I481" s="14" t="s">
        <v>3034</v>
      </c>
      <c r="J481" s="14" t="s">
        <v>3769</v>
      </c>
      <c r="K481" s="14" t="s">
        <v>3768</v>
      </c>
      <c r="L481" s="14">
        <v>13.8</v>
      </c>
      <c r="M481" s="18">
        <v>8.2622287622650425</v>
      </c>
      <c r="N481" s="18">
        <v>8.6924701828651525</v>
      </c>
      <c r="O481" s="18">
        <v>8.6924701828651525</v>
      </c>
      <c r="P481" s="18">
        <v>12.30968508939201</v>
      </c>
      <c r="Q481" s="18">
        <v>12.31</v>
      </c>
      <c r="R481" s="18">
        <v>12.30968508939201</v>
      </c>
      <c r="S481" s="15">
        <f t="shared" si="45"/>
        <v>0.67119741100323504</v>
      </c>
      <c r="T481" s="15">
        <f t="shared" si="46"/>
        <v>0.70613080283226259</v>
      </c>
      <c r="U481" s="15">
        <f t="shared" si="47"/>
        <v>0.70614886731391469</v>
      </c>
      <c r="V481" s="15">
        <f t="shared" si="48"/>
        <v>0.69449236038313744</v>
      </c>
      <c r="W481" s="15">
        <f t="shared" si="49"/>
        <v>0.69449236038313744</v>
      </c>
      <c r="X481" s="15" t="str">
        <f t="shared" si="50"/>
        <v>Y</v>
      </c>
      <c r="Y481" s="15" t="s">
        <v>55</v>
      </c>
      <c r="Z481" s="14" t="s">
        <v>55</v>
      </c>
      <c r="AA481" s="14">
        <v>0</v>
      </c>
      <c r="AB481" s="14"/>
      <c r="AC481" s="14"/>
    </row>
    <row r="482" spans="1:29" x14ac:dyDescent="0.35">
      <c r="A482" s="7"/>
      <c r="B482" s="14">
        <v>1047</v>
      </c>
      <c r="C482" s="14" t="s">
        <v>3030</v>
      </c>
      <c r="D482" s="14" t="s">
        <v>3031</v>
      </c>
      <c r="E482" s="14" t="s">
        <v>3040</v>
      </c>
      <c r="F482" s="14" t="s">
        <v>3112</v>
      </c>
      <c r="G482" s="14"/>
      <c r="H482" s="14" t="s">
        <v>3092</v>
      </c>
      <c r="I482" s="14" t="s">
        <v>3034</v>
      </c>
      <c r="J482" s="14" t="s">
        <v>3770</v>
      </c>
      <c r="K482" s="14" t="s">
        <v>3092</v>
      </c>
      <c r="L482" s="14">
        <v>3.74</v>
      </c>
      <c r="M482" s="18">
        <v>1.988671455218282</v>
      </c>
      <c r="N482" s="18">
        <v>1.9694572382596489</v>
      </c>
      <c r="O482" s="18">
        <v>2.1495905222468124</v>
      </c>
      <c r="P482" s="18">
        <v>2.9397751946705037</v>
      </c>
      <c r="Q482" s="18">
        <v>2.94</v>
      </c>
      <c r="R482" s="18">
        <v>2.9397751946705037</v>
      </c>
      <c r="S482" s="15">
        <f t="shared" si="45"/>
        <v>0.67647058823529416</v>
      </c>
      <c r="T482" s="15">
        <f t="shared" si="46"/>
        <v>0.66988341437403021</v>
      </c>
      <c r="U482" s="15">
        <f t="shared" si="47"/>
        <v>0.73120915032679668</v>
      </c>
      <c r="V482" s="15">
        <f t="shared" si="48"/>
        <v>0.69252105097870709</v>
      </c>
      <c r="W482" s="15">
        <f t="shared" si="49"/>
        <v>0.69252105097870709</v>
      </c>
      <c r="X482" s="15" t="str">
        <f t="shared" si="50"/>
        <v>Y</v>
      </c>
      <c r="Y482" s="15" t="s">
        <v>55</v>
      </c>
      <c r="Z482" s="14" t="s">
        <v>55</v>
      </c>
      <c r="AA482" s="14">
        <v>0</v>
      </c>
      <c r="AB482" s="14"/>
      <c r="AC482" s="14"/>
    </row>
    <row r="483" spans="1:29" x14ac:dyDescent="0.35">
      <c r="A483" s="7"/>
      <c r="B483" s="14">
        <v>505</v>
      </c>
      <c r="C483" s="14" t="s">
        <v>3030</v>
      </c>
      <c r="D483" s="14" t="s">
        <v>3066</v>
      </c>
      <c r="E483" s="14" t="s">
        <v>3074</v>
      </c>
      <c r="F483" s="14" t="s">
        <v>3181</v>
      </c>
      <c r="G483" s="14"/>
      <c r="H483" s="14" t="s">
        <v>3182</v>
      </c>
      <c r="I483" s="14" t="s">
        <v>3034</v>
      </c>
      <c r="J483" s="14" t="s">
        <v>3771</v>
      </c>
      <c r="K483" s="14" t="s">
        <v>3182</v>
      </c>
      <c r="L483" s="14">
        <v>13.8</v>
      </c>
      <c r="M483" s="18">
        <v>7.1706903433351528</v>
      </c>
      <c r="N483" s="18">
        <v>7.7921501730908647</v>
      </c>
      <c r="O483" s="18">
        <v>8.1666195576872411</v>
      </c>
      <c r="P483" s="18">
        <v>11.138472333313937</v>
      </c>
      <c r="Q483" s="18">
        <v>11.14</v>
      </c>
      <c r="R483" s="18">
        <v>11.138472333313937</v>
      </c>
      <c r="S483" s="15">
        <f t="shared" si="45"/>
        <v>0.64377682403433478</v>
      </c>
      <c r="T483" s="15">
        <f t="shared" si="46"/>
        <v>0.69947488088786935</v>
      </c>
      <c r="U483" s="15">
        <f t="shared" si="47"/>
        <v>0.7331902718168799</v>
      </c>
      <c r="V483" s="15">
        <f t="shared" si="48"/>
        <v>0.69214732557969472</v>
      </c>
      <c r="W483" s="15">
        <f t="shared" si="49"/>
        <v>0.69214732557969472</v>
      </c>
      <c r="X483" s="15" t="str">
        <f t="shared" si="50"/>
        <v>Y</v>
      </c>
      <c r="Y483" s="15" t="s">
        <v>55</v>
      </c>
      <c r="Z483" s="14" t="s">
        <v>55</v>
      </c>
      <c r="AA483" s="14">
        <v>0</v>
      </c>
      <c r="AB483" s="14"/>
      <c r="AC483" s="14"/>
    </row>
    <row r="484" spans="1:29" x14ac:dyDescent="0.35">
      <c r="A484" s="7"/>
      <c r="B484" s="14">
        <v>87</v>
      </c>
      <c r="C484" s="14" t="s">
        <v>3030</v>
      </c>
      <c r="D484" s="14" t="s">
        <v>3031</v>
      </c>
      <c r="E484" s="14" t="s">
        <v>46</v>
      </c>
      <c r="F484" s="14" t="s">
        <v>3535</v>
      </c>
      <c r="G484" s="14"/>
      <c r="H484" s="14" t="s">
        <v>3038</v>
      </c>
      <c r="I484" s="14" t="s">
        <v>3034</v>
      </c>
      <c r="J484" s="14" t="s">
        <v>3772</v>
      </c>
      <c r="K484" s="14" t="s">
        <v>3038</v>
      </c>
      <c r="L484" s="14">
        <v>4.16</v>
      </c>
      <c r="M484" s="18">
        <v>1.998278563697595</v>
      </c>
      <c r="N484" s="18">
        <v>2.0535194374536609</v>
      </c>
      <c r="O484" s="18">
        <v>2.0511176603338273</v>
      </c>
      <c r="P484" s="18">
        <v>2.9397751946705037</v>
      </c>
      <c r="Q484" s="18">
        <v>2.94</v>
      </c>
      <c r="R484" s="18">
        <v>2.9397751946705037</v>
      </c>
      <c r="S484" s="15">
        <f t="shared" si="45"/>
        <v>0.67973856209150252</v>
      </c>
      <c r="T484" s="15">
        <f t="shared" si="46"/>
        <v>0.69847599913389824</v>
      </c>
      <c r="U484" s="15">
        <f t="shared" si="47"/>
        <v>0.697712418300652</v>
      </c>
      <c r="V484" s="15">
        <f t="shared" si="48"/>
        <v>0.69197565984201759</v>
      </c>
      <c r="W484" s="15">
        <f t="shared" si="49"/>
        <v>0.69197565984201759</v>
      </c>
      <c r="X484" s="15" t="str">
        <f t="shared" si="50"/>
        <v>Y</v>
      </c>
      <c r="Y484" s="15" t="s">
        <v>55</v>
      </c>
      <c r="Z484" s="14" t="s">
        <v>55</v>
      </c>
      <c r="AA484" s="14">
        <v>0</v>
      </c>
      <c r="AB484" s="14"/>
      <c r="AC484" s="14"/>
    </row>
    <row r="485" spans="1:29" x14ac:dyDescent="0.35">
      <c r="A485" s="7"/>
      <c r="B485" s="14">
        <v>943</v>
      </c>
      <c r="C485" s="14" t="s">
        <v>3030</v>
      </c>
      <c r="D485" s="14" t="s">
        <v>3031</v>
      </c>
      <c r="E485" s="14" t="s">
        <v>3040</v>
      </c>
      <c r="F485" s="14" t="s">
        <v>3092</v>
      </c>
      <c r="G485" s="14"/>
      <c r="H485" s="14" t="s">
        <v>3092</v>
      </c>
      <c r="I485" s="14" t="s">
        <v>3034</v>
      </c>
      <c r="J485" s="14" t="s">
        <v>3773</v>
      </c>
      <c r="K485" s="14" t="s">
        <v>3092</v>
      </c>
      <c r="L485" s="14">
        <v>3.74</v>
      </c>
      <c r="M485" s="18">
        <v>1.5851728990870364</v>
      </c>
      <c r="N485" s="18">
        <v>1.6524226584422415</v>
      </c>
      <c r="O485" s="18">
        <v>1.2128974455135633</v>
      </c>
      <c r="P485" s="18">
        <v>2.1471887451269858</v>
      </c>
      <c r="Q485" s="18">
        <v>2.15</v>
      </c>
      <c r="R485" s="18">
        <v>2.1471887451269858</v>
      </c>
      <c r="S485" s="15">
        <f t="shared" si="45"/>
        <v>0.73825503355704691</v>
      </c>
      <c r="T485" s="15">
        <f t="shared" si="46"/>
        <v>0.76856867834522857</v>
      </c>
      <c r="U485" s="15">
        <f t="shared" si="47"/>
        <v>0.56487695749440603</v>
      </c>
      <c r="V485" s="15">
        <f t="shared" si="48"/>
        <v>0.6905668897988938</v>
      </c>
      <c r="W485" s="15">
        <f t="shared" si="49"/>
        <v>0.6905668897988938</v>
      </c>
      <c r="X485" s="15" t="str">
        <f t="shared" si="50"/>
        <v>Y</v>
      </c>
      <c r="Y485" s="15" t="s">
        <v>55</v>
      </c>
      <c r="Z485" s="14" t="s">
        <v>55</v>
      </c>
      <c r="AA485" s="14">
        <v>0</v>
      </c>
      <c r="AB485" s="14"/>
      <c r="AC485" s="14"/>
    </row>
    <row r="486" spans="1:29" x14ac:dyDescent="0.35">
      <c r="A486" s="7"/>
      <c r="B486" s="14">
        <v>75</v>
      </c>
      <c r="C486" s="14" t="s">
        <v>3030</v>
      </c>
      <c r="D486" s="14" t="s">
        <v>3031</v>
      </c>
      <c r="E486" s="14" t="s">
        <v>46</v>
      </c>
      <c r="F486" s="14" t="s">
        <v>3499</v>
      </c>
      <c r="G486" s="14"/>
      <c r="H486" s="14" t="s">
        <v>3038</v>
      </c>
      <c r="I486" s="14" t="s">
        <v>3034</v>
      </c>
      <c r="J486" s="14" t="s">
        <v>3774</v>
      </c>
      <c r="K486" s="14" t="s">
        <v>3038</v>
      </c>
      <c r="L486" s="14">
        <v>13.8</v>
      </c>
      <c r="M486" s="18">
        <v>5.8162266118162824</v>
      </c>
      <c r="N486" s="18">
        <v>6.1349239604089467</v>
      </c>
      <c r="O486" s="18">
        <v>6.7643512238794932</v>
      </c>
      <c r="P486" s="18">
        <v>8.819949122302237</v>
      </c>
      <c r="Q486" s="18">
        <v>8.82</v>
      </c>
      <c r="R486" s="18">
        <v>9.4653112532024011</v>
      </c>
      <c r="S486" s="15">
        <f t="shared" si="45"/>
        <v>0.65943992773260984</v>
      </c>
      <c r="T486" s="15">
        <f t="shared" si="46"/>
        <v>0.69556961002369011</v>
      </c>
      <c r="U486" s="15">
        <f t="shared" si="47"/>
        <v>0.71464646464646464</v>
      </c>
      <c r="V486" s="15">
        <f t="shared" si="48"/>
        <v>0.68988533413425479</v>
      </c>
      <c r="W486" s="15">
        <f t="shared" si="49"/>
        <v>0.68988533413425479</v>
      </c>
      <c r="X486" s="15" t="str">
        <f t="shared" si="50"/>
        <v>Y</v>
      </c>
      <c r="Y486" s="15" t="s">
        <v>55</v>
      </c>
      <c r="Z486" s="14" t="s">
        <v>55</v>
      </c>
      <c r="AA486" s="14">
        <v>0</v>
      </c>
      <c r="AB486" s="14"/>
      <c r="AC486" s="14"/>
    </row>
    <row r="487" spans="1:29" x14ac:dyDescent="0.35">
      <c r="A487" s="7"/>
      <c r="B487" s="14">
        <v>567</v>
      </c>
      <c r="C487" s="14" t="s">
        <v>3030</v>
      </c>
      <c r="D487" s="14" t="s">
        <v>3031</v>
      </c>
      <c r="E487" s="14" t="s">
        <v>3086</v>
      </c>
      <c r="F487" s="14" t="s">
        <v>3775</v>
      </c>
      <c r="G487" s="14"/>
      <c r="H487" s="14" t="s">
        <v>3775</v>
      </c>
      <c r="I487" s="14" t="s">
        <v>3034</v>
      </c>
      <c r="J487" s="14" t="s">
        <v>3776</v>
      </c>
      <c r="K487" s="14" t="s">
        <v>3777</v>
      </c>
      <c r="L487" s="14">
        <v>13.8</v>
      </c>
      <c r="M487" s="18">
        <v>7.9355639799575677</v>
      </c>
      <c r="N487" s="18">
        <v>8.8358839897318564</v>
      </c>
      <c r="O487" s="18">
        <v>8.2303590274057825</v>
      </c>
      <c r="P487" s="18">
        <v>13.982846169503546</v>
      </c>
      <c r="Q487" s="18">
        <v>13.98</v>
      </c>
      <c r="R487" s="18">
        <v>9.4653112532024011</v>
      </c>
      <c r="S487" s="15">
        <f t="shared" si="45"/>
        <v>0.5675213675213675</v>
      </c>
      <c r="T487" s="15">
        <f t="shared" si="46"/>
        <v>0.63203748138282234</v>
      </c>
      <c r="U487" s="15">
        <f t="shared" si="47"/>
        <v>0.8695286195286186</v>
      </c>
      <c r="V487" s="15">
        <f t="shared" si="48"/>
        <v>0.68969582281093611</v>
      </c>
      <c r="W487" s="15">
        <f t="shared" si="49"/>
        <v>0.68969582281093611</v>
      </c>
      <c r="X487" s="15" t="str">
        <f t="shared" si="50"/>
        <v>Y</v>
      </c>
      <c r="Y487" s="15" t="s">
        <v>55</v>
      </c>
      <c r="Z487" s="14" t="s">
        <v>55</v>
      </c>
      <c r="AA487" s="14">
        <v>0</v>
      </c>
      <c r="AB487" s="14"/>
      <c r="AC487" s="14"/>
    </row>
    <row r="488" spans="1:29" x14ac:dyDescent="0.35">
      <c r="A488" s="7"/>
      <c r="B488" s="14">
        <v>202</v>
      </c>
      <c r="C488" s="14" t="s">
        <v>3030</v>
      </c>
      <c r="D488" s="14" t="s">
        <v>3031</v>
      </c>
      <c r="E488" s="14" t="s">
        <v>46</v>
      </c>
      <c r="F488" s="14" t="s">
        <v>3050</v>
      </c>
      <c r="G488" s="14"/>
      <c r="H488" s="14" t="s">
        <v>3038</v>
      </c>
      <c r="I488" s="14" t="s">
        <v>3034</v>
      </c>
      <c r="J488" s="14" t="s">
        <v>3778</v>
      </c>
      <c r="K488" s="14" t="s">
        <v>3038</v>
      </c>
      <c r="L488" s="14">
        <v>13.8</v>
      </c>
      <c r="M488" s="18">
        <v>4.6768835905974662</v>
      </c>
      <c r="N488" s="18">
        <v>4.4139582780085114</v>
      </c>
      <c r="O488" s="18">
        <v>4.7007858917419174</v>
      </c>
      <c r="P488" s="18">
        <v>6.6687420193016917</v>
      </c>
      <c r="Q488" s="18">
        <v>6.67</v>
      </c>
      <c r="R488" s="18">
        <v>6.6687420193016917</v>
      </c>
      <c r="S488" s="15">
        <f t="shared" si="45"/>
        <v>0.70131421744324718</v>
      </c>
      <c r="T488" s="15">
        <f t="shared" si="46"/>
        <v>0.66176286027114117</v>
      </c>
      <c r="U488" s="15">
        <f t="shared" si="47"/>
        <v>0.70489844683392833</v>
      </c>
      <c r="V488" s="15">
        <f t="shared" si="48"/>
        <v>0.68932517484943878</v>
      </c>
      <c r="W488" s="15">
        <f t="shared" si="49"/>
        <v>0.68932517484943878</v>
      </c>
      <c r="X488" s="15" t="str">
        <f t="shared" si="50"/>
        <v>Y</v>
      </c>
      <c r="Y488" s="15" t="s">
        <v>55</v>
      </c>
      <c r="Z488" s="14" t="s">
        <v>55</v>
      </c>
      <c r="AA488" s="14">
        <v>0</v>
      </c>
      <c r="AB488" s="14"/>
      <c r="AC488" s="14"/>
    </row>
    <row r="489" spans="1:29" x14ac:dyDescent="0.35">
      <c r="A489" s="7"/>
      <c r="B489" s="14">
        <v>293</v>
      </c>
      <c r="C489" s="14" t="s">
        <v>3030</v>
      </c>
      <c r="D489" s="14" t="s">
        <v>3066</v>
      </c>
      <c r="E489" s="14" t="s">
        <v>3067</v>
      </c>
      <c r="F489" s="14" t="s">
        <v>3430</v>
      </c>
      <c r="G489" s="14"/>
      <c r="H489" s="14" t="s">
        <v>3431</v>
      </c>
      <c r="I489" s="14" t="s">
        <v>3034</v>
      </c>
      <c r="J489" s="14" t="s">
        <v>3779</v>
      </c>
      <c r="K489" s="14" t="s">
        <v>3491</v>
      </c>
      <c r="L489" s="14">
        <v>13.8</v>
      </c>
      <c r="M489" s="18">
        <v>7.6407689325093289</v>
      </c>
      <c r="N489" s="18">
        <v>8.1108475216835298</v>
      </c>
      <c r="O489" s="18">
        <v>8.5984544650303221</v>
      </c>
      <c r="P489" s="18">
        <v>11.783834464214101</v>
      </c>
      <c r="Q489" s="18">
        <v>11.78</v>
      </c>
      <c r="R489" s="18">
        <v>11.783834464214101</v>
      </c>
      <c r="S489" s="15">
        <f t="shared" si="45"/>
        <v>0.64841108857335894</v>
      </c>
      <c r="T489" s="15">
        <f t="shared" si="46"/>
        <v>0.68852695430250677</v>
      </c>
      <c r="U489" s="15">
        <f t="shared" si="47"/>
        <v>0.72968221771467145</v>
      </c>
      <c r="V489" s="15">
        <f t="shared" si="48"/>
        <v>0.68887342019684572</v>
      </c>
      <c r="W489" s="15">
        <f t="shared" si="49"/>
        <v>0.68887342019684572</v>
      </c>
      <c r="X489" s="15" t="str">
        <f t="shared" si="50"/>
        <v>Y</v>
      </c>
      <c r="Y489" s="15" t="s">
        <v>55</v>
      </c>
      <c r="Z489" s="14" t="s">
        <v>55</v>
      </c>
      <c r="AA489" s="14">
        <v>0</v>
      </c>
      <c r="AB489" s="14"/>
      <c r="AC489" s="14"/>
    </row>
    <row r="490" spans="1:29" x14ac:dyDescent="0.35">
      <c r="A490" s="7"/>
      <c r="B490" s="14">
        <v>84</v>
      </c>
      <c r="C490" s="14" t="s">
        <v>3030</v>
      </c>
      <c r="D490" s="14" t="s">
        <v>3031</v>
      </c>
      <c r="E490" s="14" t="s">
        <v>46</v>
      </c>
      <c r="F490" s="14" t="s">
        <v>3488</v>
      </c>
      <c r="G490" s="14"/>
      <c r="H490" s="14" t="s">
        <v>3038</v>
      </c>
      <c r="I490" s="14" t="s">
        <v>3034</v>
      </c>
      <c r="J490" s="14" t="s">
        <v>3780</v>
      </c>
      <c r="K490" s="14" t="s">
        <v>3038</v>
      </c>
      <c r="L490" s="14">
        <v>13.8</v>
      </c>
      <c r="M490" s="18">
        <v>7.7204432696575136</v>
      </c>
      <c r="N490" s="18">
        <v>8.174586991402073</v>
      </c>
      <c r="O490" s="18">
        <v>8.4693820388502878</v>
      </c>
      <c r="P490" s="18">
        <v>11.783834464214101</v>
      </c>
      <c r="Q490" s="18">
        <v>11.78</v>
      </c>
      <c r="R490" s="18">
        <v>11.855541367647451</v>
      </c>
      <c r="S490" s="15">
        <f t="shared" si="45"/>
        <v>0.65517241379310343</v>
      </c>
      <c r="T490" s="15">
        <f t="shared" si="46"/>
        <v>0.69393777516146637</v>
      </c>
      <c r="U490" s="15">
        <f t="shared" si="47"/>
        <v>0.71438172043010684</v>
      </c>
      <c r="V490" s="15">
        <f t="shared" si="48"/>
        <v>0.68783063646155895</v>
      </c>
      <c r="W490" s="15">
        <f t="shared" si="49"/>
        <v>0.68783063646155895</v>
      </c>
      <c r="X490" s="15" t="str">
        <f t="shared" si="50"/>
        <v>Y</v>
      </c>
      <c r="Y490" s="15" t="s">
        <v>55</v>
      </c>
      <c r="Z490" s="14" t="s">
        <v>55</v>
      </c>
      <c r="AA490" s="14">
        <v>0</v>
      </c>
      <c r="AB490" s="14"/>
      <c r="AC490" s="14"/>
    </row>
    <row r="491" spans="1:29" x14ac:dyDescent="0.35">
      <c r="A491" s="7"/>
      <c r="B491" s="14">
        <v>157</v>
      </c>
      <c r="C491" s="14" t="s">
        <v>3030</v>
      </c>
      <c r="D491" s="14" t="s">
        <v>3031</v>
      </c>
      <c r="E491" s="14" t="s">
        <v>46</v>
      </c>
      <c r="F491" s="14" t="s">
        <v>3412</v>
      </c>
      <c r="G491" s="14"/>
      <c r="H491" s="14" t="s">
        <v>3413</v>
      </c>
      <c r="I491" s="14" t="s">
        <v>3034</v>
      </c>
      <c r="J491" s="14" t="s">
        <v>3414</v>
      </c>
      <c r="K491" s="14" t="s">
        <v>3413</v>
      </c>
      <c r="L491" s="14">
        <v>13.8</v>
      </c>
      <c r="M491" s="18">
        <v>10.023031613239569</v>
      </c>
      <c r="N491" s="18">
        <v>10.206282588680367</v>
      </c>
      <c r="O491" s="18">
        <v>5.8799660815348247</v>
      </c>
      <c r="P491" s="18">
        <v>12.668219606558768</v>
      </c>
      <c r="Q491" s="18">
        <v>12.67</v>
      </c>
      <c r="R491" s="18">
        <v>12.668219606558768</v>
      </c>
      <c r="S491" s="15">
        <f t="shared" si="45"/>
        <v>0.79119496855345839</v>
      </c>
      <c r="T491" s="15">
        <f t="shared" si="46"/>
        <v>0.80554716564170215</v>
      </c>
      <c r="U491" s="15">
        <f t="shared" si="47"/>
        <v>0.46415094339622642</v>
      </c>
      <c r="V491" s="15">
        <f t="shared" si="48"/>
        <v>0.68696435919712906</v>
      </c>
      <c r="W491" s="15">
        <f t="shared" si="49"/>
        <v>0.68696435919712906</v>
      </c>
      <c r="X491" s="15" t="str">
        <f t="shared" si="50"/>
        <v>Y</v>
      </c>
      <c r="Y491" s="15" t="s">
        <v>104</v>
      </c>
      <c r="Z491" s="14" t="s">
        <v>55</v>
      </c>
      <c r="AA491" s="14">
        <v>0</v>
      </c>
      <c r="AB491" s="14"/>
      <c r="AC491" s="14"/>
    </row>
    <row r="492" spans="1:29" x14ac:dyDescent="0.35">
      <c r="A492" s="7"/>
      <c r="B492" s="14">
        <v>1031</v>
      </c>
      <c r="C492" s="14" t="s">
        <v>3030</v>
      </c>
      <c r="D492" s="14" t="s">
        <v>3031</v>
      </c>
      <c r="E492" s="14" t="s">
        <v>3040</v>
      </c>
      <c r="F492" s="14" t="s">
        <v>3063</v>
      </c>
      <c r="G492" s="14"/>
      <c r="H492" s="14" t="s">
        <v>3064</v>
      </c>
      <c r="I492" s="14" t="s">
        <v>3034</v>
      </c>
      <c r="J492" s="14" t="s">
        <v>3781</v>
      </c>
      <c r="K492" s="14" t="s">
        <v>3120</v>
      </c>
      <c r="L492" s="14">
        <v>13.2</v>
      </c>
      <c r="M492" s="18">
        <v>11.169384789019745</v>
      </c>
      <c r="N492" s="18">
        <v>6.7979530095463208</v>
      </c>
      <c r="O492" s="18">
        <v>6.2644813608151146</v>
      </c>
      <c r="P492" s="18">
        <v>11.774481389853227</v>
      </c>
      <c r="Q492" s="18">
        <v>11.77</v>
      </c>
      <c r="R492" s="18">
        <v>11.774481389853227</v>
      </c>
      <c r="S492" s="15">
        <f t="shared" si="45"/>
        <v>0.94860949023581365</v>
      </c>
      <c r="T492" s="15">
        <f t="shared" si="46"/>
        <v>0.57756610106595763</v>
      </c>
      <c r="U492" s="15">
        <f t="shared" si="47"/>
        <v>0.53203883495145632</v>
      </c>
      <c r="V492" s="15">
        <f t="shared" si="48"/>
        <v>0.6860714754177426</v>
      </c>
      <c r="W492" s="15">
        <f t="shared" si="49"/>
        <v>0.6860714754177426</v>
      </c>
      <c r="X492" s="15" t="str">
        <f t="shared" si="50"/>
        <v>Y</v>
      </c>
      <c r="Y492" s="15" t="s">
        <v>55</v>
      </c>
      <c r="Z492" s="14" t="s">
        <v>55</v>
      </c>
      <c r="AA492" s="14">
        <v>0</v>
      </c>
      <c r="AB492" s="14"/>
      <c r="AC492" s="14"/>
    </row>
    <row r="493" spans="1:29" x14ac:dyDescent="0.35">
      <c r="A493" s="7"/>
      <c r="B493" s="14">
        <v>620</v>
      </c>
      <c r="C493" s="14" t="s">
        <v>3030</v>
      </c>
      <c r="D493" s="14" t="s">
        <v>3031</v>
      </c>
      <c r="E493" s="14" t="s">
        <v>3086</v>
      </c>
      <c r="F493" s="14" t="s">
        <v>4161</v>
      </c>
      <c r="G493" s="14"/>
      <c r="H493" s="14" t="s">
        <v>4162</v>
      </c>
      <c r="I493" s="14" t="s">
        <v>3034</v>
      </c>
      <c r="J493" s="14" t="s">
        <v>4167</v>
      </c>
      <c r="K493" s="14" t="s">
        <v>4168</v>
      </c>
      <c r="L493" s="14">
        <v>13.8</v>
      </c>
      <c r="M493" s="18">
        <v>5.3063108540680126</v>
      </c>
      <c r="N493" s="18">
        <v>7.2503646804833126</v>
      </c>
      <c r="O493" s="18">
        <v>7.2902018490574036</v>
      </c>
      <c r="P493" s="18">
        <v>10.158477986391464</v>
      </c>
      <c r="Q493" s="18">
        <v>9.4700000000000006</v>
      </c>
      <c r="R493" s="18">
        <v>9.4653112532024011</v>
      </c>
      <c r="S493" s="15">
        <f t="shared" si="45"/>
        <v>0.52235294117647069</v>
      </c>
      <c r="T493" s="15">
        <f t="shared" si="46"/>
        <v>0.76561401061069823</v>
      </c>
      <c r="U493" s="15">
        <f t="shared" si="47"/>
        <v>0.77020202020202011</v>
      </c>
      <c r="V493" s="15">
        <f t="shared" si="48"/>
        <v>0.68605632399639627</v>
      </c>
      <c r="W493" s="15">
        <f t="shared" si="49"/>
        <v>0.68605632399639627</v>
      </c>
      <c r="X493" s="15" t="str">
        <f t="shared" si="50"/>
        <v>Y</v>
      </c>
      <c r="Y493" s="15" t="s">
        <v>104</v>
      </c>
      <c r="Z493" s="14" t="s">
        <v>55</v>
      </c>
      <c r="AA493" s="14">
        <v>0</v>
      </c>
      <c r="AB493" s="14"/>
      <c r="AC493" s="14"/>
    </row>
    <row r="494" spans="1:29" x14ac:dyDescent="0.35">
      <c r="A494" s="7"/>
      <c r="B494" s="14">
        <v>180</v>
      </c>
      <c r="C494" s="14" t="s">
        <v>3030</v>
      </c>
      <c r="D494" s="14" t="s">
        <v>3031</v>
      </c>
      <c r="E494" s="14" t="s">
        <v>46</v>
      </c>
      <c r="F494" s="14" t="s">
        <v>3050</v>
      </c>
      <c r="G494" s="14"/>
      <c r="H494" s="14" t="s">
        <v>3038</v>
      </c>
      <c r="I494" s="14" t="s">
        <v>3034</v>
      </c>
      <c r="J494" s="14" t="s">
        <v>3782</v>
      </c>
      <c r="K494" s="14" t="s">
        <v>3038</v>
      </c>
      <c r="L494" s="14">
        <v>4.16</v>
      </c>
      <c r="M494" s="18">
        <v>1.4939053685335379</v>
      </c>
      <c r="N494" s="18">
        <v>1.4770929286947385</v>
      </c>
      <c r="O494" s="18">
        <v>1.5491462422896038</v>
      </c>
      <c r="P494" s="18">
        <v>2.1976260646433912</v>
      </c>
      <c r="Q494" s="18">
        <v>2.2000000000000002</v>
      </c>
      <c r="R494" s="18">
        <v>2.1976260646433912</v>
      </c>
      <c r="S494" s="15">
        <f t="shared" si="45"/>
        <v>0.67978142076502623</v>
      </c>
      <c r="T494" s="15">
        <f t="shared" si="46"/>
        <v>0.67140587667942653</v>
      </c>
      <c r="U494" s="15">
        <f t="shared" si="47"/>
        <v>0.70491803278688536</v>
      </c>
      <c r="V494" s="15">
        <f t="shared" si="48"/>
        <v>0.685368443410446</v>
      </c>
      <c r="W494" s="15">
        <f t="shared" si="49"/>
        <v>0.685368443410446</v>
      </c>
      <c r="X494" s="15" t="str">
        <f t="shared" si="50"/>
        <v>Y</v>
      </c>
      <c r="Y494" s="15" t="s">
        <v>55</v>
      </c>
      <c r="Z494" s="14" t="s">
        <v>55</v>
      </c>
      <c r="AA494" s="14">
        <v>0</v>
      </c>
      <c r="AB494" s="14"/>
      <c r="AC494" s="14"/>
    </row>
    <row r="495" spans="1:29" x14ac:dyDescent="0.35">
      <c r="A495" s="7"/>
      <c r="B495" s="14">
        <v>123</v>
      </c>
      <c r="C495" s="14" t="s">
        <v>3030</v>
      </c>
      <c r="D495" s="14" t="s">
        <v>3031</v>
      </c>
      <c r="E495" s="14" t="s">
        <v>46</v>
      </c>
      <c r="F495" s="14" t="s">
        <v>3052</v>
      </c>
      <c r="G495" s="14"/>
      <c r="H495" s="14" t="s">
        <v>3053</v>
      </c>
      <c r="I495" s="14" t="s">
        <v>3034</v>
      </c>
      <c r="J495" s="14" t="s">
        <v>3783</v>
      </c>
      <c r="K495" s="14" t="s">
        <v>3784</v>
      </c>
      <c r="L495" s="14">
        <v>13.2</v>
      </c>
      <c r="M495" s="18">
        <v>6.6379115149269561</v>
      </c>
      <c r="N495" s="18">
        <v>7.3161826111709374</v>
      </c>
      <c r="O495" s="18">
        <v>6.1958921488353873</v>
      </c>
      <c r="P495" s="18">
        <v>9.7168050304614013</v>
      </c>
      <c r="Q495" s="18">
        <v>9.7200000000000006</v>
      </c>
      <c r="R495" s="18">
        <v>10.082614161019947</v>
      </c>
      <c r="S495" s="15">
        <f t="shared" si="45"/>
        <v>0.68313725490195987</v>
      </c>
      <c r="T495" s="15">
        <f t="shared" si="46"/>
        <v>0.75269368427684535</v>
      </c>
      <c r="U495" s="15">
        <f t="shared" si="47"/>
        <v>0.61451247165532885</v>
      </c>
      <c r="V495" s="15">
        <f t="shared" si="48"/>
        <v>0.68344780361137802</v>
      </c>
      <c r="W495" s="15">
        <f t="shared" si="49"/>
        <v>0.68344780361137802</v>
      </c>
      <c r="X495" s="15" t="str">
        <f t="shared" si="50"/>
        <v>Y</v>
      </c>
      <c r="Y495" s="15" t="s">
        <v>55</v>
      </c>
      <c r="Z495" s="14" t="s">
        <v>55</v>
      </c>
      <c r="AA495" s="14">
        <v>0</v>
      </c>
      <c r="AB495" s="14"/>
      <c r="AC495" s="14"/>
    </row>
    <row r="496" spans="1:29" x14ac:dyDescent="0.35">
      <c r="A496" s="7"/>
      <c r="B496" s="14">
        <v>42</v>
      </c>
      <c r="C496" s="14" t="s">
        <v>3030</v>
      </c>
      <c r="D496" s="14" t="s">
        <v>3031</v>
      </c>
      <c r="E496" s="14" t="s">
        <v>46</v>
      </c>
      <c r="F496" s="14" t="s">
        <v>3187</v>
      </c>
      <c r="G496" s="14"/>
      <c r="H496" s="14" t="s">
        <v>3188</v>
      </c>
      <c r="I496" s="14" t="s">
        <v>3034</v>
      </c>
      <c r="J496" s="14" t="s">
        <v>3785</v>
      </c>
      <c r="K496" s="14" t="s">
        <v>3188</v>
      </c>
      <c r="L496" s="14">
        <v>13.8</v>
      </c>
      <c r="M496" s="18">
        <v>7.1467880421907015</v>
      </c>
      <c r="N496" s="18">
        <v>7.6487363662241616</v>
      </c>
      <c r="O496" s="18">
        <v>7.4814202582130092</v>
      </c>
      <c r="P496" s="18">
        <v>11.783834464214101</v>
      </c>
      <c r="Q496" s="18">
        <v>9.4700000000000006</v>
      </c>
      <c r="R496" s="18">
        <v>11.783834464214101</v>
      </c>
      <c r="S496" s="15">
        <f t="shared" si="45"/>
        <v>0.60649087221095332</v>
      </c>
      <c r="T496" s="15">
        <f t="shared" si="46"/>
        <v>0.80768071449040768</v>
      </c>
      <c r="U496" s="15">
        <f t="shared" si="47"/>
        <v>0.63488843813387419</v>
      </c>
      <c r="V496" s="15">
        <f t="shared" si="48"/>
        <v>0.68302000827841169</v>
      </c>
      <c r="W496" s="15">
        <f t="shared" si="49"/>
        <v>0.68302000827841169</v>
      </c>
      <c r="X496" s="15" t="str">
        <f t="shared" si="50"/>
        <v>Y</v>
      </c>
      <c r="Y496" s="15" t="s">
        <v>55</v>
      </c>
      <c r="Z496" s="14" t="s">
        <v>55</v>
      </c>
      <c r="AA496" s="14">
        <v>0</v>
      </c>
      <c r="AB496" s="14"/>
      <c r="AC496" s="14"/>
    </row>
    <row r="497" spans="1:29" x14ac:dyDescent="0.35">
      <c r="A497" s="7"/>
      <c r="B497" s="14">
        <v>1020</v>
      </c>
      <c r="C497" s="14" t="s">
        <v>3030</v>
      </c>
      <c r="D497" s="14" t="s">
        <v>3031</v>
      </c>
      <c r="E497" s="14" t="s">
        <v>3040</v>
      </c>
      <c r="F497" s="14" t="s">
        <v>3125</v>
      </c>
      <c r="G497" s="14"/>
      <c r="H497" s="14" t="s">
        <v>3125</v>
      </c>
      <c r="I497" s="14" t="s">
        <v>3034</v>
      </c>
      <c r="J497" s="14" t="s">
        <v>3786</v>
      </c>
      <c r="K497" s="14" t="s">
        <v>3125</v>
      </c>
      <c r="L497" s="14">
        <v>3.74</v>
      </c>
      <c r="M497" s="18">
        <v>1.7508955203552266</v>
      </c>
      <c r="N497" s="18">
        <v>1.7653061830741996</v>
      </c>
      <c r="O497" s="18">
        <v>1.7076635321983076</v>
      </c>
      <c r="P497" s="18">
        <v>2.5506873012582316</v>
      </c>
      <c r="Q497" s="18">
        <v>2.5499999999999998</v>
      </c>
      <c r="R497" s="18">
        <v>2.5506873012582316</v>
      </c>
      <c r="S497" s="15">
        <f t="shared" si="45"/>
        <v>0.68644067796610164</v>
      </c>
      <c r="T497" s="15">
        <f t="shared" si="46"/>
        <v>0.69227693453890182</v>
      </c>
      <c r="U497" s="15">
        <f t="shared" si="47"/>
        <v>0.66949152542372881</v>
      </c>
      <c r="V497" s="15">
        <f t="shared" si="48"/>
        <v>0.68273637930957742</v>
      </c>
      <c r="W497" s="15">
        <f t="shared" si="49"/>
        <v>0.68273637930957742</v>
      </c>
      <c r="X497" s="15" t="str">
        <f t="shared" si="50"/>
        <v>Y</v>
      </c>
      <c r="Y497" s="15" t="s">
        <v>55</v>
      </c>
      <c r="Z497" s="14" t="s">
        <v>55</v>
      </c>
      <c r="AA497" s="14">
        <v>0</v>
      </c>
      <c r="AB497" s="14"/>
      <c r="AC497" s="14"/>
    </row>
    <row r="498" spans="1:29" x14ac:dyDescent="0.35">
      <c r="A498" s="7"/>
      <c r="B498" s="14">
        <v>200</v>
      </c>
      <c r="C498" s="14" t="s">
        <v>3030</v>
      </c>
      <c r="D498" s="14" t="s">
        <v>3031</v>
      </c>
      <c r="E498" s="14" t="s">
        <v>46</v>
      </c>
      <c r="F498" s="14" t="s">
        <v>3276</v>
      </c>
      <c r="G498" s="14"/>
      <c r="H498" s="14" t="s">
        <v>3038</v>
      </c>
      <c r="I498" s="14" t="s">
        <v>3034</v>
      </c>
      <c r="J498" s="14" t="s">
        <v>3787</v>
      </c>
      <c r="K498" s="14" t="s">
        <v>3038</v>
      </c>
      <c r="L498" s="14">
        <v>13.8</v>
      </c>
      <c r="M498" s="18">
        <v>5.0832227100531258</v>
      </c>
      <c r="N498" s="18">
        <v>4.6131441208789479</v>
      </c>
      <c r="O498" s="18">
        <v>4.645013855738207</v>
      </c>
      <c r="P498" s="18">
        <v>7.0033742353239985</v>
      </c>
      <c r="Q498" s="18">
        <v>7</v>
      </c>
      <c r="R498" s="18">
        <v>7.0033742353239985</v>
      </c>
      <c r="S498" s="15">
        <f t="shared" si="45"/>
        <v>0.72582480091012291</v>
      </c>
      <c r="T498" s="15">
        <f t="shared" si="46"/>
        <v>0.65902058869699254</v>
      </c>
      <c r="U498" s="15">
        <f t="shared" si="47"/>
        <v>0.66325369738338902</v>
      </c>
      <c r="V498" s="15">
        <f t="shared" si="48"/>
        <v>0.68269969566350142</v>
      </c>
      <c r="W498" s="15">
        <f t="shared" si="49"/>
        <v>0.68269969566350142</v>
      </c>
      <c r="X498" s="15" t="str">
        <f t="shared" si="50"/>
        <v>Y</v>
      </c>
      <c r="Y498" s="15" t="s">
        <v>55</v>
      </c>
      <c r="Z498" s="14" t="s">
        <v>55</v>
      </c>
      <c r="AA498" s="14">
        <v>0</v>
      </c>
      <c r="AB498" s="14"/>
      <c r="AC498" s="14"/>
    </row>
    <row r="499" spans="1:29" x14ac:dyDescent="0.35">
      <c r="A499" s="7"/>
      <c r="B499" s="14">
        <v>692</v>
      </c>
      <c r="C499" s="14" t="s">
        <v>3030</v>
      </c>
      <c r="D499" s="14" t="s">
        <v>3031</v>
      </c>
      <c r="E499" s="14" t="s">
        <v>3045</v>
      </c>
      <c r="F499" s="14" t="s">
        <v>3136</v>
      </c>
      <c r="G499" s="14"/>
      <c r="H499" s="14" t="s">
        <v>3137</v>
      </c>
      <c r="I499" s="14" t="s">
        <v>3034</v>
      </c>
      <c r="J499" s="14" t="s">
        <v>3788</v>
      </c>
      <c r="K499" s="14" t="s">
        <v>3137</v>
      </c>
      <c r="L499" s="14">
        <v>4.16</v>
      </c>
      <c r="M499" s="18">
        <v>1.0807997039229795</v>
      </c>
      <c r="N499" s="18">
        <v>2.3537415774322619</v>
      </c>
      <c r="O499" s="18">
        <v>1.9454394670613628</v>
      </c>
      <c r="P499" s="18">
        <v>2.6299459462125832</v>
      </c>
      <c r="Q499" s="18">
        <v>2.63</v>
      </c>
      <c r="R499" s="18">
        <v>2.6299459462125832</v>
      </c>
      <c r="S499" s="15">
        <f t="shared" si="45"/>
        <v>0.41095890410958907</v>
      </c>
      <c r="T499" s="15">
        <f t="shared" si="46"/>
        <v>0.89495877468907303</v>
      </c>
      <c r="U499" s="15">
        <f t="shared" si="47"/>
        <v>0.73972602739726023</v>
      </c>
      <c r="V499" s="15">
        <f t="shared" si="48"/>
        <v>0.68188123539864076</v>
      </c>
      <c r="W499" s="15">
        <f t="shared" si="49"/>
        <v>0.68188123539864076</v>
      </c>
      <c r="X499" s="15" t="str">
        <f t="shared" si="50"/>
        <v>Y</v>
      </c>
      <c r="Y499" s="15" t="s">
        <v>55</v>
      </c>
      <c r="Z499" s="14" t="s">
        <v>55</v>
      </c>
      <c r="AA499" s="14">
        <v>0</v>
      </c>
      <c r="AB499" s="14"/>
      <c r="AC499" s="14"/>
    </row>
    <row r="500" spans="1:29" x14ac:dyDescent="0.35">
      <c r="A500" s="7"/>
      <c r="B500" s="14">
        <v>665</v>
      </c>
      <c r="C500" s="14" t="s">
        <v>3030</v>
      </c>
      <c r="D500" s="14" t="s">
        <v>3031</v>
      </c>
      <c r="E500" s="14" t="s">
        <v>3045</v>
      </c>
      <c r="F500" s="14" t="s">
        <v>3079</v>
      </c>
      <c r="G500" s="14"/>
      <c r="H500" s="14" t="s">
        <v>3080</v>
      </c>
      <c r="I500" s="14" t="s">
        <v>3034</v>
      </c>
      <c r="J500" s="14" t="s">
        <v>3789</v>
      </c>
      <c r="K500" s="14" t="s">
        <v>3232</v>
      </c>
      <c r="L500" s="14">
        <v>13.8</v>
      </c>
      <c r="M500" s="18">
        <v>2.7487646316118086</v>
      </c>
      <c r="N500" s="18">
        <v>3.6570520751009274</v>
      </c>
      <c r="O500" s="18">
        <v>3.6172149065268355</v>
      </c>
      <c r="P500" s="18">
        <v>4.899971734612353</v>
      </c>
      <c r="Q500" s="18">
        <v>4.9000000000000004</v>
      </c>
      <c r="R500" s="18">
        <v>4.899971734612353</v>
      </c>
      <c r="S500" s="15">
        <f t="shared" si="45"/>
        <v>0.56097560975609773</v>
      </c>
      <c r="T500" s="15">
        <f t="shared" si="46"/>
        <v>0.7463371581838627</v>
      </c>
      <c r="U500" s="15">
        <f t="shared" si="47"/>
        <v>0.73821138211381965</v>
      </c>
      <c r="V500" s="15">
        <f t="shared" si="48"/>
        <v>0.6818413833512601</v>
      </c>
      <c r="W500" s="15">
        <f t="shared" si="49"/>
        <v>0.6818413833512601</v>
      </c>
      <c r="X500" s="15" t="str">
        <f t="shared" si="50"/>
        <v>Y</v>
      </c>
      <c r="Y500" s="15" t="s">
        <v>55</v>
      </c>
      <c r="Z500" s="14" t="s">
        <v>55</v>
      </c>
      <c r="AA500" s="14">
        <v>0</v>
      </c>
      <c r="AB500" s="14"/>
      <c r="AC500" s="14"/>
    </row>
    <row r="501" spans="1:29" x14ac:dyDescent="0.35">
      <c r="A501" s="7"/>
      <c r="B501" s="14">
        <v>332</v>
      </c>
      <c r="C501" s="14" t="s">
        <v>3030</v>
      </c>
      <c r="D501" s="14" t="s">
        <v>3066</v>
      </c>
      <c r="E501" s="14" t="s">
        <v>3067</v>
      </c>
      <c r="F501" s="14" t="s">
        <v>3106</v>
      </c>
      <c r="G501" s="14"/>
      <c r="H501" s="14" t="s">
        <v>3107</v>
      </c>
      <c r="I501" s="14" t="s">
        <v>3034</v>
      </c>
      <c r="J501" s="14" t="s">
        <v>3793</v>
      </c>
      <c r="K501" s="14" t="s">
        <v>3794</v>
      </c>
      <c r="L501" s="14">
        <v>13.8</v>
      </c>
      <c r="M501" s="18">
        <v>8.2542613285502338</v>
      </c>
      <c r="N501" s="18">
        <v>8.254261328550232</v>
      </c>
      <c r="O501" s="18">
        <v>8.6685678817207013</v>
      </c>
      <c r="P501" s="18">
        <v>12.30968508939201</v>
      </c>
      <c r="Q501" s="18">
        <v>12.31</v>
      </c>
      <c r="R501" s="18">
        <v>12.30968508939201</v>
      </c>
      <c r="S501" s="15">
        <f t="shared" si="45"/>
        <v>0.6705501618122971</v>
      </c>
      <c r="T501" s="15">
        <f t="shared" si="46"/>
        <v>0.67053300800570526</v>
      </c>
      <c r="U501" s="15">
        <f t="shared" si="47"/>
        <v>0.70420711974109906</v>
      </c>
      <c r="V501" s="15">
        <f t="shared" si="48"/>
        <v>0.68176342985303384</v>
      </c>
      <c r="W501" s="15">
        <f t="shared" si="49"/>
        <v>0.68176342985303384</v>
      </c>
      <c r="X501" s="15" t="str">
        <f t="shared" si="50"/>
        <v>Y</v>
      </c>
      <c r="Y501" s="15" t="s">
        <v>55</v>
      </c>
      <c r="Z501" s="14" t="s">
        <v>55</v>
      </c>
      <c r="AA501" s="14">
        <v>0</v>
      </c>
      <c r="AB501" s="14"/>
      <c r="AC501" s="14"/>
    </row>
    <row r="502" spans="1:29" x14ac:dyDescent="0.35">
      <c r="A502" s="7"/>
      <c r="B502" s="14">
        <v>1038</v>
      </c>
      <c r="C502" s="14" t="s">
        <v>3030</v>
      </c>
      <c r="D502" s="14" t="s">
        <v>3031</v>
      </c>
      <c r="E502" s="14" t="s">
        <v>3040</v>
      </c>
      <c r="F502" s="14" t="s">
        <v>3721</v>
      </c>
      <c r="G502" s="14"/>
      <c r="H502" s="14" t="s">
        <v>3721</v>
      </c>
      <c r="I502" s="14" t="s">
        <v>3034</v>
      </c>
      <c r="J502" s="14" t="s">
        <v>3795</v>
      </c>
      <c r="K502" s="14" t="s">
        <v>3796</v>
      </c>
      <c r="L502" s="14">
        <v>13.2</v>
      </c>
      <c r="M502" s="18">
        <v>6.8264746018185702</v>
      </c>
      <c r="N502" s="18">
        <v>7.0799308810185266</v>
      </c>
      <c r="O502" s="18">
        <v>7.5135671212014783</v>
      </c>
      <c r="P502" s="18">
        <v>9.7168050304614013</v>
      </c>
      <c r="Q502" s="18">
        <v>10.88</v>
      </c>
      <c r="R502" s="18">
        <v>10.882821634116768</v>
      </c>
      <c r="S502" s="15">
        <f t="shared" si="45"/>
        <v>0.70254312815973174</v>
      </c>
      <c r="T502" s="15">
        <f t="shared" si="46"/>
        <v>0.65072894127008507</v>
      </c>
      <c r="U502" s="15">
        <f t="shared" si="47"/>
        <v>0.69040616246498532</v>
      </c>
      <c r="V502" s="15">
        <f t="shared" si="48"/>
        <v>0.68122607729826734</v>
      </c>
      <c r="W502" s="15">
        <f t="shared" si="49"/>
        <v>0.68122607729826734</v>
      </c>
      <c r="X502" s="15" t="str">
        <f t="shared" si="50"/>
        <v>Y</v>
      </c>
      <c r="Y502" s="15" t="s">
        <v>55</v>
      </c>
      <c r="Z502" s="14" t="s">
        <v>55</v>
      </c>
      <c r="AA502" s="14">
        <v>0</v>
      </c>
      <c r="AB502" s="14"/>
      <c r="AC502" s="14"/>
    </row>
    <row r="503" spans="1:29" x14ac:dyDescent="0.35">
      <c r="A503" s="7"/>
      <c r="B503" s="14">
        <v>812</v>
      </c>
      <c r="C503" s="14" t="s">
        <v>3030</v>
      </c>
      <c r="D503" s="14" t="s">
        <v>3031</v>
      </c>
      <c r="E503" s="14" t="s">
        <v>3045</v>
      </c>
      <c r="F503" s="14" t="s">
        <v>233</v>
      </c>
      <c r="G503" s="14"/>
      <c r="H503" s="14" t="s">
        <v>233</v>
      </c>
      <c r="I503" s="14" t="s">
        <v>3034</v>
      </c>
      <c r="J503" s="14" t="s">
        <v>3797</v>
      </c>
      <c r="K503" s="14" t="s">
        <v>3049</v>
      </c>
      <c r="L503" s="14">
        <v>13.8</v>
      </c>
      <c r="M503" s="18">
        <v>7.3858110536352068</v>
      </c>
      <c r="N503" s="18">
        <v>9.4095392171986685</v>
      </c>
      <c r="O503" s="18">
        <v>8.0710103531094379</v>
      </c>
      <c r="P503" s="18">
        <v>12.190173583669758</v>
      </c>
      <c r="Q503" s="18">
        <v>12.19</v>
      </c>
      <c r="R503" s="18">
        <v>12.190173583669758</v>
      </c>
      <c r="S503" s="15">
        <f t="shared" si="45"/>
        <v>0.60588235294117654</v>
      </c>
      <c r="T503" s="15">
        <f t="shared" si="46"/>
        <v>0.77190641650522307</v>
      </c>
      <c r="U503" s="15">
        <f t="shared" si="47"/>
        <v>0.6620915032679725</v>
      </c>
      <c r="V503" s="15">
        <f t="shared" si="48"/>
        <v>0.6799600909047907</v>
      </c>
      <c r="W503" s="15">
        <f t="shared" si="49"/>
        <v>0.6799600909047907</v>
      </c>
      <c r="X503" s="15" t="str">
        <f t="shared" si="50"/>
        <v>Y</v>
      </c>
      <c r="Y503" s="15" t="s">
        <v>55</v>
      </c>
      <c r="Z503" s="14" t="s">
        <v>55</v>
      </c>
      <c r="AA503" s="14">
        <v>0</v>
      </c>
      <c r="AB503" s="14"/>
      <c r="AC503" s="14"/>
    </row>
    <row r="504" spans="1:29" x14ac:dyDescent="0.35">
      <c r="A504" s="7"/>
      <c r="B504" s="14">
        <v>480</v>
      </c>
      <c r="C504" s="14" t="s">
        <v>3030</v>
      </c>
      <c r="D504" s="14" t="s">
        <v>3066</v>
      </c>
      <c r="E504" s="14" t="s">
        <v>3074</v>
      </c>
      <c r="F504" s="14" t="s">
        <v>3587</v>
      </c>
      <c r="G504" s="14"/>
      <c r="H504" s="14" t="s">
        <v>3271</v>
      </c>
      <c r="I504" s="14" t="s">
        <v>3034</v>
      </c>
      <c r="J504" s="14" t="s">
        <v>3798</v>
      </c>
      <c r="K504" s="14" t="s">
        <v>3799</v>
      </c>
      <c r="L504" s="14">
        <v>13.8</v>
      </c>
      <c r="M504" s="18">
        <v>8.4295448702761959</v>
      </c>
      <c r="N504" s="18">
        <v>8.6446655805762518</v>
      </c>
      <c r="O504" s="18">
        <v>8.7482422188688851</v>
      </c>
      <c r="P504" s="18">
        <v>12.668219606558768</v>
      </c>
      <c r="Q504" s="18">
        <v>12.67</v>
      </c>
      <c r="R504" s="18">
        <v>12.668219606558768</v>
      </c>
      <c r="S504" s="15">
        <f t="shared" si="45"/>
        <v>0.66540880503144528</v>
      </c>
      <c r="T504" s="15">
        <f t="shared" si="46"/>
        <v>0.68229404740144051</v>
      </c>
      <c r="U504" s="15">
        <f t="shared" si="47"/>
        <v>0.69056603773584901</v>
      </c>
      <c r="V504" s="15">
        <f t="shared" si="48"/>
        <v>0.67942296338957819</v>
      </c>
      <c r="W504" s="15">
        <f t="shared" si="49"/>
        <v>0.67942296338957819</v>
      </c>
      <c r="X504" s="15" t="str">
        <f t="shared" si="50"/>
        <v>Y</v>
      </c>
      <c r="Y504" s="15" t="s">
        <v>55</v>
      </c>
      <c r="Z504" s="14" t="s">
        <v>55</v>
      </c>
      <c r="AA504" s="14">
        <v>0</v>
      </c>
      <c r="AB504" s="14"/>
      <c r="AC504" s="14"/>
    </row>
    <row r="505" spans="1:29" x14ac:dyDescent="0.35">
      <c r="A505" s="7"/>
      <c r="B505" s="14">
        <v>1118</v>
      </c>
      <c r="C505" s="14" t="s">
        <v>3030</v>
      </c>
      <c r="D505" s="14" t="s">
        <v>3031</v>
      </c>
      <c r="E505" s="14" t="s">
        <v>3040</v>
      </c>
      <c r="F505" s="14" t="s">
        <v>3118</v>
      </c>
      <c r="G505" s="14"/>
      <c r="H505" s="14" t="s">
        <v>3071</v>
      </c>
      <c r="I505" s="14" t="s">
        <v>3034</v>
      </c>
      <c r="J505" s="14" t="s">
        <v>3800</v>
      </c>
      <c r="K505" s="14" t="s">
        <v>3073</v>
      </c>
      <c r="L505" s="14">
        <v>13.2</v>
      </c>
      <c r="M505" s="18">
        <v>6.9686431473952624</v>
      </c>
      <c r="N505" s="18">
        <v>7.6743707181761653</v>
      </c>
      <c r="O505" s="18">
        <v>8.4974412619328952</v>
      </c>
      <c r="P505" s="18">
        <v>11.362946117974861</v>
      </c>
      <c r="Q505" s="18">
        <v>11.36</v>
      </c>
      <c r="R505" s="18">
        <v>11.362946117974861</v>
      </c>
      <c r="S505" s="15">
        <f t="shared" si="45"/>
        <v>0.61327784845971223</v>
      </c>
      <c r="T505" s="15">
        <f t="shared" si="46"/>
        <v>0.67556080265635265</v>
      </c>
      <c r="U505" s="15">
        <f t="shared" si="47"/>
        <v>0.74782025486250703</v>
      </c>
      <c r="V505" s="15">
        <f t="shared" si="48"/>
        <v>0.67888630199285727</v>
      </c>
      <c r="W505" s="15">
        <f t="shared" si="49"/>
        <v>0.67888630199285727</v>
      </c>
      <c r="X505" s="15" t="str">
        <f t="shared" si="50"/>
        <v>Y</v>
      </c>
      <c r="Y505" s="15" t="s">
        <v>55</v>
      </c>
      <c r="Z505" s="14" t="s">
        <v>55</v>
      </c>
      <c r="AA505" s="14">
        <v>0</v>
      </c>
      <c r="AB505" s="14"/>
      <c r="AC505" s="14"/>
    </row>
    <row r="506" spans="1:29" x14ac:dyDescent="0.35">
      <c r="A506" s="7"/>
      <c r="B506" s="14">
        <v>341</v>
      </c>
      <c r="C506" s="14" t="s">
        <v>3030</v>
      </c>
      <c r="D506" s="14" t="s">
        <v>3066</v>
      </c>
      <c r="E506" s="14" t="s">
        <v>3067</v>
      </c>
      <c r="F506" s="14" t="s">
        <v>3083</v>
      </c>
      <c r="G506" s="14"/>
      <c r="H506" s="14" t="s">
        <v>3083</v>
      </c>
      <c r="I506" s="14" t="s">
        <v>3034</v>
      </c>
      <c r="J506" s="14" t="s">
        <v>3801</v>
      </c>
      <c r="K506" s="14" t="s">
        <v>3083</v>
      </c>
      <c r="L506" s="14">
        <v>13.8</v>
      </c>
      <c r="M506" s="18">
        <v>5.1628970472013087</v>
      </c>
      <c r="N506" s="18">
        <v>5.4576920946495235</v>
      </c>
      <c r="O506" s="18">
        <v>5.9277706838237254</v>
      </c>
      <c r="P506" s="18">
        <v>8.1267823891131723</v>
      </c>
      <c r="Q506" s="18">
        <v>8.1300000000000008</v>
      </c>
      <c r="R506" s="18">
        <v>8.1267823891131723</v>
      </c>
      <c r="S506" s="15">
        <f t="shared" si="45"/>
        <v>0.63529411764705868</v>
      </c>
      <c r="T506" s="15">
        <f t="shared" si="46"/>
        <v>0.671302840670298</v>
      </c>
      <c r="U506" s="15">
        <f t="shared" si="47"/>
        <v>0.72941176470588232</v>
      </c>
      <c r="V506" s="15">
        <f t="shared" si="48"/>
        <v>0.67866957434107966</v>
      </c>
      <c r="W506" s="15">
        <f t="shared" si="49"/>
        <v>0.67866957434107966</v>
      </c>
      <c r="X506" s="15" t="str">
        <f t="shared" si="50"/>
        <v>Y</v>
      </c>
      <c r="Y506" s="15" t="s">
        <v>55</v>
      </c>
      <c r="Z506" s="14" t="s">
        <v>55</v>
      </c>
      <c r="AA506" s="14">
        <v>0</v>
      </c>
      <c r="AB506" s="14"/>
      <c r="AC506" s="14"/>
    </row>
    <row r="507" spans="1:29" x14ac:dyDescent="0.35">
      <c r="A507" s="7"/>
      <c r="B507" s="14">
        <v>364</v>
      </c>
      <c r="C507" s="14" t="s">
        <v>3030</v>
      </c>
      <c r="D507" s="14" t="s">
        <v>3066</v>
      </c>
      <c r="E507" s="14" t="s">
        <v>3067</v>
      </c>
      <c r="F507" s="14" t="s">
        <v>3802</v>
      </c>
      <c r="G507" s="14"/>
      <c r="H507" s="14" t="s">
        <v>3083</v>
      </c>
      <c r="I507" s="14" t="s">
        <v>3034</v>
      </c>
      <c r="J507" s="14" t="s">
        <v>3803</v>
      </c>
      <c r="K507" s="14" t="s">
        <v>3083</v>
      </c>
      <c r="L507" s="14">
        <v>13.8</v>
      </c>
      <c r="M507" s="18">
        <v>8.1666195576872411</v>
      </c>
      <c r="N507" s="18">
        <v>8.6526330142910837</v>
      </c>
      <c r="O507" s="18">
        <v>8.7482422188688851</v>
      </c>
      <c r="P507" s="18">
        <v>12.572610401980967</v>
      </c>
      <c r="Q507" s="18">
        <v>12.57</v>
      </c>
      <c r="R507" s="18">
        <v>12.572610401980967</v>
      </c>
      <c r="S507" s="15">
        <f t="shared" si="45"/>
        <v>0.64955640050696961</v>
      </c>
      <c r="T507" s="15">
        <f t="shared" si="46"/>
        <v>0.6883558483922898</v>
      </c>
      <c r="U507" s="15">
        <f t="shared" si="47"/>
        <v>0.69581749049429653</v>
      </c>
      <c r="V507" s="15">
        <f t="shared" si="48"/>
        <v>0.67790991313118532</v>
      </c>
      <c r="W507" s="15">
        <f t="shared" si="49"/>
        <v>0.67790991313118532</v>
      </c>
      <c r="X507" s="15" t="str">
        <f t="shared" si="50"/>
        <v>Y</v>
      </c>
      <c r="Y507" s="15" t="s">
        <v>55</v>
      </c>
      <c r="Z507" s="14" t="s">
        <v>55</v>
      </c>
      <c r="AA507" s="14">
        <v>0</v>
      </c>
      <c r="AB507" s="14"/>
      <c r="AC507" s="14"/>
    </row>
    <row r="508" spans="1:29" x14ac:dyDescent="0.35">
      <c r="A508" s="7"/>
      <c r="B508" s="14">
        <v>947</v>
      </c>
      <c r="C508" s="14" t="s">
        <v>3030</v>
      </c>
      <c r="D508" s="14" t="s">
        <v>3031</v>
      </c>
      <c r="E508" s="14" t="s">
        <v>3040</v>
      </c>
      <c r="F508" s="14" t="s">
        <v>3322</v>
      </c>
      <c r="G508" s="14"/>
      <c r="H508" s="14" t="s">
        <v>3323</v>
      </c>
      <c r="I508" s="14" t="s">
        <v>3034</v>
      </c>
      <c r="J508" s="14" t="s">
        <v>3804</v>
      </c>
      <c r="K508" s="14" t="s">
        <v>3323</v>
      </c>
      <c r="L508" s="14">
        <v>13.2</v>
      </c>
      <c r="M508" s="18">
        <v>5.8986722302565679</v>
      </c>
      <c r="N508" s="18">
        <v>7.3390456818308456</v>
      </c>
      <c r="O508" s="18">
        <v>7.6210235533030515</v>
      </c>
      <c r="P508" s="18">
        <v>10.745643210157313</v>
      </c>
      <c r="Q508" s="18">
        <v>10.08</v>
      </c>
      <c r="R508" s="18">
        <v>10.082614161019947</v>
      </c>
      <c r="S508" s="15">
        <f t="shared" si="45"/>
        <v>0.54893617021276597</v>
      </c>
      <c r="T508" s="15">
        <f t="shared" si="46"/>
        <v>0.72807992875306005</v>
      </c>
      <c r="U508" s="15">
        <f t="shared" si="47"/>
        <v>0.75585789871504083</v>
      </c>
      <c r="V508" s="15">
        <f t="shared" si="48"/>
        <v>0.67762466589362225</v>
      </c>
      <c r="W508" s="15">
        <f t="shared" si="49"/>
        <v>0.67762466589362225</v>
      </c>
      <c r="X508" s="15" t="str">
        <f t="shared" si="50"/>
        <v>Y</v>
      </c>
      <c r="Y508" s="15" t="s">
        <v>55</v>
      </c>
      <c r="Z508" s="14" t="s">
        <v>55</v>
      </c>
      <c r="AA508" s="14">
        <v>0</v>
      </c>
      <c r="AB508" s="14"/>
      <c r="AC508" s="14"/>
    </row>
    <row r="509" spans="1:29" x14ac:dyDescent="0.35">
      <c r="A509" s="7"/>
      <c r="B509" s="14">
        <v>169</v>
      </c>
      <c r="C509" s="14" t="s">
        <v>3030</v>
      </c>
      <c r="D509" s="14" t="s">
        <v>3031</v>
      </c>
      <c r="E509" s="14" t="s">
        <v>46</v>
      </c>
      <c r="F509" s="14" t="s">
        <v>3037</v>
      </c>
      <c r="G509" s="14"/>
      <c r="H509" s="14" t="s">
        <v>3038</v>
      </c>
      <c r="I509" s="14" t="s">
        <v>3034</v>
      </c>
      <c r="J509" s="14" t="s">
        <v>3438</v>
      </c>
      <c r="K509" s="14" t="s">
        <v>3439</v>
      </c>
      <c r="L509" s="14">
        <v>13.8</v>
      </c>
      <c r="M509" s="18">
        <v>7.5690620290759769</v>
      </c>
      <c r="N509" s="18">
        <v>7.6487363662241616</v>
      </c>
      <c r="O509" s="18">
        <v>8.7323073514392426</v>
      </c>
      <c r="P509" s="18">
        <v>11.783834464214101</v>
      </c>
      <c r="Q509" s="18">
        <v>11.78</v>
      </c>
      <c r="R509" s="18">
        <v>11.783834464214101</v>
      </c>
      <c r="S509" s="15">
        <f t="shared" si="45"/>
        <v>0.64232589587559019</v>
      </c>
      <c r="T509" s="15">
        <f t="shared" si="46"/>
        <v>0.64929850307505621</v>
      </c>
      <c r="U509" s="15">
        <f t="shared" si="47"/>
        <v>0.74104124408383965</v>
      </c>
      <c r="V509" s="15">
        <f t="shared" si="48"/>
        <v>0.67755521434482857</v>
      </c>
      <c r="W509" s="15">
        <f t="shared" si="49"/>
        <v>0.67755521434482857</v>
      </c>
      <c r="X509" s="15" t="str">
        <f t="shared" si="50"/>
        <v>Y</v>
      </c>
      <c r="Y509" s="15" t="s">
        <v>104</v>
      </c>
      <c r="Z509" s="14" t="s">
        <v>55</v>
      </c>
      <c r="AA509" s="14">
        <v>0</v>
      </c>
      <c r="AB509" s="14"/>
      <c r="AC509" s="14"/>
    </row>
    <row r="510" spans="1:29" x14ac:dyDescent="0.35">
      <c r="A510" s="7"/>
      <c r="B510" s="14">
        <v>724</v>
      </c>
      <c r="C510" s="14" t="s">
        <v>3030</v>
      </c>
      <c r="D510" s="14" t="s">
        <v>3031</v>
      </c>
      <c r="E510" s="14" t="s">
        <v>3045</v>
      </c>
      <c r="F510" s="14" t="s">
        <v>3079</v>
      </c>
      <c r="G510" s="14"/>
      <c r="H510" s="14" t="s">
        <v>3080</v>
      </c>
      <c r="I510" s="14" t="s">
        <v>3034</v>
      </c>
      <c r="J510" s="14" t="s">
        <v>3805</v>
      </c>
      <c r="K510" s="14" t="s">
        <v>3080</v>
      </c>
      <c r="L510" s="14">
        <v>4.16</v>
      </c>
      <c r="M510" s="18">
        <v>1.2801472048687685</v>
      </c>
      <c r="N510" s="18">
        <v>1.4626822659757654</v>
      </c>
      <c r="O510" s="18">
        <v>1.5419409109301172</v>
      </c>
      <c r="P510" s="18">
        <v>2.1111620883295532</v>
      </c>
      <c r="Q510" s="18">
        <v>2.11</v>
      </c>
      <c r="R510" s="18">
        <v>2.1111620883295532</v>
      </c>
      <c r="S510" s="15">
        <f t="shared" si="45"/>
        <v>0.60637087599544703</v>
      </c>
      <c r="T510" s="15">
        <f t="shared" si="46"/>
        <v>0.6932143440643439</v>
      </c>
      <c r="U510" s="15">
        <f t="shared" si="47"/>
        <v>0.73037542662116028</v>
      </c>
      <c r="V510" s="15">
        <f t="shared" si="48"/>
        <v>0.67665354889365037</v>
      </c>
      <c r="W510" s="15">
        <f t="shared" si="49"/>
        <v>0.67665354889365037</v>
      </c>
      <c r="X510" s="15" t="str">
        <f t="shared" si="50"/>
        <v>Y</v>
      </c>
      <c r="Y510" s="15" t="s">
        <v>55</v>
      </c>
      <c r="Z510" s="14" t="s">
        <v>55</v>
      </c>
      <c r="AA510" s="14">
        <v>0</v>
      </c>
      <c r="AB510" s="14"/>
      <c r="AC510" s="14"/>
    </row>
    <row r="511" spans="1:29" x14ac:dyDescent="0.35">
      <c r="A511" s="7"/>
      <c r="B511" s="14">
        <v>583</v>
      </c>
      <c r="C511" s="14" t="s">
        <v>3030</v>
      </c>
      <c r="D511" s="14" t="s">
        <v>3031</v>
      </c>
      <c r="E511" s="14" t="s">
        <v>3086</v>
      </c>
      <c r="F511" s="14" t="s">
        <v>3094</v>
      </c>
      <c r="G511" s="14"/>
      <c r="H511" s="14" t="s">
        <v>3095</v>
      </c>
      <c r="I511" s="14" t="s">
        <v>3034</v>
      </c>
      <c r="J511" s="14" t="s">
        <v>3806</v>
      </c>
      <c r="K511" s="14" t="s">
        <v>3097</v>
      </c>
      <c r="L511" s="14">
        <v>13.2</v>
      </c>
      <c r="M511" s="18">
        <v>7.6134025297497567</v>
      </c>
      <c r="N511" s="18">
        <v>7.5752974119832324</v>
      </c>
      <c r="O511" s="18">
        <v>8.4517151206130787</v>
      </c>
      <c r="P511" s="18">
        <v>11.68302910721359</v>
      </c>
      <c r="Q511" s="18">
        <v>11.68</v>
      </c>
      <c r="R511" s="18">
        <v>11.68302910721359</v>
      </c>
      <c r="S511" s="15">
        <f t="shared" si="45"/>
        <v>0.65166340508806264</v>
      </c>
      <c r="T511" s="15">
        <f t="shared" si="46"/>
        <v>0.64856998390267406</v>
      </c>
      <c r="U511" s="15">
        <f t="shared" si="47"/>
        <v>0.72341813437703728</v>
      </c>
      <c r="V511" s="15">
        <f t="shared" si="48"/>
        <v>0.67455050778925807</v>
      </c>
      <c r="W511" s="15">
        <f t="shared" si="49"/>
        <v>0.67455050778925807</v>
      </c>
      <c r="X511" s="15" t="str">
        <f t="shared" si="50"/>
        <v>Y</v>
      </c>
      <c r="Y511" s="15" t="s">
        <v>55</v>
      </c>
      <c r="Z511" s="14" t="s">
        <v>55</v>
      </c>
      <c r="AA511" s="14">
        <v>0</v>
      </c>
      <c r="AB511" s="14"/>
      <c r="AC511" s="14"/>
    </row>
    <row r="512" spans="1:29" x14ac:dyDescent="0.35">
      <c r="A512" s="7"/>
      <c r="B512" s="14">
        <v>349</v>
      </c>
      <c r="C512" s="14" t="s">
        <v>3030</v>
      </c>
      <c r="D512" s="14" t="s">
        <v>3066</v>
      </c>
      <c r="E512" s="14" t="s">
        <v>3067</v>
      </c>
      <c r="F512" s="14" t="s">
        <v>3807</v>
      </c>
      <c r="G512" s="14"/>
      <c r="H512" s="14" t="s">
        <v>3553</v>
      </c>
      <c r="I512" s="14" t="s">
        <v>3034</v>
      </c>
      <c r="J512" s="14" t="s">
        <v>3808</v>
      </c>
      <c r="K512" s="14" t="s">
        <v>3809</v>
      </c>
      <c r="L512" s="14">
        <v>13.8</v>
      </c>
      <c r="M512" s="18">
        <v>5.8480963466755407</v>
      </c>
      <c r="N512" s="18">
        <v>6.8121558261683939</v>
      </c>
      <c r="O512" s="18">
        <v>7.6088991976500688</v>
      </c>
      <c r="P512" s="18">
        <v>10.038966480669213</v>
      </c>
      <c r="Q512" s="18">
        <v>10.039999999999999</v>
      </c>
      <c r="R512" s="18">
        <v>10.038966480669213</v>
      </c>
      <c r="S512" s="15">
        <f t="shared" si="45"/>
        <v>0.58253968253968091</v>
      </c>
      <c r="T512" s="15">
        <f t="shared" si="46"/>
        <v>0.67850157631159302</v>
      </c>
      <c r="U512" s="15">
        <f t="shared" si="47"/>
        <v>0.75793650793650702</v>
      </c>
      <c r="V512" s="15">
        <f t="shared" si="48"/>
        <v>0.67299258892926028</v>
      </c>
      <c r="W512" s="15">
        <f t="shared" si="49"/>
        <v>0.67299258892926028</v>
      </c>
      <c r="X512" s="15" t="str">
        <f t="shared" si="50"/>
        <v>Y</v>
      </c>
      <c r="Y512" s="15" t="s">
        <v>55</v>
      </c>
      <c r="Z512" s="14" t="s">
        <v>55</v>
      </c>
      <c r="AA512" s="14">
        <v>0</v>
      </c>
      <c r="AB512" s="14"/>
      <c r="AC512" s="14"/>
    </row>
    <row r="513" spans="1:29" x14ac:dyDescent="0.35">
      <c r="A513" s="7"/>
      <c r="B513" s="14">
        <v>732</v>
      </c>
      <c r="C513" s="14" t="s">
        <v>3030</v>
      </c>
      <c r="D513" s="14" t="s">
        <v>3031</v>
      </c>
      <c r="E513" s="14" t="s">
        <v>3045</v>
      </c>
      <c r="F513" s="14" t="s">
        <v>3715</v>
      </c>
      <c r="G513" s="14"/>
      <c r="H513" s="14" t="s">
        <v>3715</v>
      </c>
      <c r="I513" s="14" t="s">
        <v>3034</v>
      </c>
      <c r="J513" s="14" t="s">
        <v>3810</v>
      </c>
      <c r="K513" s="14" t="s">
        <v>3715</v>
      </c>
      <c r="L513" s="14">
        <v>4.16</v>
      </c>
      <c r="M513" s="18">
        <v>1.7244759720371068</v>
      </c>
      <c r="N513" s="18">
        <v>2.0415105518545138</v>
      </c>
      <c r="O513" s="18">
        <v>2.1808136248045846</v>
      </c>
      <c r="P513" s="18">
        <v>2.9469805260299906</v>
      </c>
      <c r="Q513" s="18">
        <v>2.95</v>
      </c>
      <c r="R513" s="18">
        <v>2.9469805260299906</v>
      </c>
      <c r="S513" s="15">
        <f t="shared" si="45"/>
        <v>0.58516707416462832</v>
      </c>
      <c r="T513" s="15">
        <f t="shared" si="46"/>
        <v>0.69203747520491987</v>
      </c>
      <c r="U513" s="15">
        <f t="shared" si="47"/>
        <v>0.74001629991849871</v>
      </c>
      <c r="V513" s="15">
        <f t="shared" si="48"/>
        <v>0.67240694976268234</v>
      </c>
      <c r="W513" s="15">
        <f t="shared" si="49"/>
        <v>0.67240694976268234</v>
      </c>
      <c r="X513" s="15" t="str">
        <f t="shared" si="50"/>
        <v>Y</v>
      </c>
      <c r="Y513" s="15" t="s">
        <v>55</v>
      </c>
      <c r="Z513" s="14" t="s">
        <v>55</v>
      </c>
      <c r="AA513" s="14">
        <v>0</v>
      </c>
      <c r="AB513" s="14"/>
      <c r="AC513" s="14"/>
    </row>
    <row r="514" spans="1:29" x14ac:dyDescent="0.35">
      <c r="A514" s="7"/>
      <c r="B514" s="14">
        <v>827</v>
      </c>
      <c r="C514" s="14" t="s">
        <v>3030</v>
      </c>
      <c r="D514" s="14" t="s">
        <v>3031</v>
      </c>
      <c r="E514" s="14" t="s">
        <v>3045</v>
      </c>
      <c r="F514" s="14" t="s">
        <v>3811</v>
      </c>
      <c r="G514" s="14"/>
      <c r="H514" s="14" t="s">
        <v>3080</v>
      </c>
      <c r="I514" s="14" t="s">
        <v>3034</v>
      </c>
      <c r="J514" s="14" t="s">
        <v>3812</v>
      </c>
      <c r="K514" s="14" t="s">
        <v>3080</v>
      </c>
      <c r="L514" s="14">
        <v>4.16</v>
      </c>
      <c r="M514" s="18">
        <v>2.0174927806562284</v>
      </c>
      <c r="N514" s="18">
        <v>1.9262252501027297</v>
      </c>
      <c r="O514" s="18">
        <v>2.010287449296742</v>
      </c>
      <c r="P514" s="18">
        <v>2.954185857389477</v>
      </c>
      <c r="Q514" s="18">
        <v>2.95</v>
      </c>
      <c r="R514" s="18">
        <v>2.954185857389477</v>
      </c>
      <c r="S514" s="15">
        <f t="shared" si="45"/>
        <v>0.68292682926829273</v>
      </c>
      <c r="T514" s="15">
        <f t="shared" si="46"/>
        <v>0.65295771189923035</v>
      </c>
      <c r="U514" s="15">
        <f t="shared" si="47"/>
        <v>0.68048780487804883</v>
      </c>
      <c r="V514" s="15">
        <f t="shared" si="48"/>
        <v>0.6721241153485239</v>
      </c>
      <c r="W514" s="15">
        <f t="shared" si="49"/>
        <v>0.6721241153485239</v>
      </c>
      <c r="X514" s="15" t="str">
        <f t="shared" si="50"/>
        <v>Y</v>
      </c>
      <c r="Y514" s="15" t="s">
        <v>55</v>
      </c>
      <c r="Z514" s="14" t="s">
        <v>55</v>
      </c>
      <c r="AA514" s="14">
        <v>0</v>
      </c>
      <c r="AB514" s="14"/>
      <c r="AC514" s="14"/>
    </row>
    <row r="515" spans="1:29" x14ac:dyDescent="0.35">
      <c r="A515" s="7"/>
      <c r="B515" s="14">
        <v>1151</v>
      </c>
      <c r="C515" s="14" t="s">
        <v>3030</v>
      </c>
      <c r="D515" s="14" t="s">
        <v>3031</v>
      </c>
      <c r="E515" s="14" t="s">
        <v>3040</v>
      </c>
      <c r="F515" s="14" t="s">
        <v>3571</v>
      </c>
      <c r="G515" s="14"/>
      <c r="H515" s="14" t="s">
        <v>3161</v>
      </c>
      <c r="I515" s="14" t="s">
        <v>3034</v>
      </c>
      <c r="J515" s="14" t="s">
        <v>3813</v>
      </c>
      <c r="K515" s="14" t="s">
        <v>3161</v>
      </c>
      <c r="L515" s="14">
        <v>13.2</v>
      </c>
      <c r="M515" s="18">
        <v>7.5905394590898467</v>
      </c>
      <c r="N515" s="18">
        <v>7.7963070950290296</v>
      </c>
      <c r="O515" s="18">
        <v>8.3297787437602366</v>
      </c>
      <c r="P515" s="18">
        <v>11.774481389853227</v>
      </c>
      <c r="Q515" s="18">
        <v>11.77</v>
      </c>
      <c r="R515" s="18">
        <v>11.774481389853227</v>
      </c>
      <c r="S515" s="15">
        <f t="shared" ref="S515:S578" si="51">IF(OR(M515="",P515=""),"",M515/P515)</f>
        <v>0.64466019417475728</v>
      </c>
      <c r="T515" s="15">
        <f t="shared" ref="T515:T578" si="52">IF(OR(N515="",Q515=""),"",N515/Q515)</f>
        <v>0.6623880284646585</v>
      </c>
      <c r="U515" s="15">
        <f t="shared" ref="U515:U578" si="53">IF(OR(O515="",R515=""),"",O515/R515)</f>
        <v>0.70744336569579225</v>
      </c>
      <c r="V515" s="15">
        <f t="shared" ref="V515:V578" si="54">IF(OR(S515="",T515="",U515=""),"",AVERAGE(S515,T515,U515))</f>
        <v>0.67149719611173608</v>
      </c>
      <c r="W515" s="15">
        <f t="shared" ref="W515:W578" si="55">IFERROR(V515,"0")</f>
        <v>0.67149719611173608</v>
      </c>
      <c r="X515" s="15" t="str">
        <f t="shared" ref="X515:X578" si="56">IF(W515="0", "N", "Y")</f>
        <v>Y</v>
      </c>
      <c r="Y515" s="15" t="s">
        <v>55</v>
      </c>
      <c r="Z515" s="14" t="s">
        <v>55</v>
      </c>
      <c r="AA515" s="14">
        <v>0</v>
      </c>
      <c r="AB515" s="14"/>
      <c r="AC515" s="14"/>
    </row>
    <row r="516" spans="1:29" x14ac:dyDescent="0.35">
      <c r="A516" s="7"/>
      <c r="B516" s="14">
        <v>244</v>
      </c>
      <c r="C516" s="14" t="s">
        <v>3030</v>
      </c>
      <c r="D516" s="14" t="s">
        <v>3066</v>
      </c>
      <c r="E516" s="14" t="s">
        <v>3067</v>
      </c>
      <c r="F516" s="14" t="s">
        <v>3424</v>
      </c>
      <c r="G516" s="14"/>
      <c r="H516" s="14" t="s">
        <v>3425</v>
      </c>
      <c r="I516" s="14" t="s">
        <v>3034</v>
      </c>
      <c r="J516" s="14" t="s">
        <v>3814</v>
      </c>
      <c r="K516" s="14" t="s">
        <v>3570</v>
      </c>
      <c r="L516" s="14">
        <v>13.8</v>
      </c>
      <c r="M516" s="18">
        <v>9.258157976617154</v>
      </c>
      <c r="N516" s="18">
        <v>8.7004376165799844</v>
      </c>
      <c r="O516" s="18">
        <v>9.8158783366543254</v>
      </c>
      <c r="P516" s="18">
        <v>13.791627760347943</v>
      </c>
      <c r="Q516" s="18">
        <v>13.79</v>
      </c>
      <c r="R516" s="18">
        <v>13.791627760347943</v>
      </c>
      <c r="S516" s="15">
        <f t="shared" si="51"/>
        <v>0.67128827267475377</v>
      </c>
      <c r="T516" s="15">
        <f t="shared" si="52"/>
        <v>0.6309236850311809</v>
      </c>
      <c r="U516" s="15">
        <f t="shared" si="53"/>
        <v>0.71172732524552162</v>
      </c>
      <c r="V516" s="15">
        <f t="shared" si="54"/>
        <v>0.67131309431715225</v>
      </c>
      <c r="W516" s="15">
        <f t="shared" si="55"/>
        <v>0.67131309431715225</v>
      </c>
      <c r="X516" s="15" t="str">
        <f t="shared" si="56"/>
        <v>Y</v>
      </c>
      <c r="Y516" s="15" t="s">
        <v>55</v>
      </c>
      <c r="Z516" s="14" t="s">
        <v>55</v>
      </c>
      <c r="AA516" s="14">
        <v>0</v>
      </c>
      <c r="AB516" s="14"/>
      <c r="AC516" s="14"/>
    </row>
    <row r="517" spans="1:29" x14ac:dyDescent="0.35">
      <c r="A517" s="7"/>
      <c r="B517" s="14">
        <v>74</v>
      </c>
      <c r="C517" s="14" t="s">
        <v>3030</v>
      </c>
      <c r="D517" s="14" t="s">
        <v>3031</v>
      </c>
      <c r="E517" s="14" t="s">
        <v>46</v>
      </c>
      <c r="F517" s="14" t="s">
        <v>3499</v>
      </c>
      <c r="G517" s="14"/>
      <c r="H517" s="14" t="s">
        <v>3038</v>
      </c>
      <c r="I517" s="14" t="s">
        <v>3034</v>
      </c>
      <c r="J517" s="14" t="s">
        <v>3815</v>
      </c>
      <c r="K517" s="14" t="s">
        <v>3038</v>
      </c>
      <c r="L517" s="14">
        <v>13.8</v>
      </c>
      <c r="M517" s="18">
        <v>7.2902018490574036</v>
      </c>
      <c r="N517" s="18">
        <v>7.7682478719464143</v>
      </c>
      <c r="O517" s="18">
        <v>5.5931384678014187</v>
      </c>
      <c r="P517" s="18">
        <v>9.8716503726580598</v>
      </c>
      <c r="Q517" s="18">
        <v>9.8699999999999992</v>
      </c>
      <c r="R517" s="18">
        <v>11.497006850480695</v>
      </c>
      <c r="S517" s="15">
        <f t="shared" si="51"/>
        <v>0.7384987893462468</v>
      </c>
      <c r="T517" s="15">
        <f t="shared" si="52"/>
        <v>0.78705652198038656</v>
      </c>
      <c r="U517" s="15">
        <f t="shared" si="53"/>
        <v>0.48648648648648646</v>
      </c>
      <c r="V517" s="15">
        <f t="shared" si="54"/>
        <v>0.67068059927103996</v>
      </c>
      <c r="W517" s="15">
        <f t="shared" si="55"/>
        <v>0.67068059927103996</v>
      </c>
      <c r="X517" s="15" t="str">
        <f t="shared" si="56"/>
        <v>Y</v>
      </c>
      <c r="Y517" s="15" t="s">
        <v>55</v>
      </c>
      <c r="Z517" s="14" t="s">
        <v>55</v>
      </c>
      <c r="AA517" s="14">
        <v>0</v>
      </c>
      <c r="AB517" s="14"/>
      <c r="AC517" s="14"/>
    </row>
    <row r="518" spans="1:29" x14ac:dyDescent="0.35">
      <c r="A518" s="7"/>
      <c r="B518" s="14">
        <v>500</v>
      </c>
      <c r="C518" s="14" t="s">
        <v>3030</v>
      </c>
      <c r="D518" s="14" t="s">
        <v>3066</v>
      </c>
      <c r="E518" s="14" t="s">
        <v>3074</v>
      </c>
      <c r="F518" s="14" t="s">
        <v>134</v>
      </c>
      <c r="G518" s="14"/>
      <c r="H518" s="14" t="s">
        <v>134</v>
      </c>
      <c r="I518" s="14" t="s">
        <v>3034</v>
      </c>
      <c r="J518" s="14" t="s">
        <v>3816</v>
      </c>
      <c r="K518" s="14" t="s">
        <v>134</v>
      </c>
      <c r="L518" s="14">
        <v>13.8</v>
      </c>
      <c r="M518" s="18">
        <v>8.5729586771428981</v>
      </c>
      <c r="N518" s="18">
        <v>9.2422231091875133</v>
      </c>
      <c r="O518" s="18">
        <v>9.2103533743282533</v>
      </c>
      <c r="P518" s="18">
        <v>13.433093243181185</v>
      </c>
      <c r="Q518" s="18">
        <v>13.43</v>
      </c>
      <c r="R518" s="18">
        <v>13.433093243181185</v>
      </c>
      <c r="S518" s="15">
        <f t="shared" si="51"/>
        <v>0.63819691577698567</v>
      </c>
      <c r="T518" s="15">
        <f t="shared" si="52"/>
        <v>0.68817744670048497</v>
      </c>
      <c r="U518" s="15">
        <f t="shared" si="53"/>
        <v>0.68564650059311916</v>
      </c>
      <c r="V518" s="15">
        <f t="shared" si="54"/>
        <v>0.6706736210235299</v>
      </c>
      <c r="W518" s="15">
        <f t="shared" si="55"/>
        <v>0.6706736210235299</v>
      </c>
      <c r="X518" s="15" t="str">
        <f t="shared" si="56"/>
        <v>Y</v>
      </c>
      <c r="Y518" s="15" t="s">
        <v>55</v>
      </c>
      <c r="Z518" s="14" t="s">
        <v>55</v>
      </c>
      <c r="AA518" s="14">
        <v>0</v>
      </c>
      <c r="AB518" s="14"/>
      <c r="AC518" s="14"/>
    </row>
    <row r="519" spans="1:29" x14ac:dyDescent="0.35">
      <c r="A519" s="7"/>
      <c r="B519" s="14">
        <v>344</v>
      </c>
      <c r="C519" s="14" t="s">
        <v>3030</v>
      </c>
      <c r="D519" s="14" t="s">
        <v>3066</v>
      </c>
      <c r="E519" s="14" t="s">
        <v>3067</v>
      </c>
      <c r="F519" s="14" t="s">
        <v>3608</v>
      </c>
      <c r="G519" s="14"/>
      <c r="H519" s="14" t="s">
        <v>3553</v>
      </c>
      <c r="I519" s="14" t="s">
        <v>3034</v>
      </c>
      <c r="J519" s="14" t="s">
        <v>3817</v>
      </c>
      <c r="K519" s="14" t="s">
        <v>3553</v>
      </c>
      <c r="L519" s="14">
        <v>13.8</v>
      </c>
      <c r="M519" s="18">
        <v>8.9952326640281992</v>
      </c>
      <c r="N519" s="18">
        <v>8.5012517737095479</v>
      </c>
      <c r="O519" s="18">
        <v>8.8438514234466883</v>
      </c>
      <c r="P519" s="18">
        <v>13.098461027158876</v>
      </c>
      <c r="Q519" s="18">
        <v>13.1</v>
      </c>
      <c r="R519" s="18">
        <v>13.098461027158876</v>
      </c>
      <c r="S519" s="15">
        <f t="shared" si="51"/>
        <v>0.686739659367396</v>
      </c>
      <c r="T519" s="15">
        <f t="shared" si="52"/>
        <v>0.64895051707706475</v>
      </c>
      <c r="U519" s="15">
        <f t="shared" si="53"/>
        <v>0.67518248175182494</v>
      </c>
      <c r="V519" s="15">
        <f t="shared" si="54"/>
        <v>0.67029088606542864</v>
      </c>
      <c r="W519" s="15">
        <f t="shared" si="55"/>
        <v>0.67029088606542864</v>
      </c>
      <c r="X519" s="15" t="str">
        <f t="shared" si="56"/>
        <v>Y</v>
      </c>
      <c r="Y519" s="15" t="s">
        <v>55</v>
      </c>
      <c r="Z519" s="14" t="s">
        <v>55</v>
      </c>
      <c r="AA519" s="14">
        <v>0</v>
      </c>
      <c r="AB519" s="14"/>
      <c r="AC519" s="14"/>
    </row>
    <row r="520" spans="1:29" x14ac:dyDescent="0.35">
      <c r="A520" s="7"/>
      <c r="B520" s="14">
        <v>154</v>
      </c>
      <c r="C520" s="14" t="s">
        <v>3030</v>
      </c>
      <c r="D520" s="14" t="s">
        <v>3031</v>
      </c>
      <c r="E520" s="14" t="s">
        <v>46</v>
      </c>
      <c r="F520" s="14" t="s">
        <v>3402</v>
      </c>
      <c r="G520" s="14"/>
      <c r="H520" s="14" t="s">
        <v>3389</v>
      </c>
      <c r="I520" s="14" t="s">
        <v>3034</v>
      </c>
      <c r="J520" s="14" t="s">
        <v>3405</v>
      </c>
      <c r="K520" s="14" t="s">
        <v>3406</v>
      </c>
      <c r="L520" s="14">
        <v>13.8</v>
      </c>
      <c r="M520" s="18">
        <v>6.1667936952682307</v>
      </c>
      <c r="N520" s="18">
        <v>6.5014259112905384</v>
      </c>
      <c r="O520" s="18">
        <v>6.8599604284572964</v>
      </c>
      <c r="P520" s="18">
        <v>9.2023859406134445</v>
      </c>
      <c r="Q520" s="18">
        <v>9.4700000000000006</v>
      </c>
      <c r="R520" s="18">
        <v>10.540914804702672</v>
      </c>
      <c r="S520" s="15">
        <f t="shared" si="51"/>
        <v>0.67012987012987013</v>
      </c>
      <c r="T520" s="15">
        <f t="shared" si="52"/>
        <v>0.68652860731684662</v>
      </c>
      <c r="U520" s="15">
        <f t="shared" si="53"/>
        <v>0.65079365079365104</v>
      </c>
      <c r="V520" s="15">
        <f t="shared" si="54"/>
        <v>0.669150709413456</v>
      </c>
      <c r="W520" s="15">
        <f t="shared" si="55"/>
        <v>0.669150709413456</v>
      </c>
      <c r="X520" s="15" t="str">
        <f t="shared" si="56"/>
        <v>Y</v>
      </c>
      <c r="Y520" s="15" t="s">
        <v>104</v>
      </c>
      <c r="Z520" s="14" t="s">
        <v>55</v>
      </c>
      <c r="AA520" s="14">
        <v>0</v>
      </c>
      <c r="AB520" s="14"/>
      <c r="AC520" s="14"/>
    </row>
    <row r="521" spans="1:29" x14ac:dyDescent="0.35">
      <c r="A521" s="7"/>
      <c r="B521" s="14">
        <v>556</v>
      </c>
      <c r="C521" s="14" t="s">
        <v>3030</v>
      </c>
      <c r="D521" s="14" t="s">
        <v>3031</v>
      </c>
      <c r="E521" s="14" t="s">
        <v>3086</v>
      </c>
      <c r="F521" s="14" t="s">
        <v>3822</v>
      </c>
      <c r="G521" s="14"/>
      <c r="H521" s="14" t="s">
        <v>3823</v>
      </c>
      <c r="I521" s="14" t="s">
        <v>3034</v>
      </c>
      <c r="J521" s="14" t="s">
        <v>3824</v>
      </c>
      <c r="K521" s="14" t="s">
        <v>3825</v>
      </c>
      <c r="L521" s="14">
        <v>13.8</v>
      </c>
      <c r="M521" s="18">
        <v>7.5929643302204282</v>
      </c>
      <c r="N521" s="18">
        <v>8.0232057508205372</v>
      </c>
      <c r="O521" s="18">
        <v>8.3658054005576759</v>
      </c>
      <c r="P521" s="18">
        <v>11.951150572225254</v>
      </c>
      <c r="Q521" s="18">
        <v>11.95</v>
      </c>
      <c r="R521" s="18">
        <v>11.951150572225254</v>
      </c>
      <c r="S521" s="15">
        <f t="shared" si="51"/>
        <v>0.63533333333333197</v>
      </c>
      <c r="T521" s="15">
        <f t="shared" si="52"/>
        <v>0.67139797077996133</v>
      </c>
      <c r="U521" s="15">
        <f t="shared" si="53"/>
        <v>0.69999999999999984</v>
      </c>
      <c r="V521" s="15">
        <f t="shared" si="54"/>
        <v>0.66891043470443101</v>
      </c>
      <c r="W521" s="15">
        <f t="shared" si="55"/>
        <v>0.66891043470443101</v>
      </c>
      <c r="X521" s="15" t="str">
        <f t="shared" si="56"/>
        <v>Y</v>
      </c>
      <c r="Y521" s="15" t="s">
        <v>55</v>
      </c>
      <c r="Z521" s="14" t="s">
        <v>55</v>
      </c>
      <c r="AA521" s="14">
        <v>0</v>
      </c>
      <c r="AB521" s="14"/>
      <c r="AC521" s="14"/>
    </row>
    <row r="522" spans="1:29" x14ac:dyDescent="0.35">
      <c r="A522" s="7"/>
      <c r="B522" s="14">
        <v>484</v>
      </c>
      <c r="C522" s="14" t="s">
        <v>3030</v>
      </c>
      <c r="D522" s="14" t="s">
        <v>3066</v>
      </c>
      <c r="E522" s="14" t="s">
        <v>3074</v>
      </c>
      <c r="F522" s="14" t="s">
        <v>3242</v>
      </c>
      <c r="G522" s="14"/>
      <c r="H522" s="14" t="s">
        <v>3182</v>
      </c>
      <c r="I522" s="14" t="s">
        <v>3034</v>
      </c>
      <c r="J522" s="14" t="s">
        <v>3826</v>
      </c>
      <c r="K522" s="14" t="s">
        <v>3827</v>
      </c>
      <c r="L522" s="14">
        <v>13.8</v>
      </c>
      <c r="M522" s="18">
        <v>6.7882535250239444</v>
      </c>
      <c r="N522" s="18">
        <v>6.772318657594302</v>
      </c>
      <c r="O522" s="18">
        <v>6.8121558261683939</v>
      </c>
      <c r="P522" s="18">
        <v>10.158477986391464</v>
      </c>
      <c r="Q522" s="18">
        <v>10.16</v>
      </c>
      <c r="R522" s="18">
        <v>10.158477986391464</v>
      </c>
      <c r="S522" s="15">
        <f t="shared" si="51"/>
        <v>0.66823529411764715</v>
      </c>
      <c r="T522" s="15">
        <f t="shared" si="52"/>
        <v>0.66656679700731314</v>
      </c>
      <c r="U522" s="15">
        <f t="shared" si="53"/>
        <v>0.67058823529411771</v>
      </c>
      <c r="V522" s="15">
        <f t="shared" si="54"/>
        <v>0.66846344213969255</v>
      </c>
      <c r="W522" s="15">
        <f t="shared" si="55"/>
        <v>0.66846344213969255</v>
      </c>
      <c r="X522" s="15" t="str">
        <f t="shared" si="56"/>
        <v>Y</v>
      </c>
      <c r="Y522" s="15" t="s">
        <v>55</v>
      </c>
      <c r="Z522" s="14" t="s">
        <v>55</v>
      </c>
      <c r="AA522" s="14">
        <v>0</v>
      </c>
      <c r="AB522" s="14"/>
      <c r="AC522" s="14"/>
    </row>
    <row r="523" spans="1:29" x14ac:dyDescent="0.35">
      <c r="A523" s="7"/>
      <c r="B523" s="14">
        <v>295</v>
      </c>
      <c r="C523" s="14" t="s">
        <v>3030</v>
      </c>
      <c r="D523" s="14" t="s">
        <v>3066</v>
      </c>
      <c r="E523" s="14" t="s">
        <v>3067</v>
      </c>
      <c r="F523" s="14" t="s">
        <v>3430</v>
      </c>
      <c r="G523" s="14"/>
      <c r="H523" s="14" t="s">
        <v>3431</v>
      </c>
      <c r="I523" s="14" t="s">
        <v>3034</v>
      </c>
      <c r="J523" s="14" t="s">
        <v>3828</v>
      </c>
      <c r="K523" s="14" t="s">
        <v>3431</v>
      </c>
      <c r="L523" s="14">
        <v>13.8</v>
      </c>
      <c r="M523" s="18">
        <v>7.9514988473871862</v>
      </c>
      <c r="N523" s="18">
        <v>8.8040142548725946</v>
      </c>
      <c r="O523" s="18">
        <v>8.6207632794318005</v>
      </c>
      <c r="P523" s="18">
        <v>12.668219606558768</v>
      </c>
      <c r="Q523" s="18">
        <v>12.67</v>
      </c>
      <c r="R523" s="18">
        <v>12.668219606558768</v>
      </c>
      <c r="S523" s="15">
        <f t="shared" si="51"/>
        <v>0.62767295597484152</v>
      </c>
      <c r="T523" s="15">
        <f t="shared" si="52"/>
        <v>0.69487089620146758</v>
      </c>
      <c r="U523" s="15">
        <f t="shared" si="53"/>
        <v>0.68050314465408679</v>
      </c>
      <c r="V523" s="15">
        <f t="shared" si="54"/>
        <v>0.66768233227679863</v>
      </c>
      <c r="W523" s="15">
        <f t="shared" si="55"/>
        <v>0.66768233227679863</v>
      </c>
      <c r="X523" s="15" t="str">
        <f t="shared" si="56"/>
        <v>Y</v>
      </c>
      <c r="Y523" s="15" t="s">
        <v>55</v>
      </c>
      <c r="Z523" s="14" t="s">
        <v>55</v>
      </c>
      <c r="AA523" s="14">
        <v>0</v>
      </c>
      <c r="AB523" s="14"/>
      <c r="AC523" s="14"/>
    </row>
    <row r="524" spans="1:29" x14ac:dyDescent="0.35">
      <c r="A524" s="7"/>
      <c r="B524" s="14">
        <v>67</v>
      </c>
      <c r="C524" s="14" t="s">
        <v>3030</v>
      </c>
      <c r="D524" s="14" t="s">
        <v>3031</v>
      </c>
      <c r="E524" s="14" t="s">
        <v>46</v>
      </c>
      <c r="F524" s="14" t="s">
        <v>3583</v>
      </c>
      <c r="G524" s="14"/>
      <c r="H524" s="14" t="s">
        <v>3584</v>
      </c>
      <c r="I524" s="14" t="s">
        <v>3034</v>
      </c>
      <c r="J524" s="14" t="s">
        <v>3829</v>
      </c>
      <c r="K524" s="14" t="s">
        <v>3830</v>
      </c>
      <c r="L524" s="14">
        <v>13.8</v>
      </c>
      <c r="M524" s="18">
        <v>8.0789777868242716</v>
      </c>
      <c r="N524" s="18">
        <v>7.8638570765242157</v>
      </c>
      <c r="O524" s="18">
        <v>8.174586991402073</v>
      </c>
      <c r="P524" s="18">
        <v>11.783834464214101</v>
      </c>
      <c r="Q524" s="18">
        <v>11.78</v>
      </c>
      <c r="R524" s="18">
        <v>12.620415004269868</v>
      </c>
      <c r="S524" s="15">
        <f t="shared" si="51"/>
        <v>0.68559837728194728</v>
      </c>
      <c r="T524" s="15">
        <f t="shared" si="52"/>
        <v>0.66756002347404209</v>
      </c>
      <c r="U524" s="15">
        <f t="shared" si="53"/>
        <v>0.64772727272727271</v>
      </c>
      <c r="V524" s="15">
        <f t="shared" si="54"/>
        <v>0.66696189116108739</v>
      </c>
      <c r="W524" s="15">
        <f t="shared" si="55"/>
        <v>0.66696189116108739</v>
      </c>
      <c r="X524" s="15" t="str">
        <f t="shared" si="56"/>
        <v>Y</v>
      </c>
      <c r="Y524" s="15" t="s">
        <v>55</v>
      </c>
      <c r="Z524" s="14" t="s">
        <v>55</v>
      </c>
      <c r="AA524" s="14">
        <v>0</v>
      </c>
      <c r="AB524" s="14"/>
      <c r="AC524" s="14"/>
    </row>
    <row r="525" spans="1:29" x14ac:dyDescent="0.35">
      <c r="A525" s="7"/>
      <c r="B525" s="14">
        <v>330</v>
      </c>
      <c r="C525" s="14" t="s">
        <v>3030</v>
      </c>
      <c r="D525" s="14" t="s">
        <v>3066</v>
      </c>
      <c r="E525" s="14" t="s">
        <v>3067</v>
      </c>
      <c r="F525" s="14" t="s">
        <v>3106</v>
      </c>
      <c r="G525" s="14"/>
      <c r="H525" s="14" t="s">
        <v>3107</v>
      </c>
      <c r="I525" s="14" t="s">
        <v>3034</v>
      </c>
      <c r="J525" s="14" t="s">
        <v>3831</v>
      </c>
      <c r="K525" s="14" t="s">
        <v>3107</v>
      </c>
      <c r="L525" s="14">
        <v>13.8</v>
      </c>
      <c r="M525" s="18">
        <v>6.3102075021349338</v>
      </c>
      <c r="N525" s="18">
        <v>6.1508588278385883</v>
      </c>
      <c r="O525" s="18">
        <v>7.6088991976500688</v>
      </c>
      <c r="P525" s="18">
        <v>9.2023859406134445</v>
      </c>
      <c r="Q525" s="18">
        <v>12.67</v>
      </c>
      <c r="R525" s="18">
        <v>9.2023859406134445</v>
      </c>
      <c r="S525" s="15">
        <f t="shared" si="51"/>
        <v>0.68571428571428572</v>
      </c>
      <c r="T525" s="15">
        <f t="shared" si="52"/>
        <v>0.48546636368102514</v>
      </c>
      <c r="U525" s="15">
        <f t="shared" si="53"/>
        <v>0.82683982683982593</v>
      </c>
      <c r="V525" s="15">
        <f t="shared" si="54"/>
        <v>0.6660068254117123</v>
      </c>
      <c r="W525" s="15">
        <f t="shared" si="55"/>
        <v>0.6660068254117123</v>
      </c>
      <c r="X525" s="15" t="str">
        <f t="shared" si="56"/>
        <v>Y</v>
      </c>
      <c r="Y525" s="15" t="s">
        <v>55</v>
      </c>
      <c r="Z525" s="14" t="s">
        <v>55</v>
      </c>
      <c r="AA525" s="14">
        <v>0</v>
      </c>
      <c r="AB525" s="14"/>
      <c r="AC525" s="14"/>
    </row>
    <row r="526" spans="1:29" x14ac:dyDescent="0.35">
      <c r="A526" s="7"/>
      <c r="B526" s="14">
        <v>472</v>
      </c>
      <c r="C526" s="14" t="s">
        <v>3030</v>
      </c>
      <c r="D526" s="14" t="s">
        <v>3066</v>
      </c>
      <c r="E526" s="14" t="s">
        <v>3074</v>
      </c>
      <c r="F526" s="14" t="s">
        <v>3832</v>
      </c>
      <c r="G526" s="14"/>
      <c r="H526" s="14" t="s">
        <v>3833</v>
      </c>
      <c r="I526" s="14" t="s">
        <v>3034</v>
      </c>
      <c r="J526" s="14" t="s">
        <v>3834</v>
      </c>
      <c r="K526" s="14" t="s">
        <v>3835</v>
      </c>
      <c r="L526" s="14">
        <v>13.8</v>
      </c>
      <c r="M526" s="18">
        <v>8.9075908931652066</v>
      </c>
      <c r="N526" s="18">
        <v>9.3617346149097642</v>
      </c>
      <c r="O526" s="18">
        <v>9.8875852400876774</v>
      </c>
      <c r="P526" s="18">
        <v>14.1023576752258</v>
      </c>
      <c r="Q526" s="18">
        <v>14.1</v>
      </c>
      <c r="R526" s="18">
        <v>14.1023576752258</v>
      </c>
      <c r="S526" s="15">
        <f t="shared" si="51"/>
        <v>0.63163841807909493</v>
      </c>
      <c r="T526" s="15">
        <f t="shared" si="52"/>
        <v>0.66395280956806835</v>
      </c>
      <c r="U526" s="15">
        <f t="shared" si="53"/>
        <v>0.70112994350282365</v>
      </c>
      <c r="V526" s="15">
        <f t="shared" si="54"/>
        <v>0.66557372371666235</v>
      </c>
      <c r="W526" s="15">
        <f t="shared" si="55"/>
        <v>0.66557372371666235</v>
      </c>
      <c r="X526" s="15" t="str">
        <f t="shared" si="56"/>
        <v>Y</v>
      </c>
      <c r="Y526" s="15" t="s">
        <v>55</v>
      </c>
      <c r="Z526" s="14" t="s">
        <v>55</v>
      </c>
      <c r="AA526" s="14">
        <v>0</v>
      </c>
      <c r="AB526" s="14"/>
      <c r="AC526" s="14"/>
    </row>
    <row r="527" spans="1:29" x14ac:dyDescent="0.35">
      <c r="A527" s="7"/>
      <c r="B527" s="14">
        <v>302</v>
      </c>
      <c r="C527" s="14" t="s">
        <v>3030</v>
      </c>
      <c r="D527" s="14" t="s">
        <v>3066</v>
      </c>
      <c r="E527" s="14" t="s">
        <v>3067</v>
      </c>
      <c r="F527" s="14" t="s">
        <v>3836</v>
      </c>
      <c r="G527" s="14"/>
      <c r="H527" s="14" t="s">
        <v>3837</v>
      </c>
      <c r="I527" s="14" t="s">
        <v>3034</v>
      </c>
      <c r="J527" s="14" t="s">
        <v>3838</v>
      </c>
      <c r="K527" s="14" t="s">
        <v>3839</v>
      </c>
      <c r="L527" s="14">
        <v>13.8</v>
      </c>
      <c r="M527" s="18">
        <v>7.6407689325093289</v>
      </c>
      <c r="N527" s="18">
        <v>5.7923243106718321</v>
      </c>
      <c r="O527" s="18">
        <v>6.4042232199697642</v>
      </c>
      <c r="P527" s="18">
        <v>9.94335727609141</v>
      </c>
      <c r="Q527" s="18">
        <v>9.94</v>
      </c>
      <c r="R527" s="18">
        <v>9.94335727609141</v>
      </c>
      <c r="S527" s="15">
        <f t="shared" si="51"/>
        <v>0.76842948717948556</v>
      </c>
      <c r="T527" s="15">
        <f t="shared" si="52"/>
        <v>0.58272880389052639</v>
      </c>
      <c r="U527" s="15">
        <f t="shared" si="53"/>
        <v>0.64407051282051209</v>
      </c>
      <c r="V527" s="15">
        <f t="shared" si="54"/>
        <v>0.66507626796350794</v>
      </c>
      <c r="W527" s="15">
        <f t="shared" si="55"/>
        <v>0.66507626796350794</v>
      </c>
      <c r="X527" s="15" t="str">
        <f t="shared" si="56"/>
        <v>Y</v>
      </c>
      <c r="Y527" s="15" t="s">
        <v>55</v>
      </c>
      <c r="Z527" s="14" t="s">
        <v>55</v>
      </c>
      <c r="AA527" s="14">
        <v>0</v>
      </c>
      <c r="AB527" s="14"/>
      <c r="AC527" s="14"/>
    </row>
    <row r="528" spans="1:29" x14ac:dyDescent="0.35">
      <c r="A528" s="7"/>
      <c r="B528" s="14">
        <v>977</v>
      </c>
      <c r="C528" s="14" t="s">
        <v>3030</v>
      </c>
      <c r="D528" s="14" t="s">
        <v>3031</v>
      </c>
      <c r="E528" s="14" t="s">
        <v>3040</v>
      </c>
      <c r="F528" s="14" t="s">
        <v>3460</v>
      </c>
      <c r="G528" s="14"/>
      <c r="H528" s="14" t="s">
        <v>3175</v>
      </c>
      <c r="I528" s="14" t="s">
        <v>3034</v>
      </c>
      <c r="J528" s="14" t="s">
        <v>3840</v>
      </c>
      <c r="K528" s="14" t="s">
        <v>3494</v>
      </c>
      <c r="L528" s="14">
        <v>13.2</v>
      </c>
      <c r="M528" s="18">
        <v>5.1899170397993837</v>
      </c>
      <c r="N528" s="18">
        <v>5.715767664977295</v>
      </c>
      <c r="O528" s="18">
        <v>6.2111341959419777</v>
      </c>
      <c r="P528" s="18">
        <v>8.5965145681258512</v>
      </c>
      <c r="Q528" s="18">
        <v>8.6</v>
      </c>
      <c r="R528" s="18">
        <v>8.5965145681258512</v>
      </c>
      <c r="S528" s="15">
        <f t="shared" si="51"/>
        <v>0.60372340425531912</v>
      </c>
      <c r="T528" s="15">
        <f t="shared" si="52"/>
        <v>0.6646241470903832</v>
      </c>
      <c r="U528" s="15">
        <f t="shared" si="53"/>
        <v>0.72251773049645207</v>
      </c>
      <c r="V528" s="15">
        <f t="shared" si="54"/>
        <v>0.66362176061405143</v>
      </c>
      <c r="W528" s="15">
        <f t="shared" si="55"/>
        <v>0.66362176061405143</v>
      </c>
      <c r="X528" s="15" t="str">
        <f t="shared" si="56"/>
        <v>Y</v>
      </c>
      <c r="Y528" s="15" t="s">
        <v>55</v>
      </c>
      <c r="Z528" s="14" t="s">
        <v>55</v>
      </c>
      <c r="AA528" s="14">
        <v>0</v>
      </c>
      <c r="AB528" s="14"/>
      <c r="AC528" s="14"/>
    </row>
    <row r="529" spans="1:29" x14ac:dyDescent="0.35">
      <c r="A529" s="7"/>
      <c r="B529" s="14">
        <v>894</v>
      </c>
      <c r="C529" s="14" t="s">
        <v>3030</v>
      </c>
      <c r="D529" s="14" t="s">
        <v>3031</v>
      </c>
      <c r="E529" s="14" t="s">
        <v>3045</v>
      </c>
      <c r="F529" s="14" t="s">
        <v>3137</v>
      </c>
      <c r="G529" s="14"/>
      <c r="H529" s="14" t="s">
        <v>3137</v>
      </c>
      <c r="I529" s="14" t="s">
        <v>3034</v>
      </c>
      <c r="J529" s="14" t="s">
        <v>3841</v>
      </c>
      <c r="K529" s="14" t="s">
        <v>3137</v>
      </c>
      <c r="L529" s="14">
        <v>4.16</v>
      </c>
      <c r="M529" s="18">
        <v>2.0679301001726338</v>
      </c>
      <c r="N529" s="18">
        <v>2.0295016662553675</v>
      </c>
      <c r="O529" s="18">
        <v>2.1015549798502331</v>
      </c>
      <c r="P529" s="18">
        <v>2.7956685674807735</v>
      </c>
      <c r="Q529" s="18">
        <v>3.31</v>
      </c>
      <c r="R529" s="18">
        <v>3.3072470940043166</v>
      </c>
      <c r="S529" s="15">
        <f t="shared" si="51"/>
        <v>0.73969072164948446</v>
      </c>
      <c r="T529" s="15">
        <f t="shared" si="52"/>
        <v>0.6131424973581171</v>
      </c>
      <c r="U529" s="15">
        <f t="shared" si="53"/>
        <v>0.63543936092955566</v>
      </c>
      <c r="V529" s="15">
        <f t="shared" si="54"/>
        <v>0.66275752664571908</v>
      </c>
      <c r="W529" s="15">
        <f t="shared" si="55"/>
        <v>0.66275752664571908</v>
      </c>
      <c r="X529" s="15" t="str">
        <f t="shared" si="56"/>
        <v>Y</v>
      </c>
      <c r="Y529" s="15" t="s">
        <v>55</v>
      </c>
      <c r="Z529" s="14" t="s">
        <v>55</v>
      </c>
      <c r="AA529" s="14">
        <v>0</v>
      </c>
      <c r="AB529" s="14"/>
      <c r="AC529" s="14"/>
    </row>
    <row r="530" spans="1:29" x14ac:dyDescent="0.35">
      <c r="A530" s="7"/>
      <c r="B530" s="14">
        <v>5</v>
      </c>
      <c r="C530" s="14" t="s">
        <v>3030</v>
      </c>
      <c r="D530" s="14" t="s">
        <v>3031</v>
      </c>
      <c r="E530" s="14" t="s">
        <v>46</v>
      </c>
      <c r="F530" s="14" t="s">
        <v>3343</v>
      </c>
      <c r="G530" s="14"/>
      <c r="H530" s="14" t="s">
        <v>3038</v>
      </c>
      <c r="I530" s="14" t="s">
        <v>3034</v>
      </c>
      <c r="J530" s="19" t="s">
        <v>3844</v>
      </c>
      <c r="K530" s="14" t="s">
        <v>3038</v>
      </c>
      <c r="L530" s="14">
        <v>4.16</v>
      </c>
      <c r="M530" s="18">
        <v>1.3882271752610664</v>
      </c>
      <c r="N530" s="18">
        <v>1.3305845243851744</v>
      </c>
      <c r="O530" s="18">
        <v>1.4170485006990128</v>
      </c>
      <c r="P530" s="18">
        <v>2.0823407628916071</v>
      </c>
      <c r="Q530" s="18">
        <v>2.08</v>
      </c>
      <c r="R530" s="18">
        <v>2.0823407628916071</v>
      </c>
      <c r="S530" s="15">
        <f t="shared" si="51"/>
        <v>0.6666666666666643</v>
      </c>
      <c r="T530" s="15">
        <f t="shared" si="52"/>
        <v>0.63970409826210306</v>
      </c>
      <c r="U530" s="15">
        <f t="shared" si="53"/>
        <v>0.68050749711649139</v>
      </c>
      <c r="V530" s="15">
        <f t="shared" si="54"/>
        <v>0.66229275401508625</v>
      </c>
      <c r="W530" s="15">
        <f t="shared" si="55"/>
        <v>0.66229275401508625</v>
      </c>
      <c r="X530" s="15" t="str">
        <f t="shared" si="56"/>
        <v>Y</v>
      </c>
      <c r="Y530" s="15" t="s">
        <v>55</v>
      </c>
      <c r="Z530" s="14" t="s">
        <v>55</v>
      </c>
      <c r="AA530" s="14">
        <v>0</v>
      </c>
      <c r="AB530" s="14"/>
      <c r="AC530" s="14"/>
    </row>
    <row r="531" spans="1:29" x14ac:dyDescent="0.35">
      <c r="A531" s="7"/>
      <c r="B531" s="14">
        <v>810</v>
      </c>
      <c r="C531" s="14" t="s">
        <v>3030</v>
      </c>
      <c r="D531" s="14" t="s">
        <v>3031</v>
      </c>
      <c r="E531" s="14" t="s">
        <v>3045</v>
      </c>
      <c r="F531" s="14" t="s">
        <v>233</v>
      </c>
      <c r="G531" s="14"/>
      <c r="H531" s="14" t="s">
        <v>3057</v>
      </c>
      <c r="I531" s="14" t="s">
        <v>3034</v>
      </c>
      <c r="J531" s="14" t="s">
        <v>3845</v>
      </c>
      <c r="K531" s="14" t="s">
        <v>3846</v>
      </c>
      <c r="L531" s="14">
        <v>4.16</v>
      </c>
      <c r="M531" s="18">
        <v>1.8541719365078644</v>
      </c>
      <c r="N531" s="18">
        <v>2.0895460942510935</v>
      </c>
      <c r="O531" s="18">
        <v>2.1375816366476657</v>
      </c>
      <c r="P531" s="18">
        <v>3.0622658277817751</v>
      </c>
      <c r="Q531" s="18">
        <v>3.06</v>
      </c>
      <c r="R531" s="18">
        <v>3.0622658277817751</v>
      </c>
      <c r="S531" s="15">
        <f t="shared" si="51"/>
        <v>0.60549019607843058</v>
      </c>
      <c r="T531" s="15">
        <f t="shared" si="52"/>
        <v>0.68285820073565151</v>
      </c>
      <c r="U531" s="15">
        <f t="shared" si="53"/>
        <v>0.69803921568627292</v>
      </c>
      <c r="V531" s="15">
        <f t="shared" si="54"/>
        <v>0.662129204166785</v>
      </c>
      <c r="W531" s="15">
        <f t="shared" si="55"/>
        <v>0.662129204166785</v>
      </c>
      <c r="X531" s="15" t="str">
        <f t="shared" si="56"/>
        <v>Y</v>
      </c>
      <c r="Y531" s="15" t="s">
        <v>55</v>
      </c>
      <c r="Z531" s="14" t="s">
        <v>55</v>
      </c>
      <c r="AA531" s="14">
        <v>0</v>
      </c>
      <c r="AB531" s="14"/>
      <c r="AC531" s="14"/>
    </row>
    <row r="532" spans="1:29" x14ac:dyDescent="0.35">
      <c r="A532" s="7"/>
      <c r="B532" s="14">
        <v>361</v>
      </c>
      <c r="C532" s="14" t="s">
        <v>3030</v>
      </c>
      <c r="D532" s="14" t="s">
        <v>3066</v>
      </c>
      <c r="E532" s="14" t="s">
        <v>3067</v>
      </c>
      <c r="F532" s="14" t="s">
        <v>3068</v>
      </c>
      <c r="G532" s="14"/>
      <c r="H532" s="14" t="s">
        <v>3068</v>
      </c>
      <c r="I532" s="14" t="s">
        <v>3034</v>
      </c>
      <c r="J532" s="14" t="s">
        <v>3847</v>
      </c>
      <c r="K532" s="14" t="s">
        <v>3848</v>
      </c>
      <c r="L532" s="14">
        <v>13.8</v>
      </c>
      <c r="M532" s="18">
        <v>4.78842766260491</v>
      </c>
      <c r="N532" s="18">
        <v>6.8519929947424627</v>
      </c>
      <c r="O532" s="18">
        <v>7.1069508736166087</v>
      </c>
      <c r="P532" s="18">
        <v>9.4414089520579498</v>
      </c>
      <c r="Q532" s="18">
        <v>9.44</v>
      </c>
      <c r="R532" s="18">
        <v>9.4414089520579498</v>
      </c>
      <c r="S532" s="15">
        <f t="shared" si="51"/>
        <v>0.50717299578058983</v>
      </c>
      <c r="T532" s="15">
        <f t="shared" si="52"/>
        <v>0.72584671554475244</v>
      </c>
      <c r="U532" s="15">
        <f t="shared" si="53"/>
        <v>0.75274261603375436</v>
      </c>
      <c r="V532" s="15">
        <f t="shared" si="54"/>
        <v>0.66192077578636555</v>
      </c>
      <c r="W532" s="15">
        <f t="shared" si="55"/>
        <v>0.66192077578636555</v>
      </c>
      <c r="X532" s="15" t="str">
        <f t="shared" si="56"/>
        <v>Y</v>
      </c>
      <c r="Y532" s="15" t="s">
        <v>55</v>
      </c>
      <c r="Z532" s="14" t="s">
        <v>55</v>
      </c>
      <c r="AA532" s="14">
        <v>0</v>
      </c>
      <c r="AB532" s="14"/>
      <c r="AC532" s="14"/>
    </row>
    <row r="533" spans="1:29" x14ac:dyDescent="0.35">
      <c r="A533" s="7"/>
      <c r="B533" s="14">
        <v>677</v>
      </c>
      <c r="C533" s="14" t="s">
        <v>3030</v>
      </c>
      <c r="D533" s="14" t="s">
        <v>3031</v>
      </c>
      <c r="E533" s="14" t="s">
        <v>3045</v>
      </c>
      <c r="F533" s="14" t="s">
        <v>3056</v>
      </c>
      <c r="G533" s="14"/>
      <c r="H533" s="14" t="s">
        <v>3057</v>
      </c>
      <c r="I533" s="14" t="s">
        <v>3034</v>
      </c>
      <c r="J533" s="14" t="s">
        <v>3849</v>
      </c>
      <c r="K533" s="14" t="s">
        <v>3850</v>
      </c>
      <c r="L533" s="14">
        <v>4.16</v>
      </c>
      <c r="M533" s="18">
        <v>1.6332084414836086</v>
      </c>
      <c r="N533" s="18">
        <v>1.8013328398716324</v>
      </c>
      <c r="O533" s="18">
        <v>1.6692350982810413</v>
      </c>
      <c r="P533" s="18">
        <v>2.5723032953366909</v>
      </c>
      <c r="Q533" s="18">
        <v>2.57</v>
      </c>
      <c r="R533" s="18">
        <v>2.5723032953366909</v>
      </c>
      <c r="S533" s="15">
        <f t="shared" si="51"/>
        <v>0.63492063492063311</v>
      </c>
      <c r="T533" s="15">
        <f t="shared" si="52"/>
        <v>0.70090771979440958</v>
      </c>
      <c r="U533" s="15">
        <f t="shared" si="53"/>
        <v>0.64892623716152953</v>
      </c>
      <c r="V533" s="15">
        <f t="shared" si="54"/>
        <v>0.66158486395885741</v>
      </c>
      <c r="W533" s="15">
        <f t="shared" si="55"/>
        <v>0.66158486395885741</v>
      </c>
      <c r="X533" s="15" t="str">
        <f t="shared" si="56"/>
        <v>Y</v>
      </c>
      <c r="Y533" s="15" t="s">
        <v>55</v>
      </c>
      <c r="Z533" s="14" t="s">
        <v>55</v>
      </c>
      <c r="AA533" s="14">
        <v>0</v>
      </c>
      <c r="AB533" s="14"/>
      <c r="AC533" s="14"/>
    </row>
    <row r="534" spans="1:29" x14ac:dyDescent="0.35">
      <c r="A534" s="7"/>
      <c r="B534" s="14">
        <v>573</v>
      </c>
      <c r="C534" s="14" t="s">
        <v>3030</v>
      </c>
      <c r="D534" s="14" t="s">
        <v>3031</v>
      </c>
      <c r="E534" s="14" t="s">
        <v>3086</v>
      </c>
      <c r="F534" s="14" t="s">
        <v>3851</v>
      </c>
      <c r="G534" s="14"/>
      <c r="H534" s="14" t="s">
        <v>3851</v>
      </c>
      <c r="I534" s="14" t="s">
        <v>3034</v>
      </c>
      <c r="J534" s="14" t="s">
        <v>3852</v>
      </c>
      <c r="K534" s="14" t="s">
        <v>3853</v>
      </c>
      <c r="L534" s="14">
        <v>13.8</v>
      </c>
      <c r="M534" s="18">
        <v>3.6251823402416439</v>
      </c>
      <c r="N534" s="18">
        <v>4.7645253614604597</v>
      </c>
      <c r="O534" s="18">
        <v>4.3980234105788929</v>
      </c>
      <c r="P534" s="18">
        <v>5.9038683826792751</v>
      </c>
      <c r="Q534" s="18">
        <v>6.69</v>
      </c>
      <c r="R534" s="18">
        <v>6.6926443204461421</v>
      </c>
      <c r="S534" s="15">
        <f t="shared" si="51"/>
        <v>0.61403508771929549</v>
      </c>
      <c r="T534" s="15">
        <f t="shared" si="52"/>
        <v>0.71218615268467256</v>
      </c>
      <c r="U534" s="15">
        <f t="shared" si="53"/>
        <v>0.65714285714285703</v>
      </c>
      <c r="V534" s="15">
        <f t="shared" si="54"/>
        <v>0.66112136584894177</v>
      </c>
      <c r="W534" s="15">
        <f t="shared" si="55"/>
        <v>0.66112136584894177</v>
      </c>
      <c r="X534" s="15" t="str">
        <f t="shared" si="56"/>
        <v>Y</v>
      </c>
      <c r="Y534" s="15" t="s">
        <v>55</v>
      </c>
      <c r="Z534" s="14" t="s">
        <v>55</v>
      </c>
      <c r="AA534" s="14">
        <v>0</v>
      </c>
      <c r="AB534" s="14"/>
      <c r="AC534" s="14"/>
    </row>
    <row r="535" spans="1:29" x14ac:dyDescent="0.35">
      <c r="A535" s="7"/>
      <c r="B535" s="14">
        <v>385</v>
      </c>
      <c r="C535" s="14" t="s">
        <v>3030</v>
      </c>
      <c r="D535" s="14" t="s">
        <v>3066</v>
      </c>
      <c r="E535" s="14" t="s">
        <v>3067</v>
      </c>
      <c r="F535" s="14" t="s">
        <v>3254</v>
      </c>
      <c r="G535" s="14"/>
      <c r="H535" s="14" t="s">
        <v>3255</v>
      </c>
      <c r="I535" s="14" t="s">
        <v>3034</v>
      </c>
      <c r="J535" s="14" t="s">
        <v>3854</v>
      </c>
      <c r="K535" s="14" t="s">
        <v>3255</v>
      </c>
      <c r="L535" s="14">
        <v>13.2</v>
      </c>
      <c r="M535" s="18">
        <v>8.8937344867046697</v>
      </c>
      <c r="N535" s="18">
        <v>8.9318396044711701</v>
      </c>
      <c r="O535" s="18">
        <v>5.5023790054847934</v>
      </c>
      <c r="P535" s="18">
        <v>11.774481389853227</v>
      </c>
      <c r="Q535" s="18">
        <v>11.77</v>
      </c>
      <c r="R535" s="18">
        <v>11.774481389853227</v>
      </c>
      <c r="S535" s="15">
        <f t="shared" si="51"/>
        <v>0.75533980582524263</v>
      </c>
      <c r="T535" s="15">
        <f t="shared" si="52"/>
        <v>0.75886487718531614</v>
      </c>
      <c r="U535" s="15">
        <f t="shared" si="53"/>
        <v>0.46731391585760385</v>
      </c>
      <c r="V535" s="15">
        <f t="shared" si="54"/>
        <v>0.66050619962272084</v>
      </c>
      <c r="W535" s="15">
        <f t="shared" si="55"/>
        <v>0.66050619962272084</v>
      </c>
      <c r="X535" s="15" t="str">
        <f t="shared" si="56"/>
        <v>Y</v>
      </c>
      <c r="Y535" s="15" t="s">
        <v>55</v>
      </c>
      <c r="Z535" s="14" t="s">
        <v>55</v>
      </c>
      <c r="AA535" s="14">
        <v>0</v>
      </c>
      <c r="AB535" s="14"/>
      <c r="AC535" s="14"/>
    </row>
    <row r="536" spans="1:29" x14ac:dyDescent="0.35">
      <c r="A536" s="7"/>
      <c r="B536" s="14">
        <v>303</v>
      </c>
      <c r="C536" s="14" t="s">
        <v>3030</v>
      </c>
      <c r="D536" s="14" t="s">
        <v>3066</v>
      </c>
      <c r="E536" s="14" t="s">
        <v>3067</v>
      </c>
      <c r="F536" s="14" t="s">
        <v>3836</v>
      </c>
      <c r="G536" s="14"/>
      <c r="H536" s="14" t="s">
        <v>3837</v>
      </c>
      <c r="I536" s="14" t="s">
        <v>3034</v>
      </c>
      <c r="J536" s="14" t="s">
        <v>3855</v>
      </c>
      <c r="K536" s="14" t="s">
        <v>3856</v>
      </c>
      <c r="L536" s="14">
        <v>13.8</v>
      </c>
      <c r="M536" s="18">
        <v>7.306136716487023</v>
      </c>
      <c r="N536" s="18">
        <v>5.8879335152496335</v>
      </c>
      <c r="O536" s="18">
        <v>6.055249623260786</v>
      </c>
      <c r="P536" s="18">
        <v>9.7043342646469064</v>
      </c>
      <c r="Q536" s="18">
        <v>9.6999999999999993</v>
      </c>
      <c r="R536" s="18">
        <v>9.7521388669358053</v>
      </c>
      <c r="S536" s="15">
        <f t="shared" si="51"/>
        <v>0.75287356321838916</v>
      </c>
      <c r="T536" s="15">
        <f t="shared" si="52"/>
        <v>0.60700345518037468</v>
      </c>
      <c r="U536" s="15">
        <f t="shared" si="53"/>
        <v>0.62091503267973769</v>
      </c>
      <c r="V536" s="15">
        <f t="shared" si="54"/>
        <v>0.66026401702616722</v>
      </c>
      <c r="W536" s="15">
        <f t="shared" si="55"/>
        <v>0.66026401702616722</v>
      </c>
      <c r="X536" s="15" t="str">
        <f t="shared" si="56"/>
        <v>Y</v>
      </c>
      <c r="Y536" s="15" t="s">
        <v>55</v>
      </c>
      <c r="Z536" s="14" t="s">
        <v>55</v>
      </c>
      <c r="AA536" s="14">
        <v>0</v>
      </c>
      <c r="AB536" s="14"/>
      <c r="AC536" s="14"/>
    </row>
    <row r="537" spans="1:29" x14ac:dyDescent="0.35">
      <c r="A537" s="7"/>
      <c r="B537" s="14">
        <v>238</v>
      </c>
      <c r="C537" s="14" t="s">
        <v>3030</v>
      </c>
      <c r="D537" s="14" t="s">
        <v>3066</v>
      </c>
      <c r="E537" s="14" t="s">
        <v>3067</v>
      </c>
      <c r="F537" s="14" t="s">
        <v>3121</v>
      </c>
      <c r="G537" s="14"/>
      <c r="H537" s="14" t="s">
        <v>1179</v>
      </c>
      <c r="I537" s="14" t="s">
        <v>3034</v>
      </c>
      <c r="J537" s="19" t="s">
        <v>3857</v>
      </c>
      <c r="K537" s="14" t="s">
        <v>3123</v>
      </c>
      <c r="L537" s="14">
        <v>13.8</v>
      </c>
      <c r="M537" s="18">
        <v>8.310033364553945</v>
      </c>
      <c r="N537" s="18">
        <v>8.3658054005576759</v>
      </c>
      <c r="O537" s="18">
        <v>9.3936043497690491</v>
      </c>
      <c r="P537" s="18">
        <v>13.17016793059223</v>
      </c>
      <c r="Q537" s="18">
        <v>13.17</v>
      </c>
      <c r="R537" s="18">
        <v>13.17016793059223</v>
      </c>
      <c r="S537" s="15">
        <f t="shared" si="51"/>
        <v>0.63097398669086391</v>
      </c>
      <c r="T537" s="15">
        <f t="shared" si="52"/>
        <v>0.63521681097628524</v>
      </c>
      <c r="U537" s="15">
        <f t="shared" si="53"/>
        <v>0.71324863883847545</v>
      </c>
      <c r="V537" s="15">
        <f t="shared" si="54"/>
        <v>0.65981314550187486</v>
      </c>
      <c r="W537" s="15">
        <f t="shared" si="55"/>
        <v>0.65981314550187486</v>
      </c>
      <c r="X537" s="15" t="str">
        <f t="shared" si="56"/>
        <v>Y</v>
      </c>
      <c r="Y537" s="15" t="s">
        <v>55</v>
      </c>
      <c r="Z537" s="14" t="s">
        <v>55</v>
      </c>
      <c r="AA537" s="14">
        <v>0</v>
      </c>
      <c r="AB537" s="14"/>
      <c r="AC537" s="14"/>
    </row>
    <row r="538" spans="1:29" x14ac:dyDescent="0.35">
      <c r="A538" s="7"/>
      <c r="B538" s="14">
        <v>114</v>
      </c>
      <c r="C538" s="14" t="s">
        <v>3030</v>
      </c>
      <c r="D538" s="14" t="s">
        <v>3031</v>
      </c>
      <c r="E538" s="14" t="s">
        <v>46</v>
      </c>
      <c r="F538" s="14" t="s">
        <v>3233</v>
      </c>
      <c r="G538" s="14"/>
      <c r="H538" s="14" t="s">
        <v>3234</v>
      </c>
      <c r="I538" s="14" t="s">
        <v>3034</v>
      </c>
      <c r="J538" s="14" t="s">
        <v>3858</v>
      </c>
      <c r="K538" s="14" t="s">
        <v>3234</v>
      </c>
      <c r="L538" s="14">
        <v>13.2</v>
      </c>
      <c r="M538" s="18">
        <v>7.1332780458916645</v>
      </c>
      <c r="N538" s="18">
        <v>7.4762241057903012</v>
      </c>
      <c r="O538" s="18">
        <v>7.9563485896483934</v>
      </c>
      <c r="P538" s="18">
        <v>11.408672259294681</v>
      </c>
      <c r="Q538" s="18">
        <v>11.41</v>
      </c>
      <c r="R538" s="18">
        <v>11.408672259294681</v>
      </c>
      <c r="S538" s="15">
        <f t="shared" si="51"/>
        <v>0.62525050100200408</v>
      </c>
      <c r="T538" s="15">
        <f t="shared" si="52"/>
        <v>0.65523436509993871</v>
      </c>
      <c r="U538" s="15">
        <f t="shared" si="53"/>
        <v>0.69739478957915824</v>
      </c>
      <c r="V538" s="15">
        <f t="shared" si="54"/>
        <v>0.65929321856036704</v>
      </c>
      <c r="W538" s="15">
        <f t="shared" si="55"/>
        <v>0.65929321856036704</v>
      </c>
      <c r="X538" s="15" t="str">
        <f t="shared" si="56"/>
        <v>Y</v>
      </c>
      <c r="Y538" s="15" t="s">
        <v>55</v>
      </c>
      <c r="Z538" s="14" t="s">
        <v>55</v>
      </c>
      <c r="AA538" s="14">
        <v>0</v>
      </c>
      <c r="AB538" s="14"/>
      <c r="AC538" s="14"/>
    </row>
    <row r="539" spans="1:29" x14ac:dyDescent="0.35">
      <c r="A539" s="7"/>
      <c r="B539" s="14">
        <v>691</v>
      </c>
      <c r="C539" s="14" t="s">
        <v>3030</v>
      </c>
      <c r="D539" s="14" t="s">
        <v>3031</v>
      </c>
      <c r="E539" s="14" t="s">
        <v>3045</v>
      </c>
      <c r="F539" s="14" t="s">
        <v>3136</v>
      </c>
      <c r="G539" s="14"/>
      <c r="H539" s="14" t="s">
        <v>3137</v>
      </c>
      <c r="I539" s="14" t="s">
        <v>3034</v>
      </c>
      <c r="J539" s="14" t="s">
        <v>3859</v>
      </c>
      <c r="K539" s="14" t="s">
        <v>3137</v>
      </c>
      <c r="L539" s="14">
        <v>4.16</v>
      </c>
      <c r="M539" s="18">
        <v>2.1808136248045846</v>
      </c>
      <c r="N539" s="18">
        <v>1.5731640134878899</v>
      </c>
      <c r="O539" s="18">
        <v>1.8974039246647834</v>
      </c>
      <c r="P539" s="18">
        <v>2.8605165497161527</v>
      </c>
      <c r="Q539" s="18">
        <v>2.86</v>
      </c>
      <c r="R539" s="18">
        <v>2.8605165497161527</v>
      </c>
      <c r="S539" s="15">
        <f t="shared" si="51"/>
        <v>0.76238455079764722</v>
      </c>
      <c r="T539" s="15">
        <f t="shared" si="52"/>
        <v>0.55005734737338807</v>
      </c>
      <c r="U539" s="15">
        <f t="shared" si="53"/>
        <v>0.66330814441645569</v>
      </c>
      <c r="V539" s="15">
        <f t="shared" si="54"/>
        <v>0.6585833475291637</v>
      </c>
      <c r="W539" s="15">
        <f t="shared" si="55"/>
        <v>0.6585833475291637</v>
      </c>
      <c r="X539" s="15" t="str">
        <f t="shared" si="56"/>
        <v>Y</v>
      </c>
      <c r="Y539" s="15" t="s">
        <v>55</v>
      </c>
      <c r="Z539" s="14" t="s">
        <v>55</v>
      </c>
      <c r="AA539" s="14">
        <v>0</v>
      </c>
      <c r="AB539" s="14"/>
      <c r="AC539" s="14"/>
    </row>
    <row r="540" spans="1:29" x14ac:dyDescent="0.35">
      <c r="A540" s="7"/>
      <c r="B540" s="14">
        <v>474</v>
      </c>
      <c r="C540" s="14" t="s">
        <v>3030</v>
      </c>
      <c r="D540" s="14" t="s">
        <v>3066</v>
      </c>
      <c r="E540" s="14" t="s">
        <v>3074</v>
      </c>
      <c r="F540" s="14" t="s">
        <v>3832</v>
      </c>
      <c r="G540" s="14"/>
      <c r="H540" s="14" t="s">
        <v>3833</v>
      </c>
      <c r="I540" s="14" t="s">
        <v>3034</v>
      </c>
      <c r="J540" s="14" t="s">
        <v>3860</v>
      </c>
      <c r="K540" s="14" t="s">
        <v>3861</v>
      </c>
      <c r="L540" s="14">
        <v>13.8</v>
      </c>
      <c r="M540" s="18">
        <v>8.6845027491503419</v>
      </c>
      <c r="N540" s="18">
        <v>9.7123016983617134</v>
      </c>
      <c r="O540" s="18">
        <v>10.214250022395174</v>
      </c>
      <c r="P540" s="18">
        <v>14.508696794681459</v>
      </c>
      <c r="Q540" s="18">
        <v>14.51</v>
      </c>
      <c r="R540" s="18">
        <v>14.508696794681459</v>
      </c>
      <c r="S540" s="15">
        <f t="shared" si="51"/>
        <v>0.59857221306974129</v>
      </c>
      <c r="T540" s="15">
        <f t="shared" si="52"/>
        <v>0.6693522879642807</v>
      </c>
      <c r="U540" s="15">
        <f t="shared" si="53"/>
        <v>0.70400878638110853</v>
      </c>
      <c r="V540" s="15">
        <f t="shared" si="54"/>
        <v>0.65731109580504354</v>
      </c>
      <c r="W540" s="15">
        <f t="shared" si="55"/>
        <v>0.65731109580504354</v>
      </c>
      <c r="X540" s="15" t="str">
        <f t="shared" si="56"/>
        <v>Y</v>
      </c>
      <c r="Y540" s="15" t="s">
        <v>55</v>
      </c>
      <c r="Z540" s="14" t="s">
        <v>55</v>
      </c>
      <c r="AA540" s="14">
        <v>0</v>
      </c>
      <c r="AB540" s="14"/>
      <c r="AC540" s="14"/>
    </row>
    <row r="541" spans="1:29" x14ac:dyDescent="0.35">
      <c r="A541" s="7"/>
      <c r="B541" s="14">
        <v>876</v>
      </c>
      <c r="C541" s="14" t="s">
        <v>3030</v>
      </c>
      <c r="D541" s="14" t="s">
        <v>3031</v>
      </c>
      <c r="E541" s="14" t="s">
        <v>3045</v>
      </c>
      <c r="F541" s="14" t="s">
        <v>3862</v>
      </c>
      <c r="G541" s="14"/>
      <c r="H541" s="14" t="s">
        <v>3862</v>
      </c>
      <c r="I541" s="14" t="s">
        <v>3034</v>
      </c>
      <c r="J541" s="14" t="s">
        <v>3863</v>
      </c>
      <c r="K541" s="14" t="s">
        <v>3862</v>
      </c>
      <c r="L541" s="14">
        <v>4.16</v>
      </c>
      <c r="M541" s="18">
        <v>1.9238234729829033</v>
      </c>
      <c r="N541" s="18">
        <v>1.8781897077061507</v>
      </c>
      <c r="O541" s="18">
        <v>2.2336527214408242</v>
      </c>
      <c r="P541" s="18">
        <v>3.0622658277817751</v>
      </c>
      <c r="Q541" s="18">
        <v>3.06</v>
      </c>
      <c r="R541" s="18">
        <v>3.0622658277817751</v>
      </c>
      <c r="S541" s="15">
        <f t="shared" si="51"/>
        <v>0.628235294117647</v>
      </c>
      <c r="T541" s="15">
        <f t="shared" si="52"/>
        <v>0.61378748617848056</v>
      </c>
      <c r="U541" s="15">
        <f t="shared" si="53"/>
        <v>0.72941176470588232</v>
      </c>
      <c r="V541" s="15">
        <f t="shared" si="54"/>
        <v>0.65714484833400333</v>
      </c>
      <c r="W541" s="15">
        <f t="shared" si="55"/>
        <v>0.65714484833400333</v>
      </c>
      <c r="X541" s="15" t="str">
        <f t="shared" si="56"/>
        <v>Y</v>
      </c>
      <c r="Y541" s="15" t="s">
        <v>55</v>
      </c>
      <c r="Z541" s="14" t="s">
        <v>55</v>
      </c>
      <c r="AA541" s="14">
        <v>0</v>
      </c>
      <c r="AB541" s="14"/>
      <c r="AC541" s="14"/>
    </row>
    <row r="542" spans="1:29" x14ac:dyDescent="0.35">
      <c r="A542" s="7"/>
      <c r="B542" s="14">
        <v>94</v>
      </c>
      <c r="C542" s="14" t="s">
        <v>3030</v>
      </c>
      <c r="D542" s="14" t="s">
        <v>3031</v>
      </c>
      <c r="E542" s="14" t="s">
        <v>46</v>
      </c>
      <c r="F542" s="14" t="s">
        <v>3346</v>
      </c>
      <c r="G542" s="14"/>
      <c r="H542" s="14" t="s">
        <v>3346</v>
      </c>
      <c r="I542" s="14" t="s">
        <v>3034</v>
      </c>
      <c r="J542" s="14" t="s">
        <v>3864</v>
      </c>
      <c r="K542" s="14" t="s">
        <v>3865</v>
      </c>
      <c r="L542" s="14">
        <v>13.8</v>
      </c>
      <c r="M542" s="18">
        <v>7.8797919439538342</v>
      </c>
      <c r="N542" s="18">
        <v>7.7204432696575145</v>
      </c>
      <c r="O542" s="18">
        <v>8.1984892925465243</v>
      </c>
      <c r="P542" s="18">
        <v>11.783834464214101</v>
      </c>
      <c r="Q542" s="18">
        <v>11.78</v>
      </c>
      <c r="R542" s="18">
        <v>12.668219606558768</v>
      </c>
      <c r="S542" s="15">
        <f t="shared" si="51"/>
        <v>0.66869506423258818</v>
      </c>
      <c r="T542" s="15">
        <f t="shared" si="52"/>
        <v>0.65538567654138502</v>
      </c>
      <c r="U542" s="15">
        <f t="shared" si="53"/>
        <v>0.6471698113207548</v>
      </c>
      <c r="V542" s="15">
        <f t="shared" si="54"/>
        <v>0.65708351736490933</v>
      </c>
      <c r="W542" s="15">
        <f t="shared" si="55"/>
        <v>0.65708351736490933</v>
      </c>
      <c r="X542" s="15" t="str">
        <f t="shared" si="56"/>
        <v>Y</v>
      </c>
      <c r="Y542" s="15" t="s">
        <v>55</v>
      </c>
      <c r="Z542" s="14" t="s">
        <v>55</v>
      </c>
      <c r="AA542" s="14">
        <v>0</v>
      </c>
      <c r="AB542" s="14"/>
      <c r="AC542" s="14"/>
    </row>
    <row r="543" spans="1:29" x14ac:dyDescent="0.35">
      <c r="A543" s="7"/>
      <c r="B543" s="14">
        <v>601</v>
      </c>
      <c r="C543" s="14" t="s">
        <v>3030</v>
      </c>
      <c r="D543" s="14" t="s">
        <v>3031</v>
      </c>
      <c r="E543" s="14" t="s">
        <v>3086</v>
      </c>
      <c r="F543" s="14" t="s">
        <v>4126</v>
      </c>
      <c r="G543" s="14"/>
      <c r="H543" s="14" t="s">
        <v>4127</v>
      </c>
      <c r="I543" s="14" t="s">
        <v>3034</v>
      </c>
      <c r="J543" s="14" t="s">
        <v>4128</v>
      </c>
      <c r="K543" s="14" t="s">
        <v>4129</v>
      </c>
      <c r="L543" s="14">
        <v>13.2</v>
      </c>
      <c r="M543" s="18">
        <v>7.3390456818308465</v>
      </c>
      <c r="N543" s="18">
        <v>8.0325588251814164</v>
      </c>
      <c r="O543" s="18">
        <v>8.4059889792932587</v>
      </c>
      <c r="P543" s="18">
        <v>12.071701308432045</v>
      </c>
      <c r="Q543" s="18">
        <v>12.07</v>
      </c>
      <c r="R543" s="18">
        <v>12.071701308432045</v>
      </c>
      <c r="S543" s="15">
        <f t="shared" si="51"/>
        <v>0.60795454545454553</v>
      </c>
      <c r="T543" s="15">
        <f t="shared" si="52"/>
        <v>0.66549783141519603</v>
      </c>
      <c r="U543" s="15">
        <f t="shared" si="53"/>
        <v>0.69633838383838254</v>
      </c>
      <c r="V543" s="15">
        <f t="shared" si="54"/>
        <v>0.65659692023604133</v>
      </c>
      <c r="W543" s="15">
        <f t="shared" si="55"/>
        <v>0.65659692023604133</v>
      </c>
      <c r="X543" s="15" t="str">
        <f t="shared" si="56"/>
        <v>Y</v>
      </c>
      <c r="Y543" s="15" t="s">
        <v>104</v>
      </c>
      <c r="Z543" s="14" t="s">
        <v>55</v>
      </c>
      <c r="AA543" s="14">
        <v>0</v>
      </c>
      <c r="AB543" s="14"/>
      <c r="AC543" s="14"/>
    </row>
    <row r="544" spans="1:29" x14ac:dyDescent="0.35">
      <c r="A544" s="7"/>
      <c r="B544" s="14">
        <v>316</v>
      </c>
      <c r="C544" s="14" t="s">
        <v>3030</v>
      </c>
      <c r="D544" s="14" t="s">
        <v>3066</v>
      </c>
      <c r="E544" s="14" t="s">
        <v>3067</v>
      </c>
      <c r="F544" s="14" t="s">
        <v>3278</v>
      </c>
      <c r="G544" s="14"/>
      <c r="H544" s="14" t="s">
        <v>3279</v>
      </c>
      <c r="I544" s="14" t="s">
        <v>3034</v>
      </c>
      <c r="J544" s="14" t="s">
        <v>3866</v>
      </c>
      <c r="K544" s="14" t="s">
        <v>3867</v>
      </c>
      <c r="L544" s="14">
        <v>13.8</v>
      </c>
      <c r="M544" s="18">
        <v>7.1388206084758687</v>
      </c>
      <c r="N544" s="18">
        <v>9.0271023988874592</v>
      </c>
      <c r="O544" s="18">
        <v>8.5888935445725405</v>
      </c>
      <c r="P544" s="18">
        <v>12.572610401980967</v>
      </c>
      <c r="Q544" s="18">
        <v>12.57</v>
      </c>
      <c r="R544" s="18">
        <v>12.572610401980967</v>
      </c>
      <c r="S544" s="15">
        <f t="shared" si="51"/>
        <v>0.56780735107731173</v>
      </c>
      <c r="T544" s="15">
        <f t="shared" si="52"/>
        <v>0.71814657111276525</v>
      </c>
      <c r="U544" s="15">
        <f t="shared" si="53"/>
        <v>0.68314321926489163</v>
      </c>
      <c r="V544" s="15">
        <f t="shared" si="54"/>
        <v>0.65636571381832287</v>
      </c>
      <c r="W544" s="15">
        <f t="shared" si="55"/>
        <v>0.65636571381832287</v>
      </c>
      <c r="X544" s="15" t="str">
        <f t="shared" si="56"/>
        <v>Y</v>
      </c>
      <c r="Y544" s="15" t="s">
        <v>55</v>
      </c>
      <c r="Z544" s="14" t="s">
        <v>55</v>
      </c>
      <c r="AA544" s="14">
        <v>0</v>
      </c>
      <c r="AB544" s="14"/>
      <c r="AC544" s="14"/>
    </row>
    <row r="545" spans="1:29" x14ac:dyDescent="0.35">
      <c r="A545" s="7"/>
      <c r="B545" s="14">
        <v>35</v>
      </c>
      <c r="C545" s="14" t="s">
        <v>3030</v>
      </c>
      <c r="D545" s="14" t="s">
        <v>3031</v>
      </c>
      <c r="E545" s="14" t="s">
        <v>46</v>
      </c>
      <c r="F545" s="14" t="s">
        <v>3060</v>
      </c>
      <c r="G545" s="14"/>
      <c r="H545" s="14" t="s">
        <v>3060</v>
      </c>
      <c r="I545" s="14" t="s">
        <v>3034</v>
      </c>
      <c r="J545" s="19" t="s">
        <v>3868</v>
      </c>
      <c r="K545" s="14" t="s">
        <v>3869</v>
      </c>
      <c r="L545" s="14">
        <v>13.8</v>
      </c>
      <c r="M545" s="18">
        <v>7.7443455708019648</v>
      </c>
      <c r="N545" s="18">
        <v>8.174586991402073</v>
      </c>
      <c r="O545" s="18">
        <v>7.9355639799575686</v>
      </c>
      <c r="P545" s="18">
        <v>11.783834464214101</v>
      </c>
      <c r="Q545" s="18">
        <v>12.31</v>
      </c>
      <c r="R545" s="18">
        <v>12.285782788247561</v>
      </c>
      <c r="S545" s="15">
        <f t="shared" si="51"/>
        <v>0.65720081135902642</v>
      </c>
      <c r="T545" s="15">
        <f t="shared" si="52"/>
        <v>0.66406068167360466</v>
      </c>
      <c r="U545" s="15">
        <f t="shared" si="53"/>
        <v>0.64591439688715957</v>
      </c>
      <c r="V545" s="15">
        <f t="shared" si="54"/>
        <v>0.65572529663993018</v>
      </c>
      <c r="W545" s="15">
        <f t="shared" si="55"/>
        <v>0.65572529663993018</v>
      </c>
      <c r="X545" s="15" t="str">
        <f t="shared" si="56"/>
        <v>Y</v>
      </c>
      <c r="Y545" s="15" t="s">
        <v>55</v>
      </c>
      <c r="Z545" s="14" t="s">
        <v>55</v>
      </c>
      <c r="AA545" s="14">
        <v>0</v>
      </c>
      <c r="AB545" s="14"/>
      <c r="AC545" s="14"/>
    </row>
    <row r="546" spans="1:29" x14ac:dyDescent="0.35">
      <c r="A546" s="7"/>
      <c r="B546" s="14">
        <v>813</v>
      </c>
      <c r="C546" s="14" t="s">
        <v>3030</v>
      </c>
      <c r="D546" s="14" t="s">
        <v>3031</v>
      </c>
      <c r="E546" s="14" t="s">
        <v>3045</v>
      </c>
      <c r="F546" s="14" t="s">
        <v>233</v>
      </c>
      <c r="G546" s="14"/>
      <c r="H546" s="14" t="s">
        <v>233</v>
      </c>
      <c r="I546" s="14" t="s">
        <v>3034</v>
      </c>
      <c r="J546" s="14" t="s">
        <v>3870</v>
      </c>
      <c r="K546" s="14" t="s">
        <v>3846</v>
      </c>
      <c r="L546" s="14">
        <v>13.8</v>
      </c>
      <c r="M546" s="18">
        <v>8.1666195576872411</v>
      </c>
      <c r="N546" s="18">
        <v>8.4215774365613871</v>
      </c>
      <c r="O546" s="18">
        <v>8.9792977965985568</v>
      </c>
      <c r="P546" s="18">
        <v>13.002851822581077</v>
      </c>
      <c r="Q546" s="18">
        <v>13</v>
      </c>
      <c r="R546" s="18">
        <v>13.002851822581077</v>
      </c>
      <c r="S546" s="15">
        <f t="shared" si="51"/>
        <v>0.62806372549019485</v>
      </c>
      <c r="T546" s="15">
        <f t="shared" si="52"/>
        <v>0.64781364896626059</v>
      </c>
      <c r="U546" s="15">
        <f t="shared" si="53"/>
        <v>0.69056372549019474</v>
      </c>
      <c r="V546" s="15">
        <f t="shared" si="54"/>
        <v>0.65548036664888343</v>
      </c>
      <c r="W546" s="15">
        <f t="shared" si="55"/>
        <v>0.65548036664888343</v>
      </c>
      <c r="X546" s="15" t="str">
        <f t="shared" si="56"/>
        <v>Y</v>
      </c>
      <c r="Y546" s="15" t="s">
        <v>55</v>
      </c>
      <c r="Z546" s="14" t="s">
        <v>55</v>
      </c>
      <c r="AA546" s="14">
        <v>0</v>
      </c>
      <c r="AB546" s="14"/>
      <c r="AC546" s="14"/>
    </row>
    <row r="547" spans="1:29" x14ac:dyDescent="0.35">
      <c r="A547" s="7"/>
      <c r="B547" s="14">
        <v>441</v>
      </c>
      <c r="C547" s="14" t="s">
        <v>3030</v>
      </c>
      <c r="D547" s="14" t="s">
        <v>3066</v>
      </c>
      <c r="E547" s="14" t="s">
        <v>3074</v>
      </c>
      <c r="F547" s="14" t="s">
        <v>3445</v>
      </c>
      <c r="G547" s="14"/>
      <c r="H547" s="14" t="s">
        <v>3446</v>
      </c>
      <c r="I547" s="14" t="s">
        <v>3034</v>
      </c>
      <c r="J547" s="14" t="s">
        <v>3871</v>
      </c>
      <c r="K547" s="14" t="s">
        <v>3446</v>
      </c>
      <c r="L547" s="14">
        <v>4.16</v>
      </c>
      <c r="M547" s="18">
        <v>1.4170725184702158</v>
      </c>
      <c r="N547" s="18">
        <v>1.4170725184702158</v>
      </c>
      <c r="O547" s="18">
        <v>1.9094128102639305</v>
      </c>
      <c r="P547" s="18">
        <v>2.4137860054279874</v>
      </c>
      <c r="Q547" s="18">
        <v>2.41</v>
      </c>
      <c r="R547" s="18">
        <v>2.4137860054279874</v>
      </c>
      <c r="S547" s="15">
        <f t="shared" si="51"/>
        <v>0.58707462686567169</v>
      </c>
      <c r="T547" s="15">
        <f t="shared" si="52"/>
        <v>0.58799689563079494</v>
      </c>
      <c r="U547" s="15">
        <f t="shared" si="53"/>
        <v>0.79104477611940305</v>
      </c>
      <c r="V547" s="15">
        <f t="shared" si="54"/>
        <v>0.65537209953862319</v>
      </c>
      <c r="W547" s="15">
        <f t="shared" si="55"/>
        <v>0.65537209953862319</v>
      </c>
      <c r="X547" s="15" t="str">
        <f t="shared" si="56"/>
        <v>Y</v>
      </c>
      <c r="Y547" s="15" t="s">
        <v>55</v>
      </c>
      <c r="Z547" s="14" t="s">
        <v>55</v>
      </c>
      <c r="AA547" s="14">
        <v>0</v>
      </c>
      <c r="AB547" s="14"/>
      <c r="AC547" s="14"/>
    </row>
    <row r="548" spans="1:29" x14ac:dyDescent="0.35">
      <c r="A548" s="7"/>
      <c r="B548" s="14">
        <v>274</v>
      </c>
      <c r="C548" s="14" t="s">
        <v>3030</v>
      </c>
      <c r="D548" s="14" t="s">
        <v>3066</v>
      </c>
      <c r="E548" s="14" t="s">
        <v>3067</v>
      </c>
      <c r="F548" s="14" t="s">
        <v>3872</v>
      </c>
      <c r="G548" s="14"/>
      <c r="H548" s="14" t="s">
        <v>1179</v>
      </c>
      <c r="I548" s="14" t="s">
        <v>3034</v>
      </c>
      <c r="J548" s="14" t="s">
        <v>3873</v>
      </c>
      <c r="K548" s="14" t="s">
        <v>1179</v>
      </c>
      <c r="L548" s="14">
        <v>13.8</v>
      </c>
      <c r="M548" s="18">
        <v>7.7045084022278703</v>
      </c>
      <c r="N548" s="18">
        <v>7.4893876919278171</v>
      </c>
      <c r="O548" s="18">
        <v>9.6963668309320727</v>
      </c>
      <c r="P548" s="18">
        <v>12.668219606558768</v>
      </c>
      <c r="Q548" s="18">
        <v>12.67</v>
      </c>
      <c r="R548" s="18">
        <v>12.668219606558768</v>
      </c>
      <c r="S548" s="15">
        <f t="shared" si="51"/>
        <v>0.60817610062893002</v>
      </c>
      <c r="T548" s="15">
        <f t="shared" si="52"/>
        <v>0.59111189360124838</v>
      </c>
      <c r="U548" s="15">
        <f t="shared" si="53"/>
        <v>0.76540880503144526</v>
      </c>
      <c r="V548" s="15">
        <f t="shared" si="54"/>
        <v>0.65489893308720781</v>
      </c>
      <c r="W548" s="15">
        <f t="shared" si="55"/>
        <v>0.65489893308720781</v>
      </c>
      <c r="X548" s="15" t="str">
        <f t="shared" si="56"/>
        <v>Y</v>
      </c>
      <c r="Y548" s="15" t="s">
        <v>55</v>
      </c>
      <c r="Z548" s="14" t="s">
        <v>55</v>
      </c>
      <c r="AA548" s="14">
        <v>0</v>
      </c>
      <c r="AB548" s="14"/>
      <c r="AC548" s="14"/>
    </row>
    <row r="549" spans="1:29" x14ac:dyDescent="0.35">
      <c r="A549" s="8"/>
      <c r="B549" s="14">
        <v>110</v>
      </c>
      <c r="C549" s="14" t="s">
        <v>3030</v>
      </c>
      <c r="D549" s="14" t="s">
        <v>3031</v>
      </c>
      <c r="E549" s="14" t="s">
        <v>46</v>
      </c>
      <c r="F549" s="14" t="s">
        <v>3303</v>
      </c>
      <c r="G549" s="14"/>
      <c r="H549" s="14" t="s">
        <v>3304</v>
      </c>
      <c r="I549" s="14" t="s">
        <v>3034</v>
      </c>
      <c r="J549" s="14" t="s">
        <v>3309</v>
      </c>
      <c r="K549" s="14" t="s">
        <v>3310</v>
      </c>
      <c r="L549" s="14">
        <v>13.2</v>
      </c>
      <c r="M549" s="18">
        <v>7.529571270663415</v>
      </c>
      <c r="N549" s="18">
        <v>7.6362656004096658</v>
      </c>
      <c r="O549" s="18">
        <v>8.1849792962474854</v>
      </c>
      <c r="P549" s="18">
        <v>11.797344460513136</v>
      </c>
      <c r="Q549" s="18">
        <v>11.8</v>
      </c>
      <c r="R549" s="18">
        <v>12.071701308432045</v>
      </c>
      <c r="S549" s="15">
        <f t="shared" si="51"/>
        <v>0.63824289405684687</v>
      </c>
      <c r="T549" s="15">
        <f t="shared" si="52"/>
        <v>0.64714115257709026</v>
      </c>
      <c r="U549" s="15">
        <f t="shared" si="53"/>
        <v>0.67803030303030309</v>
      </c>
      <c r="V549" s="15">
        <f t="shared" si="54"/>
        <v>0.65447144988808015</v>
      </c>
      <c r="W549" s="15">
        <f t="shared" si="55"/>
        <v>0.65447144988808015</v>
      </c>
      <c r="X549" s="15" t="str">
        <f t="shared" si="56"/>
        <v>Y</v>
      </c>
      <c r="Y549" s="15" t="s">
        <v>104</v>
      </c>
      <c r="Z549" s="14" t="s">
        <v>55</v>
      </c>
      <c r="AA549" s="14">
        <v>0</v>
      </c>
      <c r="AB549" s="14"/>
      <c r="AC549" s="14"/>
    </row>
    <row r="550" spans="1:29" x14ac:dyDescent="0.35">
      <c r="A550" s="7"/>
      <c r="B550" s="14">
        <v>795</v>
      </c>
      <c r="C550" s="14" t="s">
        <v>3030</v>
      </c>
      <c r="D550" s="14" t="s">
        <v>3031</v>
      </c>
      <c r="E550" s="14" t="s">
        <v>3045</v>
      </c>
      <c r="F550" s="14" t="s">
        <v>3874</v>
      </c>
      <c r="G550" s="14"/>
      <c r="H550" s="14" t="s">
        <v>3456</v>
      </c>
      <c r="I550" s="14" t="s">
        <v>3034</v>
      </c>
      <c r="J550" s="14" t="s">
        <v>3875</v>
      </c>
      <c r="K550" s="14" t="s">
        <v>3876</v>
      </c>
      <c r="L550" s="14">
        <v>13.2</v>
      </c>
      <c r="M550" s="18">
        <v>6.7217427740132978</v>
      </c>
      <c r="N550" s="18">
        <v>6.7903319859930251</v>
      </c>
      <c r="O550" s="18">
        <v>7.8191701656889379</v>
      </c>
      <c r="P550" s="18">
        <v>10.882821634116768</v>
      </c>
      <c r="Q550" s="18">
        <v>10.88</v>
      </c>
      <c r="R550" s="18">
        <v>10.882821634116768</v>
      </c>
      <c r="S550" s="15">
        <f t="shared" si="51"/>
        <v>0.61764705882352944</v>
      </c>
      <c r="T550" s="15">
        <f t="shared" si="52"/>
        <v>0.62411139577141772</v>
      </c>
      <c r="U550" s="15">
        <f t="shared" si="53"/>
        <v>0.71848739495798319</v>
      </c>
      <c r="V550" s="15">
        <f t="shared" si="54"/>
        <v>0.65341528318431008</v>
      </c>
      <c r="W550" s="15">
        <f t="shared" si="55"/>
        <v>0.65341528318431008</v>
      </c>
      <c r="X550" s="15" t="str">
        <f t="shared" si="56"/>
        <v>Y</v>
      </c>
      <c r="Y550" s="15" t="s">
        <v>55</v>
      </c>
      <c r="Z550" s="14" t="s">
        <v>55</v>
      </c>
      <c r="AA550" s="14">
        <v>0</v>
      </c>
      <c r="AB550" s="14"/>
      <c r="AC550" s="14"/>
    </row>
    <row r="551" spans="1:29" x14ac:dyDescent="0.35">
      <c r="A551" s="7"/>
      <c r="B551" s="14">
        <v>550</v>
      </c>
      <c r="C551" s="14" t="s">
        <v>3030</v>
      </c>
      <c r="D551" s="14" t="s">
        <v>3066</v>
      </c>
      <c r="E551" s="14" t="s">
        <v>3074</v>
      </c>
      <c r="F551" s="14" t="s">
        <v>3178</v>
      </c>
      <c r="G551" s="14"/>
      <c r="H551" s="14" t="s">
        <v>3115</v>
      </c>
      <c r="I551" s="14" t="s">
        <v>3034</v>
      </c>
      <c r="J551" s="14" t="s">
        <v>3877</v>
      </c>
      <c r="K551" s="14" t="s">
        <v>3115</v>
      </c>
      <c r="L551" s="14">
        <v>13.8</v>
      </c>
      <c r="M551" s="18">
        <v>6.8997975970313634</v>
      </c>
      <c r="N551" s="18">
        <v>6.0472821895459781</v>
      </c>
      <c r="O551" s="18">
        <v>6.9555696330350978</v>
      </c>
      <c r="P551" s="18">
        <v>10.158477986391464</v>
      </c>
      <c r="Q551" s="18">
        <v>10.16</v>
      </c>
      <c r="R551" s="18">
        <v>10.158477986391464</v>
      </c>
      <c r="S551" s="15">
        <f t="shared" si="51"/>
        <v>0.67921568627450835</v>
      </c>
      <c r="T551" s="15">
        <f t="shared" si="52"/>
        <v>0.5952049399159427</v>
      </c>
      <c r="U551" s="15">
        <f t="shared" si="53"/>
        <v>0.68470588235294128</v>
      </c>
      <c r="V551" s="15">
        <f t="shared" si="54"/>
        <v>0.65304216951446414</v>
      </c>
      <c r="W551" s="15">
        <f t="shared" si="55"/>
        <v>0.65304216951446414</v>
      </c>
      <c r="X551" s="15" t="str">
        <f t="shared" si="56"/>
        <v>Y</v>
      </c>
      <c r="Y551" s="15" t="s">
        <v>55</v>
      </c>
      <c r="Z551" s="14" t="s">
        <v>55</v>
      </c>
      <c r="AA551" s="14">
        <v>0</v>
      </c>
      <c r="AB551" s="14"/>
      <c r="AC551" s="14"/>
    </row>
    <row r="552" spans="1:29" x14ac:dyDescent="0.35">
      <c r="A552" s="7"/>
      <c r="B552" s="14">
        <v>828</v>
      </c>
      <c r="C552" s="14" t="s">
        <v>3030</v>
      </c>
      <c r="D552" s="14" t="s">
        <v>3031</v>
      </c>
      <c r="E552" s="14" t="s">
        <v>3045</v>
      </c>
      <c r="F552" s="14" t="s">
        <v>3341</v>
      </c>
      <c r="G552" s="14"/>
      <c r="H552" s="14" t="s">
        <v>3341</v>
      </c>
      <c r="I552" s="14" t="s">
        <v>3034</v>
      </c>
      <c r="J552" s="14" t="s">
        <v>3878</v>
      </c>
      <c r="K552" s="14" t="s">
        <v>3341</v>
      </c>
      <c r="L552" s="14">
        <v>4.16</v>
      </c>
      <c r="M552" s="18">
        <v>1.6356102186034422</v>
      </c>
      <c r="N552" s="18">
        <v>1.7581008517147132</v>
      </c>
      <c r="O552" s="18">
        <v>1.7965292856319723</v>
      </c>
      <c r="P552" s="18">
        <v>2.6515619402910429</v>
      </c>
      <c r="Q552" s="18">
        <v>2.65</v>
      </c>
      <c r="R552" s="18">
        <v>2.6515619402910429</v>
      </c>
      <c r="S552" s="15">
        <f t="shared" si="51"/>
        <v>0.61684782608695654</v>
      </c>
      <c r="T552" s="15">
        <f t="shared" si="52"/>
        <v>0.66343428366592949</v>
      </c>
      <c r="U552" s="15">
        <f t="shared" si="53"/>
        <v>0.67753623188405709</v>
      </c>
      <c r="V552" s="15">
        <f t="shared" si="54"/>
        <v>0.65260611387898104</v>
      </c>
      <c r="W552" s="15">
        <f t="shared" si="55"/>
        <v>0.65260611387898104</v>
      </c>
      <c r="X552" s="15" t="str">
        <f t="shared" si="56"/>
        <v>Y</v>
      </c>
      <c r="Y552" s="15" t="s">
        <v>55</v>
      </c>
      <c r="Z552" s="14" t="s">
        <v>55</v>
      </c>
      <c r="AA552" s="14">
        <v>0</v>
      </c>
      <c r="AB552" s="14"/>
      <c r="AC552" s="14"/>
    </row>
    <row r="553" spans="1:29" x14ac:dyDescent="0.35">
      <c r="A553" s="7"/>
      <c r="B553" s="14">
        <v>584</v>
      </c>
      <c r="C553" s="14" t="s">
        <v>3030</v>
      </c>
      <c r="D553" s="14" t="s">
        <v>3031</v>
      </c>
      <c r="E553" s="14" t="s">
        <v>3086</v>
      </c>
      <c r="F553" s="14" t="s">
        <v>4102</v>
      </c>
      <c r="G553" s="14"/>
      <c r="H553" s="14" t="s">
        <v>4102</v>
      </c>
      <c r="I553" s="14" t="s">
        <v>3034</v>
      </c>
      <c r="J553" s="14" t="s">
        <v>4103</v>
      </c>
      <c r="K553" s="14" t="s">
        <v>4102</v>
      </c>
      <c r="L553" s="14">
        <v>13.2</v>
      </c>
      <c r="M553" s="18">
        <v>6.3406915963481367</v>
      </c>
      <c r="N553" s="18">
        <v>6.3406915963481367</v>
      </c>
      <c r="O553" s="18">
        <v>6.3406915963481367</v>
      </c>
      <c r="P553" s="18">
        <v>9.7168050304614013</v>
      </c>
      <c r="Q553" s="18">
        <v>9.7200000000000006</v>
      </c>
      <c r="R553" s="18">
        <v>9.7168050304614013</v>
      </c>
      <c r="S553" s="15">
        <f t="shared" si="51"/>
        <v>0.65254901960784217</v>
      </c>
      <c r="T553" s="15">
        <f t="shared" si="52"/>
        <v>0.65233452637326506</v>
      </c>
      <c r="U553" s="15">
        <f t="shared" si="53"/>
        <v>0.65254901960784217</v>
      </c>
      <c r="V553" s="15">
        <f t="shared" si="54"/>
        <v>0.65247752186298313</v>
      </c>
      <c r="W553" s="15">
        <f t="shared" si="55"/>
        <v>0.65247752186298313</v>
      </c>
      <c r="X553" s="15" t="str">
        <f t="shared" si="56"/>
        <v>Y</v>
      </c>
      <c r="Y553" s="15" t="s">
        <v>104</v>
      </c>
      <c r="Z553" s="14" t="s">
        <v>55</v>
      </c>
      <c r="AA553" s="14">
        <v>0</v>
      </c>
      <c r="AB553" s="14"/>
      <c r="AC553" s="14"/>
    </row>
    <row r="554" spans="1:29" x14ac:dyDescent="0.35">
      <c r="A554" s="7"/>
      <c r="B554" s="14">
        <v>481</v>
      </c>
      <c r="C554" s="14" t="s">
        <v>3030</v>
      </c>
      <c r="D554" s="14" t="s">
        <v>3066</v>
      </c>
      <c r="E554" s="14" t="s">
        <v>3074</v>
      </c>
      <c r="F554" s="14" t="s">
        <v>3587</v>
      </c>
      <c r="G554" s="14"/>
      <c r="H554" s="14" t="s">
        <v>3271</v>
      </c>
      <c r="I554" s="14" t="s">
        <v>3034</v>
      </c>
      <c r="J554" s="14" t="s">
        <v>3879</v>
      </c>
      <c r="K554" s="14" t="s">
        <v>3880</v>
      </c>
      <c r="L554" s="14">
        <v>13.8</v>
      </c>
      <c r="M554" s="18">
        <v>7.3778436199203741</v>
      </c>
      <c r="N554" s="18">
        <v>7.9674337148168268</v>
      </c>
      <c r="O554" s="18">
        <v>8.7004376165799844</v>
      </c>
      <c r="P554" s="18">
        <v>12.30968508939201</v>
      </c>
      <c r="Q554" s="18">
        <v>12.31</v>
      </c>
      <c r="R554" s="18">
        <v>12.30968508939201</v>
      </c>
      <c r="S554" s="15">
        <f t="shared" si="51"/>
        <v>0.59935275080906025</v>
      </c>
      <c r="T554" s="15">
        <f t="shared" si="52"/>
        <v>0.64723263321014024</v>
      </c>
      <c r="U554" s="15">
        <f t="shared" si="53"/>
        <v>0.70679611650485441</v>
      </c>
      <c r="V554" s="15">
        <f t="shared" si="54"/>
        <v>0.65112716684135163</v>
      </c>
      <c r="W554" s="15">
        <f t="shared" si="55"/>
        <v>0.65112716684135163</v>
      </c>
      <c r="X554" s="15" t="str">
        <f t="shared" si="56"/>
        <v>Y</v>
      </c>
      <c r="Y554" s="15" t="s">
        <v>55</v>
      </c>
      <c r="Z554" s="14" t="s">
        <v>55</v>
      </c>
      <c r="AA554" s="14">
        <v>0</v>
      </c>
      <c r="AB554" s="14"/>
      <c r="AC554" s="14"/>
    </row>
    <row r="555" spans="1:29" x14ac:dyDescent="0.35">
      <c r="A555" s="7"/>
      <c r="B555" s="14">
        <v>177</v>
      </c>
      <c r="C555" s="14" t="s">
        <v>3030</v>
      </c>
      <c r="D555" s="14" t="s">
        <v>3031</v>
      </c>
      <c r="E555" s="14" t="s">
        <v>46</v>
      </c>
      <c r="F555" s="14" t="s">
        <v>3050</v>
      </c>
      <c r="G555" s="14"/>
      <c r="H555" s="14" t="s">
        <v>3038</v>
      </c>
      <c r="I555" s="14" t="s">
        <v>3034</v>
      </c>
      <c r="J555" s="14" t="s">
        <v>3887</v>
      </c>
      <c r="K555" s="14" t="s">
        <v>3038</v>
      </c>
      <c r="L555" s="14">
        <v>4.16</v>
      </c>
      <c r="M555" s="18">
        <v>1.0351659386462266</v>
      </c>
      <c r="N555" s="18">
        <v>1.1864778971954437</v>
      </c>
      <c r="O555" s="18">
        <v>1.1816743429557908</v>
      </c>
      <c r="P555" s="18">
        <v>1.7436901889957401</v>
      </c>
      <c r="Q555" s="18">
        <v>1.74</v>
      </c>
      <c r="R555" s="18">
        <v>1.7436901889957401</v>
      </c>
      <c r="S555" s="15">
        <f t="shared" si="51"/>
        <v>0.59366391184572731</v>
      </c>
      <c r="T555" s="15">
        <f t="shared" si="52"/>
        <v>0.68188384896289866</v>
      </c>
      <c r="U555" s="15">
        <f t="shared" si="53"/>
        <v>0.6776859504132231</v>
      </c>
      <c r="V555" s="15">
        <f t="shared" si="54"/>
        <v>0.65107790374061636</v>
      </c>
      <c r="W555" s="15">
        <f t="shared" si="55"/>
        <v>0.65107790374061636</v>
      </c>
      <c r="X555" s="15" t="str">
        <f t="shared" si="56"/>
        <v>Y</v>
      </c>
      <c r="Y555" s="15" t="s">
        <v>55</v>
      </c>
      <c r="Z555" s="14" t="s">
        <v>55</v>
      </c>
      <c r="AA555" s="14">
        <v>0</v>
      </c>
      <c r="AB555" s="14"/>
      <c r="AC555" s="14"/>
    </row>
    <row r="556" spans="1:29" x14ac:dyDescent="0.35">
      <c r="A556" s="7"/>
      <c r="B556" s="14">
        <v>918</v>
      </c>
      <c r="C556" s="14" t="s">
        <v>3030</v>
      </c>
      <c r="D556" s="14" t="s">
        <v>3031</v>
      </c>
      <c r="E556" s="14" t="s">
        <v>3040</v>
      </c>
      <c r="F556" s="14" t="s">
        <v>3888</v>
      </c>
      <c r="G556" s="14"/>
      <c r="H556" s="14" t="s">
        <v>3238</v>
      </c>
      <c r="I556" s="14" t="s">
        <v>3034</v>
      </c>
      <c r="J556" s="14" t="s">
        <v>3889</v>
      </c>
      <c r="K556" s="14" t="s">
        <v>3238</v>
      </c>
      <c r="L556" s="14">
        <v>4.16</v>
      </c>
      <c r="M556" s="18">
        <v>1.5635569050085769</v>
      </c>
      <c r="N556" s="18">
        <v>1.5851728990870364</v>
      </c>
      <c r="O556" s="18">
        <v>1.3570040727032939</v>
      </c>
      <c r="P556" s="18">
        <v>2.3057060350356893</v>
      </c>
      <c r="Q556" s="18">
        <v>2.31</v>
      </c>
      <c r="R556" s="18">
        <v>2.3057060350356893</v>
      </c>
      <c r="S556" s="15">
        <f t="shared" si="51"/>
        <v>0.67812500000000009</v>
      </c>
      <c r="T556" s="15">
        <f t="shared" si="52"/>
        <v>0.68622203423681227</v>
      </c>
      <c r="U556" s="15">
        <f t="shared" si="53"/>
        <v>0.58854166666666563</v>
      </c>
      <c r="V556" s="15">
        <f t="shared" si="54"/>
        <v>0.65096290030115933</v>
      </c>
      <c r="W556" s="15">
        <f t="shared" si="55"/>
        <v>0.65096290030115933</v>
      </c>
      <c r="X556" s="15" t="str">
        <f t="shared" si="56"/>
        <v>Y</v>
      </c>
      <c r="Y556" s="15" t="s">
        <v>55</v>
      </c>
      <c r="Z556" s="14" t="s">
        <v>55</v>
      </c>
      <c r="AA556" s="14">
        <v>0</v>
      </c>
      <c r="AB556" s="14"/>
      <c r="AC556" s="14"/>
    </row>
    <row r="557" spans="1:29" x14ac:dyDescent="0.35">
      <c r="A557" s="7"/>
      <c r="B557" s="14">
        <v>949</v>
      </c>
      <c r="C557" s="14" t="s">
        <v>3030</v>
      </c>
      <c r="D557" s="14" t="s">
        <v>3031</v>
      </c>
      <c r="E557" s="14" t="s">
        <v>3040</v>
      </c>
      <c r="F557" s="14" t="s">
        <v>3465</v>
      </c>
      <c r="G557" s="14"/>
      <c r="H557" s="14" t="s">
        <v>3466</v>
      </c>
      <c r="I557" s="14" t="s">
        <v>3034</v>
      </c>
      <c r="J557" s="14" t="s">
        <v>3890</v>
      </c>
      <c r="K557" s="14" t="s">
        <v>3285</v>
      </c>
      <c r="L557" s="14">
        <v>13.2</v>
      </c>
      <c r="M557" s="18">
        <v>7.2018672578713909</v>
      </c>
      <c r="N557" s="18">
        <v>7.3619087524907556</v>
      </c>
      <c r="O557" s="18">
        <v>7.1637621401048683</v>
      </c>
      <c r="P557" s="18">
        <v>10.882821634116768</v>
      </c>
      <c r="Q557" s="18">
        <v>10.88</v>
      </c>
      <c r="R557" s="18">
        <v>11.660166036553681</v>
      </c>
      <c r="S557" s="15">
        <f t="shared" si="51"/>
        <v>0.66176470588235303</v>
      </c>
      <c r="T557" s="15">
        <f t="shared" si="52"/>
        <v>0.67664602504510618</v>
      </c>
      <c r="U557" s="15">
        <f t="shared" si="53"/>
        <v>0.61437908496731963</v>
      </c>
      <c r="V557" s="15">
        <f t="shared" si="54"/>
        <v>0.65092993863159287</v>
      </c>
      <c r="W557" s="15">
        <f t="shared" si="55"/>
        <v>0.65092993863159287</v>
      </c>
      <c r="X557" s="15" t="str">
        <f t="shared" si="56"/>
        <v>Y</v>
      </c>
      <c r="Y557" s="15" t="s">
        <v>55</v>
      </c>
      <c r="Z557" s="14" t="s">
        <v>55</v>
      </c>
      <c r="AA557" s="14">
        <v>0</v>
      </c>
      <c r="AB557" s="14"/>
      <c r="AC557" s="14"/>
    </row>
    <row r="558" spans="1:29" x14ac:dyDescent="0.35">
      <c r="A558" s="7"/>
      <c r="B558" s="14">
        <v>473</v>
      </c>
      <c r="C558" s="14" t="s">
        <v>3030</v>
      </c>
      <c r="D558" s="14" t="s">
        <v>3066</v>
      </c>
      <c r="E558" s="14" t="s">
        <v>3074</v>
      </c>
      <c r="F558" s="14" t="s">
        <v>3832</v>
      </c>
      <c r="G558" s="14"/>
      <c r="H558" s="14" t="s">
        <v>3833</v>
      </c>
      <c r="I558" s="14" t="s">
        <v>3034</v>
      </c>
      <c r="J558" s="14" t="s">
        <v>3892</v>
      </c>
      <c r="K558" s="14" t="s">
        <v>3893</v>
      </c>
      <c r="L558" s="14">
        <v>13.8</v>
      </c>
      <c r="M558" s="18">
        <v>8.9792977965985568</v>
      </c>
      <c r="N558" s="18">
        <v>9.0669395674615512</v>
      </c>
      <c r="O558" s="18">
        <v>10.222217456109984</v>
      </c>
      <c r="P558" s="18">
        <v>14.508696794681459</v>
      </c>
      <c r="Q558" s="18">
        <v>14.51</v>
      </c>
      <c r="R558" s="18">
        <v>14.508696794681459</v>
      </c>
      <c r="S558" s="15">
        <f t="shared" si="51"/>
        <v>0.6188907193849521</v>
      </c>
      <c r="T558" s="15">
        <f t="shared" si="52"/>
        <v>0.624875228632774</v>
      </c>
      <c r="U558" s="15">
        <f t="shared" si="53"/>
        <v>0.70455793520043819</v>
      </c>
      <c r="V558" s="15">
        <f t="shared" si="54"/>
        <v>0.64944129440605469</v>
      </c>
      <c r="W558" s="15">
        <f t="shared" si="55"/>
        <v>0.64944129440605469</v>
      </c>
      <c r="X558" s="15" t="str">
        <f t="shared" si="56"/>
        <v>Y</v>
      </c>
      <c r="Y558" s="15" t="s">
        <v>55</v>
      </c>
      <c r="Z558" s="14" t="s">
        <v>55</v>
      </c>
      <c r="AA558" s="14">
        <v>0</v>
      </c>
      <c r="AB558" s="14"/>
      <c r="AC558" s="14"/>
    </row>
    <row r="559" spans="1:29" x14ac:dyDescent="0.35">
      <c r="A559" s="7"/>
      <c r="B559" s="14">
        <v>1149</v>
      </c>
      <c r="C559" s="14" t="s">
        <v>3030</v>
      </c>
      <c r="D559" s="14" t="s">
        <v>3031</v>
      </c>
      <c r="E559" s="14" t="s">
        <v>3040</v>
      </c>
      <c r="F559" s="14" t="s">
        <v>3571</v>
      </c>
      <c r="G559" s="14"/>
      <c r="H559" s="14" t="s">
        <v>3161</v>
      </c>
      <c r="I559" s="14" t="s">
        <v>3034</v>
      </c>
      <c r="J559" s="14" t="s">
        <v>3894</v>
      </c>
      <c r="K559" s="14" t="s">
        <v>3161</v>
      </c>
      <c r="L559" s="14">
        <v>13.2</v>
      </c>
      <c r="M559" s="18">
        <v>7.2933195405110283</v>
      </c>
      <c r="N559" s="18">
        <v>7.5752974119832324</v>
      </c>
      <c r="O559" s="18">
        <v>8.1163900842677581</v>
      </c>
      <c r="P559" s="18">
        <v>11.797344460513136</v>
      </c>
      <c r="Q559" s="18">
        <v>11.8</v>
      </c>
      <c r="R559" s="18">
        <v>11.797344460513136</v>
      </c>
      <c r="S559" s="15">
        <f t="shared" si="51"/>
        <v>0.61821705426356588</v>
      </c>
      <c r="T559" s="15">
        <f t="shared" si="52"/>
        <v>0.64197435694773153</v>
      </c>
      <c r="U559" s="15">
        <f t="shared" si="53"/>
        <v>0.68798449612403101</v>
      </c>
      <c r="V559" s="15">
        <f t="shared" si="54"/>
        <v>0.6493919691117761</v>
      </c>
      <c r="W559" s="15">
        <f t="shared" si="55"/>
        <v>0.6493919691117761</v>
      </c>
      <c r="X559" s="15" t="str">
        <f t="shared" si="56"/>
        <v>Y</v>
      </c>
      <c r="Y559" s="15" t="s">
        <v>55</v>
      </c>
      <c r="Z559" s="14" t="s">
        <v>55</v>
      </c>
      <c r="AA559" s="14">
        <v>0</v>
      </c>
      <c r="AB559" s="14"/>
      <c r="AC559" s="14"/>
    </row>
    <row r="560" spans="1:29" x14ac:dyDescent="0.35">
      <c r="A560" s="7"/>
      <c r="B560" s="14">
        <v>725</v>
      </c>
      <c r="C560" s="14" t="s">
        <v>3030</v>
      </c>
      <c r="D560" s="14" t="s">
        <v>3031</v>
      </c>
      <c r="E560" s="14" t="s">
        <v>3045</v>
      </c>
      <c r="F560" s="14" t="s">
        <v>3079</v>
      </c>
      <c r="G560" s="14"/>
      <c r="H560" s="14" t="s">
        <v>3080</v>
      </c>
      <c r="I560" s="14" t="s">
        <v>3034</v>
      </c>
      <c r="J560" s="14" t="s">
        <v>3895</v>
      </c>
      <c r="K560" s="14" t="s">
        <v>3080</v>
      </c>
      <c r="L560" s="14">
        <v>4.16</v>
      </c>
      <c r="M560" s="18">
        <v>1.1840761200756171</v>
      </c>
      <c r="N560" s="18">
        <v>1.1984867827945904</v>
      </c>
      <c r="O560" s="18">
        <v>1.2008885599144168</v>
      </c>
      <c r="P560" s="18">
        <v>1.8445648280285516</v>
      </c>
      <c r="Q560" s="18">
        <v>1.84</v>
      </c>
      <c r="R560" s="18">
        <v>1.8445648280285516</v>
      </c>
      <c r="S560" s="15">
        <f t="shared" si="51"/>
        <v>0.64192708333333193</v>
      </c>
      <c r="T560" s="15">
        <f t="shared" si="52"/>
        <v>0.65135151238836431</v>
      </c>
      <c r="U560" s="15">
        <f t="shared" si="53"/>
        <v>0.65104166666666408</v>
      </c>
      <c r="V560" s="15">
        <f t="shared" si="54"/>
        <v>0.64810675412945351</v>
      </c>
      <c r="W560" s="15">
        <f t="shared" si="55"/>
        <v>0.64810675412945351</v>
      </c>
      <c r="X560" s="15" t="str">
        <f t="shared" si="56"/>
        <v>Y</v>
      </c>
      <c r="Y560" s="15" t="s">
        <v>55</v>
      </c>
      <c r="Z560" s="14" t="s">
        <v>55</v>
      </c>
      <c r="AA560" s="14">
        <v>0</v>
      </c>
      <c r="AB560" s="14"/>
      <c r="AC560" s="14"/>
    </row>
    <row r="561" spans="1:29" x14ac:dyDescent="0.35">
      <c r="A561" s="7"/>
      <c r="B561" s="14">
        <v>1002</v>
      </c>
      <c r="C561" s="14" t="s">
        <v>3030</v>
      </c>
      <c r="D561" s="14" t="s">
        <v>3031</v>
      </c>
      <c r="E561" s="14" t="s">
        <v>3040</v>
      </c>
      <c r="F561" s="14" t="s">
        <v>3131</v>
      </c>
      <c r="G561" s="14"/>
      <c r="H561" s="14" t="s">
        <v>3064</v>
      </c>
      <c r="I561" s="14" t="s">
        <v>3034</v>
      </c>
      <c r="J561" s="14" t="s">
        <v>3896</v>
      </c>
      <c r="K561" s="14" t="s">
        <v>3064</v>
      </c>
      <c r="L561" s="14">
        <v>13.2</v>
      </c>
      <c r="M561" s="18">
        <v>7.3158568589578952</v>
      </c>
      <c r="N561" s="18">
        <v>8.9928077928976009</v>
      </c>
      <c r="O561" s="18">
        <v>7.1942462343180731</v>
      </c>
      <c r="P561" s="18">
        <v>11.797344460513136</v>
      </c>
      <c r="Q561" s="18">
        <v>11.8</v>
      </c>
      <c r="R561" s="18">
        <v>12.826182640209048</v>
      </c>
      <c r="S561" s="15">
        <f t="shared" si="51"/>
        <v>0.62012742642590313</v>
      </c>
      <c r="T561" s="15">
        <f t="shared" si="52"/>
        <v>0.76210235533030513</v>
      </c>
      <c r="U561" s="15">
        <f t="shared" si="53"/>
        <v>0.56090314913844219</v>
      </c>
      <c r="V561" s="15">
        <f t="shared" si="54"/>
        <v>0.64771097696488356</v>
      </c>
      <c r="W561" s="15">
        <f t="shared" si="55"/>
        <v>0.64771097696488356</v>
      </c>
      <c r="X561" s="15" t="str">
        <f t="shared" si="56"/>
        <v>Y</v>
      </c>
      <c r="Y561" s="15" t="s">
        <v>55</v>
      </c>
      <c r="Z561" s="14" t="s">
        <v>55</v>
      </c>
      <c r="AA561" s="14">
        <v>0</v>
      </c>
      <c r="AB561" s="14"/>
      <c r="AC561" s="14"/>
    </row>
    <row r="562" spans="1:29" x14ac:dyDescent="0.35">
      <c r="A562" s="7"/>
      <c r="B562" s="14">
        <v>1110</v>
      </c>
      <c r="C562" s="14" t="s">
        <v>3030</v>
      </c>
      <c r="D562" s="14" t="s">
        <v>3031</v>
      </c>
      <c r="E562" s="14" t="s">
        <v>3040</v>
      </c>
      <c r="F562" s="14" t="s">
        <v>3161</v>
      </c>
      <c r="G562" s="14"/>
      <c r="H562" s="14" t="s">
        <v>3161</v>
      </c>
      <c r="I562" s="14" t="s">
        <v>3034</v>
      </c>
      <c r="J562" s="14" t="s">
        <v>3897</v>
      </c>
      <c r="K562" s="14" t="s">
        <v>3161</v>
      </c>
      <c r="L562" s="14">
        <v>13.2</v>
      </c>
      <c r="M562" s="18">
        <v>7.4076348938105738</v>
      </c>
      <c r="N562" s="18">
        <v>7.3466667053841412</v>
      </c>
      <c r="O562" s="18">
        <v>8.1392531549276672</v>
      </c>
      <c r="P562" s="18">
        <v>11.797344460513136</v>
      </c>
      <c r="Q562" s="18">
        <v>11.8</v>
      </c>
      <c r="R562" s="18">
        <v>11.797344460513136</v>
      </c>
      <c r="S562" s="15">
        <f t="shared" si="51"/>
        <v>0.62790697674418605</v>
      </c>
      <c r="T562" s="15">
        <f t="shared" si="52"/>
        <v>0.62259887333763908</v>
      </c>
      <c r="U562" s="15">
        <f t="shared" si="53"/>
        <v>0.68992248062015504</v>
      </c>
      <c r="V562" s="15">
        <f t="shared" si="54"/>
        <v>0.64680944356732673</v>
      </c>
      <c r="W562" s="15">
        <f t="shared" si="55"/>
        <v>0.64680944356732673</v>
      </c>
      <c r="X562" s="15" t="str">
        <f t="shared" si="56"/>
        <v>Y</v>
      </c>
      <c r="Y562" s="15" t="s">
        <v>55</v>
      </c>
      <c r="Z562" s="14" t="s">
        <v>55</v>
      </c>
      <c r="AA562" s="14">
        <v>0</v>
      </c>
      <c r="AB562" s="14"/>
      <c r="AC562" s="14"/>
    </row>
    <row r="563" spans="1:29" x14ac:dyDescent="0.35">
      <c r="A563" s="8"/>
      <c r="B563" s="14">
        <v>315</v>
      </c>
      <c r="C563" s="14" t="s">
        <v>3030</v>
      </c>
      <c r="D563" s="14" t="s">
        <v>3066</v>
      </c>
      <c r="E563" s="14" t="s">
        <v>3067</v>
      </c>
      <c r="F563" s="14" t="s">
        <v>3278</v>
      </c>
      <c r="G563" s="14"/>
      <c r="H563" s="14" t="s">
        <v>3279</v>
      </c>
      <c r="I563" s="14" t="s">
        <v>3034</v>
      </c>
      <c r="J563" s="14" t="s">
        <v>3898</v>
      </c>
      <c r="K563" s="14" t="s">
        <v>3899</v>
      </c>
      <c r="L563" s="14">
        <v>13.8</v>
      </c>
      <c r="M563" s="18">
        <v>7.8479222090945742</v>
      </c>
      <c r="N563" s="18">
        <v>8.3897077017021271</v>
      </c>
      <c r="O563" s="18">
        <v>8.3419030994132264</v>
      </c>
      <c r="P563" s="18">
        <v>12.668219606558768</v>
      </c>
      <c r="Q563" s="18">
        <v>12.67</v>
      </c>
      <c r="R563" s="18">
        <v>12.668219606558768</v>
      </c>
      <c r="S563" s="15">
        <f t="shared" si="51"/>
        <v>0.61949685534591126</v>
      </c>
      <c r="T563" s="15">
        <f t="shared" si="52"/>
        <v>0.66217108932139912</v>
      </c>
      <c r="U563" s="15">
        <f t="shared" si="53"/>
        <v>0.65849056603773581</v>
      </c>
      <c r="V563" s="15">
        <f t="shared" si="54"/>
        <v>0.64671950356834873</v>
      </c>
      <c r="W563" s="15">
        <f t="shared" si="55"/>
        <v>0.64671950356834873</v>
      </c>
      <c r="X563" s="15" t="str">
        <f t="shared" si="56"/>
        <v>Y</v>
      </c>
      <c r="Y563" s="15" t="s">
        <v>55</v>
      </c>
      <c r="Z563" s="14" t="s">
        <v>55</v>
      </c>
      <c r="AA563" s="14">
        <v>0</v>
      </c>
      <c r="AB563" s="14"/>
      <c r="AC563" s="14"/>
    </row>
    <row r="564" spans="1:29" x14ac:dyDescent="0.35">
      <c r="A564" s="7"/>
      <c r="B564" s="14">
        <v>669</v>
      </c>
      <c r="C564" s="14" t="s">
        <v>3030</v>
      </c>
      <c r="D564" s="14" t="s">
        <v>3031</v>
      </c>
      <c r="E564" s="14" t="s">
        <v>3045</v>
      </c>
      <c r="F564" s="14" t="s">
        <v>3079</v>
      </c>
      <c r="G564" s="14"/>
      <c r="H564" s="14" t="s">
        <v>3080</v>
      </c>
      <c r="I564" s="14" t="s">
        <v>3034</v>
      </c>
      <c r="J564" s="14" t="s">
        <v>3900</v>
      </c>
      <c r="K564" s="14" t="s">
        <v>3245</v>
      </c>
      <c r="L564" s="14">
        <v>13.8</v>
      </c>
      <c r="M564" s="18">
        <v>5.4019200586458149</v>
      </c>
      <c r="N564" s="18">
        <v>5.8082591781014727</v>
      </c>
      <c r="O564" s="18">
        <v>6.3898818392830936</v>
      </c>
      <c r="P564" s="18">
        <v>9.0828744348911918</v>
      </c>
      <c r="Q564" s="18">
        <v>9.08</v>
      </c>
      <c r="R564" s="18">
        <v>9.0828744348911918</v>
      </c>
      <c r="S564" s="15">
        <f t="shared" si="51"/>
        <v>0.59473684210526323</v>
      </c>
      <c r="T564" s="15">
        <f t="shared" si="52"/>
        <v>0.63967612093628556</v>
      </c>
      <c r="U564" s="15">
        <f t="shared" si="53"/>
        <v>0.70350877192982364</v>
      </c>
      <c r="V564" s="15">
        <f t="shared" si="54"/>
        <v>0.64597391165712414</v>
      </c>
      <c r="W564" s="15">
        <f t="shared" si="55"/>
        <v>0.64597391165712414</v>
      </c>
      <c r="X564" s="15" t="str">
        <f t="shared" si="56"/>
        <v>Y</v>
      </c>
      <c r="Y564" s="15" t="s">
        <v>55</v>
      </c>
      <c r="Z564" s="14" t="s">
        <v>55</v>
      </c>
      <c r="AA564" s="14">
        <v>0</v>
      </c>
      <c r="AB564" s="14"/>
      <c r="AC564" s="14"/>
    </row>
    <row r="565" spans="1:29" x14ac:dyDescent="0.35">
      <c r="A565" s="7"/>
      <c r="B565" s="14">
        <v>333</v>
      </c>
      <c r="C565" s="14" t="s">
        <v>3030</v>
      </c>
      <c r="D565" s="14" t="s">
        <v>3066</v>
      </c>
      <c r="E565" s="14" t="s">
        <v>3067</v>
      </c>
      <c r="F565" s="14" t="s">
        <v>3106</v>
      </c>
      <c r="G565" s="14"/>
      <c r="H565" s="14" t="s">
        <v>3107</v>
      </c>
      <c r="I565" s="14" t="s">
        <v>3034</v>
      </c>
      <c r="J565" s="14" t="s">
        <v>3901</v>
      </c>
      <c r="K565" s="14" t="s">
        <v>3107</v>
      </c>
      <c r="L565" s="14">
        <v>13.8</v>
      </c>
      <c r="M565" s="18">
        <v>7.8718245102390254</v>
      </c>
      <c r="N565" s="18">
        <v>8.0072708833909196</v>
      </c>
      <c r="O565" s="18">
        <v>8.6207632794318005</v>
      </c>
      <c r="P565" s="18">
        <v>12.668219606558768</v>
      </c>
      <c r="Q565" s="18">
        <v>12.67</v>
      </c>
      <c r="R565" s="18">
        <v>12.668219606558768</v>
      </c>
      <c r="S565" s="15">
        <f t="shared" si="51"/>
        <v>0.62138364779874156</v>
      </c>
      <c r="T565" s="15">
        <f t="shared" si="52"/>
        <v>0.63198665220133543</v>
      </c>
      <c r="U565" s="15">
        <f t="shared" si="53"/>
        <v>0.68050314465408679</v>
      </c>
      <c r="V565" s="15">
        <f t="shared" si="54"/>
        <v>0.64462448155138796</v>
      </c>
      <c r="W565" s="15">
        <f t="shared" si="55"/>
        <v>0.64462448155138796</v>
      </c>
      <c r="X565" s="15" t="str">
        <f t="shared" si="56"/>
        <v>Y</v>
      </c>
      <c r="Y565" s="15" t="s">
        <v>55</v>
      </c>
      <c r="Z565" s="14" t="s">
        <v>55</v>
      </c>
      <c r="AA565" s="14">
        <v>0</v>
      </c>
      <c r="AB565" s="14"/>
      <c r="AC565" s="14"/>
    </row>
    <row r="566" spans="1:29" x14ac:dyDescent="0.35">
      <c r="A566" s="7"/>
      <c r="B566" s="14">
        <v>895</v>
      </c>
      <c r="C566" s="14" t="s">
        <v>3030</v>
      </c>
      <c r="D566" s="14" t="s">
        <v>3031</v>
      </c>
      <c r="E566" s="14" t="s">
        <v>3045</v>
      </c>
      <c r="F566" s="14" t="s">
        <v>3137</v>
      </c>
      <c r="G566" s="14"/>
      <c r="H566" s="14" t="s">
        <v>3137</v>
      </c>
      <c r="I566" s="14" t="s">
        <v>3034</v>
      </c>
      <c r="J566" s="14" t="s">
        <v>3902</v>
      </c>
      <c r="K566" s="14" t="s">
        <v>3137</v>
      </c>
      <c r="L566" s="14">
        <v>4.16</v>
      </c>
      <c r="M566" s="18">
        <v>1.5851728990870364</v>
      </c>
      <c r="N566" s="18">
        <v>1.38102184390158</v>
      </c>
      <c r="O566" s="18">
        <v>1.5611551278887432</v>
      </c>
      <c r="P566" s="18">
        <v>2.3417326918331218</v>
      </c>
      <c r="Q566" s="18">
        <v>2.34</v>
      </c>
      <c r="R566" s="18">
        <v>2.3417326918331218</v>
      </c>
      <c r="S566" s="15">
        <f t="shared" si="51"/>
        <v>0.67692307692307696</v>
      </c>
      <c r="T566" s="15">
        <f t="shared" si="52"/>
        <v>0.59018027517161542</v>
      </c>
      <c r="U566" s="15">
        <f t="shared" si="53"/>
        <v>0.66666666666666463</v>
      </c>
      <c r="V566" s="15">
        <f t="shared" si="54"/>
        <v>0.6445900062537856</v>
      </c>
      <c r="W566" s="15">
        <f t="shared" si="55"/>
        <v>0.6445900062537856</v>
      </c>
      <c r="X566" s="15" t="str">
        <f t="shared" si="56"/>
        <v>Y</v>
      </c>
      <c r="Y566" s="15" t="s">
        <v>55</v>
      </c>
      <c r="Z566" s="14" t="s">
        <v>55</v>
      </c>
      <c r="AA566" s="14">
        <v>0</v>
      </c>
      <c r="AB566" s="14"/>
      <c r="AC566" s="14"/>
    </row>
    <row r="567" spans="1:29" x14ac:dyDescent="0.35">
      <c r="A567" s="7"/>
      <c r="B567" s="14">
        <v>931</v>
      </c>
      <c r="C567" s="14" t="s">
        <v>3030</v>
      </c>
      <c r="D567" s="14" t="s">
        <v>3031</v>
      </c>
      <c r="E567" s="14" t="s">
        <v>3040</v>
      </c>
      <c r="F567" s="14" t="s">
        <v>3335</v>
      </c>
      <c r="G567" s="14"/>
      <c r="H567" s="14" t="s">
        <v>3161</v>
      </c>
      <c r="I567" s="14" t="s">
        <v>3034</v>
      </c>
      <c r="J567" s="14" t="s">
        <v>3903</v>
      </c>
      <c r="K567" s="14" t="s">
        <v>3161</v>
      </c>
      <c r="L567" s="14">
        <v>13.2</v>
      </c>
      <c r="M567" s="18">
        <v>4.2982572840629256</v>
      </c>
      <c r="N567" s="18">
        <v>5.639557429444249</v>
      </c>
      <c r="O567" s="18">
        <v>6.2873444314750238</v>
      </c>
      <c r="P567" s="18">
        <v>8.3907469321866692</v>
      </c>
      <c r="Q567" s="18">
        <v>8.39</v>
      </c>
      <c r="R567" s="18">
        <v>8.3907469321866692</v>
      </c>
      <c r="S567" s="15">
        <f t="shared" si="51"/>
        <v>0.5122615803814714</v>
      </c>
      <c r="T567" s="15">
        <f t="shared" si="52"/>
        <v>0.67217609409347423</v>
      </c>
      <c r="U567" s="15">
        <f t="shared" si="53"/>
        <v>0.74931880108991811</v>
      </c>
      <c r="V567" s="15">
        <f t="shared" si="54"/>
        <v>0.64458549185495462</v>
      </c>
      <c r="W567" s="15">
        <f t="shared" si="55"/>
        <v>0.64458549185495462</v>
      </c>
      <c r="X567" s="15" t="str">
        <f t="shared" si="56"/>
        <v>Y</v>
      </c>
      <c r="Y567" s="15" t="s">
        <v>55</v>
      </c>
      <c r="Z567" s="14" t="s">
        <v>55</v>
      </c>
      <c r="AA567" s="14">
        <v>0</v>
      </c>
      <c r="AB567" s="14"/>
      <c r="AC567" s="14"/>
    </row>
    <row r="568" spans="1:29" x14ac:dyDescent="0.35">
      <c r="A568" s="7"/>
      <c r="B568" s="14">
        <v>1026</v>
      </c>
      <c r="C568" s="14" t="s">
        <v>3030</v>
      </c>
      <c r="D568" s="14" t="s">
        <v>3031</v>
      </c>
      <c r="E568" s="14" t="s">
        <v>3040</v>
      </c>
      <c r="F568" s="14" t="s">
        <v>3542</v>
      </c>
      <c r="G568" s="14"/>
      <c r="H568" s="14" t="s">
        <v>3238</v>
      </c>
      <c r="I568" s="14" t="s">
        <v>3034</v>
      </c>
      <c r="J568" s="14" t="s">
        <v>3904</v>
      </c>
      <c r="K568" s="14" t="s">
        <v>3238</v>
      </c>
      <c r="L568" s="14">
        <v>4.16</v>
      </c>
      <c r="M568" s="18">
        <v>1.5995835618060092</v>
      </c>
      <c r="N568" s="18">
        <v>1.6884493152396745</v>
      </c>
      <c r="O568" s="18">
        <v>1.7893239542724857</v>
      </c>
      <c r="P568" s="18">
        <v>2.6299459462125832</v>
      </c>
      <c r="Q568" s="18">
        <v>2.63</v>
      </c>
      <c r="R568" s="18">
        <v>2.6299459462125832</v>
      </c>
      <c r="S568" s="15">
        <f t="shared" si="51"/>
        <v>0.60821917808219172</v>
      </c>
      <c r="T568" s="15">
        <f t="shared" si="52"/>
        <v>0.64199593735348837</v>
      </c>
      <c r="U568" s="15">
        <f t="shared" si="53"/>
        <v>0.6803652968036521</v>
      </c>
      <c r="V568" s="15">
        <f t="shared" si="54"/>
        <v>0.64352680407977736</v>
      </c>
      <c r="W568" s="15">
        <f t="shared" si="55"/>
        <v>0.64352680407977736</v>
      </c>
      <c r="X568" s="15" t="str">
        <f t="shared" si="56"/>
        <v>Y</v>
      </c>
      <c r="Y568" s="15" t="s">
        <v>55</v>
      </c>
      <c r="Z568" s="14" t="s">
        <v>55</v>
      </c>
      <c r="AA568" s="14">
        <v>0</v>
      </c>
      <c r="AB568" s="14"/>
      <c r="AC568" s="14"/>
    </row>
    <row r="569" spans="1:29" x14ac:dyDescent="0.35">
      <c r="A569" s="7"/>
      <c r="B569" s="14">
        <v>462</v>
      </c>
      <c r="C569" s="14" t="s">
        <v>3030</v>
      </c>
      <c r="D569" s="14" t="s">
        <v>3066</v>
      </c>
      <c r="E569" s="14" t="s">
        <v>3074</v>
      </c>
      <c r="F569" s="14" t="s">
        <v>3317</v>
      </c>
      <c r="G569" s="14"/>
      <c r="H569" s="14" t="s">
        <v>3318</v>
      </c>
      <c r="I569" s="14" t="s">
        <v>3034</v>
      </c>
      <c r="J569" s="14" t="s">
        <v>3905</v>
      </c>
      <c r="K569" s="14" t="s">
        <v>3318</v>
      </c>
      <c r="L569" s="14">
        <v>13.8</v>
      </c>
      <c r="M569" s="18">
        <v>6.2066308638422987</v>
      </c>
      <c r="N569" s="18">
        <v>6.5253282124349878</v>
      </c>
      <c r="O569" s="18">
        <v>7.5690620290759778</v>
      </c>
      <c r="P569" s="18">
        <v>10.517012503558222</v>
      </c>
      <c r="Q569" s="18">
        <v>10.52</v>
      </c>
      <c r="R569" s="18">
        <v>10.517012503558222</v>
      </c>
      <c r="S569" s="15">
        <f t="shared" si="51"/>
        <v>0.59015151515151365</v>
      </c>
      <c r="T569" s="15">
        <f t="shared" si="52"/>
        <v>0.6202783471896377</v>
      </c>
      <c r="U569" s="15">
        <f t="shared" si="53"/>
        <v>0.71969696969696828</v>
      </c>
      <c r="V569" s="15">
        <f t="shared" si="54"/>
        <v>0.64337561067937321</v>
      </c>
      <c r="W569" s="15">
        <f t="shared" si="55"/>
        <v>0.64337561067937321</v>
      </c>
      <c r="X569" s="15" t="str">
        <f t="shared" si="56"/>
        <v>Y</v>
      </c>
      <c r="Y569" s="15" t="s">
        <v>55</v>
      </c>
      <c r="Z569" s="14" t="s">
        <v>55</v>
      </c>
      <c r="AA569" s="14">
        <v>0</v>
      </c>
      <c r="AB569" s="14"/>
      <c r="AC569" s="14"/>
    </row>
    <row r="570" spans="1:29" x14ac:dyDescent="0.35">
      <c r="A570" s="7"/>
      <c r="B570" s="14">
        <v>1054</v>
      </c>
      <c r="C570" s="14" t="s">
        <v>3030</v>
      </c>
      <c r="D570" s="14" t="s">
        <v>3031</v>
      </c>
      <c r="E570" s="14" t="s">
        <v>3040</v>
      </c>
      <c r="F570" s="14" t="s">
        <v>3124</v>
      </c>
      <c r="G570" s="14"/>
      <c r="H570" s="14" t="s">
        <v>3125</v>
      </c>
      <c r="I570" s="14" t="s">
        <v>3034</v>
      </c>
      <c r="J570" s="14" t="s">
        <v>3906</v>
      </c>
      <c r="K570" s="14" t="s">
        <v>3125</v>
      </c>
      <c r="L570" s="14">
        <v>13.2</v>
      </c>
      <c r="M570" s="18">
        <v>6.9046473392925707</v>
      </c>
      <c r="N570" s="18">
        <v>8.1392531549276672</v>
      </c>
      <c r="O570" s="18">
        <v>8.2535685082272146</v>
      </c>
      <c r="P570" s="18">
        <v>12.071701308432045</v>
      </c>
      <c r="Q570" s="18">
        <v>12.07</v>
      </c>
      <c r="R570" s="18">
        <v>12.071701308432045</v>
      </c>
      <c r="S570" s="15">
        <f t="shared" si="51"/>
        <v>0.57196969696969691</v>
      </c>
      <c r="T570" s="15">
        <f t="shared" si="52"/>
        <v>0.67433746105448777</v>
      </c>
      <c r="U570" s="15">
        <f t="shared" si="53"/>
        <v>0.68371212121212133</v>
      </c>
      <c r="V570" s="15">
        <f t="shared" si="54"/>
        <v>0.64333975974543534</v>
      </c>
      <c r="W570" s="15">
        <f t="shared" si="55"/>
        <v>0.64333975974543534</v>
      </c>
      <c r="X570" s="15" t="str">
        <f t="shared" si="56"/>
        <v>Y</v>
      </c>
      <c r="Y570" s="15" t="s">
        <v>55</v>
      </c>
      <c r="Z570" s="14" t="s">
        <v>55</v>
      </c>
      <c r="AA570" s="14">
        <v>0</v>
      </c>
      <c r="AB570" s="14"/>
      <c r="AC570" s="14"/>
    </row>
    <row r="571" spans="1:29" x14ac:dyDescent="0.35">
      <c r="A571" s="7"/>
      <c r="B571" s="14">
        <v>470</v>
      </c>
      <c r="C571" s="14" t="s">
        <v>3030</v>
      </c>
      <c r="D571" s="14" t="s">
        <v>3066</v>
      </c>
      <c r="E571" s="14" t="s">
        <v>3074</v>
      </c>
      <c r="F571" s="14" t="s">
        <v>3832</v>
      </c>
      <c r="G571" s="14"/>
      <c r="H571" s="14" t="s">
        <v>3833</v>
      </c>
      <c r="I571" s="14" t="s">
        <v>3034</v>
      </c>
      <c r="J571" s="14" t="s">
        <v>3913</v>
      </c>
      <c r="K571" s="14" t="s">
        <v>3893</v>
      </c>
      <c r="L571" s="14">
        <v>13.8</v>
      </c>
      <c r="M571" s="18">
        <v>8.963362929168941</v>
      </c>
      <c r="N571" s="18">
        <v>9.1466139046097101</v>
      </c>
      <c r="O571" s="18">
        <v>10.110673384102565</v>
      </c>
      <c r="P571" s="18">
        <v>14.62820830040371</v>
      </c>
      <c r="Q571" s="18">
        <v>14.63</v>
      </c>
      <c r="R571" s="18">
        <v>14.62820830040371</v>
      </c>
      <c r="S571" s="15">
        <f t="shared" si="51"/>
        <v>0.61274509803921573</v>
      </c>
      <c r="T571" s="15">
        <f t="shared" si="52"/>
        <v>0.62519575561242036</v>
      </c>
      <c r="U571" s="15">
        <f t="shared" si="53"/>
        <v>0.69117647058823539</v>
      </c>
      <c r="V571" s="15">
        <f t="shared" si="54"/>
        <v>0.64303910807995723</v>
      </c>
      <c r="W571" s="15">
        <f t="shared" si="55"/>
        <v>0.64303910807995723</v>
      </c>
      <c r="X571" s="15" t="str">
        <f t="shared" si="56"/>
        <v>Y</v>
      </c>
      <c r="Y571" s="15" t="s">
        <v>55</v>
      </c>
      <c r="Z571" s="14" t="s">
        <v>55</v>
      </c>
      <c r="AA571" s="14">
        <v>0</v>
      </c>
      <c r="AB571" s="14"/>
      <c r="AC571" s="14"/>
    </row>
    <row r="572" spans="1:29" x14ac:dyDescent="0.35">
      <c r="A572" s="7"/>
      <c r="B572" s="14">
        <v>181</v>
      </c>
      <c r="C572" s="14" t="s">
        <v>3030</v>
      </c>
      <c r="D572" s="14" t="s">
        <v>3031</v>
      </c>
      <c r="E572" s="14" t="s">
        <v>46</v>
      </c>
      <c r="F572" s="14" t="s">
        <v>3050</v>
      </c>
      <c r="G572" s="14"/>
      <c r="H572" s="14" t="s">
        <v>3038</v>
      </c>
      <c r="I572" s="14" t="s">
        <v>3034</v>
      </c>
      <c r="J572" s="14" t="s">
        <v>3914</v>
      </c>
      <c r="K572" s="14" t="s">
        <v>3038</v>
      </c>
      <c r="L572" s="14">
        <v>4.16</v>
      </c>
      <c r="M572" s="18">
        <v>1.2369152167118493</v>
      </c>
      <c r="N572" s="18">
        <v>1.22490633111271</v>
      </c>
      <c r="O572" s="18">
        <v>1.3401916328644943</v>
      </c>
      <c r="P572" s="18">
        <v>1.974260792499309</v>
      </c>
      <c r="Q572" s="18">
        <v>1.97</v>
      </c>
      <c r="R572" s="18">
        <v>1.974260792499309</v>
      </c>
      <c r="S572" s="15">
        <f t="shared" si="51"/>
        <v>0.62652068126520433</v>
      </c>
      <c r="T572" s="15">
        <f t="shared" si="52"/>
        <v>0.62177986350898984</v>
      </c>
      <c r="U572" s="15">
        <f t="shared" si="53"/>
        <v>0.67883211678832112</v>
      </c>
      <c r="V572" s="15">
        <f t="shared" si="54"/>
        <v>0.64237755385417172</v>
      </c>
      <c r="W572" s="15">
        <f t="shared" si="55"/>
        <v>0.64237755385417172</v>
      </c>
      <c r="X572" s="15" t="str">
        <f t="shared" si="56"/>
        <v>Y</v>
      </c>
      <c r="Y572" s="15" t="s">
        <v>55</v>
      </c>
      <c r="Z572" s="14" t="s">
        <v>55</v>
      </c>
      <c r="AA572" s="14">
        <v>0</v>
      </c>
      <c r="AB572" s="14"/>
      <c r="AC572" s="14"/>
    </row>
    <row r="573" spans="1:29" x14ac:dyDescent="0.35">
      <c r="A573" s="7"/>
      <c r="B573" s="14">
        <v>1116</v>
      </c>
      <c r="C573" s="14" t="s">
        <v>3030</v>
      </c>
      <c r="D573" s="14" t="s">
        <v>3031</v>
      </c>
      <c r="E573" s="14" t="s">
        <v>3040</v>
      </c>
      <c r="F573" s="14" t="s">
        <v>3118</v>
      </c>
      <c r="G573" s="14"/>
      <c r="H573" s="14" t="s">
        <v>3071</v>
      </c>
      <c r="I573" s="14" t="s">
        <v>3034</v>
      </c>
      <c r="J573" s="14" t="s">
        <v>3915</v>
      </c>
      <c r="K573" s="14" t="s">
        <v>3120</v>
      </c>
      <c r="L573" s="14">
        <v>13.2</v>
      </c>
      <c r="M573" s="18">
        <v>12.470188527200836</v>
      </c>
      <c r="N573" s="18">
        <v>11.332462023761634</v>
      </c>
      <c r="O573" s="18">
        <v>12.132669496858455</v>
      </c>
      <c r="P573" s="18">
        <v>18.656265658485889</v>
      </c>
      <c r="Q573" s="18">
        <v>18.66</v>
      </c>
      <c r="R573" s="18">
        <v>18.656265658485889</v>
      </c>
      <c r="S573" s="15">
        <f t="shared" si="51"/>
        <v>0.66841825451433323</v>
      </c>
      <c r="T573" s="15">
        <f t="shared" si="52"/>
        <v>0.60731307737200613</v>
      </c>
      <c r="U573" s="15">
        <f t="shared" si="53"/>
        <v>0.65032679738562005</v>
      </c>
      <c r="V573" s="15">
        <f t="shared" si="54"/>
        <v>0.64201937642398643</v>
      </c>
      <c r="W573" s="15">
        <f t="shared" si="55"/>
        <v>0.64201937642398643</v>
      </c>
      <c r="X573" s="15" t="str">
        <f t="shared" si="56"/>
        <v>Y</v>
      </c>
      <c r="Y573" s="15" t="s">
        <v>55</v>
      </c>
      <c r="Z573" s="14" t="s">
        <v>55</v>
      </c>
      <c r="AA573" s="14">
        <v>0</v>
      </c>
      <c r="AB573" s="14"/>
      <c r="AC573" s="14"/>
    </row>
    <row r="574" spans="1:29" x14ac:dyDescent="0.35">
      <c r="A574" s="7"/>
      <c r="B574" s="14">
        <v>29</v>
      </c>
      <c r="C574" s="14" t="s">
        <v>3030</v>
      </c>
      <c r="D574" s="14" t="s">
        <v>3031</v>
      </c>
      <c r="E574" s="14" t="s">
        <v>46</v>
      </c>
      <c r="F574" s="14" t="s">
        <v>3916</v>
      </c>
      <c r="G574" s="14"/>
      <c r="H574" s="14" t="s">
        <v>3038</v>
      </c>
      <c r="I574" s="14" t="s">
        <v>3034</v>
      </c>
      <c r="J574" s="19" t="s">
        <v>3917</v>
      </c>
      <c r="K574" s="14" t="s">
        <v>3038</v>
      </c>
      <c r="L574" s="14">
        <v>4.16</v>
      </c>
      <c r="M574" s="18">
        <v>1.4749985790462454</v>
      </c>
      <c r="N574" s="18">
        <v>1.2849507591084286</v>
      </c>
      <c r="O574" s="18">
        <v>1.2755706185669395</v>
      </c>
      <c r="P574" s="18">
        <v>2.0967514256105799</v>
      </c>
      <c r="Q574" s="18">
        <v>2.1</v>
      </c>
      <c r="R574" s="18">
        <v>2.0967514256105799</v>
      </c>
      <c r="S574" s="15">
        <f t="shared" si="51"/>
        <v>0.7034684994272612</v>
      </c>
      <c r="T574" s="15">
        <f t="shared" si="52"/>
        <v>0.61188131386115641</v>
      </c>
      <c r="U574" s="15">
        <f t="shared" si="53"/>
        <v>0.60835567010309288</v>
      </c>
      <c r="V574" s="15">
        <f t="shared" si="54"/>
        <v>0.64123516113050349</v>
      </c>
      <c r="W574" s="15">
        <f t="shared" si="55"/>
        <v>0.64123516113050349</v>
      </c>
      <c r="X574" s="15" t="str">
        <f t="shared" si="56"/>
        <v>Y</v>
      </c>
      <c r="Y574" s="15" t="s">
        <v>55</v>
      </c>
      <c r="Z574" s="14" t="s">
        <v>55</v>
      </c>
      <c r="AA574" s="14">
        <v>0</v>
      </c>
      <c r="AB574" s="14"/>
      <c r="AC574" s="14"/>
    </row>
    <row r="575" spans="1:29" x14ac:dyDescent="0.35">
      <c r="A575" s="8"/>
      <c r="B575" s="14">
        <v>1159</v>
      </c>
      <c r="C575" s="14" t="s">
        <v>3258</v>
      </c>
      <c r="D575" s="14" t="s">
        <v>3066</v>
      </c>
      <c r="E575" s="14" t="s">
        <v>3259</v>
      </c>
      <c r="F575" s="14" t="s">
        <v>3260</v>
      </c>
      <c r="G575" s="14"/>
      <c r="H575" s="14" t="s">
        <v>3259</v>
      </c>
      <c r="I575" s="14" t="s">
        <v>3034</v>
      </c>
      <c r="J575" s="14" t="s">
        <v>3918</v>
      </c>
      <c r="K575" s="14" t="s">
        <v>3259</v>
      </c>
      <c r="L575" s="14">
        <v>13.2</v>
      </c>
      <c r="M575" s="14">
        <v>6.4473859260943884</v>
      </c>
      <c r="N575" s="14">
        <v>6.7598478917797982</v>
      </c>
      <c r="O575" s="14">
        <v>6.584564350053844</v>
      </c>
      <c r="P575" s="14">
        <v>10.288381796959129</v>
      </c>
      <c r="Q575" s="14">
        <v>10.29</v>
      </c>
      <c r="R575" s="14">
        <v>10.288381796959129</v>
      </c>
      <c r="S575" s="15">
        <f t="shared" si="51"/>
        <v>0.62666666666666671</v>
      </c>
      <c r="T575" s="15">
        <f t="shared" si="52"/>
        <v>0.65693371154322633</v>
      </c>
      <c r="U575" s="15">
        <f t="shared" si="53"/>
        <v>0.64000000000000012</v>
      </c>
      <c r="V575" s="15">
        <f t="shared" si="54"/>
        <v>0.64120012606996435</v>
      </c>
      <c r="W575" s="15">
        <f t="shared" si="55"/>
        <v>0.64120012606996435</v>
      </c>
      <c r="X575" s="15" t="str">
        <f t="shared" si="56"/>
        <v>Y</v>
      </c>
      <c r="Y575" s="15" t="s">
        <v>55</v>
      </c>
      <c r="Z575" s="14" t="s">
        <v>55</v>
      </c>
      <c r="AA575" s="14">
        <v>0</v>
      </c>
      <c r="AB575" s="14"/>
      <c r="AC575" s="14"/>
    </row>
    <row r="576" spans="1:29" x14ac:dyDescent="0.35">
      <c r="A576" s="7"/>
      <c r="B576" s="14">
        <v>178</v>
      </c>
      <c r="C576" s="14" t="s">
        <v>3030</v>
      </c>
      <c r="D576" s="14" t="s">
        <v>3031</v>
      </c>
      <c r="E576" s="14" t="s">
        <v>46</v>
      </c>
      <c r="F576" s="14" t="s">
        <v>3050</v>
      </c>
      <c r="G576" s="14"/>
      <c r="H576" s="14" t="s">
        <v>3038</v>
      </c>
      <c r="I576" s="14" t="s">
        <v>3034</v>
      </c>
      <c r="J576" s="14" t="s">
        <v>3919</v>
      </c>
      <c r="K576" s="14" t="s">
        <v>3038</v>
      </c>
      <c r="L576" s="14">
        <v>4.16</v>
      </c>
      <c r="M576" s="18">
        <v>1.5227266939714843</v>
      </c>
      <c r="N576" s="18">
        <v>1.6836457610000142</v>
      </c>
      <c r="O576" s="18">
        <v>1.5059142541326846</v>
      </c>
      <c r="P576" s="18">
        <v>2.4498126622254199</v>
      </c>
      <c r="Q576" s="18">
        <v>2.4500000000000002</v>
      </c>
      <c r="R576" s="18">
        <v>2.4498126622254199</v>
      </c>
      <c r="S576" s="15">
        <f t="shared" si="51"/>
        <v>0.62156862745097952</v>
      </c>
      <c r="T576" s="15">
        <f t="shared" si="52"/>
        <v>0.68720235142857722</v>
      </c>
      <c r="U576" s="15">
        <f t="shared" si="53"/>
        <v>0.61470588235294121</v>
      </c>
      <c r="V576" s="15">
        <f t="shared" si="54"/>
        <v>0.64115895374416598</v>
      </c>
      <c r="W576" s="15">
        <f t="shared" si="55"/>
        <v>0.64115895374416598</v>
      </c>
      <c r="X576" s="15" t="str">
        <f t="shared" si="56"/>
        <v>Y</v>
      </c>
      <c r="Y576" s="15" t="s">
        <v>55</v>
      </c>
      <c r="Z576" s="14" t="s">
        <v>55</v>
      </c>
      <c r="AA576" s="14">
        <v>0</v>
      </c>
      <c r="AB576" s="14"/>
      <c r="AC576" s="14"/>
    </row>
    <row r="577" spans="1:29" x14ac:dyDescent="0.35">
      <c r="A577" s="7"/>
      <c r="B577" s="14">
        <v>530</v>
      </c>
      <c r="C577" s="14" t="s">
        <v>3030</v>
      </c>
      <c r="D577" s="14" t="s">
        <v>3066</v>
      </c>
      <c r="E577" s="14" t="s">
        <v>3074</v>
      </c>
      <c r="F577" s="14" t="s">
        <v>3270</v>
      </c>
      <c r="G577" s="14"/>
      <c r="H577" s="14" t="s">
        <v>3271</v>
      </c>
      <c r="I577" s="14" t="s">
        <v>3034</v>
      </c>
      <c r="J577" s="14" t="s">
        <v>3920</v>
      </c>
      <c r="K577" s="14" t="s">
        <v>3921</v>
      </c>
      <c r="L577" s="14">
        <v>13.8</v>
      </c>
      <c r="M577" s="18">
        <v>7.8718245102390254</v>
      </c>
      <c r="N577" s="18">
        <v>8.0869452205390804</v>
      </c>
      <c r="O577" s="18">
        <v>8.3976751354169359</v>
      </c>
      <c r="P577" s="18">
        <v>12.668219606558768</v>
      </c>
      <c r="Q577" s="18">
        <v>12.67</v>
      </c>
      <c r="R577" s="18">
        <v>12.668219606558768</v>
      </c>
      <c r="S577" s="15">
        <f t="shared" si="51"/>
        <v>0.62138364779874156</v>
      </c>
      <c r="T577" s="15">
        <f t="shared" si="52"/>
        <v>0.63827507660134808</v>
      </c>
      <c r="U577" s="15">
        <f t="shared" si="53"/>
        <v>0.66289308176100559</v>
      </c>
      <c r="V577" s="15">
        <f t="shared" si="54"/>
        <v>0.64085060205369837</v>
      </c>
      <c r="W577" s="15">
        <f t="shared" si="55"/>
        <v>0.64085060205369837</v>
      </c>
      <c r="X577" s="15" t="str">
        <f t="shared" si="56"/>
        <v>Y</v>
      </c>
      <c r="Y577" s="15" t="s">
        <v>55</v>
      </c>
      <c r="Z577" s="14" t="s">
        <v>55</v>
      </c>
      <c r="AA577" s="14">
        <v>0</v>
      </c>
      <c r="AB577" s="14"/>
      <c r="AC577" s="14"/>
    </row>
    <row r="578" spans="1:29" x14ac:dyDescent="0.35">
      <c r="A578" s="7"/>
      <c r="B578" s="14">
        <v>529</v>
      </c>
      <c r="C578" s="14" t="s">
        <v>3030</v>
      </c>
      <c r="D578" s="14" t="s">
        <v>3066</v>
      </c>
      <c r="E578" s="14" t="s">
        <v>3074</v>
      </c>
      <c r="F578" s="14" t="s">
        <v>3270</v>
      </c>
      <c r="G578" s="14"/>
      <c r="H578" s="14" t="s">
        <v>3271</v>
      </c>
      <c r="I578" s="14" t="s">
        <v>3034</v>
      </c>
      <c r="J578" s="14" t="s">
        <v>3922</v>
      </c>
      <c r="K578" s="14" t="s">
        <v>3628</v>
      </c>
      <c r="L578" s="14">
        <v>13.8</v>
      </c>
      <c r="M578" s="18">
        <v>7.2503646804833117</v>
      </c>
      <c r="N578" s="18">
        <v>7.9196291125279261</v>
      </c>
      <c r="O578" s="18">
        <v>8.4932843399947373</v>
      </c>
      <c r="P578" s="18">
        <v>12.30968508939201</v>
      </c>
      <c r="Q578" s="18">
        <v>12.31</v>
      </c>
      <c r="R578" s="18">
        <v>12.30968508939201</v>
      </c>
      <c r="S578" s="15">
        <f t="shared" si="51"/>
        <v>0.58899676375404464</v>
      </c>
      <c r="T578" s="15">
        <f t="shared" si="52"/>
        <v>0.64334923741087946</v>
      </c>
      <c r="U578" s="15">
        <f t="shared" si="53"/>
        <v>0.68996763754045232</v>
      </c>
      <c r="V578" s="15">
        <f t="shared" si="54"/>
        <v>0.64077121290179218</v>
      </c>
      <c r="W578" s="15">
        <f t="shared" si="55"/>
        <v>0.64077121290179218</v>
      </c>
      <c r="X578" s="15" t="str">
        <f t="shared" si="56"/>
        <v>Y</v>
      </c>
      <c r="Y578" s="15" t="s">
        <v>55</v>
      </c>
      <c r="Z578" s="14" t="s">
        <v>55</v>
      </c>
      <c r="AA578" s="14">
        <v>0</v>
      </c>
      <c r="AB578" s="14"/>
      <c r="AC578" s="14"/>
    </row>
    <row r="579" spans="1:29" x14ac:dyDescent="0.35">
      <c r="A579" s="7"/>
      <c r="B579" s="14">
        <v>323</v>
      </c>
      <c r="C579" s="14" t="s">
        <v>3030</v>
      </c>
      <c r="D579" s="14" t="s">
        <v>3066</v>
      </c>
      <c r="E579" s="14" t="s">
        <v>3067</v>
      </c>
      <c r="F579" s="14" t="s">
        <v>3462</v>
      </c>
      <c r="G579" s="14"/>
      <c r="H579" s="14" t="s">
        <v>3462</v>
      </c>
      <c r="I579" s="14" t="s">
        <v>3034</v>
      </c>
      <c r="J579" s="14" t="s">
        <v>3923</v>
      </c>
      <c r="K579" s="14" t="s">
        <v>3924</v>
      </c>
      <c r="L579" s="14">
        <v>13.8</v>
      </c>
      <c r="M579" s="18">
        <v>7.1706903433351528</v>
      </c>
      <c r="N579" s="18">
        <v>8.1108475216835298</v>
      </c>
      <c r="O579" s="18">
        <v>8.971330362883748</v>
      </c>
      <c r="P579" s="18">
        <v>12.620415004269868</v>
      </c>
      <c r="Q579" s="18">
        <v>12.62</v>
      </c>
      <c r="R579" s="18">
        <v>12.620415004269868</v>
      </c>
      <c r="S579" s="15">
        <f t="shared" ref="S579:S642" si="57">IF(OR(M579="",P579=""),"",M579/P579)</f>
        <v>0.56818181818181823</v>
      </c>
      <c r="T579" s="15">
        <f t="shared" ref="T579:T642" si="58">IF(OR(N579="",Q579=""),"",N579/Q579)</f>
        <v>0.64269790187666642</v>
      </c>
      <c r="U579" s="15">
        <f t="shared" ref="U579:U642" si="59">IF(OR(O579="",R579=""),"",O579/R579)</f>
        <v>0.71085858585858519</v>
      </c>
      <c r="V579" s="15">
        <f t="shared" ref="V579:V642" si="60">IF(OR(S579="",T579="",U579=""),"",AVERAGE(S579,T579,U579))</f>
        <v>0.64057943530568995</v>
      </c>
      <c r="W579" s="15">
        <f t="shared" ref="W579:W642" si="61">IFERROR(V579,"0")</f>
        <v>0.64057943530568995</v>
      </c>
      <c r="X579" s="15" t="str">
        <f t="shared" ref="X579:X642" si="62">IF(W579="0", "N", "Y")</f>
        <v>Y</v>
      </c>
      <c r="Y579" s="15" t="s">
        <v>55</v>
      </c>
      <c r="Z579" s="14" t="s">
        <v>55</v>
      </c>
      <c r="AA579" s="14">
        <v>0</v>
      </c>
      <c r="AB579" s="14"/>
      <c r="AC579" s="14"/>
    </row>
    <row r="580" spans="1:29" x14ac:dyDescent="0.35">
      <c r="A580" s="7"/>
      <c r="B580" s="14">
        <v>1127</v>
      </c>
      <c r="C580" s="14" t="s">
        <v>3030</v>
      </c>
      <c r="D580" s="14" t="s">
        <v>3031</v>
      </c>
      <c r="E580" s="14" t="s">
        <v>3040</v>
      </c>
      <c r="F580" s="14" t="s">
        <v>3041</v>
      </c>
      <c r="G580" s="14"/>
      <c r="H580" s="14" t="s">
        <v>3042</v>
      </c>
      <c r="I580" s="14" t="s">
        <v>3034</v>
      </c>
      <c r="J580" s="14" t="s">
        <v>3925</v>
      </c>
      <c r="K580" s="14" t="s">
        <v>3227</v>
      </c>
      <c r="L580" s="14">
        <v>13.2</v>
      </c>
      <c r="M580" s="18">
        <v>6.5159751380741158</v>
      </c>
      <c r="N580" s="18">
        <v>8.0706639429479399</v>
      </c>
      <c r="O580" s="18">
        <v>8.0325588251814164</v>
      </c>
      <c r="P580" s="18">
        <v>11.774481389853227</v>
      </c>
      <c r="Q580" s="18">
        <v>11.77</v>
      </c>
      <c r="R580" s="18">
        <v>11.774481389853227</v>
      </c>
      <c r="S580" s="15">
        <f t="shared" si="57"/>
        <v>0.55339805825242716</v>
      </c>
      <c r="T580" s="15">
        <f t="shared" si="58"/>
        <v>0.68569787110857605</v>
      </c>
      <c r="U580" s="15">
        <f t="shared" si="59"/>
        <v>0.68220064724919027</v>
      </c>
      <c r="V580" s="15">
        <f t="shared" si="60"/>
        <v>0.64043219220339775</v>
      </c>
      <c r="W580" s="15">
        <f t="shared" si="61"/>
        <v>0.64043219220339775</v>
      </c>
      <c r="X580" s="15" t="str">
        <f t="shared" si="62"/>
        <v>Y</v>
      </c>
      <c r="Y580" s="15" t="s">
        <v>55</v>
      </c>
      <c r="Z580" s="14" t="s">
        <v>55</v>
      </c>
      <c r="AA580" s="14">
        <v>0</v>
      </c>
      <c r="AB580" s="14"/>
      <c r="AC580" s="14"/>
    </row>
    <row r="581" spans="1:29" x14ac:dyDescent="0.35">
      <c r="A581" s="7"/>
      <c r="B581" s="14">
        <v>359</v>
      </c>
      <c r="C581" s="14" t="s">
        <v>3030</v>
      </c>
      <c r="D581" s="14" t="s">
        <v>3066</v>
      </c>
      <c r="E581" s="14" t="s">
        <v>3067</v>
      </c>
      <c r="F581" s="14" t="s">
        <v>3082</v>
      </c>
      <c r="G581" s="14"/>
      <c r="H581" s="14" t="s">
        <v>3083</v>
      </c>
      <c r="I581" s="14" t="s">
        <v>3034</v>
      </c>
      <c r="J581" s="14" t="s">
        <v>3926</v>
      </c>
      <c r="K581" s="14" t="s">
        <v>3083</v>
      </c>
      <c r="L581" s="14">
        <v>13.8</v>
      </c>
      <c r="M581" s="18">
        <v>6.9157324644610041</v>
      </c>
      <c r="N581" s="18">
        <v>6.9954068016091657</v>
      </c>
      <c r="O581" s="18">
        <v>10.357663829261877</v>
      </c>
      <c r="P581" s="18">
        <v>12.668219606558768</v>
      </c>
      <c r="Q581" s="18">
        <v>12.67</v>
      </c>
      <c r="R581" s="18">
        <v>12.668219606558768</v>
      </c>
      <c r="S581" s="15">
        <f t="shared" si="57"/>
        <v>0.54591194968553391</v>
      </c>
      <c r="T581" s="15">
        <f t="shared" si="58"/>
        <v>0.55212366232116539</v>
      </c>
      <c r="U581" s="15">
        <f t="shared" si="59"/>
        <v>0.81761006289308114</v>
      </c>
      <c r="V581" s="15">
        <f t="shared" si="60"/>
        <v>0.63854855829992685</v>
      </c>
      <c r="W581" s="15">
        <f t="shared" si="61"/>
        <v>0.63854855829992685</v>
      </c>
      <c r="X581" s="15" t="str">
        <f t="shared" si="62"/>
        <v>Y</v>
      </c>
      <c r="Y581" s="15" t="s">
        <v>55</v>
      </c>
      <c r="Z581" s="14" t="s">
        <v>55</v>
      </c>
      <c r="AA581" s="14">
        <v>0</v>
      </c>
      <c r="AB581" s="14"/>
      <c r="AC581" s="14"/>
    </row>
    <row r="582" spans="1:29" x14ac:dyDescent="0.35">
      <c r="A582" s="7"/>
      <c r="B582" s="14">
        <v>468</v>
      </c>
      <c r="C582" s="14" t="s">
        <v>3030</v>
      </c>
      <c r="D582" s="14" t="s">
        <v>3066</v>
      </c>
      <c r="E582" s="14" t="s">
        <v>3074</v>
      </c>
      <c r="F582" s="14" t="s">
        <v>3927</v>
      </c>
      <c r="G582" s="14"/>
      <c r="H582" s="14" t="s">
        <v>3928</v>
      </c>
      <c r="I582" s="14" t="s">
        <v>3034</v>
      </c>
      <c r="J582" s="14" t="s">
        <v>3929</v>
      </c>
      <c r="K582" s="14" t="s">
        <v>3928</v>
      </c>
      <c r="L582" s="14">
        <v>13.8</v>
      </c>
      <c r="M582" s="18">
        <v>7.5610945953611681</v>
      </c>
      <c r="N582" s="18">
        <v>7.5531271616463602</v>
      </c>
      <c r="O582" s="18">
        <v>9.153306548930157</v>
      </c>
      <c r="P582" s="18">
        <v>12.668219606558768</v>
      </c>
      <c r="Q582" s="18">
        <v>12.67</v>
      </c>
      <c r="R582" s="18">
        <v>12.668219606558768</v>
      </c>
      <c r="S582" s="15">
        <f t="shared" si="57"/>
        <v>0.596855345911949</v>
      </c>
      <c r="T582" s="15">
        <f t="shared" si="58"/>
        <v>0.5961426331212597</v>
      </c>
      <c r="U582" s="15">
        <f t="shared" si="59"/>
        <v>0.72254088050314336</v>
      </c>
      <c r="V582" s="15">
        <f t="shared" si="60"/>
        <v>0.63851295317878398</v>
      </c>
      <c r="W582" s="15">
        <f t="shared" si="61"/>
        <v>0.63851295317878398</v>
      </c>
      <c r="X582" s="15" t="str">
        <f t="shared" si="62"/>
        <v>Y</v>
      </c>
      <c r="Y582" s="15" t="s">
        <v>55</v>
      </c>
      <c r="Z582" s="14" t="s">
        <v>55</v>
      </c>
      <c r="AA582" s="14">
        <v>0</v>
      </c>
      <c r="AB582" s="14"/>
      <c r="AC582" s="14"/>
    </row>
    <row r="583" spans="1:29" x14ac:dyDescent="0.35">
      <c r="A583" s="7"/>
      <c r="B583" s="14">
        <v>182</v>
      </c>
      <c r="C583" s="14" t="s">
        <v>3030</v>
      </c>
      <c r="D583" s="14" t="s">
        <v>3031</v>
      </c>
      <c r="E583" s="14" t="s">
        <v>46</v>
      </c>
      <c r="F583" s="14" t="s">
        <v>3050</v>
      </c>
      <c r="G583" s="14"/>
      <c r="H583" s="14" t="s">
        <v>3038</v>
      </c>
      <c r="I583" s="14" t="s">
        <v>3034</v>
      </c>
      <c r="J583" s="14" t="s">
        <v>3930</v>
      </c>
      <c r="K583" s="14" t="s">
        <v>3038</v>
      </c>
      <c r="L583" s="14">
        <v>4.16</v>
      </c>
      <c r="M583" s="18">
        <v>1.1504512403980109</v>
      </c>
      <c r="N583" s="18">
        <v>1.0687908183238328</v>
      </c>
      <c r="O583" s="18">
        <v>1.1648619031169842</v>
      </c>
      <c r="P583" s="18">
        <v>1.7653061830741996</v>
      </c>
      <c r="Q583" s="18">
        <v>1.77</v>
      </c>
      <c r="R583" s="18">
        <v>1.7653061830741996</v>
      </c>
      <c r="S583" s="15">
        <f t="shared" si="57"/>
        <v>0.65170068027210604</v>
      </c>
      <c r="T583" s="15">
        <f t="shared" si="58"/>
        <v>0.60383662052193943</v>
      </c>
      <c r="U583" s="15">
        <f t="shared" si="59"/>
        <v>0.65986394557822869</v>
      </c>
      <c r="V583" s="15">
        <f t="shared" si="60"/>
        <v>0.63846708212409142</v>
      </c>
      <c r="W583" s="15">
        <f t="shared" si="61"/>
        <v>0.63846708212409142</v>
      </c>
      <c r="X583" s="15" t="str">
        <f t="shared" si="62"/>
        <v>Y</v>
      </c>
      <c r="Y583" s="15" t="s">
        <v>55</v>
      </c>
      <c r="Z583" s="14" t="s">
        <v>55</v>
      </c>
      <c r="AA583" s="14">
        <v>0</v>
      </c>
      <c r="AB583" s="14"/>
      <c r="AC583" s="14"/>
    </row>
    <row r="584" spans="1:29" x14ac:dyDescent="0.35">
      <c r="A584" s="7"/>
      <c r="B584" s="14">
        <v>807</v>
      </c>
      <c r="C584" s="14" t="s">
        <v>3030</v>
      </c>
      <c r="D584" s="14" t="s">
        <v>3031</v>
      </c>
      <c r="E584" s="14" t="s">
        <v>3045</v>
      </c>
      <c r="F584" s="14" t="s">
        <v>3699</v>
      </c>
      <c r="G584" s="14"/>
      <c r="H584" s="14" t="s">
        <v>3250</v>
      </c>
      <c r="I584" s="14" t="s">
        <v>3034</v>
      </c>
      <c r="J584" s="14" t="s">
        <v>3931</v>
      </c>
      <c r="K584" s="14" t="s">
        <v>3250</v>
      </c>
      <c r="L584" s="14">
        <v>4.16</v>
      </c>
      <c r="M584" s="18">
        <v>1.5059142541326846</v>
      </c>
      <c r="N584" s="18">
        <v>1.621199555884469</v>
      </c>
      <c r="O584" s="18">
        <v>1.7412884118759067</v>
      </c>
      <c r="P584" s="18">
        <v>2.5434819698987448</v>
      </c>
      <c r="Q584" s="18">
        <v>2.54</v>
      </c>
      <c r="R584" s="18">
        <v>2.5434819698987448</v>
      </c>
      <c r="S584" s="15">
        <f t="shared" si="57"/>
        <v>0.59206798866855526</v>
      </c>
      <c r="T584" s="15">
        <f t="shared" si="58"/>
        <v>0.63826754168679878</v>
      </c>
      <c r="U584" s="15">
        <f t="shared" si="59"/>
        <v>0.68460812086874234</v>
      </c>
      <c r="V584" s="15">
        <f t="shared" si="60"/>
        <v>0.6383145504080322</v>
      </c>
      <c r="W584" s="15">
        <f t="shared" si="61"/>
        <v>0.6383145504080322</v>
      </c>
      <c r="X584" s="15" t="str">
        <f t="shared" si="62"/>
        <v>Y</v>
      </c>
      <c r="Y584" s="15" t="s">
        <v>55</v>
      </c>
      <c r="Z584" s="14" t="s">
        <v>55</v>
      </c>
      <c r="AA584" s="14">
        <v>0</v>
      </c>
      <c r="AB584" s="14"/>
      <c r="AC584" s="14"/>
    </row>
    <row r="585" spans="1:29" x14ac:dyDescent="0.35">
      <c r="A585" s="7"/>
      <c r="B585" s="14">
        <v>816</v>
      </c>
      <c r="C585" s="14" t="s">
        <v>3030</v>
      </c>
      <c r="D585" s="14" t="s">
        <v>3031</v>
      </c>
      <c r="E585" s="14" t="s">
        <v>3045</v>
      </c>
      <c r="F585" s="14" t="s">
        <v>233</v>
      </c>
      <c r="G585" s="14"/>
      <c r="H585" s="14" t="s">
        <v>233</v>
      </c>
      <c r="I585" s="14" t="s">
        <v>3034</v>
      </c>
      <c r="J585" s="14" t="s">
        <v>3932</v>
      </c>
      <c r="K585" s="14" t="s">
        <v>3049</v>
      </c>
      <c r="L585" s="14">
        <v>13.8</v>
      </c>
      <c r="M585" s="18">
        <v>7.4176807884944642</v>
      </c>
      <c r="N585" s="18">
        <v>7.521257426787078</v>
      </c>
      <c r="O585" s="18">
        <v>8.254261328550232</v>
      </c>
      <c r="P585" s="18">
        <v>12.166271282525308</v>
      </c>
      <c r="Q585" s="18">
        <v>12.17</v>
      </c>
      <c r="R585" s="18">
        <v>12.166271282525308</v>
      </c>
      <c r="S585" s="15">
        <f t="shared" si="57"/>
        <v>0.609692206941715</v>
      </c>
      <c r="T585" s="15">
        <f t="shared" si="58"/>
        <v>0.61801622241471466</v>
      </c>
      <c r="U585" s="15">
        <f t="shared" si="59"/>
        <v>0.67845448592010393</v>
      </c>
      <c r="V585" s="15">
        <f t="shared" si="60"/>
        <v>0.63538763842551127</v>
      </c>
      <c r="W585" s="15">
        <f t="shared" si="61"/>
        <v>0.63538763842551127</v>
      </c>
      <c r="X585" s="15" t="str">
        <f t="shared" si="62"/>
        <v>Y</v>
      </c>
      <c r="Y585" s="15" t="s">
        <v>55</v>
      </c>
      <c r="Z585" s="14" t="s">
        <v>55</v>
      </c>
      <c r="AA585" s="14">
        <v>0</v>
      </c>
      <c r="AB585" s="14"/>
      <c r="AC585" s="14"/>
    </row>
    <row r="586" spans="1:29" x14ac:dyDescent="0.35">
      <c r="A586" s="7"/>
      <c r="B586" s="14">
        <v>1141</v>
      </c>
      <c r="C586" s="14" t="s">
        <v>3030</v>
      </c>
      <c r="D586" s="14" t="s">
        <v>3031</v>
      </c>
      <c r="E586" s="14" t="s">
        <v>3040</v>
      </c>
      <c r="F586" s="14" t="s">
        <v>3933</v>
      </c>
      <c r="G586" s="14"/>
      <c r="H586" s="14" t="s">
        <v>3934</v>
      </c>
      <c r="I586" s="14" t="s">
        <v>3034</v>
      </c>
      <c r="J586" s="14" t="s">
        <v>3935</v>
      </c>
      <c r="K586" s="14" t="s">
        <v>3936</v>
      </c>
      <c r="L586" s="14">
        <v>13.2</v>
      </c>
      <c r="M586" s="18">
        <v>6.9908637240423301</v>
      </c>
      <c r="N586" s="18">
        <v>7.712475835942687</v>
      </c>
      <c r="O586" s="18">
        <v>8.0005505262575447</v>
      </c>
      <c r="P586" s="18">
        <v>11.820207531173047</v>
      </c>
      <c r="Q586" s="18">
        <v>11.82</v>
      </c>
      <c r="R586" s="18">
        <v>12.117427449751863</v>
      </c>
      <c r="S586" s="15">
        <f t="shared" si="57"/>
        <v>0.59143324731021463</v>
      </c>
      <c r="T586" s="15">
        <f t="shared" si="58"/>
        <v>0.65249372554506657</v>
      </c>
      <c r="U586" s="15">
        <f t="shared" si="59"/>
        <v>0.66025157232704346</v>
      </c>
      <c r="V586" s="15">
        <f t="shared" si="60"/>
        <v>0.63472618172744155</v>
      </c>
      <c r="W586" s="15">
        <f t="shared" si="61"/>
        <v>0.63472618172744155</v>
      </c>
      <c r="X586" s="15" t="str">
        <f t="shared" si="62"/>
        <v>Y</v>
      </c>
      <c r="Y586" s="15" t="s">
        <v>55</v>
      </c>
      <c r="Z586" s="14" t="s">
        <v>55</v>
      </c>
      <c r="AA586" s="14">
        <v>0</v>
      </c>
      <c r="AB586" s="14"/>
      <c r="AC586" s="14"/>
    </row>
    <row r="587" spans="1:29" x14ac:dyDescent="0.35">
      <c r="A587" s="7"/>
      <c r="B587" s="14">
        <v>80</v>
      </c>
      <c r="C587" s="14" t="s">
        <v>3030</v>
      </c>
      <c r="D587" s="14" t="s">
        <v>3031</v>
      </c>
      <c r="E587" s="14" t="s">
        <v>46</v>
      </c>
      <c r="F587" s="14" t="s">
        <v>3734</v>
      </c>
      <c r="G587" s="14"/>
      <c r="H587" s="14" t="s">
        <v>3735</v>
      </c>
      <c r="I587" s="14" t="s">
        <v>3034</v>
      </c>
      <c r="J587" s="14" t="s">
        <v>3937</v>
      </c>
      <c r="K587" s="14" t="s">
        <v>3938</v>
      </c>
      <c r="L587" s="14">
        <v>13.8</v>
      </c>
      <c r="M587" s="18">
        <v>5.3620828900717221</v>
      </c>
      <c r="N587" s="18">
        <v>6.11898909297933</v>
      </c>
      <c r="O587" s="18">
        <v>6.0233798884015277</v>
      </c>
      <c r="P587" s="18">
        <v>9.2023859406134445</v>
      </c>
      <c r="Q587" s="18">
        <v>9.1999999999999993</v>
      </c>
      <c r="R587" s="18">
        <v>9.2023859406134445</v>
      </c>
      <c r="S587" s="15">
        <f t="shared" si="57"/>
        <v>0.5826839826839818</v>
      </c>
      <c r="T587" s="15">
        <f t="shared" si="58"/>
        <v>0.66510751010644897</v>
      </c>
      <c r="U587" s="15">
        <f t="shared" si="59"/>
        <v>0.65454545454545454</v>
      </c>
      <c r="V587" s="15">
        <f t="shared" si="60"/>
        <v>0.63411231577862848</v>
      </c>
      <c r="W587" s="15">
        <f t="shared" si="61"/>
        <v>0.63411231577862848</v>
      </c>
      <c r="X587" s="15" t="str">
        <f t="shared" si="62"/>
        <v>Y</v>
      </c>
      <c r="Y587" s="15" t="s">
        <v>55</v>
      </c>
      <c r="Z587" s="14" t="s">
        <v>55</v>
      </c>
      <c r="AA587" s="14">
        <v>0</v>
      </c>
      <c r="AB587" s="14"/>
      <c r="AC587" s="14"/>
    </row>
    <row r="588" spans="1:29" x14ac:dyDescent="0.35">
      <c r="A588" s="7"/>
      <c r="B588" s="14">
        <v>1139</v>
      </c>
      <c r="C588" s="14" t="s">
        <v>3030</v>
      </c>
      <c r="D588" s="14" t="s">
        <v>3031</v>
      </c>
      <c r="E588" s="14" t="s">
        <v>3040</v>
      </c>
      <c r="F588" s="14" t="s">
        <v>3933</v>
      </c>
      <c r="G588" s="14"/>
      <c r="H588" s="14" t="s">
        <v>3934</v>
      </c>
      <c r="I588" s="14" t="s">
        <v>3034</v>
      </c>
      <c r="J588" s="14" t="s">
        <v>3939</v>
      </c>
      <c r="K588" s="14" t="s">
        <v>3934</v>
      </c>
      <c r="L588" s="14">
        <v>13.2</v>
      </c>
      <c r="M588" s="18">
        <v>7.4992288906157238</v>
      </c>
      <c r="N588" s="18">
        <v>7.148520092998254</v>
      </c>
      <c r="O588" s="18">
        <v>7.7482946466432203</v>
      </c>
      <c r="P588" s="18">
        <v>11.774481389853227</v>
      </c>
      <c r="Q588" s="18">
        <v>11.77</v>
      </c>
      <c r="R588" s="18">
        <v>11.774481389853227</v>
      </c>
      <c r="S588" s="15">
        <f t="shared" si="57"/>
        <v>0.6369052395868795</v>
      </c>
      <c r="T588" s="15">
        <f t="shared" si="58"/>
        <v>0.6073508999998517</v>
      </c>
      <c r="U588" s="15">
        <f t="shared" si="59"/>
        <v>0.65805825242718441</v>
      </c>
      <c r="V588" s="15">
        <f t="shared" si="60"/>
        <v>0.63410479733797187</v>
      </c>
      <c r="W588" s="15">
        <f t="shared" si="61"/>
        <v>0.63410479733797187</v>
      </c>
      <c r="X588" s="15" t="str">
        <f t="shared" si="62"/>
        <v>Y</v>
      </c>
      <c r="Y588" s="15" t="s">
        <v>55</v>
      </c>
      <c r="Z588" s="14" t="s">
        <v>55</v>
      </c>
      <c r="AA588" s="14">
        <v>0</v>
      </c>
      <c r="AB588" s="14"/>
      <c r="AC588" s="14"/>
    </row>
    <row r="589" spans="1:29" x14ac:dyDescent="0.35">
      <c r="A589" s="7"/>
      <c r="B589" s="14">
        <v>141</v>
      </c>
      <c r="C589" s="14" t="s">
        <v>3030</v>
      </c>
      <c r="D589" s="14" t="s">
        <v>3031</v>
      </c>
      <c r="E589" s="14" t="s">
        <v>46</v>
      </c>
      <c r="F589" s="14" t="s">
        <v>3376</v>
      </c>
      <c r="G589" s="14"/>
      <c r="H589" s="14" t="s">
        <v>3377</v>
      </c>
      <c r="I589" s="14" t="s">
        <v>3034</v>
      </c>
      <c r="J589" s="14" t="s">
        <v>3380</v>
      </c>
      <c r="K589" s="14" t="s">
        <v>3377</v>
      </c>
      <c r="L589" s="14">
        <v>13.2</v>
      </c>
      <c r="M589" s="18">
        <v>7.4457400115770733</v>
      </c>
      <c r="N589" s="18">
        <v>7.4762241057903012</v>
      </c>
      <c r="O589" s="18">
        <v>7.4990871764502103</v>
      </c>
      <c r="P589" s="18">
        <v>11.797344460513136</v>
      </c>
      <c r="Q589" s="18">
        <v>11.8</v>
      </c>
      <c r="R589" s="18">
        <v>11.797344460513136</v>
      </c>
      <c r="S589" s="15">
        <f t="shared" si="57"/>
        <v>0.63113695090439148</v>
      </c>
      <c r="T589" s="15">
        <f t="shared" si="58"/>
        <v>0.63357831405002552</v>
      </c>
      <c r="U589" s="15">
        <f t="shared" si="59"/>
        <v>0.63565891472868219</v>
      </c>
      <c r="V589" s="15">
        <f t="shared" si="60"/>
        <v>0.63345805989436632</v>
      </c>
      <c r="W589" s="15">
        <f t="shared" si="61"/>
        <v>0.63345805989436632</v>
      </c>
      <c r="X589" s="15" t="str">
        <f t="shared" si="62"/>
        <v>Y</v>
      </c>
      <c r="Y589" s="15" t="s">
        <v>104</v>
      </c>
      <c r="Z589" s="14" t="s">
        <v>55</v>
      </c>
      <c r="AA589" s="14">
        <v>0</v>
      </c>
      <c r="AB589" s="14"/>
      <c r="AC589" s="14"/>
    </row>
    <row r="590" spans="1:29" x14ac:dyDescent="0.35">
      <c r="A590" s="7"/>
      <c r="B590" s="14">
        <v>279</v>
      </c>
      <c r="C590" s="14" t="s">
        <v>3030</v>
      </c>
      <c r="D590" s="14" t="s">
        <v>3066</v>
      </c>
      <c r="E590" s="14" t="s">
        <v>3067</v>
      </c>
      <c r="F590" s="14" t="s">
        <v>3940</v>
      </c>
      <c r="G590" s="14"/>
      <c r="H590" s="14" t="s">
        <v>3141</v>
      </c>
      <c r="I590" s="14" t="s">
        <v>3034</v>
      </c>
      <c r="J590" s="14" t="s">
        <v>3941</v>
      </c>
      <c r="K590" s="14" t="s">
        <v>3141</v>
      </c>
      <c r="L590" s="14">
        <v>13.8</v>
      </c>
      <c r="M590" s="18">
        <v>6.2942726347052913</v>
      </c>
      <c r="N590" s="18">
        <v>6.6687420193016917</v>
      </c>
      <c r="O590" s="18">
        <v>6.9635370667499057</v>
      </c>
      <c r="P590" s="18">
        <v>10.493110202413773</v>
      </c>
      <c r="Q590" s="18">
        <v>10.49</v>
      </c>
      <c r="R590" s="18">
        <v>10.493110202413773</v>
      </c>
      <c r="S590" s="15">
        <f t="shared" si="57"/>
        <v>0.59984813971146456</v>
      </c>
      <c r="T590" s="15">
        <f t="shared" si="58"/>
        <v>0.63572373873228705</v>
      </c>
      <c r="U590" s="15">
        <f t="shared" si="59"/>
        <v>0.66362946089597485</v>
      </c>
      <c r="V590" s="15">
        <f t="shared" si="60"/>
        <v>0.63306711311324226</v>
      </c>
      <c r="W590" s="15">
        <f t="shared" si="61"/>
        <v>0.63306711311324226</v>
      </c>
      <c r="X590" s="15" t="str">
        <f t="shared" si="62"/>
        <v>Y</v>
      </c>
      <c r="Y590" s="15" t="s">
        <v>55</v>
      </c>
      <c r="Z590" s="14" t="s">
        <v>55</v>
      </c>
      <c r="AA590" s="14">
        <v>0</v>
      </c>
      <c r="AB590" s="14"/>
      <c r="AC590" s="14"/>
    </row>
    <row r="591" spans="1:29" x14ac:dyDescent="0.35">
      <c r="A591" s="7"/>
      <c r="B591" s="14">
        <v>804</v>
      </c>
      <c r="C591" s="14" t="s">
        <v>3030</v>
      </c>
      <c r="D591" s="14" t="s">
        <v>3031</v>
      </c>
      <c r="E591" s="14" t="s">
        <v>3045</v>
      </c>
      <c r="F591" s="14" t="s">
        <v>3699</v>
      </c>
      <c r="G591" s="14"/>
      <c r="H591" s="14" t="s">
        <v>3250</v>
      </c>
      <c r="I591" s="14" t="s">
        <v>3034</v>
      </c>
      <c r="J591" s="14" t="s">
        <v>3942</v>
      </c>
      <c r="K591" s="14" t="s">
        <v>3250</v>
      </c>
      <c r="L591" s="14">
        <v>4.16</v>
      </c>
      <c r="M591" s="18">
        <v>1.6284048872439558</v>
      </c>
      <c r="N591" s="18">
        <v>1.7773150686733392</v>
      </c>
      <c r="O591" s="18">
        <v>2.0655283230528001</v>
      </c>
      <c r="P591" s="18">
        <v>2.8821325437946119</v>
      </c>
      <c r="Q591" s="18">
        <v>2.88</v>
      </c>
      <c r="R591" s="18">
        <v>2.8821325437946119</v>
      </c>
      <c r="S591" s="15">
        <f t="shared" si="57"/>
        <v>0.56500000000000006</v>
      </c>
      <c r="T591" s="15">
        <f t="shared" si="58"/>
        <v>0.61712328773379832</v>
      </c>
      <c r="U591" s="15">
        <f t="shared" si="59"/>
        <v>0.7166666666666649</v>
      </c>
      <c r="V591" s="15">
        <f t="shared" si="60"/>
        <v>0.6329299848001545</v>
      </c>
      <c r="W591" s="15">
        <f t="shared" si="61"/>
        <v>0.6329299848001545</v>
      </c>
      <c r="X591" s="15" t="str">
        <f t="shared" si="62"/>
        <v>Y</v>
      </c>
      <c r="Y591" s="15" t="s">
        <v>55</v>
      </c>
      <c r="Z591" s="14" t="s">
        <v>55</v>
      </c>
      <c r="AA591" s="14">
        <v>0</v>
      </c>
      <c r="AB591" s="14"/>
      <c r="AC591" s="14"/>
    </row>
    <row r="592" spans="1:29" x14ac:dyDescent="0.35">
      <c r="A592" s="7"/>
      <c r="B592" s="14">
        <v>721</v>
      </c>
      <c r="C592" s="14" t="s">
        <v>3030</v>
      </c>
      <c r="D592" s="14" t="s">
        <v>3031</v>
      </c>
      <c r="E592" s="14" t="s">
        <v>3045</v>
      </c>
      <c r="F592" s="14" t="s">
        <v>3079</v>
      </c>
      <c r="G592" s="14"/>
      <c r="H592" s="14" t="s">
        <v>3080</v>
      </c>
      <c r="I592" s="14" t="s">
        <v>3034</v>
      </c>
      <c r="J592" s="14" t="s">
        <v>3943</v>
      </c>
      <c r="K592" s="14" t="s">
        <v>3080</v>
      </c>
      <c r="L592" s="14">
        <v>4.16</v>
      </c>
      <c r="M592" s="18">
        <v>0.93429129961341517</v>
      </c>
      <c r="N592" s="18">
        <v>1.0303623844065737</v>
      </c>
      <c r="O592" s="18">
        <v>1.1288352463195515</v>
      </c>
      <c r="P592" s="18">
        <v>1.6356102186034422</v>
      </c>
      <c r="Q592" s="18">
        <v>1.64</v>
      </c>
      <c r="R592" s="18">
        <v>1.6356102186034422</v>
      </c>
      <c r="S592" s="15">
        <f t="shared" si="57"/>
        <v>0.57121879588839641</v>
      </c>
      <c r="T592" s="15">
        <f t="shared" si="58"/>
        <v>0.62826974658937429</v>
      </c>
      <c r="U592" s="15">
        <f t="shared" si="59"/>
        <v>0.69016152716592949</v>
      </c>
      <c r="V592" s="15">
        <f t="shared" si="60"/>
        <v>0.62988335654790006</v>
      </c>
      <c r="W592" s="15">
        <f t="shared" si="61"/>
        <v>0.62988335654790006</v>
      </c>
      <c r="X592" s="15" t="str">
        <f t="shared" si="62"/>
        <v>Y</v>
      </c>
      <c r="Y592" s="15" t="s">
        <v>55</v>
      </c>
      <c r="Z592" s="14" t="s">
        <v>55</v>
      </c>
      <c r="AA592" s="14">
        <v>0</v>
      </c>
      <c r="AB592" s="14"/>
      <c r="AC592" s="14"/>
    </row>
    <row r="593" spans="1:29" x14ac:dyDescent="0.35">
      <c r="A593" s="7"/>
      <c r="B593" s="14">
        <v>703</v>
      </c>
      <c r="C593" s="14" t="s">
        <v>3030</v>
      </c>
      <c r="D593" s="14" t="s">
        <v>3031</v>
      </c>
      <c r="E593" s="14" t="s">
        <v>3045</v>
      </c>
      <c r="F593" s="14" t="s">
        <v>3577</v>
      </c>
      <c r="G593" s="14"/>
      <c r="H593" s="14" t="s">
        <v>3147</v>
      </c>
      <c r="I593" s="14" t="s">
        <v>3034</v>
      </c>
      <c r="J593" s="14" t="s">
        <v>3944</v>
      </c>
      <c r="K593" s="14" t="s">
        <v>3945</v>
      </c>
      <c r="L593" s="14">
        <v>4.16</v>
      </c>
      <c r="M593" s="18">
        <v>1.318575638786035</v>
      </c>
      <c r="N593" s="18">
        <v>1.5515480194094302</v>
      </c>
      <c r="O593" s="18">
        <v>1.7581008517147132</v>
      </c>
      <c r="P593" s="18">
        <v>2.4498126622254199</v>
      </c>
      <c r="Q593" s="18">
        <v>2.4500000000000002</v>
      </c>
      <c r="R593" s="18">
        <v>2.4498126622254199</v>
      </c>
      <c r="S593" s="15">
        <f t="shared" si="57"/>
        <v>0.53823529411764715</v>
      </c>
      <c r="T593" s="15">
        <f t="shared" si="58"/>
        <v>0.63328490588140007</v>
      </c>
      <c r="U593" s="15">
        <f t="shared" si="59"/>
        <v>0.71764705882352942</v>
      </c>
      <c r="V593" s="15">
        <f t="shared" si="60"/>
        <v>0.62972241960752562</v>
      </c>
      <c r="W593" s="15">
        <f t="shared" si="61"/>
        <v>0.62972241960752562</v>
      </c>
      <c r="X593" s="15" t="str">
        <f t="shared" si="62"/>
        <v>Y</v>
      </c>
      <c r="Y593" s="15" t="s">
        <v>55</v>
      </c>
      <c r="Z593" s="14" t="s">
        <v>55</v>
      </c>
      <c r="AA593" s="14">
        <v>0</v>
      </c>
      <c r="AB593" s="14"/>
      <c r="AC593" s="14"/>
    </row>
    <row r="594" spans="1:29" x14ac:dyDescent="0.35">
      <c r="A594" s="7"/>
      <c r="B594" s="14">
        <v>254</v>
      </c>
      <c r="C594" s="14" t="s">
        <v>3030</v>
      </c>
      <c r="D594" s="14" t="s">
        <v>3066</v>
      </c>
      <c r="E594" s="14" t="s">
        <v>3067</v>
      </c>
      <c r="F594" s="14" t="s">
        <v>3496</v>
      </c>
      <c r="G594" s="14"/>
      <c r="H594" s="14" t="s">
        <v>3496</v>
      </c>
      <c r="I594" s="14" t="s">
        <v>3034</v>
      </c>
      <c r="J594" s="14" t="s">
        <v>3946</v>
      </c>
      <c r="K594" s="14" t="s">
        <v>3947</v>
      </c>
      <c r="L594" s="14">
        <v>13.8</v>
      </c>
      <c r="M594" s="18">
        <v>5.1469621797716671</v>
      </c>
      <c r="N594" s="18">
        <v>5.9357381175385342</v>
      </c>
      <c r="O594" s="18">
        <v>6.8838627296017458</v>
      </c>
      <c r="P594" s="18">
        <v>8.246293894835425</v>
      </c>
      <c r="Q594" s="18">
        <v>10.16</v>
      </c>
      <c r="R594" s="18">
        <v>10.158477986391464</v>
      </c>
      <c r="S594" s="15">
        <f t="shared" si="57"/>
        <v>0.62415458937197965</v>
      </c>
      <c r="T594" s="15">
        <f t="shared" si="58"/>
        <v>0.58422619267111553</v>
      </c>
      <c r="U594" s="15">
        <f t="shared" si="59"/>
        <v>0.67764705882352949</v>
      </c>
      <c r="V594" s="15">
        <f t="shared" si="60"/>
        <v>0.62867594695554152</v>
      </c>
      <c r="W594" s="15">
        <f t="shared" si="61"/>
        <v>0.62867594695554152</v>
      </c>
      <c r="X594" s="15" t="str">
        <f t="shared" si="62"/>
        <v>Y</v>
      </c>
      <c r="Y594" s="15" t="s">
        <v>55</v>
      </c>
      <c r="Z594" s="14" t="s">
        <v>55</v>
      </c>
      <c r="AA594" s="14">
        <v>0</v>
      </c>
      <c r="AB594" s="14"/>
      <c r="AC594" s="14"/>
    </row>
    <row r="595" spans="1:29" x14ac:dyDescent="0.35">
      <c r="A595" s="7"/>
      <c r="B595" s="14">
        <v>944</v>
      </c>
      <c r="C595" s="14" t="s">
        <v>3030</v>
      </c>
      <c r="D595" s="14" t="s">
        <v>3031</v>
      </c>
      <c r="E595" s="14" t="s">
        <v>3040</v>
      </c>
      <c r="F595" s="14" t="s">
        <v>3322</v>
      </c>
      <c r="G595" s="14"/>
      <c r="H595" s="14" t="s">
        <v>3323</v>
      </c>
      <c r="I595" s="14" t="s">
        <v>3034</v>
      </c>
      <c r="J595" s="14" t="s">
        <v>3948</v>
      </c>
      <c r="K595" s="14" t="s">
        <v>3323</v>
      </c>
      <c r="L595" s="14">
        <v>13.2</v>
      </c>
      <c r="M595" s="18">
        <v>6.9046473392925707</v>
      </c>
      <c r="N595" s="18">
        <v>7.6134025297497558</v>
      </c>
      <c r="O595" s="18">
        <v>8.3297787437602366</v>
      </c>
      <c r="P595" s="18">
        <v>12.117427449751863</v>
      </c>
      <c r="Q595" s="18">
        <v>12.12</v>
      </c>
      <c r="R595" s="18">
        <v>12.117427449751863</v>
      </c>
      <c r="S595" s="15">
        <f t="shared" si="57"/>
        <v>0.56981132075471697</v>
      </c>
      <c r="T595" s="15">
        <f t="shared" si="58"/>
        <v>0.62816852555691061</v>
      </c>
      <c r="U595" s="15">
        <f t="shared" si="59"/>
        <v>0.68742138364779815</v>
      </c>
      <c r="V595" s="15">
        <f t="shared" si="60"/>
        <v>0.62846707665314183</v>
      </c>
      <c r="W595" s="15">
        <f t="shared" si="61"/>
        <v>0.62846707665314183</v>
      </c>
      <c r="X595" s="15" t="str">
        <f t="shared" si="62"/>
        <v>Y</v>
      </c>
      <c r="Y595" s="15" t="s">
        <v>55</v>
      </c>
      <c r="Z595" s="14" t="s">
        <v>55</v>
      </c>
      <c r="AA595" s="14">
        <v>0</v>
      </c>
      <c r="AB595" s="14"/>
      <c r="AC595" s="14"/>
    </row>
    <row r="596" spans="1:29" x14ac:dyDescent="0.35">
      <c r="A596" s="7"/>
      <c r="B596" s="14">
        <v>678</v>
      </c>
      <c r="C596" s="14" t="s">
        <v>3030</v>
      </c>
      <c r="D596" s="14" t="s">
        <v>3031</v>
      </c>
      <c r="E596" s="14" t="s">
        <v>3045</v>
      </c>
      <c r="F596" s="14" t="s">
        <v>3056</v>
      </c>
      <c r="G596" s="14"/>
      <c r="H596" s="14" t="s">
        <v>3057</v>
      </c>
      <c r="I596" s="14" t="s">
        <v>3034</v>
      </c>
      <c r="J596" s="14" t="s">
        <v>3949</v>
      </c>
      <c r="K596" s="14" t="s">
        <v>3057</v>
      </c>
      <c r="L596" s="14">
        <v>4.16</v>
      </c>
      <c r="M596" s="18">
        <v>0.74455090714693906</v>
      </c>
      <c r="N596" s="18">
        <v>2.0655283230528001</v>
      </c>
      <c r="O596" s="18">
        <v>2.2816882638373959</v>
      </c>
      <c r="P596" s="18">
        <v>2.7019992598074487</v>
      </c>
      <c r="Q596" s="18">
        <v>2.7</v>
      </c>
      <c r="R596" s="18">
        <v>2.7019992598074487</v>
      </c>
      <c r="S596" s="15">
        <f t="shared" si="57"/>
        <v>0.27555555555555467</v>
      </c>
      <c r="T596" s="15">
        <f t="shared" si="58"/>
        <v>0.76501049001955557</v>
      </c>
      <c r="U596" s="15">
        <f t="shared" si="59"/>
        <v>0.84444444444444244</v>
      </c>
      <c r="V596" s="15">
        <f t="shared" si="60"/>
        <v>0.62833683000651763</v>
      </c>
      <c r="W596" s="15">
        <f t="shared" si="61"/>
        <v>0.62833683000651763</v>
      </c>
      <c r="X596" s="15" t="str">
        <f t="shared" si="62"/>
        <v>Y</v>
      </c>
      <c r="Y596" s="15" t="s">
        <v>55</v>
      </c>
      <c r="Z596" s="14" t="s">
        <v>55</v>
      </c>
      <c r="AA596" s="14">
        <v>0</v>
      </c>
      <c r="AB596" s="14"/>
      <c r="AC596" s="14"/>
    </row>
    <row r="597" spans="1:29" x14ac:dyDescent="0.35">
      <c r="A597" s="7"/>
      <c r="B597" s="14">
        <v>887</v>
      </c>
      <c r="C597" s="14" t="s">
        <v>3030</v>
      </c>
      <c r="D597" s="14" t="s">
        <v>3031</v>
      </c>
      <c r="E597" s="14" t="s">
        <v>3045</v>
      </c>
      <c r="F597" s="14" t="s">
        <v>3250</v>
      </c>
      <c r="G597" s="14"/>
      <c r="H597" s="14" t="s">
        <v>3250</v>
      </c>
      <c r="I597" s="14" t="s">
        <v>3034</v>
      </c>
      <c r="J597" s="14" t="s">
        <v>3950</v>
      </c>
      <c r="K597" s="14" t="s">
        <v>3951</v>
      </c>
      <c r="L597" s="14">
        <v>13.8</v>
      </c>
      <c r="M597" s="18">
        <v>6.6209374170127901</v>
      </c>
      <c r="N597" s="18">
        <v>7.5929643302204282</v>
      </c>
      <c r="O597" s="18">
        <v>4.6529812894530158</v>
      </c>
      <c r="P597" s="18">
        <v>10.038966480669213</v>
      </c>
      <c r="Q597" s="18">
        <v>10.039999999999999</v>
      </c>
      <c r="R597" s="18">
        <v>10.038966480669213</v>
      </c>
      <c r="S597" s="15">
        <f t="shared" si="57"/>
        <v>0.65952380952380951</v>
      </c>
      <c r="T597" s="15">
        <f t="shared" si="58"/>
        <v>0.75627134763151682</v>
      </c>
      <c r="U597" s="15">
        <f t="shared" si="59"/>
        <v>0.46349206349206185</v>
      </c>
      <c r="V597" s="15">
        <f t="shared" si="60"/>
        <v>0.62642907354912936</v>
      </c>
      <c r="W597" s="15">
        <f t="shared" si="61"/>
        <v>0.62642907354912936</v>
      </c>
      <c r="X597" s="15" t="str">
        <f t="shared" si="62"/>
        <v>Y</v>
      </c>
      <c r="Y597" s="15" t="s">
        <v>55</v>
      </c>
      <c r="Z597" s="14" t="s">
        <v>55</v>
      </c>
      <c r="AA597" s="14">
        <v>0</v>
      </c>
      <c r="AB597" s="14"/>
      <c r="AC597" s="14"/>
    </row>
    <row r="598" spans="1:29" x14ac:dyDescent="0.35">
      <c r="A598" s="7"/>
      <c r="B598" s="14">
        <v>607</v>
      </c>
      <c r="C598" s="14" t="s">
        <v>3030</v>
      </c>
      <c r="D598" s="14" t="s">
        <v>3031</v>
      </c>
      <c r="E598" s="14" t="s">
        <v>3086</v>
      </c>
      <c r="F598" s="14" t="s">
        <v>3101</v>
      </c>
      <c r="G598" s="14"/>
      <c r="H598" s="14" t="s">
        <v>3102</v>
      </c>
      <c r="I598" s="14" t="s">
        <v>3034</v>
      </c>
      <c r="J598" s="14" t="s">
        <v>3952</v>
      </c>
      <c r="K598" s="14" t="s">
        <v>3953</v>
      </c>
      <c r="L598" s="14">
        <v>13.2</v>
      </c>
      <c r="M598" s="18">
        <v>6.6607745855868661</v>
      </c>
      <c r="N598" s="18">
        <v>6.8284371037595255</v>
      </c>
      <c r="O598" s="18">
        <v>6.8817842686326625</v>
      </c>
      <c r="P598" s="18">
        <v>12.071701308432045</v>
      </c>
      <c r="Q598" s="18">
        <v>12.07</v>
      </c>
      <c r="R598" s="18">
        <v>9.0537759813240335</v>
      </c>
      <c r="S598" s="15">
        <f t="shared" si="57"/>
        <v>0.55176767676767613</v>
      </c>
      <c r="T598" s="15">
        <f t="shared" si="58"/>
        <v>0.56573629691462513</v>
      </c>
      <c r="U598" s="15">
        <f t="shared" si="59"/>
        <v>0.76010101010101017</v>
      </c>
      <c r="V598" s="15">
        <f t="shared" si="60"/>
        <v>0.62586832792777047</v>
      </c>
      <c r="W598" s="15">
        <f t="shared" si="61"/>
        <v>0.62586832792777047</v>
      </c>
      <c r="X598" s="15" t="str">
        <f t="shared" si="62"/>
        <v>Y</v>
      </c>
      <c r="Y598" s="15" t="s">
        <v>55</v>
      </c>
      <c r="Z598" s="14" t="s">
        <v>55</v>
      </c>
      <c r="AA598" s="14">
        <v>0</v>
      </c>
      <c r="AB598" s="14"/>
      <c r="AC598" s="14"/>
    </row>
    <row r="599" spans="1:29" x14ac:dyDescent="0.35">
      <c r="A599" s="7"/>
      <c r="B599" s="14">
        <v>649</v>
      </c>
      <c r="C599" s="14" t="s">
        <v>3030</v>
      </c>
      <c r="D599" s="14" t="s">
        <v>3031</v>
      </c>
      <c r="E599" s="14" t="s">
        <v>3045</v>
      </c>
      <c r="F599" s="14" t="s">
        <v>3763</v>
      </c>
      <c r="G599" s="14"/>
      <c r="H599" s="14" t="s">
        <v>3137</v>
      </c>
      <c r="I599" s="14" t="s">
        <v>3034</v>
      </c>
      <c r="J599" s="14" t="s">
        <v>3954</v>
      </c>
      <c r="K599" s="14" t="s">
        <v>3137</v>
      </c>
      <c r="L599" s="14">
        <v>4.16</v>
      </c>
      <c r="M599" s="18">
        <v>2.1615994078459591</v>
      </c>
      <c r="N599" s="18">
        <v>2.5458837470185713</v>
      </c>
      <c r="O599" s="18">
        <v>1.4026378379800395</v>
      </c>
      <c r="P599" s="18">
        <v>3.2568097744879116</v>
      </c>
      <c r="Q599" s="18">
        <v>3.26</v>
      </c>
      <c r="R599" s="18">
        <v>3.2568097744879116</v>
      </c>
      <c r="S599" s="15">
        <f t="shared" si="57"/>
        <v>0.66371681415929207</v>
      </c>
      <c r="T599" s="15">
        <f t="shared" si="58"/>
        <v>0.78094593466827344</v>
      </c>
      <c r="U599" s="15">
        <f t="shared" si="59"/>
        <v>0.43067846607669463</v>
      </c>
      <c r="V599" s="15">
        <f t="shared" si="60"/>
        <v>0.62511373830142003</v>
      </c>
      <c r="W599" s="15">
        <f t="shared" si="61"/>
        <v>0.62511373830142003</v>
      </c>
      <c r="X599" s="15" t="str">
        <f t="shared" si="62"/>
        <v>Y</v>
      </c>
      <c r="Y599" s="15" t="s">
        <v>55</v>
      </c>
      <c r="Z599" s="14" t="s">
        <v>55</v>
      </c>
      <c r="AA599" s="14">
        <v>0</v>
      </c>
      <c r="AB599" s="14"/>
      <c r="AC599" s="14"/>
    </row>
    <row r="600" spans="1:29" x14ac:dyDescent="0.35">
      <c r="A600" s="7"/>
      <c r="B600" s="14">
        <v>392</v>
      </c>
      <c r="C600" s="14" t="s">
        <v>3030</v>
      </c>
      <c r="D600" s="14" t="s">
        <v>3066</v>
      </c>
      <c r="E600" s="14" t="s">
        <v>3067</v>
      </c>
      <c r="F600" s="14" t="s">
        <v>3360</v>
      </c>
      <c r="G600" s="14"/>
      <c r="H600" s="14" t="s">
        <v>3255</v>
      </c>
      <c r="I600" s="14" t="s">
        <v>3034</v>
      </c>
      <c r="J600" s="14" t="s">
        <v>3955</v>
      </c>
      <c r="K600" s="14" t="s">
        <v>3255</v>
      </c>
      <c r="L600" s="14">
        <v>13.2</v>
      </c>
      <c r="M600" s="18">
        <v>7.0037206454855028</v>
      </c>
      <c r="N600" s="18">
        <v>7.1256570223383449</v>
      </c>
      <c r="O600" s="18">
        <v>7.9487275660950756</v>
      </c>
      <c r="P600" s="18">
        <v>11.774481389853227</v>
      </c>
      <c r="Q600" s="18">
        <v>11.77</v>
      </c>
      <c r="R600" s="18">
        <v>11.774481389853227</v>
      </c>
      <c r="S600" s="15">
        <f t="shared" si="57"/>
        <v>0.59482200647249117</v>
      </c>
      <c r="T600" s="15">
        <f t="shared" si="58"/>
        <v>0.60540841311285853</v>
      </c>
      <c r="U600" s="15">
        <f t="shared" si="59"/>
        <v>0.67508090614886596</v>
      </c>
      <c r="V600" s="15">
        <f t="shared" si="60"/>
        <v>0.62510377524473848</v>
      </c>
      <c r="W600" s="15">
        <f t="shared" si="61"/>
        <v>0.62510377524473848</v>
      </c>
      <c r="X600" s="15" t="str">
        <f t="shared" si="62"/>
        <v>Y</v>
      </c>
      <c r="Y600" s="15" t="s">
        <v>55</v>
      </c>
      <c r="Z600" s="14" t="s">
        <v>55</v>
      </c>
      <c r="AA600" s="14">
        <v>0</v>
      </c>
      <c r="AB600" s="14"/>
      <c r="AC600" s="14"/>
    </row>
    <row r="601" spans="1:29" x14ac:dyDescent="0.35">
      <c r="A601" s="7"/>
      <c r="B601" s="14">
        <v>663</v>
      </c>
      <c r="C601" s="14" t="s">
        <v>3030</v>
      </c>
      <c r="D601" s="14" t="s">
        <v>3031</v>
      </c>
      <c r="E601" s="14" t="s">
        <v>3045</v>
      </c>
      <c r="F601" s="14" t="s">
        <v>3191</v>
      </c>
      <c r="G601" s="14"/>
      <c r="H601" s="14" t="s">
        <v>3191</v>
      </c>
      <c r="I601" s="14" t="s">
        <v>3034</v>
      </c>
      <c r="J601" s="14" t="s">
        <v>3956</v>
      </c>
      <c r="K601" s="14" t="s">
        <v>3191</v>
      </c>
      <c r="L601" s="14">
        <v>13.2</v>
      </c>
      <c r="M601" s="18">
        <v>7.3619087524907556</v>
      </c>
      <c r="N601" s="18">
        <v>7.4990871764502103</v>
      </c>
      <c r="O601" s="18">
        <v>7.8496542599021435</v>
      </c>
      <c r="P601" s="18">
        <v>12.117427449751863</v>
      </c>
      <c r="Q601" s="18">
        <v>12.12</v>
      </c>
      <c r="R601" s="18">
        <v>12.117427449751863</v>
      </c>
      <c r="S601" s="15">
        <f t="shared" si="57"/>
        <v>0.60754716981132084</v>
      </c>
      <c r="T601" s="15">
        <f t="shared" si="58"/>
        <v>0.61873656571371372</v>
      </c>
      <c r="U601" s="15">
        <f t="shared" si="59"/>
        <v>0.64779874213836419</v>
      </c>
      <c r="V601" s="15">
        <f t="shared" si="60"/>
        <v>0.62469415922113292</v>
      </c>
      <c r="W601" s="15">
        <f t="shared" si="61"/>
        <v>0.62469415922113292</v>
      </c>
      <c r="X601" s="15" t="str">
        <f t="shared" si="62"/>
        <v>Y</v>
      </c>
      <c r="Y601" s="15" t="s">
        <v>55</v>
      </c>
      <c r="Z601" s="14" t="s">
        <v>55</v>
      </c>
      <c r="AA601" s="14">
        <v>0</v>
      </c>
      <c r="AB601" s="14"/>
      <c r="AC601" s="14"/>
    </row>
    <row r="602" spans="1:29" x14ac:dyDescent="0.35">
      <c r="A602" s="7"/>
      <c r="B602" s="14">
        <v>277</v>
      </c>
      <c r="C602" s="14" t="s">
        <v>3030</v>
      </c>
      <c r="D602" s="14" t="s">
        <v>3066</v>
      </c>
      <c r="E602" s="14" t="s">
        <v>3067</v>
      </c>
      <c r="F602" s="14" t="s">
        <v>3957</v>
      </c>
      <c r="G602" s="14"/>
      <c r="H602" s="14" t="s">
        <v>3255</v>
      </c>
      <c r="I602" s="14" t="s">
        <v>3034</v>
      </c>
      <c r="J602" s="14" t="s">
        <v>3958</v>
      </c>
      <c r="K602" s="14" t="s">
        <v>3255</v>
      </c>
      <c r="L602" s="14">
        <v>4.16</v>
      </c>
      <c r="M602" s="18">
        <v>2.0126892264165681</v>
      </c>
      <c r="N602" s="18">
        <v>1.9646536840199889</v>
      </c>
      <c r="O602" s="18">
        <v>2.1135638654493798</v>
      </c>
      <c r="P602" s="18">
        <v>3.2568097744879116</v>
      </c>
      <c r="Q602" s="18">
        <v>3.26</v>
      </c>
      <c r="R602" s="18">
        <v>3.2568097744879116</v>
      </c>
      <c r="S602" s="15">
        <f t="shared" si="57"/>
        <v>0.61799410029498447</v>
      </c>
      <c r="T602" s="15">
        <f t="shared" si="58"/>
        <v>0.60265450430061007</v>
      </c>
      <c r="U602" s="15">
        <f t="shared" si="59"/>
        <v>0.64896755162241815</v>
      </c>
      <c r="V602" s="15">
        <f t="shared" si="60"/>
        <v>0.62320538540600434</v>
      </c>
      <c r="W602" s="15">
        <f t="shared" si="61"/>
        <v>0.62320538540600434</v>
      </c>
      <c r="X602" s="15" t="str">
        <f t="shared" si="62"/>
        <v>Y</v>
      </c>
      <c r="Y602" s="15" t="s">
        <v>55</v>
      </c>
      <c r="Z602" s="14" t="s">
        <v>55</v>
      </c>
      <c r="AA602" s="14">
        <v>0</v>
      </c>
      <c r="AB602" s="14"/>
      <c r="AC602" s="14"/>
    </row>
    <row r="603" spans="1:29" x14ac:dyDescent="0.35">
      <c r="A603" s="7"/>
      <c r="B603" s="14">
        <v>707</v>
      </c>
      <c r="C603" s="14" t="s">
        <v>3030</v>
      </c>
      <c r="D603" s="14" t="s">
        <v>3031</v>
      </c>
      <c r="E603" s="14" t="s">
        <v>3045</v>
      </c>
      <c r="F603" s="14" t="s">
        <v>3577</v>
      </c>
      <c r="G603" s="14"/>
      <c r="H603" s="14" t="s">
        <v>3147</v>
      </c>
      <c r="I603" s="14" t="s">
        <v>3034</v>
      </c>
      <c r="J603" s="14" t="s">
        <v>3959</v>
      </c>
      <c r="K603" s="14" t="s">
        <v>3945</v>
      </c>
      <c r="L603" s="14">
        <v>4.16</v>
      </c>
      <c r="M603" s="18">
        <v>1.5131195854921711</v>
      </c>
      <c r="N603" s="18">
        <v>1.5491462422896038</v>
      </c>
      <c r="O603" s="18">
        <v>1.5851728990870364</v>
      </c>
      <c r="P603" s="18">
        <v>2.4858393190228529</v>
      </c>
      <c r="Q603" s="18">
        <v>2.4900000000000002</v>
      </c>
      <c r="R603" s="18">
        <v>2.4858393190228529</v>
      </c>
      <c r="S603" s="15">
        <f t="shared" si="57"/>
        <v>0.60869565217391297</v>
      </c>
      <c r="T603" s="15">
        <f t="shared" si="58"/>
        <v>0.62214708525686901</v>
      </c>
      <c r="U603" s="15">
        <f t="shared" si="59"/>
        <v>0.6376811594202898</v>
      </c>
      <c r="V603" s="15">
        <f t="shared" si="60"/>
        <v>0.62284129895035723</v>
      </c>
      <c r="W603" s="15">
        <f t="shared" si="61"/>
        <v>0.62284129895035723</v>
      </c>
      <c r="X603" s="15" t="str">
        <f t="shared" si="62"/>
        <v>Y</v>
      </c>
      <c r="Y603" s="15" t="s">
        <v>55</v>
      </c>
      <c r="Z603" s="14" t="s">
        <v>55</v>
      </c>
      <c r="AA603" s="14">
        <v>0</v>
      </c>
      <c r="AB603" s="14"/>
      <c r="AC603" s="14"/>
    </row>
    <row r="604" spans="1:29" x14ac:dyDescent="0.35">
      <c r="A604" s="8"/>
      <c r="B604" s="14">
        <v>105</v>
      </c>
      <c r="C604" s="14" t="s">
        <v>3030</v>
      </c>
      <c r="D604" s="14" t="s">
        <v>3031</v>
      </c>
      <c r="E604" s="14" t="s">
        <v>46</v>
      </c>
      <c r="F604" s="14" t="s">
        <v>3960</v>
      </c>
      <c r="G604" s="14"/>
      <c r="H604" s="14" t="s">
        <v>3038</v>
      </c>
      <c r="I604" s="14" t="s">
        <v>3034</v>
      </c>
      <c r="J604" s="14" t="s">
        <v>3961</v>
      </c>
      <c r="K604" s="14" t="s">
        <v>3038</v>
      </c>
      <c r="L604" s="14">
        <v>4.16</v>
      </c>
      <c r="M604" s="18">
        <v>1.6356102186034422</v>
      </c>
      <c r="N604" s="18">
        <v>1.6788422067603614</v>
      </c>
      <c r="O604" s="18">
        <v>1.950243021301016</v>
      </c>
      <c r="P604" s="18">
        <v>2.8172845615592332</v>
      </c>
      <c r="Q604" s="18">
        <v>2.82</v>
      </c>
      <c r="R604" s="18">
        <v>2.8172845615592332</v>
      </c>
      <c r="S604" s="15">
        <f t="shared" si="57"/>
        <v>0.58056265984654731</v>
      </c>
      <c r="T604" s="15">
        <f t="shared" si="58"/>
        <v>0.59533411587246865</v>
      </c>
      <c r="U604" s="15">
        <f t="shared" si="59"/>
        <v>0.69224211423699744</v>
      </c>
      <c r="V604" s="15">
        <f t="shared" si="60"/>
        <v>0.6227129633186711</v>
      </c>
      <c r="W604" s="15">
        <f t="shared" si="61"/>
        <v>0.6227129633186711</v>
      </c>
      <c r="X604" s="15" t="str">
        <f t="shared" si="62"/>
        <v>Y</v>
      </c>
      <c r="Y604" s="15" t="s">
        <v>55</v>
      </c>
      <c r="Z604" s="14" t="s">
        <v>55</v>
      </c>
      <c r="AA604" s="14">
        <v>0</v>
      </c>
      <c r="AB604" s="14"/>
      <c r="AC604" s="14"/>
    </row>
    <row r="605" spans="1:29" x14ac:dyDescent="0.35">
      <c r="A605" s="7"/>
      <c r="B605" s="14">
        <v>1045</v>
      </c>
      <c r="C605" s="14" t="s">
        <v>3030</v>
      </c>
      <c r="D605" s="14" t="s">
        <v>3031</v>
      </c>
      <c r="E605" s="14" t="s">
        <v>3040</v>
      </c>
      <c r="F605" s="14" t="s">
        <v>3962</v>
      </c>
      <c r="G605" s="14"/>
      <c r="H605" s="14" t="s">
        <v>3125</v>
      </c>
      <c r="I605" s="14" t="s">
        <v>3034</v>
      </c>
      <c r="J605" s="14" t="s">
        <v>3963</v>
      </c>
      <c r="K605" s="14" t="s">
        <v>3125</v>
      </c>
      <c r="L605" s="14">
        <v>13.2</v>
      </c>
      <c r="M605" s="18">
        <v>6.561701279393934</v>
      </c>
      <c r="N605" s="18">
        <v>6.8589211979727533</v>
      </c>
      <c r="O605" s="18">
        <v>6.8589211979727533</v>
      </c>
      <c r="P605" s="18">
        <v>10.882821634116768</v>
      </c>
      <c r="Q605" s="18">
        <v>10.88</v>
      </c>
      <c r="R605" s="18">
        <v>10.882821634116768</v>
      </c>
      <c r="S605" s="15">
        <f t="shared" si="57"/>
        <v>0.60294117647058831</v>
      </c>
      <c r="T605" s="15">
        <f t="shared" si="58"/>
        <v>0.63041555128426041</v>
      </c>
      <c r="U605" s="15">
        <f t="shared" si="59"/>
        <v>0.63025210084033623</v>
      </c>
      <c r="V605" s="15">
        <f t="shared" si="60"/>
        <v>0.62120294286506172</v>
      </c>
      <c r="W605" s="15">
        <f t="shared" si="61"/>
        <v>0.62120294286506172</v>
      </c>
      <c r="X605" s="15" t="str">
        <f t="shared" si="62"/>
        <v>Y</v>
      </c>
      <c r="Y605" s="15" t="s">
        <v>55</v>
      </c>
      <c r="Z605" s="14" t="s">
        <v>55</v>
      </c>
      <c r="AA605" s="14">
        <v>0</v>
      </c>
      <c r="AB605" s="14"/>
      <c r="AC605" s="14"/>
    </row>
    <row r="606" spans="1:29" x14ac:dyDescent="0.35">
      <c r="A606" s="7"/>
      <c r="B606" s="14">
        <v>95</v>
      </c>
      <c r="C606" s="14" t="s">
        <v>3030</v>
      </c>
      <c r="D606" s="14" t="s">
        <v>3031</v>
      </c>
      <c r="E606" s="14" t="s">
        <v>46</v>
      </c>
      <c r="F606" s="14" t="s">
        <v>3346</v>
      </c>
      <c r="G606" s="14"/>
      <c r="H606" s="14" t="s">
        <v>3346</v>
      </c>
      <c r="I606" s="14" t="s">
        <v>3034</v>
      </c>
      <c r="J606" s="14" t="s">
        <v>3964</v>
      </c>
      <c r="K606" s="14" t="s">
        <v>3751</v>
      </c>
      <c r="L606" s="14">
        <v>13.8</v>
      </c>
      <c r="M606" s="18">
        <v>6.9476021993202641</v>
      </c>
      <c r="N606" s="18">
        <v>7.9594662811020189</v>
      </c>
      <c r="O606" s="18">
        <v>7.5531271616463602</v>
      </c>
      <c r="P606" s="18">
        <v>11.783834464214101</v>
      </c>
      <c r="Q606" s="18">
        <v>11.78</v>
      </c>
      <c r="R606" s="18">
        <v>12.668219606558768</v>
      </c>
      <c r="S606" s="15">
        <f t="shared" si="57"/>
        <v>0.58958755916159422</v>
      </c>
      <c r="T606" s="15">
        <f t="shared" si="58"/>
        <v>0.67567625476248039</v>
      </c>
      <c r="U606" s="15">
        <f t="shared" si="59"/>
        <v>0.5962264150943396</v>
      </c>
      <c r="V606" s="15">
        <f t="shared" si="60"/>
        <v>0.62049674300613811</v>
      </c>
      <c r="W606" s="15">
        <f t="shared" si="61"/>
        <v>0.62049674300613811</v>
      </c>
      <c r="X606" s="15" t="str">
        <f t="shared" si="62"/>
        <v>Y</v>
      </c>
      <c r="Y606" s="15" t="s">
        <v>55</v>
      </c>
      <c r="Z606" s="14" t="s">
        <v>55</v>
      </c>
      <c r="AA606" s="14">
        <v>0</v>
      </c>
      <c r="AB606" s="14"/>
      <c r="AC606" s="14"/>
    </row>
    <row r="607" spans="1:29" x14ac:dyDescent="0.35">
      <c r="A607" s="7"/>
      <c r="B607" s="14">
        <v>213</v>
      </c>
      <c r="C607" s="14" t="s">
        <v>3030</v>
      </c>
      <c r="D607" s="14" t="s">
        <v>3031</v>
      </c>
      <c r="E607" s="14" t="s">
        <v>46</v>
      </c>
      <c r="F607" s="14" t="s">
        <v>3037</v>
      </c>
      <c r="G607" s="14"/>
      <c r="H607" s="14" t="s">
        <v>3038</v>
      </c>
      <c r="I607" s="14" t="s">
        <v>3034</v>
      </c>
      <c r="J607" s="19" t="s">
        <v>3965</v>
      </c>
      <c r="K607" s="14" t="s">
        <v>3038</v>
      </c>
      <c r="L607" s="14">
        <v>13.8</v>
      </c>
      <c r="M607" s="18">
        <v>6.8519929947424627</v>
      </c>
      <c r="N607" s="18">
        <v>5.4178549260754325</v>
      </c>
      <c r="O607" s="18">
        <v>4.5414372174455959</v>
      </c>
      <c r="P607" s="18">
        <v>9.0350698326022929</v>
      </c>
      <c r="Q607" s="18">
        <v>9.0399999999999991</v>
      </c>
      <c r="R607" s="18">
        <v>9.0350698326022929</v>
      </c>
      <c r="S607" s="15">
        <f t="shared" si="57"/>
        <v>0.75837742504408989</v>
      </c>
      <c r="T607" s="15">
        <f t="shared" si="58"/>
        <v>0.5993202351853355</v>
      </c>
      <c r="U607" s="15">
        <f t="shared" si="59"/>
        <v>0.50264550264550256</v>
      </c>
      <c r="V607" s="15">
        <f t="shared" si="60"/>
        <v>0.62011438762497595</v>
      </c>
      <c r="W607" s="15">
        <f t="shared" si="61"/>
        <v>0.62011438762497595</v>
      </c>
      <c r="X607" s="15" t="str">
        <f t="shared" si="62"/>
        <v>Y</v>
      </c>
      <c r="Y607" s="15" t="s">
        <v>55</v>
      </c>
      <c r="Z607" s="14" t="s">
        <v>55</v>
      </c>
      <c r="AA607" s="14">
        <v>0</v>
      </c>
      <c r="AB607" s="14"/>
      <c r="AC607" s="14"/>
    </row>
    <row r="608" spans="1:29" x14ac:dyDescent="0.35">
      <c r="A608" s="7"/>
      <c r="B608" s="14">
        <v>275</v>
      </c>
      <c r="C608" s="14" t="s">
        <v>3030</v>
      </c>
      <c r="D608" s="14" t="s">
        <v>3066</v>
      </c>
      <c r="E608" s="14" t="s">
        <v>3067</v>
      </c>
      <c r="F608" s="14" t="s">
        <v>3957</v>
      </c>
      <c r="G608" s="14"/>
      <c r="H608" s="14" t="s">
        <v>3255</v>
      </c>
      <c r="I608" s="14" t="s">
        <v>3034</v>
      </c>
      <c r="J608" s="14" t="s">
        <v>3966</v>
      </c>
      <c r="K608" s="14" t="s">
        <v>3255</v>
      </c>
      <c r="L608" s="14">
        <v>4.16</v>
      </c>
      <c r="M608" s="18">
        <v>1.5851728990870364</v>
      </c>
      <c r="N608" s="18">
        <v>2.1279745281683522</v>
      </c>
      <c r="O608" s="18">
        <v>2.3465362460727746</v>
      </c>
      <c r="P608" s="18">
        <v>3.2568097744879116</v>
      </c>
      <c r="Q608" s="18">
        <v>3.26</v>
      </c>
      <c r="R608" s="18">
        <v>3.2568097744879116</v>
      </c>
      <c r="S608" s="15">
        <f t="shared" si="57"/>
        <v>0.48672566371681408</v>
      </c>
      <c r="T608" s="15">
        <f t="shared" si="58"/>
        <v>0.65275292275102836</v>
      </c>
      <c r="U608" s="15">
        <f t="shared" si="59"/>
        <v>0.72050147492625205</v>
      </c>
      <c r="V608" s="15">
        <f t="shared" si="60"/>
        <v>0.61999335379803144</v>
      </c>
      <c r="W608" s="15">
        <f t="shared" si="61"/>
        <v>0.61999335379803144</v>
      </c>
      <c r="X608" s="15" t="str">
        <f t="shared" si="62"/>
        <v>Y</v>
      </c>
      <c r="Y608" s="15" t="s">
        <v>55</v>
      </c>
      <c r="Z608" s="14" t="s">
        <v>55</v>
      </c>
      <c r="AA608" s="14">
        <v>0</v>
      </c>
      <c r="AB608" s="14"/>
      <c r="AC608" s="14"/>
    </row>
    <row r="609" spans="1:29" x14ac:dyDescent="0.35">
      <c r="A609" s="7"/>
      <c r="B609" s="14">
        <v>848</v>
      </c>
      <c r="C609" s="14" t="s">
        <v>3030</v>
      </c>
      <c r="D609" s="14" t="s">
        <v>3031</v>
      </c>
      <c r="E609" s="14" t="s">
        <v>3045</v>
      </c>
      <c r="F609" s="14" t="s">
        <v>3967</v>
      </c>
      <c r="G609" s="14"/>
      <c r="H609" s="14" t="s">
        <v>233</v>
      </c>
      <c r="I609" s="14" t="s">
        <v>3034</v>
      </c>
      <c r="J609" s="14" t="s">
        <v>3968</v>
      </c>
      <c r="K609" s="14" t="s">
        <v>3846</v>
      </c>
      <c r="L609" s="14">
        <v>13.8</v>
      </c>
      <c r="M609" s="18">
        <v>8.9952326640281992</v>
      </c>
      <c r="N609" s="18">
        <v>9.4971809880616576</v>
      </c>
      <c r="O609" s="18">
        <v>6.342077236994192</v>
      </c>
      <c r="P609" s="18">
        <v>13.528702447758988</v>
      </c>
      <c r="Q609" s="18">
        <v>13.53</v>
      </c>
      <c r="R609" s="18">
        <v>12.883340316858822</v>
      </c>
      <c r="S609" s="15">
        <f t="shared" si="57"/>
        <v>0.66489988221436913</v>
      </c>
      <c r="T609" s="15">
        <f t="shared" si="58"/>
        <v>0.70193503237706267</v>
      </c>
      <c r="U609" s="15">
        <f t="shared" si="59"/>
        <v>0.49226963512677729</v>
      </c>
      <c r="V609" s="15">
        <f t="shared" si="60"/>
        <v>0.61970151657273631</v>
      </c>
      <c r="W609" s="15">
        <f t="shared" si="61"/>
        <v>0.61970151657273631</v>
      </c>
      <c r="X609" s="15" t="str">
        <f t="shared" si="62"/>
        <v>Y</v>
      </c>
      <c r="Y609" s="15" t="s">
        <v>55</v>
      </c>
      <c r="Z609" s="14" t="s">
        <v>55</v>
      </c>
      <c r="AA609" s="14">
        <v>0</v>
      </c>
      <c r="AB609" s="14"/>
      <c r="AC609" s="14"/>
    </row>
    <row r="610" spans="1:29" x14ac:dyDescent="0.35">
      <c r="A610" s="7"/>
      <c r="B610" s="14">
        <v>508</v>
      </c>
      <c r="C610" s="14" t="s">
        <v>3030</v>
      </c>
      <c r="D610" s="14" t="s">
        <v>3066</v>
      </c>
      <c r="E610" s="14" t="s">
        <v>3074</v>
      </c>
      <c r="F610" s="14" t="s">
        <v>3181</v>
      </c>
      <c r="G610" s="14"/>
      <c r="H610" s="14" t="s">
        <v>3182</v>
      </c>
      <c r="I610" s="14" t="s">
        <v>3034</v>
      </c>
      <c r="J610" s="14" t="s">
        <v>3969</v>
      </c>
      <c r="K610" s="14" t="s">
        <v>3182</v>
      </c>
      <c r="L610" s="14">
        <v>13.8</v>
      </c>
      <c r="M610" s="18">
        <v>6.8838627296017458</v>
      </c>
      <c r="N610" s="18">
        <v>7.7363781370871321</v>
      </c>
      <c r="O610" s="18">
        <v>8.4693820388502878</v>
      </c>
      <c r="P610" s="18">
        <v>12.429196595114265</v>
      </c>
      <c r="Q610" s="18">
        <v>12.43</v>
      </c>
      <c r="R610" s="18">
        <v>12.429196595114265</v>
      </c>
      <c r="S610" s="15">
        <f t="shared" si="57"/>
        <v>0.55384615384615377</v>
      </c>
      <c r="T610" s="15">
        <f t="shared" si="58"/>
        <v>0.62239566670049329</v>
      </c>
      <c r="U610" s="15">
        <f t="shared" si="59"/>
        <v>0.68141025641025565</v>
      </c>
      <c r="V610" s="15">
        <f t="shared" si="60"/>
        <v>0.61921735898563435</v>
      </c>
      <c r="W610" s="15">
        <f t="shared" si="61"/>
        <v>0.61921735898563435</v>
      </c>
      <c r="X610" s="15" t="str">
        <f t="shared" si="62"/>
        <v>Y</v>
      </c>
      <c r="Y610" s="15" t="s">
        <v>55</v>
      </c>
      <c r="Z610" s="14" t="s">
        <v>55</v>
      </c>
      <c r="AA610" s="14">
        <v>0</v>
      </c>
      <c r="AB610" s="14"/>
      <c r="AC610" s="14"/>
    </row>
    <row r="611" spans="1:29" x14ac:dyDescent="0.35">
      <c r="A611" s="8"/>
      <c r="B611" s="14">
        <v>109</v>
      </c>
      <c r="C611" s="14" t="s">
        <v>3030</v>
      </c>
      <c r="D611" s="14" t="s">
        <v>3031</v>
      </c>
      <c r="E611" s="14" t="s">
        <v>46</v>
      </c>
      <c r="F611" s="14" t="s">
        <v>3303</v>
      </c>
      <c r="G611" s="14"/>
      <c r="H611" s="14" t="s">
        <v>3304</v>
      </c>
      <c r="I611" s="14" t="s">
        <v>3034</v>
      </c>
      <c r="J611" s="14" t="s">
        <v>3307</v>
      </c>
      <c r="K611" s="14" t="s">
        <v>3308</v>
      </c>
      <c r="L611" s="14">
        <v>13.2</v>
      </c>
      <c r="M611" s="18">
        <v>6.0815767955358417</v>
      </c>
      <c r="N611" s="18">
        <v>7.0418257632520271</v>
      </c>
      <c r="O611" s="18">
        <v>6.4016597847745693</v>
      </c>
      <c r="P611" s="18">
        <v>10.745643210157313</v>
      </c>
      <c r="Q611" s="18">
        <v>10.75</v>
      </c>
      <c r="R611" s="18">
        <v>10.082614161019947</v>
      </c>
      <c r="S611" s="15">
        <f t="shared" si="57"/>
        <v>0.56595744680851068</v>
      </c>
      <c r="T611" s="15">
        <f t="shared" si="58"/>
        <v>0.6550535593722816</v>
      </c>
      <c r="U611" s="15">
        <f t="shared" si="59"/>
        <v>0.63492063492063489</v>
      </c>
      <c r="V611" s="15">
        <f t="shared" si="60"/>
        <v>0.61864388036714235</v>
      </c>
      <c r="W611" s="15">
        <f t="shared" si="61"/>
        <v>0.61864388036714235</v>
      </c>
      <c r="X611" s="15" t="str">
        <f t="shared" si="62"/>
        <v>Y</v>
      </c>
      <c r="Y611" s="15" t="s">
        <v>104</v>
      </c>
      <c r="Z611" s="14" t="s">
        <v>55</v>
      </c>
      <c r="AA611" s="14">
        <v>0</v>
      </c>
      <c r="AB611" s="14"/>
      <c r="AC611" s="14"/>
    </row>
    <row r="612" spans="1:29" x14ac:dyDescent="0.35">
      <c r="A612" s="7"/>
      <c r="B612" s="14">
        <v>983</v>
      </c>
      <c r="C612" s="14" t="s">
        <v>3030</v>
      </c>
      <c r="D612" s="14" t="s">
        <v>3031</v>
      </c>
      <c r="E612" s="14" t="s">
        <v>3040</v>
      </c>
      <c r="F612" s="14" t="s">
        <v>3092</v>
      </c>
      <c r="G612" s="14"/>
      <c r="H612" s="14" t="s">
        <v>3092</v>
      </c>
      <c r="I612" s="14" t="s">
        <v>3034</v>
      </c>
      <c r="J612" s="14" t="s">
        <v>3970</v>
      </c>
      <c r="K612" s="14" t="s">
        <v>3092</v>
      </c>
      <c r="L612" s="14">
        <v>3.74</v>
      </c>
      <c r="M612" s="18">
        <v>1.5131195854921711</v>
      </c>
      <c r="N612" s="18">
        <v>2.0054838950570812</v>
      </c>
      <c r="O612" s="18">
        <v>1.9334305814622161</v>
      </c>
      <c r="P612" s="18">
        <v>2.9397751946705037</v>
      </c>
      <c r="Q612" s="18">
        <v>2.94</v>
      </c>
      <c r="R612" s="18">
        <v>2.9397751946705037</v>
      </c>
      <c r="S612" s="15">
        <f t="shared" si="57"/>
        <v>0.51470588235294124</v>
      </c>
      <c r="T612" s="15">
        <f t="shared" si="58"/>
        <v>0.68213737927111606</v>
      </c>
      <c r="U612" s="15">
        <f t="shared" si="59"/>
        <v>0.65767973856209072</v>
      </c>
      <c r="V612" s="15">
        <f t="shared" si="60"/>
        <v>0.61817433339538275</v>
      </c>
      <c r="W612" s="15">
        <f t="shared" si="61"/>
        <v>0.61817433339538275</v>
      </c>
      <c r="X612" s="15" t="str">
        <f t="shared" si="62"/>
        <v>Y</v>
      </c>
      <c r="Y612" s="15" t="s">
        <v>55</v>
      </c>
      <c r="Z612" s="14" t="s">
        <v>55</v>
      </c>
      <c r="AA612" s="14">
        <v>0</v>
      </c>
      <c r="AB612" s="14"/>
      <c r="AC612" s="14"/>
    </row>
    <row r="613" spans="1:29" x14ac:dyDescent="0.35">
      <c r="A613" s="7"/>
      <c r="B613" s="14">
        <v>1093</v>
      </c>
      <c r="C613" s="14" t="s">
        <v>3030</v>
      </c>
      <c r="D613" s="14" t="s">
        <v>3031</v>
      </c>
      <c r="E613" s="14" t="s">
        <v>3040</v>
      </c>
      <c r="F613" s="14" t="s">
        <v>3070</v>
      </c>
      <c r="G613" s="14"/>
      <c r="H613" s="14" t="s">
        <v>3071</v>
      </c>
      <c r="I613" s="14" t="s">
        <v>3034</v>
      </c>
      <c r="J613" s="14" t="s">
        <v>3971</v>
      </c>
      <c r="K613" s="14" t="s">
        <v>3071</v>
      </c>
      <c r="L613" s="14">
        <v>13.2</v>
      </c>
      <c r="M613" s="18">
        <v>9.8581815117002574</v>
      </c>
      <c r="N613" s="18">
        <v>5.8529460889367488</v>
      </c>
      <c r="O613" s="18">
        <v>6.073955771982523</v>
      </c>
      <c r="P613" s="18">
        <v>11.774481389853227</v>
      </c>
      <c r="Q613" s="18">
        <v>11.77</v>
      </c>
      <c r="R613" s="18">
        <v>11.774481389853227</v>
      </c>
      <c r="S613" s="15">
        <f t="shared" si="57"/>
        <v>0.8372497424978429</v>
      </c>
      <c r="T613" s="15">
        <f t="shared" si="58"/>
        <v>0.49727664307024205</v>
      </c>
      <c r="U613" s="15">
        <f t="shared" si="59"/>
        <v>0.51585760517799217</v>
      </c>
      <c r="V613" s="15">
        <f t="shared" si="60"/>
        <v>0.61679466358202573</v>
      </c>
      <c r="W613" s="15">
        <f t="shared" si="61"/>
        <v>0.61679466358202573</v>
      </c>
      <c r="X613" s="15" t="str">
        <f t="shared" si="62"/>
        <v>Y</v>
      </c>
      <c r="Y613" s="15" t="s">
        <v>55</v>
      </c>
      <c r="Z613" s="14" t="s">
        <v>55</v>
      </c>
      <c r="AA613" s="14">
        <v>0</v>
      </c>
      <c r="AB613" s="14"/>
      <c r="AC613" s="14"/>
    </row>
    <row r="614" spans="1:29" x14ac:dyDescent="0.35">
      <c r="A614" s="7"/>
      <c r="B614" s="14">
        <v>452</v>
      </c>
      <c r="C614" s="14" t="s">
        <v>3030</v>
      </c>
      <c r="D614" s="14" t="s">
        <v>3066</v>
      </c>
      <c r="E614" s="14" t="s">
        <v>3074</v>
      </c>
      <c r="F614" s="14" t="s">
        <v>3768</v>
      </c>
      <c r="G614" s="14"/>
      <c r="H614" s="14" t="s">
        <v>3768</v>
      </c>
      <c r="I614" s="14" t="s">
        <v>3034</v>
      </c>
      <c r="J614" s="14" t="s">
        <v>3972</v>
      </c>
      <c r="K614" s="14" t="s">
        <v>3768</v>
      </c>
      <c r="L614" s="14">
        <v>13.8</v>
      </c>
      <c r="M614" s="18">
        <v>6.8838627296017458</v>
      </c>
      <c r="N614" s="18">
        <v>7.0830485724721575</v>
      </c>
      <c r="O614" s="18">
        <v>7.0830485724721575</v>
      </c>
      <c r="P614" s="18">
        <v>11.377495344758442</v>
      </c>
      <c r="Q614" s="18">
        <v>11.38</v>
      </c>
      <c r="R614" s="18">
        <v>11.377495344758442</v>
      </c>
      <c r="S614" s="15">
        <f t="shared" si="57"/>
        <v>0.60504201680672265</v>
      </c>
      <c r="T614" s="15">
        <f t="shared" si="58"/>
        <v>0.62241200109597161</v>
      </c>
      <c r="U614" s="15">
        <f t="shared" si="59"/>
        <v>0.62254901960784226</v>
      </c>
      <c r="V614" s="15">
        <f t="shared" si="60"/>
        <v>0.61666767917017884</v>
      </c>
      <c r="W614" s="15">
        <f t="shared" si="61"/>
        <v>0.61666767917017884</v>
      </c>
      <c r="X614" s="15" t="str">
        <f t="shared" si="62"/>
        <v>Y</v>
      </c>
      <c r="Y614" s="15" t="s">
        <v>55</v>
      </c>
      <c r="Z614" s="14" t="s">
        <v>55</v>
      </c>
      <c r="AA614" s="14">
        <v>0</v>
      </c>
      <c r="AB614" s="14"/>
      <c r="AC614" s="14"/>
    </row>
    <row r="615" spans="1:29" x14ac:dyDescent="0.35">
      <c r="A615" s="7"/>
      <c r="B615" s="14">
        <v>562</v>
      </c>
      <c r="C615" s="14" t="s">
        <v>3030</v>
      </c>
      <c r="D615" s="14" t="s">
        <v>3031</v>
      </c>
      <c r="E615" s="14" t="s">
        <v>3086</v>
      </c>
      <c r="F615" s="14" t="s">
        <v>3973</v>
      </c>
      <c r="G615" s="14"/>
      <c r="H615" s="14" t="s">
        <v>3823</v>
      </c>
      <c r="I615" s="14" t="s">
        <v>3034</v>
      </c>
      <c r="J615" s="14" t="s">
        <v>3974</v>
      </c>
      <c r="K615" s="14" t="s">
        <v>3975</v>
      </c>
      <c r="L615" s="14">
        <v>13.8</v>
      </c>
      <c r="M615" s="18">
        <v>5.0194832403346066</v>
      </c>
      <c r="N615" s="18">
        <v>4.7884276626049092</v>
      </c>
      <c r="O615" s="18">
        <v>4.7804602288901012</v>
      </c>
      <c r="P615" s="18">
        <v>7.8877593776686679</v>
      </c>
      <c r="Q615" s="18">
        <v>7.89</v>
      </c>
      <c r="R615" s="18">
        <v>7.8877593776686679</v>
      </c>
      <c r="S615" s="15">
        <f t="shared" si="57"/>
        <v>0.63636363636363635</v>
      </c>
      <c r="T615" s="15">
        <f t="shared" si="58"/>
        <v>0.60689830958237123</v>
      </c>
      <c r="U615" s="15">
        <f t="shared" si="59"/>
        <v>0.60606060606060597</v>
      </c>
      <c r="V615" s="15">
        <f t="shared" si="60"/>
        <v>0.61644085066887122</v>
      </c>
      <c r="W615" s="15">
        <f t="shared" si="61"/>
        <v>0.61644085066887122</v>
      </c>
      <c r="X615" s="15" t="str">
        <f t="shared" si="62"/>
        <v>Y</v>
      </c>
      <c r="Y615" s="15" t="s">
        <v>55</v>
      </c>
      <c r="Z615" s="14" t="s">
        <v>55</v>
      </c>
      <c r="AA615" s="14">
        <v>0</v>
      </c>
      <c r="AB615" s="14"/>
      <c r="AC615" s="14"/>
    </row>
    <row r="616" spans="1:29" x14ac:dyDescent="0.35">
      <c r="A616" s="7"/>
      <c r="B616" s="14">
        <v>414</v>
      </c>
      <c r="C616" s="14" t="s">
        <v>3030</v>
      </c>
      <c r="D616" s="14" t="s">
        <v>3066</v>
      </c>
      <c r="E616" s="14" t="s">
        <v>3074</v>
      </c>
      <c r="F616" s="14" t="s">
        <v>3655</v>
      </c>
      <c r="G616" s="14"/>
      <c r="H616" s="14" t="s">
        <v>3318</v>
      </c>
      <c r="I616" s="14" t="s">
        <v>3034</v>
      </c>
      <c r="J616" s="14" t="s">
        <v>3976</v>
      </c>
      <c r="K616" s="14" t="s">
        <v>3318</v>
      </c>
      <c r="L616" s="14">
        <v>13.8</v>
      </c>
      <c r="M616" s="18">
        <v>7.0830485724721584</v>
      </c>
      <c r="N616" s="18">
        <v>7.6885735347982296</v>
      </c>
      <c r="O616" s="18">
        <v>8.6366981468614412</v>
      </c>
      <c r="P616" s="18">
        <v>12.668219606558768</v>
      </c>
      <c r="Q616" s="18">
        <v>12.67</v>
      </c>
      <c r="R616" s="18">
        <v>12.668219606558768</v>
      </c>
      <c r="S616" s="15">
        <f t="shared" si="57"/>
        <v>0.55911949685534523</v>
      </c>
      <c r="T616" s="15">
        <f t="shared" si="58"/>
        <v>0.60683295460128095</v>
      </c>
      <c r="U616" s="15">
        <f t="shared" si="59"/>
        <v>0.68176100628930747</v>
      </c>
      <c r="V616" s="15">
        <f t="shared" si="60"/>
        <v>0.61590448591531122</v>
      </c>
      <c r="W616" s="15">
        <f t="shared" si="61"/>
        <v>0.61590448591531122</v>
      </c>
      <c r="X616" s="15" t="str">
        <f t="shared" si="62"/>
        <v>Y</v>
      </c>
      <c r="Y616" s="15" t="s">
        <v>55</v>
      </c>
      <c r="Z616" s="14" t="s">
        <v>55</v>
      </c>
      <c r="AA616" s="14">
        <v>0</v>
      </c>
      <c r="AB616" s="14"/>
      <c r="AC616" s="14"/>
    </row>
    <row r="617" spans="1:29" x14ac:dyDescent="0.35">
      <c r="A617" s="7"/>
      <c r="B617" s="14">
        <v>352</v>
      </c>
      <c r="C617" s="14" t="s">
        <v>3030</v>
      </c>
      <c r="D617" s="14" t="s">
        <v>3066</v>
      </c>
      <c r="E617" s="14" t="s">
        <v>3067</v>
      </c>
      <c r="F617" s="14" t="s">
        <v>3977</v>
      </c>
      <c r="G617" s="14"/>
      <c r="H617" s="14" t="s">
        <v>3613</v>
      </c>
      <c r="I617" s="14" t="s">
        <v>3034</v>
      </c>
      <c r="J617" s="14" t="s">
        <v>3978</v>
      </c>
      <c r="K617" s="14" t="s">
        <v>3613</v>
      </c>
      <c r="L617" s="14">
        <v>13.8</v>
      </c>
      <c r="M617" s="18">
        <v>5.2744411192087295</v>
      </c>
      <c r="N617" s="18">
        <v>5.7843568769570233</v>
      </c>
      <c r="O617" s="18">
        <v>5.9198032501088926</v>
      </c>
      <c r="P617" s="18">
        <v>9.2023859406134445</v>
      </c>
      <c r="Q617" s="18">
        <v>9.1999999999999993</v>
      </c>
      <c r="R617" s="18">
        <v>9.2023859406134445</v>
      </c>
      <c r="S617" s="15">
        <f t="shared" si="57"/>
        <v>0.57316017316017154</v>
      </c>
      <c r="T617" s="15">
        <f t="shared" si="58"/>
        <v>0.6287344431475026</v>
      </c>
      <c r="U617" s="15">
        <f t="shared" si="59"/>
        <v>0.64329004329004158</v>
      </c>
      <c r="V617" s="15">
        <f t="shared" si="60"/>
        <v>0.61506155319923861</v>
      </c>
      <c r="W617" s="15">
        <f t="shared" si="61"/>
        <v>0.61506155319923861</v>
      </c>
      <c r="X617" s="15" t="str">
        <f t="shared" si="62"/>
        <v>Y</v>
      </c>
      <c r="Y617" s="15" t="s">
        <v>55</v>
      </c>
      <c r="Z617" s="14" t="s">
        <v>55</v>
      </c>
      <c r="AA617" s="14">
        <v>0</v>
      </c>
      <c r="AB617" s="14"/>
      <c r="AC617" s="14"/>
    </row>
    <row r="618" spans="1:29" x14ac:dyDescent="0.35">
      <c r="A618" s="7"/>
      <c r="B618" s="14">
        <v>237</v>
      </c>
      <c r="C618" s="14" t="s">
        <v>3030</v>
      </c>
      <c r="D618" s="14" t="s">
        <v>3066</v>
      </c>
      <c r="E618" s="14" t="s">
        <v>3067</v>
      </c>
      <c r="F618" s="14" t="s">
        <v>3121</v>
      </c>
      <c r="G618" s="14"/>
      <c r="H618" s="14" t="s">
        <v>1179</v>
      </c>
      <c r="I618" s="14" t="s">
        <v>3034</v>
      </c>
      <c r="J618" s="19" t="s">
        <v>3979</v>
      </c>
      <c r="K618" s="14" t="s">
        <v>1179</v>
      </c>
      <c r="L618" s="14">
        <v>13.8</v>
      </c>
      <c r="M618" s="18">
        <v>7.3937784873500147</v>
      </c>
      <c r="N618" s="18">
        <v>7.9674337148168268</v>
      </c>
      <c r="O618" s="18">
        <v>7.8558896428093838</v>
      </c>
      <c r="P618" s="18">
        <v>12.596512703125418</v>
      </c>
      <c r="Q618" s="18">
        <v>12.6</v>
      </c>
      <c r="R618" s="18">
        <v>12.596512703125418</v>
      </c>
      <c r="S618" s="15">
        <f t="shared" si="57"/>
        <v>0.58697027197975893</v>
      </c>
      <c r="T618" s="15">
        <f t="shared" si="58"/>
        <v>0.63233600911244658</v>
      </c>
      <c r="U618" s="15">
        <f t="shared" si="59"/>
        <v>0.62365591397849329</v>
      </c>
      <c r="V618" s="15">
        <f t="shared" si="60"/>
        <v>0.61432073169023294</v>
      </c>
      <c r="W618" s="15">
        <f t="shared" si="61"/>
        <v>0.61432073169023294</v>
      </c>
      <c r="X618" s="15" t="str">
        <f t="shared" si="62"/>
        <v>Y</v>
      </c>
      <c r="Y618" s="15" t="s">
        <v>55</v>
      </c>
      <c r="Z618" s="14" t="s">
        <v>55</v>
      </c>
      <c r="AA618" s="14">
        <v>0</v>
      </c>
      <c r="AB618" s="14"/>
      <c r="AC618" s="14"/>
    </row>
    <row r="619" spans="1:29" x14ac:dyDescent="0.35">
      <c r="A619" s="7"/>
      <c r="B619" s="14">
        <v>1137</v>
      </c>
      <c r="C619" s="14" t="s">
        <v>3030</v>
      </c>
      <c r="D619" s="14" t="s">
        <v>3031</v>
      </c>
      <c r="E619" s="14" t="s">
        <v>3040</v>
      </c>
      <c r="F619" s="14" t="s">
        <v>3129</v>
      </c>
      <c r="G619" s="14"/>
      <c r="H619" s="14" t="s">
        <v>3129</v>
      </c>
      <c r="I619" s="14" t="s">
        <v>3034</v>
      </c>
      <c r="J619" s="14" t="s">
        <v>3980</v>
      </c>
      <c r="K619" s="14" t="s">
        <v>3129</v>
      </c>
      <c r="L619" s="14">
        <v>3.74</v>
      </c>
      <c r="M619" s="18">
        <v>1.4915035914137116</v>
      </c>
      <c r="N619" s="18">
        <v>1.5635569050085769</v>
      </c>
      <c r="O619" s="18">
        <v>1.6452173270827553</v>
      </c>
      <c r="P619" s="18">
        <v>2.5506873012582316</v>
      </c>
      <c r="Q619" s="18">
        <v>2.5499999999999998</v>
      </c>
      <c r="R619" s="18">
        <v>2.5506873012582316</v>
      </c>
      <c r="S619" s="15">
        <f t="shared" si="57"/>
        <v>0.5847457627118644</v>
      </c>
      <c r="T619" s="15">
        <f t="shared" si="58"/>
        <v>0.61315957059159887</v>
      </c>
      <c r="U619" s="15">
        <f t="shared" si="59"/>
        <v>0.64500941619585594</v>
      </c>
      <c r="V619" s="15">
        <f t="shared" si="60"/>
        <v>0.61430491649977303</v>
      </c>
      <c r="W619" s="15">
        <f t="shared" si="61"/>
        <v>0.61430491649977303</v>
      </c>
      <c r="X619" s="15" t="str">
        <f t="shared" si="62"/>
        <v>Y</v>
      </c>
      <c r="Y619" s="15" t="s">
        <v>55</v>
      </c>
      <c r="Z619" s="14" t="s">
        <v>55</v>
      </c>
      <c r="AA619" s="14">
        <v>0</v>
      </c>
      <c r="AB619" s="14"/>
      <c r="AC619" s="14"/>
    </row>
    <row r="620" spans="1:29" x14ac:dyDescent="0.35">
      <c r="A620" s="7"/>
      <c r="B620" s="14">
        <v>683</v>
      </c>
      <c r="C620" s="14" t="s">
        <v>3030</v>
      </c>
      <c r="D620" s="14" t="s">
        <v>3031</v>
      </c>
      <c r="E620" s="14" t="s">
        <v>3045</v>
      </c>
      <c r="F620" s="14" t="s">
        <v>3056</v>
      </c>
      <c r="G620" s="14"/>
      <c r="H620" s="14" t="s">
        <v>3057</v>
      </c>
      <c r="I620" s="14" t="s">
        <v>3034</v>
      </c>
      <c r="J620" s="14" t="s">
        <v>3981</v>
      </c>
      <c r="K620" s="14" t="s">
        <v>3850</v>
      </c>
      <c r="L620" s="14">
        <v>13.8</v>
      </c>
      <c r="M620" s="18">
        <v>5.473626962079166</v>
      </c>
      <c r="N620" s="18">
        <v>5.9277706838237254</v>
      </c>
      <c r="O620" s="18">
        <v>11.943183138510422</v>
      </c>
      <c r="P620" s="18">
        <v>12.668219606558768</v>
      </c>
      <c r="Q620" s="18">
        <v>12.67</v>
      </c>
      <c r="R620" s="18">
        <v>12.668219606558768</v>
      </c>
      <c r="S620" s="15">
        <f t="shared" si="57"/>
        <v>0.43207547169811322</v>
      </c>
      <c r="T620" s="15">
        <f t="shared" si="58"/>
        <v>0.46785877536098858</v>
      </c>
      <c r="U620" s="15">
        <f t="shared" si="59"/>
        <v>0.94276729559748318</v>
      </c>
      <c r="V620" s="15">
        <f t="shared" si="60"/>
        <v>0.61423384755219501</v>
      </c>
      <c r="W620" s="15">
        <f t="shared" si="61"/>
        <v>0.61423384755219501</v>
      </c>
      <c r="X620" s="15" t="str">
        <f t="shared" si="62"/>
        <v>Y</v>
      </c>
      <c r="Y620" s="15" t="s">
        <v>55</v>
      </c>
      <c r="Z620" s="14" t="s">
        <v>55</v>
      </c>
      <c r="AA620" s="14">
        <v>0</v>
      </c>
      <c r="AB620" s="14"/>
      <c r="AC620" s="14"/>
    </row>
    <row r="621" spans="1:29" x14ac:dyDescent="0.35">
      <c r="A621" s="7"/>
      <c r="B621" s="14">
        <v>300</v>
      </c>
      <c r="C621" s="14" t="s">
        <v>3030</v>
      </c>
      <c r="D621" s="14" t="s">
        <v>3066</v>
      </c>
      <c r="E621" s="14" t="s">
        <v>3067</v>
      </c>
      <c r="F621" s="14" t="s">
        <v>3982</v>
      </c>
      <c r="G621" s="14"/>
      <c r="H621" s="14" t="s">
        <v>3358</v>
      </c>
      <c r="I621" s="14" t="s">
        <v>3034</v>
      </c>
      <c r="J621" s="14" t="s">
        <v>3983</v>
      </c>
      <c r="K621" s="14" t="s">
        <v>3491</v>
      </c>
      <c r="L621" s="14">
        <v>13.8</v>
      </c>
      <c r="M621" s="18">
        <v>7.7523130045167727</v>
      </c>
      <c r="N621" s="18">
        <v>7.632801498794521</v>
      </c>
      <c r="O621" s="18">
        <v>7.953092334130158</v>
      </c>
      <c r="P621" s="18">
        <v>12.668219606558768</v>
      </c>
      <c r="Q621" s="18">
        <v>12.67</v>
      </c>
      <c r="R621" s="18">
        <v>12.668219606558768</v>
      </c>
      <c r="S621" s="15">
        <f t="shared" si="57"/>
        <v>0.6119496855345905</v>
      </c>
      <c r="T621" s="15">
        <f t="shared" si="58"/>
        <v>0.60243105752127235</v>
      </c>
      <c r="U621" s="15">
        <f t="shared" si="59"/>
        <v>0.62779874213836417</v>
      </c>
      <c r="V621" s="15">
        <f t="shared" si="60"/>
        <v>0.61405982839807571</v>
      </c>
      <c r="W621" s="15">
        <f t="shared" si="61"/>
        <v>0.61405982839807571</v>
      </c>
      <c r="X621" s="15" t="str">
        <f t="shared" si="62"/>
        <v>Y</v>
      </c>
      <c r="Y621" s="15" t="s">
        <v>55</v>
      </c>
      <c r="Z621" s="14" t="s">
        <v>55</v>
      </c>
      <c r="AA621" s="14">
        <v>0</v>
      </c>
      <c r="AB621" s="14"/>
      <c r="AC621" s="14"/>
    </row>
    <row r="622" spans="1:29" x14ac:dyDescent="0.35">
      <c r="A622" s="7"/>
      <c r="B622" s="14">
        <v>730</v>
      </c>
      <c r="C622" s="14" t="s">
        <v>3030</v>
      </c>
      <c r="D622" s="14" t="s">
        <v>3031</v>
      </c>
      <c r="E622" s="14" t="s">
        <v>3045</v>
      </c>
      <c r="F622" s="14" t="s">
        <v>3715</v>
      </c>
      <c r="G622" s="14"/>
      <c r="H622" s="14" t="s">
        <v>3715</v>
      </c>
      <c r="I622" s="14" t="s">
        <v>3034</v>
      </c>
      <c r="J622" s="14" t="s">
        <v>3984</v>
      </c>
      <c r="K622" s="14" t="s">
        <v>3715</v>
      </c>
      <c r="L622" s="14">
        <v>4.16</v>
      </c>
      <c r="M622" s="18">
        <v>2.0415105518545142</v>
      </c>
      <c r="N622" s="18">
        <v>1.9214216958630694</v>
      </c>
      <c r="O622" s="18">
        <v>1.4650840430955918</v>
      </c>
      <c r="P622" s="18">
        <v>2.954185857389477</v>
      </c>
      <c r="Q622" s="18">
        <v>2.95</v>
      </c>
      <c r="R622" s="18">
        <v>2.954185857389477</v>
      </c>
      <c r="S622" s="15">
        <f t="shared" si="57"/>
        <v>0.6910569105691049</v>
      </c>
      <c r="T622" s="15">
        <f t="shared" si="58"/>
        <v>0.65132938842815913</v>
      </c>
      <c r="U622" s="15">
        <f t="shared" si="59"/>
        <v>0.49593495934959264</v>
      </c>
      <c r="V622" s="15">
        <f t="shared" si="60"/>
        <v>0.61277375278228563</v>
      </c>
      <c r="W622" s="15">
        <f t="shared" si="61"/>
        <v>0.61277375278228563</v>
      </c>
      <c r="X622" s="15" t="str">
        <f t="shared" si="62"/>
        <v>Y</v>
      </c>
      <c r="Y622" s="15" t="s">
        <v>55</v>
      </c>
      <c r="Z622" s="14" t="s">
        <v>55</v>
      </c>
      <c r="AA622" s="14">
        <v>0</v>
      </c>
      <c r="AB622" s="14"/>
      <c r="AC622" s="14"/>
    </row>
    <row r="623" spans="1:29" x14ac:dyDescent="0.35">
      <c r="A623" s="7"/>
      <c r="B623" s="14">
        <v>494</v>
      </c>
      <c r="C623" s="14" t="s">
        <v>3030</v>
      </c>
      <c r="D623" s="14" t="s">
        <v>3066</v>
      </c>
      <c r="E623" s="14" t="s">
        <v>3074</v>
      </c>
      <c r="F623" s="14" t="s">
        <v>3075</v>
      </c>
      <c r="G623" s="14"/>
      <c r="H623" s="14" t="s">
        <v>3076</v>
      </c>
      <c r="I623" s="14" t="s">
        <v>3034</v>
      </c>
      <c r="J623" s="14" t="s">
        <v>3985</v>
      </c>
      <c r="K623" s="14" t="s">
        <v>3986</v>
      </c>
      <c r="L623" s="14">
        <v>13.8</v>
      </c>
      <c r="M623" s="18">
        <v>8.3498705331280352</v>
      </c>
      <c r="N623" s="18">
        <v>9.0191349651726487</v>
      </c>
      <c r="O623" s="18">
        <v>9.7521388669358071</v>
      </c>
      <c r="P623" s="18">
        <v>14.771622107270414</v>
      </c>
      <c r="Q623" s="18">
        <v>14.77</v>
      </c>
      <c r="R623" s="18">
        <v>14.771622107270414</v>
      </c>
      <c r="S623" s="15">
        <f t="shared" si="57"/>
        <v>0.56526429341963258</v>
      </c>
      <c r="T623" s="15">
        <f t="shared" si="58"/>
        <v>0.61063879249645558</v>
      </c>
      <c r="U623" s="15">
        <f t="shared" si="59"/>
        <v>0.66019417475728159</v>
      </c>
      <c r="V623" s="15">
        <f t="shared" si="60"/>
        <v>0.61203242022445659</v>
      </c>
      <c r="W623" s="15">
        <f t="shared" si="61"/>
        <v>0.61203242022445659</v>
      </c>
      <c r="X623" s="15" t="str">
        <f t="shared" si="62"/>
        <v>Y</v>
      </c>
      <c r="Y623" s="15" t="s">
        <v>55</v>
      </c>
      <c r="Z623" s="14" t="s">
        <v>55</v>
      </c>
      <c r="AA623" s="14">
        <v>0</v>
      </c>
      <c r="AB623" s="14"/>
      <c r="AC623" s="14"/>
    </row>
    <row r="624" spans="1:29" x14ac:dyDescent="0.35">
      <c r="A624" s="8"/>
      <c r="B624" s="14">
        <v>102</v>
      </c>
      <c r="C624" s="14" t="s">
        <v>3030</v>
      </c>
      <c r="D624" s="14" t="s">
        <v>3031</v>
      </c>
      <c r="E624" s="14" t="s">
        <v>46</v>
      </c>
      <c r="F624" s="14" t="s">
        <v>3960</v>
      </c>
      <c r="G624" s="14"/>
      <c r="H624" s="14" t="s">
        <v>3038</v>
      </c>
      <c r="I624" s="14" t="s">
        <v>3034</v>
      </c>
      <c r="J624" s="14" t="s">
        <v>3987</v>
      </c>
      <c r="K624" s="14" t="s">
        <v>3038</v>
      </c>
      <c r="L624" s="14">
        <v>4.16</v>
      </c>
      <c r="M624" s="18">
        <v>1.6716368754008748</v>
      </c>
      <c r="N624" s="18">
        <v>1.6788422067603614</v>
      </c>
      <c r="O624" s="18">
        <v>1.4074413922196998</v>
      </c>
      <c r="P624" s="18">
        <v>2.5939192894151506</v>
      </c>
      <c r="Q624" s="18">
        <v>2.59</v>
      </c>
      <c r="R624" s="18">
        <v>2.5939192894151506</v>
      </c>
      <c r="S624" s="15">
        <f t="shared" si="57"/>
        <v>0.64444444444444449</v>
      </c>
      <c r="T624" s="15">
        <f t="shared" si="58"/>
        <v>0.64820162423179983</v>
      </c>
      <c r="U624" s="15">
        <f t="shared" si="59"/>
        <v>0.54259259259259174</v>
      </c>
      <c r="V624" s="15">
        <f t="shared" si="60"/>
        <v>0.61174622042294535</v>
      </c>
      <c r="W624" s="15">
        <f t="shared" si="61"/>
        <v>0.61174622042294535</v>
      </c>
      <c r="X624" s="15" t="str">
        <f t="shared" si="62"/>
        <v>Y</v>
      </c>
      <c r="Y624" s="15" t="s">
        <v>55</v>
      </c>
      <c r="Z624" s="14" t="s">
        <v>55</v>
      </c>
      <c r="AA624" s="14">
        <v>0</v>
      </c>
      <c r="AB624" s="14"/>
      <c r="AC624" s="14"/>
    </row>
    <row r="625" spans="1:29" x14ac:dyDescent="0.35">
      <c r="A625" s="7"/>
      <c r="B625" s="14">
        <v>1010</v>
      </c>
      <c r="C625" s="14" t="s">
        <v>3030</v>
      </c>
      <c r="D625" s="14" t="s">
        <v>3031</v>
      </c>
      <c r="E625" s="14" t="s">
        <v>3040</v>
      </c>
      <c r="F625" s="14" t="s">
        <v>3158</v>
      </c>
      <c r="G625" s="14"/>
      <c r="H625" s="14" t="s">
        <v>3158</v>
      </c>
      <c r="I625" s="14" t="s">
        <v>3034</v>
      </c>
      <c r="J625" s="14" t="s">
        <v>3988</v>
      </c>
      <c r="K625" s="14" t="s">
        <v>3158</v>
      </c>
      <c r="L625" s="14">
        <v>4.16</v>
      </c>
      <c r="M625" s="18">
        <v>1.2570130902545922</v>
      </c>
      <c r="N625" s="18">
        <v>1.22490633111271</v>
      </c>
      <c r="O625" s="18">
        <v>1.2165001111933067</v>
      </c>
      <c r="P625" s="18">
        <v>2.0174927806562284</v>
      </c>
      <c r="Q625" s="18">
        <v>2.02</v>
      </c>
      <c r="R625" s="18">
        <v>2.0174927806562284</v>
      </c>
      <c r="S625" s="15">
        <f t="shared" si="57"/>
        <v>0.62305704501491421</v>
      </c>
      <c r="T625" s="15">
        <f t="shared" si="58"/>
        <v>0.6063892728280742</v>
      </c>
      <c r="U625" s="15">
        <f t="shared" si="59"/>
        <v>0.60297619047618922</v>
      </c>
      <c r="V625" s="15">
        <f t="shared" si="60"/>
        <v>0.61080750277305917</v>
      </c>
      <c r="W625" s="15">
        <f t="shared" si="61"/>
        <v>0.61080750277305917</v>
      </c>
      <c r="X625" s="15" t="str">
        <f t="shared" si="62"/>
        <v>Y</v>
      </c>
      <c r="Y625" s="15" t="s">
        <v>55</v>
      </c>
      <c r="Z625" s="14" t="s">
        <v>55</v>
      </c>
      <c r="AA625" s="14">
        <v>0</v>
      </c>
      <c r="AB625" s="14"/>
      <c r="AC625" s="14"/>
    </row>
    <row r="626" spans="1:29" x14ac:dyDescent="0.35">
      <c r="A626" s="7"/>
      <c r="B626" s="14">
        <v>781</v>
      </c>
      <c r="C626" s="14" t="s">
        <v>3030</v>
      </c>
      <c r="D626" s="14" t="s">
        <v>3031</v>
      </c>
      <c r="E626" s="14" t="s">
        <v>3045</v>
      </c>
      <c r="F626" s="14" t="s">
        <v>3456</v>
      </c>
      <c r="G626" s="14"/>
      <c r="H626" s="14" t="s">
        <v>3456</v>
      </c>
      <c r="I626" s="14" t="s">
        <v>3034</v>
      </c>
      <c r="J626" s="14" t="s">
        <v>3989</v>
      </c>
      <c r="K626" s="14" t="s">
        <v>3456</v>
      </c>
      <c r="L626" s="14">
        <v>4.16</v>
      </c>
      <c r="M626" s="18">
        <v>1.0807997039229795</v>
      </c>
      <c r="N626" s="18">
        <v>1.1528530175178446</v>
      </c>
      <c r="O626" s="18">
        <v>1.2489241023109963</v>
      </c>
      <c r="P626" s="18">
        <v>1.9022074789044436</v>
      </c>
      <c r="Q626" s="18">
        <v>1.9</v>
      </c>
      <c r="R626" s="18">
        <v>1.9022074789044436</v>
      </c>
      <c r="S626" s="15">
        <f t="shared" si="57"/>
        <v>0.56818181818181823</v>
      </c>
      <c r="T626" s="15">
        <f t="shared" si="58"/>
        <v>0.60676474606202357</v>
      </c>
      <c r="U626" s="15">
        <f t="shared" si="59"/>
        <v>0.65656565656565546</v>
      </c>
      <c r="V626" s="15">
        <f t="shared" si="60"/>
        <v>0.61050407360316572</v>
      </c>
      <c r="W626" s="15">
        <f t="shared" si="61"/>
        <v>0.61050407360316572</v>
      </c>
      <c r="X626" s="15" t="str">
        <f t="shared" si="62"/>
        <v>Y</v>
      </c>
      <c r="Y626" s="15" t="s">
        <v>55</v>
      </c>
      <c r="Z626" s="14" t="s">
        <v>55</v>
      </c>
      <c r="AA626" s="14">
        <v>0</v>
      </c>
      <c r="AB626" s="14"/>
      <c r="AC626" s="14"/>
    </row>
    <row r="627" spans="1:29" x14ac:dyDescent="0.35">
      <c r="A627" s="7"/>
      <c r="B627" s="14">
        <v>936</v>
      </c>
      <c r="C627" s="14" t="s">
        <v>3030</v>
      </c>
      <c r="D627" s="14" t="s">
        <v>3031</v>
      </c>
      <c r="E627" s="14" t="s">
        <v>3040</v>
      </c>
      <c r="F627" s="14" t="s">
        <v>3092</v>
      </c>
      <c r="G627" s="14"/>
      <c r="H627" s="14" t="s">
        <v>3092</v>
      </c>
      <c r="I627" s="14" t="s">
        <v>3034</v>
      </c>
      <c r="J627" s="14" t="s">
        <v>3990</v>
      </c>
      <c r="K627" s="14" t="s">
        <v>3092</v>
      </c>
      <c r="L627" s="14">
        <v>3.74</v>
      </c>
      <c r="M627" s="18">
        <v>1.22490633111271</v>
      </c>
      <c r="N627" s="18">
        <v>1.0207552759272536</v>
      </c>
      <c r="O627" s="18">
        <v>1.6332084414836083</v>
      </c>
      <c r="P627" s="18">
        <v>2.1183674196890396</v>
      </c>
      <c r="Q627" s="18">
        <v>2.12</v>
      </c>
      <c r="R627" s="18">
        <v>2.1183674196890396</v>
      </c>
      <c r="S627" s="15">
        <f t="shared" si="57"/>
        <v>0.57823129251700678</v>
      </c>
      <c r="T627" s="15">
        <f t="shared" si="58"/>
        <v>0.48148833770153465</v>
      </c>
      <c r="U627" s="15">
        <f t="shared" si="59"/>
        <v>0.77097505668934008</v>
      </c>
      <c r="V627" s="15">
        <f t="shared" si="60"/>
        <v>0.61023156230262721</v>
      </c>
      <c r="W627" s="15">
        <f t="shared" si="61"/>
        <v>0.61023156230262721</v>
      </c>
      <c r="X627" s="15" t="str">
        <f t="shared" si="62"/>
        <v>Y</v>
      </c>
      <c r="Y627" s="15" t="s">
        <v>55</v>
      </c>
      <c r="Z627" s="14" t="s">
        <v>55</v>
      </c>
      <c r="AA627" s="14">
        <v>0</v>
      </c>
      <c r="AB627" s="14"/>
      <c r="AC627" s="14"/>
    </row>
    <row r="628" spans="1:29" x14ac:dyDescent="0.35">
      <c r="A628" s="7"/>
      <c r="B628" s="14">
        <v>425</v>
      </c>
      <c r="C628" s="14" t="s">
        <v>3030</v>
      </c>
      <c r="D628" s="14" t="s">
        <v>3066</v>
      </c>
      <c r="E628" s="14" t="s">
        <v>3074</v>
      </c>
      <c r="F628" s="14" t="s">
        <v>3560</v>
      </c>
      <c r="G628" s="14"/>
      <c r="H628" s="14" t="s">
        <v>3446</v>
      </c>
      <c r="I628" s="14" t="s">
        <v>3034</v>
      </c>
      <c r="J628" s="14" t="s">
        <v>3991</v>
      </c>
      <c r="K628" s="14" t="s">
        <v>3446</v>
      </c>
      <c r="L628" s="14">
        <v>13.8</v>
      </c>
      <c r="M628" s="18">
        <v>6.8201232598832027</v>
      </c>
      <c r="N628" s="18">
        <v>7.1069508736166087</v>
      </c>
      <c r="O628" s="18">
        <v>7.632801498794521</v>
      </c>
      <c r="P628" s="18">
        <v>11.783834464214101</v>
      </c>
      <c r="Q628" s="18">
        <v>11.78</v>
      </c>
      <c r="R628" s="18">
        <v>11.783834464214101</v>
      </c>
      <c r="S628" s="15">
        <f t="shared" si="57"/>
        <v>0.57876943881000598</v>
      </c>
      <c r="T628" s="15">
        <f t="shared" si="58"/>
        <v>0.60330652577390564</v>
      </c>
      <c r="U628" s="15">
        <f t="shared" si="59"/>
        <v>0.64773495605138542</v>
      </c>
      <c r="V628" s="15">
        <f t="shared" si="60"/>
        <v>0.60993697354509901</v>
      </c>
      <c r="W628" s="15">
        <f t="shared" si="61"/>
        <v>0.60993697354509901</v>
      </c>
      <c r="X628" s="15" t="str">
        <f t="shared" si="62"/>
        <v>Y</v>
      </c>
      <c r="Y628" s="15" t="s">
        <v>55</v>
      </c>
      <c r="Z628" s="14" t="s">
        <v>55</v>
      </c>
      <c r="AA628" s="14">
        <v>0</v>
      </c>
      <c r="AB628" s="14"/>
      <c r="AC628" s="14"/>
    </row>
    <row r="629" spans="1:29" x14ac:dyDescent="0.35">
      <c r="A629" s="7"/>
      <c r="B629" s="14">
        <v>717</v>
      </c>
      <c r="C629" s="14" t="s">
        <v>3030</v>
      </c>
      <c r="D629" s="14" t="s">
        <v>3031</v>
      </c>
      <c r="E629" s="14" t="s">
        <v>3045</v>
      </c>
      <c r="F629" s="14" t="s">
        <v>3079</v>
      </c>
      <c r="G629" s="14"/>
      <c r="H629" s="14" t="s">
        <v>3080</v>
      </c>
      <c r="I629" s="14" t="s">
        <v>3034</v>
      </c>
      <c r="J629" s="14" t="s">
        <v>3992</v>
      </c>
      <c r="K629" s="14" t="s">
        <v>3080</v>
      </c>
      <c r="L629" s="14">
        <v>4.16</v>
      </c>
      <c r="M629" s="18">
        <v>0.89105931145649597</v>
      </c>
      <c r="N629" s="18">
        <v>0.99433572760914113</v>
      </c>
      <c r="O629" s="18">
        <v>0.82621132922111729</v>
      </c>
      <c r="P629" s="18">
        <v>1.4842982600542249</v>
      </c>
      <c r="Q629" s="18">
        <v>1.48</v>
      </c>
      <c r="R629" s="18">
        <v>1.4842982600542249</v>
      </c>
      <c r="S629" s="15">
        <f t="shared" si="57"/>
        <v>0.60032362459546607</v>
      </c>
      <c r="T629" s="15">
        <f t="shared" si="58"/>
        <v>0.67184846460077108</v>
      </c>
      <c r="U629" s="15">
        <f t="shared" si="59"/>
        <v>0.55663430420711657</v>
      </c>
      <c r="V629" s="15">
        <f t="shared" si="60"/>
        <v>0.60960213113445116</v>
      </c>
      <c r="W629" s="15">
        <f t="shared" si="61"/>
        <v>0.60960213113445116</v>
      </c>
      <c r="X629" s="15" t="str">
        <f t="shared" si="62"/>
        <v>Y</v>
      </c>
      <c r="Y629" s="15" t="s">
        <v>55</v>
      </c>
      <c r="Z629" s="14" t="s">
        <v>55</v>
      </c>
      <c r="AA629" s="14">
        <v>0</v>
      </c>
      <c r="AB629" s="14"/>
      <c r="AC629" s="14"/>
    </row>
    <row r="630" spans="1:29" x14ac:dyDescent="0.35">
      <c r="A630" s="7"/>
      <c r="B630" s="14">
        <v>272</v>
      </c>
      <c r="C630" s="14" t="s">
        <v>3030</v>
      </c>
      <c r="D630" s="14" t="s">
        <v>3066</v>
      </c>
      <c r="E630" s="14" t="s">
        <v>3067</v>
      </c>
      <c r="F630" s="14" t="s">
        <v>3872</v>
      </c>
      <c r="G630" s="14"/>
      <c r="H630" s="14" t="s">
        <v>1179</v>
      </c>
      <c r="I630" s="14" t="s">
        <v>3034</v>
      </c>
      <c r="J630" s="14" t="s">
        <v>3993</v>
      </c>
      <c r="K630" s="14" t="s">
        <v>1179</v>
      </c>
      <c r="L630" s="14">
        <v>13.8</v>
      </c>
      <c r="M630" s="18">
        <v>8.0869452205390804</v>
      </c>
      <c r="N630" s="18">
        <v>8.8199491223022353</v>
      </c>
      <c r="O630" s="18">
        <v>9.178483639468995</v>
      </c>
      <c r="P630" s="18">
        <v>14.269673783236952</v>
      </c>
      <c r="Q630" s="18">
        <v>14.27</v>
      </c>
      <c r="R630" s="18">
        <v>14.269673783236952</v>
      </c>
      <c r="S630" s="15">
        <f t="shared" si="57"/>
        <v>0.56672250139586777</v>
      </c>
      <c r="T630" s="15">
        <f t="shared" si="58"/>
        <v>0.61807632251592404</v>
      </c>
      <c r="U630" s="15">
        <f t="shared" si="59"/>
        <v>0.64321608040201006</v>
      </c>
      <c r="V630" s="15">
        <f t="shared" si="60"/>
        <v>0.60933830143793399</v>
      </c>
      <c r="W630" s="15">
        <f t="shared" si="61"/>
        <v>0.60933830143793399</v>
      </c>
      <c r="X630" s="15" t="str">
        <f t="shared" si="62"/>
        <v>Y</v>
      </c>
      <c r="Y630" s="15" t="s">
        <v>55</v>
      </c>
      <c r="Z630" s="14" t="s">
        <v>55</v>
      </c>
      <c r="AA630" s="14">
        <v>0</v>
      </c>
      <c r="AB630" s="14"/>
      <c r="AC630" s="14"/>
    </row>
    <row r="631" spans="1:29" x14ac:dyDescent="0.35">
      <c r="A631" s="8"/>
      <c r="B631" s="14">
        <v>83</v>
      </c>
      <c r="C631" s="14" t="s">
        <v>3030</v>
      </c>
      <c r="D631" s="14" t="s">
        <v>3031</v>
      </c>
      <c r="E631" s="14" t="s">
        <v>46</v>
      </c>
      <c r="F631" s="14" t="s">
        <v>3488</v>
      </c>
      <c r="G631" s="14"/>
      <c r="H631" s="14" t="s">
        <v>3038</v>
      </c>
      <c r="I631" s="14" t="s">
        <v>3034</v>
      </c>
      <c r="J631" s="14" t="s">
        <v>3994</v>
      </c>
      <c r="K631" s="14" t="s">
        <v>3038</v>
      </c>
      <c r="L631" s="14">
        <v>13.8</v>
      </c>
      <c r="M631" s="18">
        <v>6.3978492729979024</v>
      </c>
      <c r="N631" s="18">
        <v>6.7882535250239444</v>
      </c>
      <c r="O631" s="18">
        <v>7.019309102753617</v>
      </c>
      <c r="P631" s="18">
        <v>11.783834464214101</v>
      </c>
      <c r="Q631" s="18">
        <v>11.78</v>
      </c>
      <c r="R631" s="18">
        <v>9.94335727609141</v>
      </c>
      <c r="S631" s="15">
        <f t="shared" si="57"/>
        <v>0.542934415145367</v>
      </c>
      <c r="T631" s="15">
        <f t="shared" si="58"/>
        <v>0.57625242147911249</v>
      </c>
      <c r="U631" s="15">
        <f t="shared" si="59"/>
        <v>0.70592948717948567</v>
      </c>
      <c r="V631" s="15">
        <f t="shared" si="60"/>
        <v>0.60837210793465502</v>
      </c>
      <c r="W631" s="15">
        <f t="shared" si="61"/>
        <v>0.60837210793465502</v>
      </c>
      <c r="X631" s="15" t="str">
        <f t="shared" si="62"/>
        <v>Y</v>
      </c>
      <c r="Y631" s="15" t="s">
        <v>55</v>
      </c>
      <c r="Z631" s="14" t="s">
        <v>55</v>
      </c>
      <c r="AA631" s="14">
        <v>0</v>
      </c>
      <c r="AB631" s="14"/>
      <c r="AC631" s="14"/>
    </row>
    <row r="632" spans="1:29" x14ac:dyDescent="0.35">
      <c r="A632" s="7"/>
      <c r="B632" s="14">
        <v>727</v>
      </c>
      <c r="C632" s="14" t="s">
        <v>3030</v>
      </c>
      <c r="D632" s="14" t="s">
        <v>3031</v>
      </c>
      <c r="E632" s="14" t="s">
        <v>3045</v>
      </c>
      <c r="F632" s="14" t="s">
        <v>3079</v>
      </c>
      <c r="G632" s="14"/>
      <c r="H632" s="14" t="s">
        <v>3080</v>
      </c>
      <c r="I632" s="14" t="s">
        <v>3034</v>
      </c>
      <c r="J632" s="14" t="s">
        <v>3995</v>
      </c>
      <c r="K632" s="14" t="s">
        <v>3080</v>
      </c>
      <c r="L632" s="14">
        <v>4.16</v>
      </c>
      <c r="M632" s="18">
        <v>0.99193395048930744</v>
      </c>
      <c r="N632" s="18">
        <v>1.0423712700057131</v>
      </c>
      <c r="O632" s="18">
        <v>0.96071084793153472</v>
      </c>
      <c r="P632" s="18">
        <v>1.6428155499629287</v>
      </c>
      <c r="Q632" s="18">
        <v>1.64</v>
      </c>
      <c r="R632" s="18">
        <v>1.6428155499629287</v>
      </c>
      <c r="S632" s="15">
        <f t="shared" si="57"/>
        <v>0.60380116959064034</v>
      </c>
      <c r="T632" s="15">
        <f t="shared" si="58"/>
        <v>0.6355922378083616</v>
      </c>
      <c r="U632" s="15">
        <f t="shared" si="59"/>
        <v>0.58479532163742542</v>
      </c>
      <c r="V632" s="15">
        <f t="shared" si="60"/>
        <v>0.60806290967880905</v>
      </c>
      <c r="W632" s="15">
        <f t="shared" si="61"/>
        <v>0.60806290967880905</v>
      </c>
      <c r="X632" s="15" t="str">
        <f t="shared" si="62"/>
        <v>Y</v>
      </c>
      <c r="Y632" s="15" t="s">
        <v>55</v>
      </c>
      <c r="Z632" s="14" t="s">
        <v>55</v>
      </c>
      <c r="AA632" s="14">
        <v>0</v>
      </c>
      <c r="AB632" s="14"/>
      <c r="AC632" s="14"/>
    </row>
    <row r="633" spans="1:29" x14ac:dyDescent="0.35">
      <c r="A633" s="7"/>
      <c r="B633" s="14">
        <v>351</v>
      </c>
      <c r="C633" s="14" t="s">
        <v>3030</v>
      </c>
      <c r="D633" s="14" t="s">
        <v>3066</v>
      </c>
      <c r="E633" s="14" t="s">
        <v>3067</v>
      </c>
      <c r="F633" s="14" t="s">
        <v>3612</v>
      </c>
      <c r="G633" s="14"/>
      <c r="H633" s="14" t="s">
        <v>3613</v>
      </c>
      <c r="I633" s="14" t="s">
        <v>3034</v>
      </c>
      <c r="J633" s="14" t="s">
        <v>3996</v>
      </c>
      <c r="K633" s="14" t="s">
        <v>3613</v>
      </c>
      <c r="L633" s="14">
        <v>13.8</v>
      </c>
      <c r="M633" s="18">
        <v>7.306136716487023</v>
      </c>
      <c r="N633" s="18">
        <v>7.7682478719464143</v>
      </c>
      <c r="O633" s="18">
        <v>8.0152383171057267</v>
      </c>
      <c r="P633" s="18">
        <v>12.668219606558768</v>
      </c>
      <c r="Q633" s="18">
        <v>12.67</v>
      </c>
      <c r="R633" s="18">
        <v>12.668219606558768</v>
      </c>
      <c r="S633" s="15">
        <f t="shared" si="57"/>
        <v>0.57672955974842643</v>
      </c>
      <c r="T633" s="15">
        <f t="shared" si="58"/>
        <v>0.61312137900129549</v>
      </c>
      <c r="U633" s="15">
        <f t="shared" si="59"/>
        <v>0.63270440251572246</v>
      </c>
      <c r="V633" s="15">
        <f t="shared" si="60"/>
        <v>0.60751844708848146</v>
      </c>
      <c r="W633" s="15">
        <f t="shared" si="61"/>
        <v>0.60751844708848146</v>
      </c>
      <c r="X633" s="15" t="str">
        <f t="shared" si="62"/>
        <v>Y</v>
      </c>
      <c r="Y633" s="15" t="s">
        <v>55</v>
      </c>
      <c r="Z633" s="14" t="s">
        <v>55</v>
      </c>
      <c r="AA633" s="14">
        <v>0</v>
      </c>
      <c r="AB633" s="14"/>
      <c r="AC633" s="14"/>
    </row>
    <row r="634" spans="1:29" x14ac:dyDescent="0.35">
      <c r="A634" s="7"/>
      <c r="B634" s="14">
        <v>838</v>
      </c>
      <c r="C634" s="14" t="s">
        <v>3030</v>
      </c>
      <c r="D634" s="14" t="s">
        <v>3031</v>
      </c>
      <c r="E634" s="14" t="s">
        <v>3045</v>
      </c>
      <c r="F634" s="14" t="s">
        <v>3190</v>
      </c>
      <c r="G634" s="14"/>
      <c r="H634" s="14" t="s">
        <v>3191</v>
      </c>
      <c r="I634" s="14" t="s">
        <v>3034</v>
      </c>
      <c r="J634" s="14" t="s">
        <v>3997</v>
      </c>
      <c r="K634" s="14" t="s">
        <v>3191</v>
      </c>
      <c r="L634" s="14">
        <v>13.2</v>
      </c>
      <c r="M634" s="18">
        <v>6.4473859260943884</v>
      </c>
      <c r="N634" s="18">
        <v>7.5448133177700294</v>
      </c>
      <c r="O634" s="18">
        <v>8.0554218958413255</v>
      </c>
      <c r="P634" s="18">
        <v>12.117427449751863</v>
      </c>
      <c r="Q634" s="18">
        <v>12.12</v>
      </c>
      <c r="R634" s="18">
        <v>12.117427449751863</v>
      </c>
      <c r="S634" s="15">
        <f t="shared" si="57"/>
        <v>0.53207547169811331</v>
      </c>
      <c r="T634" s="15">
        <f t="shared" si="58"/>
        <v>0.62250934965099258</v>
      </c>
      <c r="U634" s="15">
        <f t="shared" si="59"/>
        <v>0.66477987421383589</v>
      </c>
      <c r="V634" s="15">
        <f t="shared" si="60"/>
        <v>0.60645489852098056</v>
      </c>
      <c r="W634" s="15">
        <f t="shared" si="61"/>
        <v>0.60645489852098056</v>
      </c>
      <c r="X634" s="15" t="str">
        <f t="shared" si="62"/>
        <v>Y</v>
      </c>
      <c r="Y634" s="15" t="s">
        <v>55</v>
      </c>
      <c r="Z634" s="14" t="s">
        <v>55</v>
      </c>
      <c r="AA634" s="14">
        <v>0</v>
      </c>
      <c r="AB634" s="14"/>
      <c r="AC634" s="14"/>
    </row>
    <row r="635" spans="1:29" x14ac:dyDescent="0.35">
      <c r="A635" s="7"/>
      <c r="B635" s="14">
        <v>301</v>
      </c>
      <c r="C635" s="14" t="s">
        <v>3030</v>
      </c>
      <c r="D635" s="14" t="s">
        <v>3066</v>
      </c>
      <c r="E635" s="14" t="s">
        <v>3067</v>
      </c>
      <c r="F635" s="14" t="s">
        <v>3982</v>
      </c>
      <c r="G635" s="14"/>
      <c r="H635" s="14" t="s">
        <v>3358</v>
      </c>
      <c r="I635" s="14" t="s">
        <v>3034</v>
      </c>
      <c r="J635" s="14" t="s">
        <v>3998</v>
      </c>
      <c r="K635" s="14" t="s">
        <v>3358</v>
      </c>
      <c r="L635" s="14">
        <v>13.8</v>
      </c>
      <c r="M635" s="18">
        <v>5.943705551253343</v>
      </c>
      <c r="N635" s="18">
        <v>6.1508588278385883</v>
      </c>
      <c r="O635" s="18">
        <v>5.5060544172984542</v>
      </c>
      <c r="P635" s="18">
        <v>10.158477986391464</v>
      </c>
      <c r="Q635" s="18">
        <v>9.4700000000000006</v>
      </c>
      <c r="R635" s="18">
        <v>9.4653112532024011</v>
      </c>
      <c r="S635" s="15">
        <f t="shared" si="57"/>
        <v>0.58509803921568471</v>
      </c>
      <c r="T635" s="15">
        <f t="shared" si="58"/>
        <v>0.64950990790270202</v>
      </c>
      <c r="U635" s="15">
        <f t="shared" si="59"/>
        <v>0.58170875420875245</v>
      </c>
      <c r="V635" s="15">
        <f t="shared" si="60"/>
        <v>0.6054389004423798</v>
      </c>
      <c r="W635" s="15">
        <f t="shared" si="61"/>
        <v>0.6054389004423798</v>
      </c>
      <c r="X635" s="15" t="str">
        <f t="shared" si="62"/>
        <v>Y</v>
      </c>
      <c r="Y635" s="15" t="s">
        <v>55</v>
      </c>
      <c r="Z635" s="14" t="s">
        <v>55</v>
      </c>
      <c r="AA635" s="14">
        <v>0</v>
      </c>
      <c r="AB635" s="14"/>
      <c r="AC635" s="14"/>
    </row>
    <row r="636" spans="1:29" x14ac:dyDescent="0.35">
      <c r="A636" s="7"/>
      <c r="B636" s="14">
        <v>953</v>
      </c>
      <c r="C636" s="14" t="s">
        <v>3030</v>
      </c>
      <c r="D636" s="14" t="s">
        <v>3031</v>
      </c>
      <c r="E636" s="14" t="s">
        <v>3040</v>
      </c>
      <c r="F636" s="14" t="s">
        <v>3329</v>
      </c>
      <c r="G636" s="14"/>
      <c r="H636" s="14" t="s">
        <v>3042</v>
      </c>
      <c r="I636" s="14" t="s">
        <v>3034</v>
      </c>
      <c r="J636" s="14" t="s">
        <v>3999</v>
      </c>
      <c r="K636" s="14" t="s">
        <v>3454</v>
      </c>
      <c r="L636" s="14">
        <v>13.2</v>
      </c>
      <c r="M636" s="18">
        <v>7.2247303285313</v>
      </c>
      <c r="N636" s="18">
        <v>6.8513001744194346</v>
      </c>
      <c r="O636" s="18">
        <v>7.3238036347242312</v>
      </c>
      <c r="P636" s="18">
        <v>11.797344460513136</v>
      </c>
      <c r="Q636" s="18">
        <v>11.8</v>
      </c>
      <c r="R636" s="18">
        <v>11.797344460513136</v>
      </c>
      <c r="S636" s="15">
        <f t="shared" si="57"/>
        <v>0.61240310077519378</v>
      </c>
      <c r="T636" s="15">
        <f t="shared" si="58"/>
        <v>0.58061865884910457</v>
      </c>
      <c r="U636" s="15">
        <f t="shared" si="59"/>
        <v>0.62080103359173056</v>
      </c>
      <c r="V636" s="15">
        <f t="shared" si="60"/>
        <v>0.60460759773867634</v>
      </c>
      <c r="W636" s="15">
        <f t="shared" si="61"/>
        <v>0.60460759773867634</v>
      </c>
      <c r="X636" s="15" t="str">
        <f t="shared" si="62"/>
        <v>Y</v>
      </c>
      <c r="Y636" s="15" t="s">
        <v>55</v>
      </c>
      <c r="Z636" s="14" t="s">
        <v>55</v>
      </c>
      <c r="AA636" s="14">
        <v>0</v>
      </c>
      <c r="AB636" s="14"/>
      <c r="AC636" s="14"/>
    </row>
    <row r="637" spans="1:29" x14ac:dyDescent="0.35">
      <c r="A637" s="7"/>
      <c r="B637" s="14">
        <v>1095</v>
      </c>
      <c r="C637" s="14" t="s">
        <v>3030</v>
      </c>
      <c r="D637" s="14" t="s">
        <v>3031</v>
      </c>
      <c r="E637" s="14" t="s">
        <v>3040</v>
      </c>
      <c r="F637" s="14" t="s">
        <v>4000</v>
      </c>
      <c r="G637" s="14"/>
      <c r="H637" s="14" t="s">
        <v>3064</v>
      </c>
      <c r="I637" s="14" t="s">
        <v>3034</v>
      </c>
      <c r="J637" s="14" t="s">
        <v>4001</v>
      </c>
      <c r="K637" s="14" t="s">
        <v>4002</v>
      </c>
      <c r="L637" s="14">
        <v>13.2</v>
      </c>
      <c r="M637" s="18">
        <v>5.5074428039345849</v>
      </c>
      <c r="N637" s="18">
        <v>5.3194744402055205</v>
      </c>
      <c r="O637" s="18">
        <v>5.9596404186829766</v>
      </c>
      <c r="P637" s="18">
        <v>9.7168050304614013</v>
      </c>
      <c r="Q637" s="18">
        <v>9.0500000000000007</v>
      </c>
      <c r="R637" s="18">
        <v>9.0537759813240335</v>
      </c>
      <c r="S637" s="15">
        <f t="shared" si="57"/>
        <v>0.56679564802105165</v>
      </c>
      <c r="T637" s="15">
        <f t="shared" si="58"/>
        <v>0.58778723096193597</v>
      </c>
      <c r="U637" s="15">
        <f t="shared" si="59"/>
        <v>0.65824915824915653</v>
      </c>
      <c r="V637" s="15">
        <f t="shared" si="60"/>
        <v>0.60427734574404812</v>
      </c>
      <c r="W637" s="15">
        <f t="shared" si="61"/>
        <v>0.60427734574404812</v>
      </c>
      <c r="X637" s="15" t="str">
        <f t="shared" si="62"/>
        <v>Y</v>
      </c>
      <c r="Y637" s="15" t="s">
        <v>55</v>
      </c>
      <c r="Z637" s="14" t="s">
        <v>55</v>
      </c>
      <c r="AA637" s="14">
        <v>0</v>
      </c>
      <c r="AB637" s="14"/>
      <c r="AC637" s="14"/>
    </row>
    <row r="638" spans="1:29" x14ac:dyDescent="0.35">
      <c r="A638" s="7"/>
      <c r="B638" s="14">
        <v>49</v>
      </c>
      <c r="C638" s="14" t="s">
        <v>3030</v>
      </c>
      <c r="D638" s="14" t="s">
        <v>3031</v>
      </c>
      <c r="E638" s="14" t="s">
        <v>46</v>
      </c>
      <c r="F638" s="14" t="s">
        <v>4003</v>
      </c>
      <c r="G638" s="14"/>
      <c r="H638" s="14" t="s">
        <v>4004</v>
      </c>
      <c r="I638" s="14" t="s">
        <v>3034</v>
      </c>
      <c r="J638" s="14" t="s">
        <v>4005</v>
      </c>
      <c r="K638" s="14" t="s">
        <v>4006</v>
      </c>
      <c r="L638" s="14">
        <v>13.8</v>
      </c>
      <c r="M638" s="18">
        <v>6.9157324644610041</v>
      </c>
      <c r="N638" s="18">
        <v>7.2184949456240526</v>
      </c>
      <c r="O638" s="18">
        <v>7.5292248605019099</v>
      </c>
      <c r="P638" s="18">
        <v>11.783834464214101</v>
      </c>
      <c r="Q638" s="18">
        <v>11.78</v>
      </c>
      <c r="R638" s="18">
        <v>12.285782788247561</v>
      </c>
      <c r="S638" s="15">
        <f t="shared" si="57"/>
        <v>0.5868830290736976</v>
      </c>
      <c r="T638" s="15">
        <f t="shared" si="58"/>
        <v>0.61277546227708435</v>
      </c>
      <c r="U638" s="15">
        <f t="shared" si="59"/>
        <v>0.61284046692607008</v>
      </c>
      <c r="V638" s="15">
        <f t="shared" si="60"/>
        <v>0.60416631942561738</v>
      </c>
      <c r="W638" s="15">
        <f t="shared" si="61"/>
        <v>0.60416631942561738</v>
      </c>
      <c r="X638" s="15" t="str">
        <f t="shared" si="62"/>
        <v>Y</v>
      </c>
      <c r="Y638" s="15" t="s">
        <v>55</v>
      </c>
      <c r="Z638" s="14" t="s">
        <v>55</v>
      </c>
      <c r="AA638" s="14">
        <v>0</v>
      </c>
      <c r="AB638" s="14"/>
      <c r="AC638" s="14"/>
    </row>
    <row r="639" spans="1:29" x14ac:dyDescent="0.35">
      <c r="A639" s="8"/>
      <c r="B639" s="14">
        <v>86</v>
      </c>
      <c r="C639" s="14" t="s">
        <v>3030</v>
      </c>
      <c r="D639" s="14" t="s">
        <v>3031</v>
      </c>
      <c r="E639" s="14" t="s">
        <v>46</v>
      </c>
      <c r="F639" s="14" t="s">
        <v>3488</v>
      </c>
      <c r="G639" s="14"/>
      <c r="H639" s="14" t="s">
        <v>3038</v>
      </c>
      <c r="I639" s="14" t="s">
        <v>3034</v>
      </c>
      <c r="J639" s="14" t="s">
        <v>4007</v>
      </c>
      <c r="K639" s="14" t="s">
        <v>3751</v>
      </c>
      <c r="L639" s="14">
        <v>13.8</v>
      </c>
      <c r="M639" s="18">
        <v>6.6767094530164997</v>
      </c>
      <c r="N639" s="18">
        <v>7.0272765364684489</v>
      </c>
      <c r="O639" s="18">
        <v>9.250190542902347</v>
      </c>
      <c r="P639" s="18">
        <v>12.668219606558768</v>
      </c>
      <c r="Q639" s="18">
        <v>12.67</v>
      </c>
      <c r="R639" s="18">
        <v>12.668219606558768</v>
      </c>
      <c r="S639" s="15">
        <f t="shared" si="57"/>
        <v>0.52704402515723203</v>
      </c>
      <c r="T639" s="15">
        <f t="shared" si="58"/>
        <v>0.55463903208117193</v>
      </c>
      <c r="U639" s="15">
        <f t="shared" si="59"/>
        <v>0.73018867924528308</v>
      </c>
      <c r="V639" s="15">
        <f t="shared" si="60"/>
        <v>0.60395724549456231</v>
      </c>
      <c r="W639" s="15">
        <f t="shared" si="61"/>
        <v>0.60395724549456231</v>
      </c>
      <c r="X639" s="15" t="str">
        <f t="shared" si="62"/>
        <v>Y</v>
      </c>
      <c r="Y639" s="15" t="s">
        <v>55</v>
      </c>
      <c r="Z639" s="14" t="s">
        <v>55</v>
      </c>
      <c r="AA639" s="14">
        <v>0</v>
      </c>
      <c r="AB639" s="14"/>
      <c r="AC639" s="14"/>
    </row>
    <row r="640" spans="1:29" x14ac:dyDescent="0.35">
      <c r="A640" s="8"/>
      <c r="B640" s="14">
        <v>1160</v>
      </c>
      <c r="C640" s="14" t="s">
        <v>3258</v>
      </c>
      <c r="D640" s="14" t="s">
        <v>3066</v>
      </c>
      <c r="E640" s="14" t="s">
        <v>3259</v>
      </c>
      <c r="F640" s="14" t="s">
        <v>3260</v>
      </c>
      <c r="G640" s="14"/>
      <c r="H640" s="14" t="s">
        <v>3259</v>
      </c>
      <c r="I640" s="14" t="s">
        <v>3034</v>
      </c>
      <c r="J640" s="14" t="s">
        <v>4008</v>
      </c>
      <c r="K640" s="14" t="s">
        <v>3259</v>
      </c>
      <c r="L640" s="14">
        <v>13.2</v>
      </c>
      <c r="M640" s="14">
        <v>5.5938312881244299</v>
      </c>
      <c r="N640" s="14">
        <v>5.8148409711702262</v>
      </c>
      <c r="O640" s="14">
        <v>6.3483126199014333</v>
      </c>
      <c r="P640" s="14">
        <v>9.808257313101036</v>
      </c>
      <c r="Q640" s="14">
        <v>9.81</v>
      </c>
      <c r="R640" s="14">
        <v>9.808257313101036</v>
      </c>
      <c r="S640" s="15">
        <f t="shared" si="57"/>
        <v>0.57031857031856881</v>
      </c>
      <c r="T640" s="15">
        <f t="shared" si="58"/>
        <v>0.59274627636801491</v>
      </c>
      <c r="U640" s="15">
        <f t="shared" si="59"/>
        <v>0.64724164724164579</v>
      </c>
      <c r="V640" s="15">
        <f t="shared" si="60"/>
        <v>0.60343549797607654</v>
      </c>
      <c r="W640" s="15">
        <f t="shared" si="61"/>
        <v>0.60343549797607654</v>
      </c>
      <c r="X640" s="15" t="str">
        <f t="shared" si="62"/>
        <v>Y</v>
      </c>
      <c r="Y640" s="15" t="s">
        <v>55</v>
      </c>
      <c r="Z640" s="14" t="s">
        <v>55</v>
      </c>
      <c r="AA640" s="14">
        <v>0</v>
      </c>
      <c r="AB640" s="14"/>
      <c r="AC640" s="14"/>
    </row>
    <row r="641" spans="1:29" x14ac:dyDescent="0.35">
      <c r="A641" s="7"/>
      <c r="B641" s="14">
        <v>256</v>
      </c>
      <c r="C641" s="14" t="s">
        <v>3030</v>
      </c>
      <c r="D641" s="14" t="s">
        <v>3066</v>
      </c>
      <c r="E641" s="14" t="s">
        <v>3067</v>
      </c>
      <c r="F641" s="14" t="s">
        <v>1911</v>
      </c>
      <c r="G641" s="14"/>
      <c r="H641" s="14" t="s">
        <v>3255</v>
      </c>
      <c r="I641" s="14" t="s">
        <v>3034</v>
      </c>
      <c r="J641" s="14" t="s">
        <v>4009</v>
      </c>
      <c r="K641" s="14" t="s">
        <v>3255</v>
      </c>
      <c r="L641" s="14">
        <v>4.16</v>
      </c>
      <c r="M641" s="18">
        <v>1.8325559424294049</v>
      </c>
      <c r="N641" s="18">
        <v>1.6668333211612147</v>
      </c>
      <c r="O641" s="18">
        <v>1.7845204000328256</v>
      </c>
      <c r="P641" s="18">
        <v>3.0622658277817751</v>
      </c>
      <c r="Q641" s="18">
        <v>2.85</v>
      </c>
      <c r="R641" s="18">
        <v>2.8533112183566653</v>
      </c>
      <c r="S641" s="15">
        <f t="shared" si="57"/>
        <v>0.59843137254901879</v>
      </c>
      <c r="T641" s="15">
        <f t="shared" si="58"/>
        <v>0.58485379689867178</v>
      </c>
      <c r="U641" s="15">
        <f t="shared" si="59"/>
        <v>0.62542087542087377</v>
      </c>
      <c r="V641" s="15">
        <f t="shared" si="60"/>
        <v>0.60290201495618811</v>
      </c>
      <c r="W641" s="15">
        <f t="shared" si="61"/>
        <v>0.60290201495618811</v>
      </c>
      <c r="X641" s="15" t="str">
        <f t="shared" si="62"/>
        <v>Y</v>
      </c>
      <c r="Y641" s="15" t="s">
        <v>55</v>
      </c>
      <c r="Z641" s="14" t="s">
        <v>55</v>
      </c>
      <c r="AA641" s="14">
        <v>0</v>
      </c>
      <c r="AB641" s="14"/>
      <c r="AC641" s="14"/>
    </row>
    <row r="642" spans="1:29" x14ac:dyDescent="0.35">
      <c r="A642" s="7"/>
      <c r="B642" s="14">
        <v>809</v>
      </c>
      <c r="C642" s="14" t="s">
        <v>3030</v>
      </c>
      <c r="D642" s="14" t="s">
        <v>3031</v>
      </c>
      <c r="E642" s="14" t="s">
        <v>3045</v>
      </c>
      <c r="F642" s="14" t="s">
        <v>233</v>
      </c>
      <c r="G642" s="14"/>
      <c r="H642" s="14" t="s">
        <v>233</v>
      </c>
      <c r="I642" s="14" t="s">
        <v>3034</v>
      </c>
      <c r="J642" s="14" t="s">
        <v>4010</v>
      </c>
      <c r="K642" s="14" t="s">
        <v>233</v>
      </c>
      <c r="L642" s="14">
        <v>4.16</v>
      </c>
      <c r="M642" s="18">
        <v>1.5275302482111441</v>
      </c>
      <c r="N642" s="18">
        <v>1.592378230446523</v>
      </c>
      <c r="O642" s="18">
        <v>1.7028599779586473</v>
      </c>
      <c r="P642" s="18">
        <v>2.6659726030100162</v>
      </c>
      <c r="Q642" s="18">
        <v>2.67</v>
      </c>
      <c r="R642" s="18">
        <v>2.6659726030100162</v>
      </c>
      <c r="S642" s="15">
        <f t="shared" si="57"/>
        <v>0.57297297297297289</v>
      </c>
      <c r="T642" s="15">
        <f t="shared" si="58"/>
        <v>0.5963963409912072</v>
      </c>
      <c r="U642" s="15">
        <f t="shared" si="59"/>
        <v>0.63873873873873777</v>
      </c>
      <c r="V642" s="15">
        <f t="shared" si="60"/>
        <v>0.60270268423430595</v>
      </c>
      <c r="W642" s="15">
        <f t="shared" si="61"/>
        <v>0.60270268423430595</v>
      </c>
      <c r="X642" s="15" t="str">
        <f t="shared" si="62"/>
        <v>Y</v>
      </c>
      <c r="Y642" s="15" t="s">
        <v>55</v>
      </c>
      <c r="Z642" s="14" t="s">
        <v>55</v>
      </c>
      <c r="AA642" s="14">
        <v>0</v>
      </c>
      <c r="AB642" s="14"/>
      <c r="AC642" s="14"/>
    </row>
    <row r="643" spans="1:29" x14ac:dyDescent="0.35">
      <c r="A643" s="7"/>
      <c r="B643" s="14">
        <v>225</v>
      </c>
      <c r="C643" s="14" t="s">
        <v>3030</v>
      </c>
      <c r="D643" s="14" t="s">
        <v>3066</v>
      </c>
      <c r="E643" s="14" t="s">
        <v>3067</v>
      </c>
      <c r="F643" s="14" t="s">
        <v>3332</v>
      </c>
      <c r="G643" s="14"/>
      <c r="H643" s="14" t="s">
        <v>1179</v>
      </c>
      <c r="I643" s="14" t="s">
        <v>3034</v>
      </c>
      <c r="J643" s="14" t="s">
        <v>4011</v>
      </c>
      <c r="K643" s="14" t="s">
        <v>1179</v>
      </c>
      <c r="L643" s="14">
        <v>13.8</v>
      </c>
      <c r="M643" s="18">
        <v>7.0113416690388064</v>
      </c>
      <c r="N643" s="18">
        <v>7.0033742353239985</v>
      </c>
      <c r="O643" s="18">
        <v>9.4175066509134986</v>
      </c>
      <c r="P643" s="18">
        <v>12.978949521436626</v>
      </c>
      <c r="Q643" s="18">
        <v>12.98</v>
      </c>
      <c r="R643" s="18">
        <v>12.978949521436626</v>
      </c>
      <c r="S643" s="15">
        <f t="shared" ref="S643:S706" si="63">IF(OR(M643="",P643=""),"",M643/P643)</f>
        <v>0.5402087170042964</v>
      </c>
      <c r="T643" s="15">
        <f t="shared" ref="T643:T706" si="64">IF(OR(N643="",Q643=""),"",N643/Q643)</f>
        <v>0.53955117375377493</v>
      </c>
      <c r="U643" s="15">
        <f t="shared" ref="U643:U706" si="65">IF(OR(O643="",R643=""),"",O643/R643)</f>
        <v>0.725598526703499</v>
      </c>
      <c r="V643" s="15">
        <f t="shared" ref="V643:V706" si="66">IF(OR(S643="",T643="",U643=""),"",AVERAGE(S643,T643,U643))</f>
        <v>0.60178613915385681</v>
      </c>
      <c r="W643" s="15">
        <f t="shared" ref="W643:W706" si="67">IFERROR(V643,"0")</f>
        <v>0.60178613915385681</v>
      </c>
      <c r="X643" s="15" t="str">
        <f t="shared" ref="X643:X706" si="68">IF(W643="0", "N", "Y")</f>
        <v>Y</v>
      </c>
      <c r="Y643" s="15" t="s">
        <v>55</v>
      </c>
      <c r="Z643" s="14" t="s">
        <v>55</v>
      </c>
      <c r="AA643" s="14">
        <v>0</v>
      </c>
      <c r="AB643" s="14"/>
      <c r="AC643" s="14"/>
    </row>
    <row r="644" spans="1:29" x14ac:dyDescent="0.35">
      <c r="A644" s="7"/>
      <c r="B644" s="14">
        <v>457</v>
      </c>
      <c r="C644" s="14" t="s">
        <v>3030</v>
      </c>
      <c r="D644" s="14" t="s">
        <v>3066</v>
      </c>
      <c r="E644" s="14" t="s">
        <v>3074</v>
      </c>
      <c r="F644" s="14" t="s">
        <v>4012</v>
      </c>
      <c r="G644" s="14"/>
      <c r="H644" s="14" t="s">
        <v>3115</v>
      </c>
      <c r="I644" s="14" t="s">
        <v>3034</v>
      </c>
      <c r="J644" s="14" t="s">
        <v>4013</v>
      </c>
      <c r="K644" s="14" t="s">
        <v>3576</v>
      </c>
      <c r="L644" s="14">
        <v>4.16</v>
      </c>
      <c r="M644" s="18">
        <v>2.4305984452667868</v>
      </c>
      <c r="N644" s="18">
        <v>2.4402055537460998</v>
      </c>
      <c r="O644" s="18">
        <v>2.6035263978944632</v>
      </c>
      <c r="P644" s="18">
        <v>4.143065531704754</v>
      </c>
      <c r="Q644" s="18">
        <v>4.1399999999999997</v>
      </c>
      <c r="R644" s="18">
        <v>4.143065531704754</v>
      </c>
      <c r="S644" s="15">
        <f t="shared" si="63"/>
        <v>0.58666666666666611</v>
      </c>
      <c r="T644" s="15">
        <f t="shared" si="64"/>
        <v>0.58942163133963765</v>
      </c>
      <c r="U644" s="15">
        <f t="shared" si="65"/>
        <v>0.62840579710144862</v>
      </c>
      <c r="V644" s="15">
        <f t="shared" si="66"/>
        <v>0.60149803170258409</v>
      </c>
      <c r="W644" s="15">
        <f t="shared" si="67"/>
        <v>0.60149803170258409</v>
      </c>
      <c r="X644" s="15" t="str">
        <f t="shared" si="68"/>
        <v>Y</v>
      </c>
      <c r="Y644" s="15" t="s">
        <v>55</v>
      </c>
      <c r="Z644" s="14" t="s">
        <v>55</v>
      </c>
      <c r="AA644" s="14">
        <v>0</v>
      </c>
      <c r="AB644" s="14"/>
      <c r="AC644" s="14"/>
    </row>
    <row r="645" spans="1:29" x14ac:dyDescent="0.35">
      <c r="A645" s="7"/>
      <c r="B645" s="14">
        <v>252</v>
      </c>
      <c r="C645" s="14" t="s">
        <v>3030</v>
      </c>
      <c r="D645" s="14" t="s">
        <v>3066</v>
      </c>
      <c r="E645" s="14" t="s">
        <v>3067</v>
      </c>
      <c r="F645" s="14" t="s">
        <v>3567</v>
      </c>
      <c r="G645" s="14"/>
      <c r="H645" s="14" t="s">
        <v>3568</v>
      </c>
      <c r="I645" s="14" t="s">
        <v>3034</v>
      </c>
      <c r="J645" s="14" t="s">
        <v>4014</v>
      </c>
      <c r="K645" s="14" t="s">
        <v>3568</v>
      </c>
      <c r="L645" s="14">
        <v>4.16</v>
      </c>
      <c r="M645" s="18">
        <v>1.8661808221070111</v>
      </c>
      <c r="N645" s="18">
        <v>1.813341725470772</v>
      </c>
      <c r="O645" s="18">
        <v>1.587574676206863</v>
      </c>
      <c r="P645" s="18">
        <v>3.0622658277817751</v>
      </c>
      <c r="Q645" s="18">
        <v>2.85</v>
      </c>
      <c r="R645" s="18">
        <v>2.8533112183566653</v>
      </c>
      <c r="S645" s="15">
        <f t="shared" si="63"/>
        <v>0.60941176470588232</v>
      </c>
      <c r="T645" s="15">
        <f t="shared" si="64"/>
        <v>0.6362602545511481</v>
      </c>
      <c r="U645" s="15">
        <f t="shared" si="65"/>
        <v>0.55639730639730567</v>
      </c>
      <c r="V645" s="15">
        <f t="shared" si="66"/>
        <v>0.60068977521811207</v>
      </c>
      <c r="W645" s="15">
        <f t="shared" si="67"/>
        <v>0.60068977521811207</v>
      </c>
      <c r="X645" s="15" t="str">
        <f t="shared" si="68"/>
        <v>Y</v>
      </c>
      <c r="Y645" s="15" t="s">
        <v>55</v>
      </c>
      <c r="Z645" s="14" t="s">
        <v>55</v>
      </c>
      <c r="AA645" s="14">
        <v>0</v>
      </c>
      <c r="AB645" s="14"/>
      <c r="AC645" s="14"/>
    </row>
    <row r="646" spans="1:29" x14ac:dyDescent="0.35">
      <c r="A646" s="7"/>
      <c r="B646" s="14">
        <v>699</v>
      </c>
      <c r="C646" s="14" t="s">
        <v>3030</v>
      </c>
      <c r="D646" s="14" t="s">
        <v>3031</v>
      </c>
      <c r="E646" s="14" t="s">
        <v>3045</v>
      </c>
      <c r="F646" s="14" t="s">
        <v>4015</v>
      </c>
      <c r="G646" s="14"/>
      <c r="H646" s="14" t="s">
        <v>4016</v>
      </c>
      <c r="I646" s="14" t="s">
        <v>3034</v>
      </c>
      <c r="J646" s="14" t="s">
        <v>4017</v>
      </c>
      <c r="K646" s="14" t="s">
        <v>3541</v>
      </c>
      <c r="L646" s="14">
        <v>13.8</v>
      </c>
      <c r="M646" s="18">
        <v>6.0313473221163365</v>
      </c>
      <c r="N646" s="18">
        <v>7.5690620290759778</v>
      </c>
      <c r="O646" s="18">
        <v>8.3578379668428457</v>
      </c>
      <c r="P646" s="18">
        <v>12.190173583669758</v>
      </c>
      <c r="Q646" s="18">
        <v>12.19</v>
      </c>
      <c r="R646" s="18">
        <v>12.190173583669758</v>
      </c>
      <c r="S646" s="15">
        <f t="shared" si="63"/>
        <v>0.49477124183006471</v>
      </c>
      <c r="T646" s="15">
        <f t="shared" si="64"/>
        <v>0.620923874411483</v>
      </c>
      <c r="U646" s="15">
        <f t="shared" si="65"/>
        <v>0.68562091503267852</v>
      </c>
      <c r="V646" s="15">
        <f t="shared" si="66"/>
        <v>0.60043867709140875</v>
      </c>
      <c r="W646" s="15">
        <f t="shared" si="67"/>
        <v>0.60043867709140875</v>
      </c>
      <c r="X646" s="15" t="str">
        <f t="shared" si="68"/>
        <v>Y</v>
      </c>
      <c r="Y646" s="15" t="s">
        <v>55</v>
      </c>
      <c r="Z646" s="14" t="s">
        <v>55</v>
      </c>
      <c r="AA646" s="14">
        <v>0</v>
      </c>
      <c r="AB646" s="14"/>
      <c r="AC646" s="14"/>
    </row>
    <row r="647" spans="1:29" x14ac:dyDescent="0.35">
      <c r="A647" s="7"/>
      <c r="B647" s="14">
        <v>814</v>
      </c>
      <c r="C647" s="14" t="s">
        <v>3030</v>
      </c>
      <c r="D647" s="14" t="s">
        <v>3031</v>
      </c>
      <c r="E647" s="14" t="s">
        <v>3045</v>
      </c>
      <c r="F647" s="14" t="s">
        <v>233</v>
      </c>
      <c r="G647" s="14"/>
      <c r="H647" s="14" t="s">
        <v>233</v>
      </c>
      <c r="I647" s="14" t="s">
        <v>3034</v>
      </c>
      <c r="J647" s="14" t="s">
        <v>4018</v>
      </c>
      <c r="K647" s="14" t="s">
        <v>3137</v>
      </c>
      <c r="L647" s="14">
        <v>13.8</v>
      </c>
      <c r="M647" s="18">
        <v>6.9635370667499057</v>
      </c>
      <c r="N647" s="18">
        <v>7.5451597279315266</v>
      </c>
      <c r="O647" s="18">
        <v>7.4495505233537251</v>
      </c>
      <c r="P647" s="18">
        <v>12.190173583669758</v>
      </c>
      <c r="Q647" s="18">
        <v>12.19</v>
      </c>
      <c r="R647" s="18">
        <v>12.190173583669758</v>
      </c>
      <c r="S647" s="15">
        <f t="shared" si="63"/>
        <v>0.57124183006535878</v>
      </c>
      <c r="T647" s="15">
        <f t="shared" si="64"/>
        <v>0.61896306217649932</v>
      </c>
      <c r="U647" s="15">
        <f t="shared" si="65"/>
        <v>0.61111111111110983</v>
      </c>
      <c r="V647" s="15">
        <f t="shared" si="66"/>
        <v>0.60043866778432264</v>
      </c>
      <c r="W647" s="15">
        <f t="shared" si="67"/>
        <v>0.60043866778432264</v>
      </c>
      <c r="X647" s="15" t="str">
        <f t="shared" si="68"/>
        <v>Y</v>
      </c>
      <c r="Y647" s="15" t="s">
        <v>55</v>
      </c>
      <c r="Z647" s="14" t="s">
        <v>55</v>
      </c>
      <c r="AA647" s="14">
        <v>0</v>
      </c>
      <c r="AB647" s="14"/>
      <c r="AC647" s="14"/>
    </row>
    <row r="648" spans="1:29" x14ac:dyDescent="0.35">
      <c r="A648" s="7"/>
      <c r="B648" s="14">
        <v>179</v>
      </c>
      <c r="C648" s="14" t="s">
        <v>3030</v>
      </c>
      <c r="D648" s="14" t="s">
        <v>3031</v>
      </c>
      <c r="E648" s="14" t="s">
        <v>46</v>
      </c>
      <c r="F648" s="14" t="s">
        <v>3050</v>
      </c>
      <c r="G648" s="14"/>
      <c r="H648" s="14" t="s">
        <v>3038</v>
      </c>
      <c r="I648" s="14" t="s">
        <v>3034</v>
      </c>
      <c r="J648" s="14" t="s">
        <v>4019</v>
      </c>
      <c r="K648" s="14" t="s">
        <v>3038</v>
      </c>
      <c r="L648" s="14">
        <v>4.16</v>
      </c>
      <c r="M648" s="18">
        <v>1.4915035914137116</v>
      </c>
      <c r="N648" s="18">
        <v>1.5347355795706308</v>
      </c>
      <c r="O648" s="18">
        <v>0.80219355802283121</v>
      </c>
      <c r="P648" s="18">
        <v>2.1327780824080129</v>
      </c>
      <c r="Q648" s="18">
        <v>2.13</v>
      </c>
      <c r="R648" s="18">
        <v>2.1327780824080129</v>
      </c>
      <c r="S648" s="15">
        <f t="shared" si="63"/>
        <v>0.69932432432432423</v>
      </c>
      <c r="T648" s="15">
        <f t="shared" si="64"/>
        <v>0.72053313594865298</v>
      </c>
      <c r="U648" s="15">
        <f t="shared" si="65"/>
        <v>0.37612612612612495</v>
      </c>
      <c r="V648" s="15">
        <f t="shared" si="66"/>
        <v>0.59866119546636742</v>
      </c>
      <c r="W648" s="15">
        <f t="shared" si="67"/>
        <v>0.59866119546636742</v>
      </c>
      <c r="X648" s="15" t="str">
        <f t="shared" si="68"/>
        <v>Y</v>
      </c>
      <c r="Y648" s="15" t="s">
        <v>55</v>
      </c>
      <c r="Z648" s="14" t="s">
        <v>55</v>
      </c>
      <c r="AA648" s="14">
        <v>0</v>
      </c>
      <c r="AB648" s="14"/>
      <c r="AC648" s="14"/>
    </row>
    <row r="649" spans="1:29" x14ac:dyDescent="0.35">
      <c r="A649" s="7"/>
      <c r="B649" s="14">
        <v>519</v>
      </c>
      <c r="C649" s="14" t="s">
        <v>3030</v>
      </c>
      <c r="D649" s="14" t="s">
        <v>3066</v>
      </c>
      <c r="E649" s="14" t="s">
        <v>3074</v>
      </c>
      <c r="F649" s="14" t="s">
        <v>3114</v>
      </c>
      <c r="G649" s="14"/>
      <c r="H649" s="14" t="s">
        <v>3115</v>
      </c>
      <c r="I649" s="14" t="s">
        <v>3034</v>
      </c>
      <c r="J649" s="19" t="s">
        <v>4020</v>
      </c>
      <c r="K649" s="14" t="s">
        <v>4021</v>
      </c>
      <c r="L649" s="14">
        <v>13.8</v>
      </c>
      <c r="M649" s="18">
        <v>6.6209374170127901</v>
      </c>
      <c r="N649" s="18">
        <v>6.9077650307461962</v>
      </c>
      <c r="O649" s="18">
        <v>7.6965409685130632</v>
      </c>
      <c r="P649" s="18">
        <v>11.831639066503</v>
      </c>
      <c r="Q649" s="18">
        <v>11.83</v>
      </c>
      <c r="R649" s="18">
        <v>11.831639066503</v>
      </c>
      <c r="S649" s="15">
        <f t="shared" si="63"/>
        <v>0.55959595959595965</v>
      </c>
      <c r="T649" s="15">
        <f t="shared" si="64"/>
        <v>0.58391927563365986</v>
      </c>
      <c r="U649" s="15">
        <f t="shared" si="65"/>
        <v>0.65050505050505059</v>
      </c>
      <c r="V649" s="15">
        <f t="shared" si="66"/>
        <v>0.59800676191155677</v>
      </c>
      <c r="W649" s="15">
        <f t="shared" si="67"/>
        <v>0.59800676191155677</v>
      </c>
      <c r="X649" s="15" t="str">
        <f t="shared" si="68"/>
        <v>Y</v>
      </c>
      <c r="Y649" s="15" t="s">
        <v>55</v>
      </c>
      <c r="Z649" s="14" t="s">
        <v>55</v>
      </c>
      <c r="AA649" s="14">
        <v>0</v>
      </c>
      <c r="AB649" s="14"/>
      <c r="AC649" s="14"/>
    </row>
    <row r="650" spans="1:29" x14ac:dyDescent="0.35">
      <c r="A650" s="7"/>
      <c r="B650" s="14">
        <v>130</v>
      </c>
      <c r="C650" s="14" t="s">
        <v>3030</v>
      </c>
      <c r="D650" s="14" t="s">
        <v>3031</v>
      </c>
      <c r="E650" s="14" t="s">
        <v>46</v>
      </c>
      <c r="F650" s="14" t="s">
        <v>3350</v>
      </c>
      <c r="G650" s="14"/>
      <c r="H650" s="14" t="s">
        <v>3201</v>
      </c>
      <c r="I650" s="14" t="s">
        <v>3034</v>
      </c>
      <c r="J650" s="14" t="s">
        <v>4022</v>
      </c>
      <c r="K650" s="14" t="s">
        <v>4023</v>
      </c>
      <c r="L650" s="14">
        <v>13.2</v>
      </c>
      <c r="M650" s="18">
        <v>6.4778700203075923</v>
      </c>
      <c r="N650" s="18">
        <v>7.1790041872114827</v>
      </c>
      <c r="O650" s="18">
        <v>7.2933195405110283</v>
      </c>
      <c r="P650" s="18">
        <v>11.68302910721359</v>
      </c>
      <c r="Q650" s="18">
        <v>11.68</v>
      </c>
      <c r="R650" s="18">
        <v>11.68302910721359</v>
      </c>
      <c r="S650" s="15">
        <f t="shared" si="63"/>
        <v>0.55446836268754007</v>
      </c>
      <c r="T650" s="15">
        <f t="shared" si="64"/>
        <v>0.61464076945303792</v>
      </c>
      <c r="U650" s="15">
        <f t="shared" si="65"/>
        <v>0.62426614481409004</v>
      </c>
      <c r="V650" s="15">
        <f t="shared" si="66"/>
        <v>0.59779175898488934</v>
      </c>
      <c r="W650" s="15">
        <f t="shared" si="67"/>
        <v>0.59779175898488934</v>
      </c>
      <c r="X650" s="15" t="str">
        <f t="shared" si="68"/>
        <v>Y</v>
      </c>
      <c r="Y650" s="15" t="s">
        <v>55</v>
      </c>
      <c r="Z650" s="14" t="s">
        <v>55</v>
      </c>
      <c r="AA650" s="14">
        <v>0</v>
      </c>
      <c r="AB650" s="14"/>
      <c r="AC650" s="14"/>
    </row>
    <row r="651" spans="1:29" x14ac:dyDescent="0.35">
      <c r="A651" s="7"/>
      <c r="B651" s="14">
        <v>1032</v>
      </c>
      <c r="C651" s="14" t="s">
        <v>3030</v>
      </c>
      <c r="D651" s="14" t="s">
        <v>3031</v>
      </c>
      <c r="E651" s="14" t="s">
        <v>3040</v>
      </c>
      <c r="F651" s="14" t="s">
        <v>3063</v>
      </c>
      <c r="G651" s="14"/>
      <c r="H651" s="14" t="s">
        <v>3064</v>
      </c>
      <c r="I651" s="14" t="s">
        <v>3034</v>
      </c>
      <c r="J651" s="14" t="s">
        <v>4024</v>
      </c>
      <c r="K651" s="14" t="s">
        <v>3120</v>
      </c>
      <c r="L651" s="14">
        <v>13.2</v>
      </c>
      <c r="M651" s="18">
        <v>8.2945680581319685</v>
      </c>
      <c r="N651" s="18">
        <v>5.106085780713042</v>
      </c>
      <c r="O651" s="18">
        <v>7.6896127652827779</v>
      </c>
      <c r="P651" s="18">
        <v>11.774481389853227</v>
      </c>
      <c r="Q651" s="18">
        <v>11.77</v>
      </c>
      <c r="R651" s="18">
        <v>11.774481389853227</v>
      </c>
      <c r="S651" s="15">
        <f t="shared" si="63"/>
        <v>0.70445294221449895</v>
      </c>
      <c r="T651" s="15">
        <f t="shared" si="64"/>
        <v>0.43382207142846579</v>
      </c>
      <c r="U651" s="15">
        <f t="shared" si="65"/>
        <v>0.65307443365695717</v>
      </c>
      <c r="V651" s="15">
        <f t="shared" si="66"/>
        <v>0.59711648243330728</v>
      </c>
      <c r="W651" s="15">
        <f t="shared" si="67"/>
        <v>0.59711648243330728</v>
      </c>
      <c r="X651" s="15" t="str">
        <f t="shared" si="68"/>
        <v>Y</v>
      </c>
      <c r="Y651" s="15" t="s">
        <v>55</v>
      </c>
      <c r="Z651" s="14" t="s">
        <v>55</v>
      </c>
      <c r="AA651" s="14">
        <v>0</v>
      </c>
      <c r="AB651" s="14"/>
      <c r="AC651" s="14"/>
    </row>
    <row r="652" spans="1:29" x14ac:dyDescent="0.35">
      <c r="A652" s="7"/>
      <c r="B652" s="14">
        <v>444</v>
      </c>
      <c r="C652" s="14" t="s">
        <v>3030</v>
      </c>
      <c r="D652" s="14" t="s">
        <v>3066</v>
      </c>
      <c r="E652" s="14" t="s">
        <v>3074</v>
      </c>
      <c r="F652" s="14" t="s">
        <v>3445</v>
      </c>
      <c r="G652" s="14"/>
      <c r="H652" s="14" t="s">
        <v>3446</v>
      </c>
      <c r="I652" s="14" t="s">
        <v>3034</v>
      </c>
      <c r="J652" s="14" t="s">
        <v>4025</v>
      </c>
      <c r="K652" s="14" t="s">
        <v>3446</v>
      </c>
      <c r="L652" s="14">
        <v>13.8</v>
      </c>
      <c r="M652" s="18">
        <v>5.4337897935050741</v>
      </c>
      <c r="N652" s="18">
        <v>5.9357381175385342</v>
      </c>
      <c r="O652" s="18">
        <v>6.3978492729979033</v>
      </c>
      <c r="P652" s="18">
        <v>9.9194549749469605</v>
      </c>
      <c r="Q652" s="18">
        <v>9.92</v>
      </c>
      <c r="R652" s="18">
        <v>9.9194549749469605</v>
      </c>
      <c r="S652" s="15">
        <f t="shared" si="63"/>
        <v>0.54779116465863376</v>
      </c>
      <c r="T652" s="15">
        <f t="shared" si="64"/>
        <v>0.59836069733251351</v>
      </c>
      <c r="U652" s="15">
        <f t="shared" si="65"/>
        <v>0.64497991967871326</v>
      </c>
      <c r="V652" s="15">
        <f t="shared" si="66"/>
        <v>0.59704392722328681</v>
      </c>
      <c r="W652" s="15">
        <f t="shared" si="67"/>
        <v>0.59704392722328681</v>
      </c>
      <c r="X652" s="15" t="str">
        <f t="shared" si="68"/>
        <v>Y</v>
      </c>
      <c r="Y652" s="15" t="s">
        <v>55</v>
      </c>
      <c r="Z652" s="14" t="s">
        <v>55</v>
      </c>
      <c r="AA652" s="14">
        <v>0</v>
      </c>
      <c r="AB652" s="14"/>
      <c r="AC652" s="14"/>
    </row>
    <row r="653" spans="1:29" x14ac:dyDescent="0.35">
      <c r="A653" s="7"/>
      <c r="B653" s="14">
        <v>516</v>
      </c>
      <c r="C653" s="14" t="s">
        <v>3030</v>
      </c>
      <c r="D653" s="14" t="s">
        <v>3066</v>
      </c>
      <c r="E653" s="14" t="s">
        <v>3074</v>
      </c>
      <c r="F653" s="14" t="s">
        <v>3596</v>
      </c>
      <c r="G653" s="14"/>
      <c r="H653" s="14" t="s">
        <v>3596</v>
      </c>
      <c r="I653" s="14" t="s">
        <v>3034</v>
      </c>
      <c r="J653" s="14" t="s">
        <v>4026</v>
      </c>
      <c r="K653" s="14" t="s">
        <v>4027</v>
      </c>
      <c r="L653" s="14">
        <v>13.8</v>
      </c>
      <c r="M653" s="18">
        <v>6.9157324644610041</v>
      </c>
      <c r="N653" s="18">
        <v>7.2662995479129533</v>
      </c>
      <c r="O653" s="18">
        <v>8.0789777868242716</v>
      </c>
      <c r="P653" s="18">
        <v>12.429196595114265</v>
      </c>
      <c r="Q653" s="18">
        <v>12.43</v>
      </c>
      <c r="R653" s="18">
        <v>12.429196595114265</v>
      </c>
      <c r="S653" s="15">
        <f t="shared" si="63"/>
        <v>0.55641025641025565</v>
      </c>
      <c r="T653" s="15">
        <f t="shared" si="64"/>
        <v>0.5845775983839866</v>
      </c>
      <c r="U653" s="15">
        <f t="shared" si="65"/>
        <v>0.64999999999999991</v>
      </c>
      <c r="V653" s="15">
        <f t="shared" si="66"/>
        <v>0.59699595159808072</v>
      </c>
      <c r="W653" s="15">
        <f t="shared" si="67"/>
        <v>0.59699595159808072</v>
      </c>
      <c r="X653" s="15" t="str">
        <f t="shared" si="68"/>
        <v>Y</v>
      </c>
      <c r="Y653" s="15" t="s">
        <v>55</v>
      </c>
      <c r="Z653" s="14" t="s">
        <v>55</v>
      </c>
      <c r="AA653" s="14">
        <v>0</v>
      </c>
      <c r="AB653" s="14"/>
      <c r="AC653" s="14"/>
    </row>
    <row r="654" spans="1:29" x14ac:dyDescent="0.35">
      <c r="A654" s="7"/>
      <c r="B654" s="14">
        <v>782</v>
      </c>
      <c r="C654" s="14" t="s">
        <v>3030</v>
      </c>
      <c r="D654" s="14" t="s">
        <v>3031</v>
      </c>
      <c r="E654" s="14" t="s">
        <v>3045</v>
      </c>
      <c r="F654" s="14" t="s">
        <v>3456</v>
      </c>
      <c r="G654" s="14"/>
      <c r="H654" s="14" t="s">
        <v>3456</v>
      </c>
      <c r="I654" s="14" t="s">
        <v>3034</v>
      </c>
      <c r="J654" s="14" t="s">
        <v>4028</v>
      </c>
      <c r="K654" s="14" t="s">
        <v>3456</v>
      </c>
      <c r="L654" s="14">
        <v>4.16</v>
      </c>
      <c r="M654" s="18">
        <v>0.5476051833209763</v>
      </c>
      <c r="N654" s="18">
        <v>2.1615994078459591</v>
      </c>
      <c r="O654" s="18">
        <v>2.1615994078459591</v>
      </c>
      <c r="P654" s="18">
        <v>2.7236152538859084</v>
      </c>
      <c r="Q654" s="18">
        <v>2.72</v>
      </c>
      <c r="R654" s="18">
        <v>2.7236152538859084</v>
      </c>
      <c r="S654" s="15">
        <f t="shared" si="63"/>
        <v>0.20105820105820105</v>
      </c>
      <c r="T654" s="15">
        <f t="shared" si="64"/>
        <v>0.79470566464924963</v>
      </c>
      <c r="U654" s="15">
        <f t="shared" si="65"/>
        <v>0.79365079365079361</v>
      </c>
      <c r="V654" s="15">
        <f t="shared" si="66"/>
        <v>0.5964715531194148</v>
      </c>
      <c r="W654" s="15">
        <f t="shared" si="67"/>
        <v>0.5964715531194148</v>
      </c>
      <c r="X654" s="15" t="str">
        <f t="shared" si="68"/>
        <v>Y</v>
      </c>
      <c r="Y654" s="15" t="s">
        <v>55</v>
      </c>
      <c r="Z654" s="14" t="s">
        <v>55</v>
      </c>
      <c r="AA654" s="14">
        <v>0</v>
      </c>
      <c r="AB654" s="14"/>
      <c r="AC654" s="14"/>
    </row>
    <row r="655" spans="1:29" x14ac:dyDescent="0.35">
      <c r="A655" s="7"/>
      <c r="B655" s="14">
        <v>923</v>
      </c>
      <c r="C655" s="14" t="s">
        <v>3030</v>
      </c>
      <c r="D655" s="14" t="s">
        <v>3031</v>
      </c>
      <c r="E655" s="14" t="s">
        <v>3040</v>
      </c>
      <c r="F655" s="14" t="s">
        <v>3888</v>
      </c>
      <c r="G655" s="14"/>
      <c r="H655" s="14" t="s">
        <v>3238</v>
      </c>
      <c r="I655" s="14" t="s">
        <v>3034</v>
      </c>
      <c r="J655" s="14" t="s">
        <v>4029</v>
      </c>
      <c r="K655" s="14" t="s">
        <v>3238</v>
      </c>
      <c r="L655" s="14">
        <v>13.2</v>
      </c>
      <c r="M655" s="18">
        <v>4.8698340505606543</v>
      </c>
      <c r="N655" s="18">
        <v>6.2492393137085003</v>
      </c>
      <c r="O655" s="18">
        <v>6.2568603372617959</v>
      </c>
      <c r="P655" s="18">
        <v>9.7396681011213087</v>
      </c>
      <c r="Q655" s="18">
        <v>9.74</v>
      </c>
      <c r="R655" s="18">
        <v>9.7396681011213087</v>
      </c>
      <c r="S655" s="15">
        <f t="shared" si="63"/>
        <v>0.5</v>
      </c>
      <c r="T655" s="15">
        <f t="shared" si="64"/>
        <v>0.64160567902551335</v>
      </c>
      <c r="U655" s="15">
        <f t="shared" si="65"/>
        <v>0.64241001564945077</v>
      </c>
      <c r="V655" s="15">
        <f t="shared" si="66"/>
        <v>0.594671898224988</v>
      </c>
      <c r="W655" s="15">
        <f t="shared" si="67"/>
        <v>0.594671898224988</v>
      </c>
      <c r="X655" s="15" t="str">
        <f t="shared" si="68"/>
        <v>Y</v>
      </c>
      <c r="Y655" s="15" t="s">
        <v>55</v>
      </c>
      <c r="Z655" s="14" t="s">
        <v>55</v>
      </c>
      <c r="AA655" s="14">
        <v>0</v>
      </c>
      <c r="AB655" s="14"/>
      <c r="AC655" s="14"/>
    </row>
    <row r="656" spans="1:29" x14ac:dyDescent="0.35">
      <c r="A656" s="7"/>
      <c r="B656" s="14">
        <v>7</v>
      </c>
      <c r="C656" s="14" t="s">
        <v>3030</v>
      </c>
      <c r="D656" s="14" t="s">
        <v>3031</v>
      </c>
      <c r="E656" s="14" t="s">
        <v>46</v>
      </c>
      <c r="F656" s="14" t="s">
        <v>3343</v>
      </c>
      <c r="G656" s="14"/>
      <c r="H656" s="14" t="s">
        <v>3038</v>
      </c>
      <c r="I656" s="14" t="s">
        <v>3034</v>
      </c>
      <c r="J656" s="19" t="s">
        <v>4030</v>
      </c>
      <c r="K656" s="14" t="s">
        <v>3038</v>
      </c>
      <c r="L656" s="14">
        <v>4.16</v>
      </c>
      <c r="M656" s="18">
        <v>1.2032903370342503</v>
      </c>
      <c r="N656" s="18">
        <v>1.2921560904679152</v>
      </c>
      <c r="O656" s="18">
        <v>1.4098431693395261</v>
      </c>
      <c r="P656" s="18">
        <v>2.1904207332839052</v>
      </c>
      <c r="Q656" s="18">
        <v>2.19</v>
      </c>
      <c r="R656" s="18">
        <v>2.1904207332839052</v>
      </c>
      <c r="S656" s="15">
        <f t="shared" si="63"/>
        <v>0.54934210526315774</v>
      </c>
      <c r="T656" s="15">
        <f t="shared" si="64"/>
        <v>0.59002561208580606</v>
      </c>
      <c r="U656" s="15">
        <f t="shared" si="65"/>
        <v>0.64364035087719074</v>
      </c>
      <c r="V656" s="15">
        <f t="shared" si="66"/>
        <v>0.59433602274205155</v>
      </c>
      <c r="W656" s="15">
        <f t="shared" si="67"/>
        <v>0.59433602274205155</v>
      </c>
      <c r="X656" s="15" t="str">
        <f t="shared" si="68"/>
        <v>Y</v>
      </c>
      <c r="Y656" s="15" t="s">
        <v>55</v>
      </c>
      <c r="Z656" s="14" t="s">
        <v>55</v>
      </c>
      <c r="AA656" s="14">
        <v>0</v>
      </c>
      <c r="AB656" s="14"/>
      <c r="AC656" s="14"/>
    </row>
    <row r="657" spans="1:29" x14ac:dyDescent="0.35">
      <c r="A657" s="8"/>
      <c r="B657" s="14">
        <v>106</v>
      </c>
      <c r="C657" s="14" t="s">
        <v>3030</v>
      </c>
      <c r="D657" s="14" t="s">
        <v>3031</v>
      </c>
      <c r="E657" s="14" t="s">
        <v>46</v>
      </c>
      <c r="F657" s="14" t="s">
        <v>3960</v>
      </c>
      <c r="G657" s="14"/>
      <c r="H657" s="14" t="s">
        <v>3038</v>
      </c>
      <c r="I657" s="14" t="s">
        <v>3034</v>
      </c>
      <c r="J657" s="14" t="s">
        <v>4031</v>
      </c>
      <c r="K657" s="14" t="s">
        <v>3038</v>
      </c>
      <c r="L657" s="14">
        <v>4.16</v>
      </c>
      <c r="M657" s="18">
        <v>1.856573713627691</v>
      </c>
      <c r="N657" s="18">
        <v>1.794127508512146</v>
      </c>
      <c r="O657" s="18">
        <v>1.4218520549386726</v>
      </c>
      <c r="P657" s="18">
        <v>2.8461058869971789</v>
      </c>
      <c r="Q657" s="18">
        <v>2.85</v>
      </c>
      <c r="R657" s="18">
        <v>2.8461058869971789</v>
      </c>
      <c r="S657" s="15">
        <f t="shared" si="63"/>
        <v>0.65232067510548364</v>
      </c>
      <c r="T657" s="15">
        <f t="shared" si="64"/>
        <v>0.62951842403934943</v>
      </c>
      <c r="U657" s="15">
        <f t="shared" si="65"/>
        <v>0.49957805907172909</v>
      </c>
      <c r="V657" s="15">
        <f t="shared" si="66"/>
        <v>0.59380571940552074</v>
      </c>
      <c r="W657" s="15">
        <f t="shared" si="67"/>
        <v>0.59380571940552074</v>
      </c>
      <c r="X657" s="15" t="str">
        <f t="shared" si="68"/>
        <v>Y</v>
      </c>
      <c r="Y657" s="15" t="s">
        <v>55</v>
      </c>
      <c r="Z657" s="14" t="s">
        <v>55</v>
      </c>
      <c r="AA657" s="14">
        <v>0</v>
      </c>
      <c r="AB657" s="14"/>
      <c r="AC657" s="14"/>
    </row>
    <row r="658" spans="1:29" x14ac:dyDescent="0.35">
      <c r="A658" s="7"/>
      <c r="B658" s="14">
        <v>864</v>
      </c>
      <c r="C658" s="14" t="s">
        <v>3030</v>
      </c>
      <c r="D658" s="14" t="s">
        <v>3031</v>
      </c>
      <c r="E658" s="14" t="s">
        <v>3045</v>
      </c>
      <c r="F658" s="14" t="s">
        <v>3156</v>
      </c>
      <c r="G658" s="14"/>
      <c r="H658" s="14" t="s">
        <v>3137</v>
      </c>
      <c r="I658" s="14" t="s">
        <v>3034</v>
      </c>
      <c r="J658" s="14" t="s">
        <v>4032</v>
      </c>
      <c r="K658" s="14" t="s">
        <v>3137</v>
      </c>
      <c r="L658" s="14">
        <v>4.16</v>
      </c>
      <c r="M658" s="18">
        <v>1.813341725470772</v>
      </c>
      <c r="N658" s="18">
        <v>1.90460925602427</v>
      </c>
      <c r="O658" s="18">
        <v>2.1375816366476657</v>
      </c>
      <c r="P658" s="18">
        <v>3.2856310999258573</v>
      </c>
      <c r="Q658" s="18">
        <v>3.29</v>
      </c>
      <c r="R658" s="18">
        <v>3.2856310999258573</v>
      </c>
      <c r="S658" s="15">
        <f t="shared" si="63"/>
        <v>0.55190058479532023</v>
      </c>
      <c r="T658" s="15">
        <f t="shared" si="64"/>
        <v>0.57890858845722493</v>
      </c>
      <c r="U658" s="15">
        <f t="shared" si="65"/>
        <v>0.65058479532163604</v>
      </c>
      <c r="V658" s="15">
        <f t="shared" si="66"/>
        <v>0.59379798952472707</v>
      </c>
      <c r="W658" s="15">
        <f t="shared" si="67"/>
        <v>0.59379798952472707</v>
      </c>
      <c r="X658" s="15" t="str">
        <f t="shared" si="68"/>
        <v>Y</v>
      </c>
      <c r="Y658" s="15" t="s">
        <v>55</v>
      </c>
      <c r="Z658" s="14" t="s">
        <v>55</v>
      </c>
      <c r="AA658" s="14">
        <v>0</v>
      </c>
      <c r="AB658" s="14"/>
      <c r="AC658" s="14"/>
    </row>
    <row r="659" spans="1:29" x14ac:dyDescent="0.35">
      <c r="A659" s="7"/>
      <c r="B659" s="14">
        <v>694</v>
      </c>
      <c r="C659" s="14" t="s">
        <v>3030</v>
      </c>
      <c r="D659" s="14" t="s">
        <v>3031</v>
      </c>
      <c r="E659" s="14" t="s">
        <v>3045</v>
      </c>
      <c r="F659" s="14" t="s">
        <v>3482</v>
      </c>
      <c r="G659" s="14"/>
      <c r="H659" s="14" t="s">
        <v>3191</v>
      </c>
      <c r="I659" s="14" t="s">
        <v>3034</v>
      </c>
      <c r="J659" s="14" t="s">
        <v>4033</v>
      </c>
      <c r="K659" s="14" t="s">
        <v>3191</v>
      </c>
      <c r="L659" s="14">
        <v>4.16</v>
      </c>
      <c r="M659" s="18">
        <v>0.96551440217119489</v>
      </c>
      <c r="N659" s="18">
        <v>0.96791617929102147</v>
      </c>
      <c r="O659" s="18">
        <v>1.0807997039229795</v>
      </c>
      <c r="P659" s="18">
        <v>1.6932528694793343</v>
      </c>
      <c r="Q659" s="18">
        <v>1.69</v>
      </c>
      <c r="R659" s="18">
        <v>1.6932528694793343</v>
      </c>
      <c r="S659" s="15">
        <f t="shared" si="63"/>
        <v>0.57021276595744685</v>
      </c>
      <c r="T659" s="15">
        <f t="shared" si="64"/>
        <v>0.57273146703610744</v>
      </c>
      <c r="U659" s="15">
        <f t="shared" si="65"/>
        <v>0.63829787234042568</v>
      </c>
      <c r="V659" s="15">
        <f t="shared" si="66"/>
        <v>0.59374736844466003</v>
      </c>
      <c r="W659" s="15">
        <f t="shared" si="67"/>
        <v>0.59374736844466003</v>
      </c>
      <c r="X659" s="15" t="str">
        <f t="shared" si="68"/>
        <v>Y</v>
      </c>
      <c r="Y659" s="15" t="s">
        <v>55</v>
      </c>
      <c r="Z659" s="14" t="s">
        <v>55</v>
      </c>
      <c r="AA659" s="14">
        <v>0</v>
      </c>
      <c r="AB659" s="14"/>
      <c r="AC659" s="14"/>
    </row>
    <row r="660" spans="1:29" x14ac:dyDescent="0.35">
      <c r="A660" s="7"/>
      <c r="B660" s="14">
        <v>650</v>
      </c>
      <c r="C660" s="14" t="s">
        <v>3030</v>
      </c>
      <c r="D660" s="14" t="s">
        <v>3031</v>
      </c>
      <c r="E660" s="14" t="s">
        <v>3045</v>
      </c>
      <c r="F660" s="14" t="s">
        <v>3763</v>
      </c>
      <c r="G660" s="14"/>
      <c r="H660" s="14" t="s">
        <v>3137</v>
      </c>
      <c r="I660" s="14" t="s">
        <v>3034</v>
      </c>
      <c r="J660" s="14" t="s">
        <v>4034</v>
      </c>
      <c r="K660" s="14" t="s">
        <v>3057</v>
      </c>
      <c r="L660" s="14">
        <v>4.16</v>
      </c>
      <c r="M660" s="18">
        <v>1.4170485006990128</v>
      </c>
      <c r="N660" s="18">
        <v>1.5371373566904571</v>
      </c>
      <c r="O660" s="18">
        <v>1.7292795262767673</v>
      </c>
      <c r="P660" s="18">
        <v>2.6299459462125832</v>
      </c>
      <c r="Q660" s="18">
        <v>2.63</v>
      </c>
      <c r="R660" s="18">
        <v>2.6299459462125832</v>
      </c>
      <c r="S660" s="15">
        <f t="shared" si="63"/>
        <v>0.53881278538812605</v>
      </c>
      <c r="T660" s="15">
        <f t="shared" si="64"/>
        <v>0.5844628732663335</v>
      </c>
      <c r="U660" s="15">
        <f t="shared" si="65"/>
        <v>0.65753424657534254</v>
      </c>
      <c r="V660" s="15">
        <f t="shared" si="66"/>
        <v>0.59360330174326725</v>
      </c>
      <c r="W660" s="15">
        <f t="shared" si="67"/>
        <v>0.59360330174326725</v>
      </c>
      <c r="X660" s="15" t="str">
        <f t="shared" si="68"/>
        <v>Y</v>
      </c>
      <c r="Y660" s="15" t="s">
        <v>55</v>
      </c>
      <c r="Z660" s="14" t="s">
        <v>55</v>
      </c>
      <c r="AA660" s="14">
        <v>0</v>
      </c>
      <c r="AB660" s="14"/>
      <c r="AC660" s="14"/>
    </row>
    <row r="661" spans="1:29" x14ac:dyDescent="0.35">
      <c r="A661" s="7"/>
      <c r="B661" s="14">
        <v>862</v>
      </c>
      <c r="C661" s="14" t="s">
        <v>3030</v>
      </c>
      <c r="D661" s="14" t="s">
        <v>3031</v>
      </c>
      <c r="E661" s="14" t="s">
        <v>3045</v>
      </c>
      <c r="F661" s="14" t="s">
        <v>3156</v>
      </c>
      <c r="G661" s="14"/>
      <c r="H661" s="14" t="s">
        <v>3137</v>
      </c>
      <c r="I661" s="14" t="s">
        <v>3034</v>
      </c>
      <c r="J661" s="14" t="s">
        <v>4035</v>
      </c>
      <c r="K661" s="14" t="s">
        <v>3137</v>
      </c>
      <c r="L661" s="14">
        <v>4.16</v>
      </c>
      <c r="M661" s="18">
        <v>1.7677079601940262</v>
      </c>
      <c r="N661" s="18">
        <v>1.8661808221070111</v>
      </c>
      <c r="O661" s="18">
        <v>2.1135638654493798</v>
      </c>
      <c r="P661" s="18">
        <v>3.2279884490499655</v>
      </c>
      <c r="Q661" s="18">
        <v>3.23</v>
      </c>
      <c r="R661" s="18">
        <v>3.2279884490499655</v>
      </c>
      <c r="S661" s="15">
        <f t="shared" si="63"/>
        <v>0.54761904761904678</v>
      </c>
      <c r="T661" s="15">
        <f t="shared" si="64"/>
        <v>0.57776496040464742</v>
      </c>
      <c r="U661" s="15">
        <f t="shared" si="65"/>
        <v>0.65476190476190399</v>
      </c>
      <c r="V661" s="15">
        <f t="shared" si="66"/>
        <v>0.59338197092853273</v>
      </c>
      <c r="W661" s="15">
        <f t="shared" si="67"/>
        <v>0.59338197092853273</v>
      </c>
      <c r="X661" s="15" t="str">
        <f t="shared" si="68"/>
        <v>Y</v>
      </c>
      <c r="Y661" s="15" t="s">
        <v>55</v>
      </c>
      <c r="Z661" s="14" t="s">
        <v>55</v>
      </c>
      <c r="AA661" s="14">
        <v>0</v>
      </c>
      <c r="AB661" s="14"/>
      <c r="AC661" s="14"/>
    </row>
    <row r="662" spans="1:29" x14ac:dyDescent="0.35">
      <c r="A662" s="7"/>
      <c r="B662" s="14">
        <v>835</v>
      </c>
      <c r="C662" s="14" t="s">
        <v>3030</v>
      </c>
      <c r="D662" s="14" t="s">
        <v>3031</v>
      </c>
      <c r="E662" s="14" t="s">
        <v>3045</v>
      </c>
      <c r="F662" s="14" t="s">
        <v>3753</v>
      </c>
      <c r="G662" s="14"/>
      <c r="H662" s="14" t="s">
        <v>3147</v>
      </c>
      <c r="I662" s="14" t="s">
        <v>3034</v>
      </c>
      <c r="J662" s="14" t="s">
        <v>4036</v>
      </c>
      <c r="K662" s="14" t="s">
        <v>3945</v>
      </c>
      <c r="L662" s="14">
        <v>13.8</v>
      </c>
      <c r="M662" s="18">
        <v>5.617040768945869</v>
      </c>
      <c r="N662" s="18">
        <v>6.7763023744517188</v>
      </c>
      <c r="O662" s="18">
        <v>9.1864510731838038</v>
      </c>
      <c r="P662" s="18">
        <v>11.783834464214101</v>
      </c>
      <c r="Q662" s="18">
        <v>11.78</v>
      </c>
      <c r="R662" s="18">
        <v>12.668219606558768</v>
      </c>
      <c r="S662" s="15">
        <f t="shared" si="63"/>
        <v>0.47667342799188639</v>
      </c>
      <c r="T662" s="15">
        <f t="shared" si="64"/>
        <v>0.57523789256805768</v>
      </c>
      <c r="U662" s="15">
        <f t="shared" si="65"/>
        <v>0.72515723270440191</v>
      </c>
      <c r="V662" s="15">
        <f t="shared" si="66"/>
        <v>0.59235618442144855</v>
      </c>
      <c r="W662" s="15">
        <f t="shared" si="67"/>
        <v>0.59235618442144855</v>
      </c>
      <c r="X662" s="15" t="str">
        <f t="shared" si="68"/>
        <v>Y</v>
      </c>
      <c r="Y662" s="15" t="s">
        <v>55</v>
      </c>
      <c r="Z662" s="14" t="s">
        <v>55</v>
      </c>
      <c r="AA662" s="14">
        <v>0</v>
      </c>
      <c r="AB662" s="14"/>
      <c r="AC662" s="14"/>
    </row>
    <row r="663" spans="1:29" x14ac:dyDescent="0.35">
      <c r="A663" s="7"/>
      <c r="B663" s="14">
        <v>544</v>
      </c>
      <c r="C663" s="14" t="s">
        <v>3030</v>
      </c>
      <c r="D663" s="14" t="s">
        <v>3066</v>
      </c>
      <c r="E663" s="14" t="s">
        <v>3074</v>
      </c>
      <c r="F663" s="14" t="s">
        <v>4037</v>
      </c>
      <c r="G663" s="14"/>
      <c r="H663" s="14" t="s">
        <v>3182</v>
      </c>
      <c r="I663" s="14" t="s">
        <v>3034</v>
      </c>
      <c r="J663" s="14" t="s">
        <v>4038</v>
      </c>
      <c r="K663" s="14" t="s">
        <v>4039</v>
      </c>
      <c r="L663" s="14">
        <v>13.8</v>
      </c>
      <c r="M663" s="18">
        <v>6.4058167067127361</v>
      </c>
      <c r="N663" s="18">
        <v>7.4336156559241076</v>
      </c>
      <c r="O663" s="18">
        <v>8.0311731845353691</v>
      </c>
      <c r="P663" s="18">
        <v>12.30968508939201</v>
      </c>
      <c r="Q663" s="18">
        <v>12.31</v>
      </c>
      <c r="R663" s="18">
        <v>12.30968508939201</v>
      </c>
      <c r="S663" s="15">
        <f t="shared" si="63"/>
        <v>0.52038834951456314</v>
      </c>
      <c r="T663" s="15">
        <f t="shared" si="64"/>
        <v>0.60386804678506156</v>
      </c>
      <c r="U663" s="15">
        <f t="shared" si="65"/>
        <v>0.65242718446601933</v>
      </c>
      <c r="V663" s="15">
        <f t="shared" si="66"/>
        <v>0.59222786025521457</v>
      </c>
      <c r="W663" s="15">
        <f t="shared" si="67"/>
        <v>0.59222786025521457</v>
      </c>
      <c r="X663" s="15" t="str">
        <f t="shared" si="68"/>
        <v>Y</v>
      </c>
      <c r="Y663" s="15" t="s">
        <v>55</v>
      </c>
      <c r="Z663" s="14" t="s">
        <v>55</v>
      </c>
      <c r="AA663" s="14">
        <v>0</v>
      </c>
      <c r="AB663" s="14"/>
      <c r="AC663" s="14"/>
    </row>
    <row r="664" spans="1:29" x14ac:dyDescent="0.35">
      <c r="A664" s="8"/>
      <c r="B664" s="14">
        <v>1161</v>
      </c>
      <c r="C664" s="14" t="s">
        <v>3258</v>
      </c>
      <c r="D664" s="14" t="s">
        <v>3066</v>
      </c>
      <c r="E664" s="14" t="s">
        <v>3259</v>
      </c>
      <c r="F664" s="14" t="s">
        <v>3260</v>
      </c>
      <c r="G664" s="14"/>
      <c r="H664" s="14" t="s">
        <v>3259</v>
      </c>
      <c r="I664" s="14" t="s">
        <v>3034</v>
      </c>
      <c r="J664" s="14" t="s">
        <v>4040</v>
      </c>
      <c r="K664" s="14" t="s">
        <v>3259</v>
      </c>
      <c r="L664" s="14">
        <v>13.2</v>
      </c>
      <c r="M664" s="14">
        <v>5.9825034893428866</v>
      </c>
      <c r="N664" s="14">
        <v>6.1425449839622503</v>
      </c>
      <c r="O664" s="14">
        <v>5.7614938062971124</v>
      </c>
      <c r="P664" s="14">
        <v>10.082614161019947</v>
      </c>
      <c r="Q664" s="14">
        <v>10.08</v>
      </c>
      <c r="R664" s="14">
        <v>10.082614161019947</v>
      </c>
      <c r="S664" s="15">
        <f t="shared" si="63"/>
        <v>0.59334845049130613</v>
      </c>
      <c r="T664" s="15">
        <f t="shared" si="64"/>
        <v>0.6093794626946677</v>
      </c>
      <c r="U664" s="15">
        <f t="shared" si="65"/>
        <v>0.5714285714285714</v>
      </c>
      <c r="V664" s="15">
        <f t="shared" si="66"/>
        <v>0.59138549487151504</v>
      </c>
      <c r="W664" s="15">
        <f t="shared" si="67"/>
        <v>0.59138549487151504</v>
      </c>
      <c r="X664" s="15" t="str">
        <f t="shared" si="68"/>
        <v>Y</v>
      </c>
      <c r="Y664" s="15" t="s">
        <v>55</v>
      </c>
      <c r="Z664" s="14" t="s">
        <v>55</v>
      </c>
      <c r="AA664" s="14">
        <v>0</v>
      </c>
      <c r="AB664" s="14"/>
      <c r="AC664" s="14"/>
    </row>
    <row r="665" spans="1:29" x14ac:dyDescent="0.35">
      <c r="A665" s="8"/>
      <c r="B665" s="14">
        <v>253</v>
      </c>
      <c r="C665" s="14" t="s">
        <v>3030</v>
      </c>
      <c r="D665" s="14" t="s">
        <v>3066</v>
      </c>
      <c r="E665" s="14" t="s">
        <v>3067</v>
      </c>
      <c r="F665" s="14" t="s">
        <v>3496</v>
      </c>
      <c r="G665" s="14"/>
      <c r="H665" s="14" t="s">
        <v>3496</v>
      </c>
      <c r="I665" s="14" t="s">
        <v>3034</v>
      </c>
      <c r="J665" s="14" t="s">
        <v>4041</v>
      </c>
      <c r="K665" s="14" t="s">
        <v>4042</v>
      </c>
      <c r="L665" s="14">
        <v>13.8</v>
      </c>
      <c r="M665" s="18">
        <v>6.5970351158683398</v>
      </c>
      <c r="N665" s="18">
        <v>7.0910160061869671</v>
      </c>
      <c r="O665" s="18">
        <v>8.7801119537281451</v>
      </c>
      <c r="P665" s="18">
        <v>12.668219606558768</v>
      </c>
      <c r="Q665" s="18">
        <v>12.67</v>
      </c>
      <c r="R665" s="18">
        <v>12.668219606558768</v>
      </c>
      <c r="S665" s="15">
        <f t="shared" si="63"/>
        <v>0.52075471698113207</v>
      </c>
      <c r="T665" s="15">
        <f t="shared" si="64"/>
        <v>0.55966977160118125</v>
      </c>
      <c r="U665" s="15">
        <f t="shared" si="65"/>
        <v>0.69308176100628871</v>
      </c>
      <c r="V665" s="15">
        <f t="shared" si="66"/>
        <v>0.59116874986286738</v>
      </c>
      <c r="W665" s="15">
        <f t="shared" si="67"/>
        <v>0.59116874986286738</v>
      </c>
      <c r="X665" s="15" t="str">
        <f t="shared" si="68"/>
        <v>Y</v>
      </c>
      <c r="Y665" s="15" t="s">
        <v>55</v>
      </c>
      <c r="Z665" s="14" t="s">
        <v>55</v>
      </c>
      <c r="AA665" s="14">
        <v>0</v>
      </c>
      <c r="AB665" s="14"/>
      <c r="AC665" s="14"/>
    </row>
    <row r="666" spans="1:29" x14ac:dyDescent="0.35">
      <c r="A666" s="7"/>
      <c r="B666" s="14">
        <v>235</v>
      </c>
      <c r="C666" s="14" t="s">
        <v>3030</v>
      </c>
      <c r="D666" s="14" t="s">
        <v>3066</v>
      </c>
      <c r="E666" s="14" t="s">
        <v>3067</v>
      </c>
      <c r="F666" s="14" t="s">
        <v>3121</v>
      </c>
      <c r="G666" s="14"/>
      <c r="H666" s="14" t="s">
        <v>1179</v>
      </c>
      <c r="I666" s="14" t="s">
        <v>3034</v>
      </c>
      <c r="J666" s="19" t="s">
        <v>4043</v>
      </c>
      <c r="K666" s="14" t="s">
        <v>1179</v>
      </c>
      <c r="L666" s="14">
        <v>13.8</v>
      </c>
      <c r="M666" s="18">
        <v>6.4536213090016359</v>
      </c>
      <c r="N666" s="18">
        <v>6.6289048507275981</v>
      </c>
      <c r="O666" s="18">
        <v>7.2105275119092207</v>
      </c>
      <c r="P666" s="18">
        <v>11.449202248191792</v>
      </c>
      <c r="Q666" s="18">
        <v>11.45</v>
      </c>
      <c r="R666" s="18">
        <v>11.449202248191792</v>
      </c>
      <c r="S666" s="15">
        <f t="shared" si="63"/>
        <v>0.56367432150313146</v>
      </c>
      <c r="T666" s="15">
        <f t="shared" si="64"/>
        <v>0.57894365508537982</v>
      </c>
      <c r="U666" s="15">
        <f t="shared" si="65"/>
        <v>0.62978427279053451</v>
      </c>
      <c r="V666" s="15">
        <f t="shared" si="66"/>
        <v>0.59080074979301533</v>
      </c>
      <c r="W666" s="15">
        <f t="shared" si="67"/>
        <v>0.59080074979301533</v>
      </c>
      <c r="X666" s="15" t="str">
        <f t="shared" si="68"/>
        <v>Y</v>
      </c>
      <c r="Y666" s="15" t="s">
        <v>55</v>
      </c>
      <c r="Z666" s="14" t="s">
        <v>55</v>
      </c>
      <c r="AA666" s="14">
        <v>0</v>
      </c>
      <c r="AB666" s="14"/>
      <c r="AC666" s="14"/>
    </row>
    <row r="667" spans="1:29" x14ac:dyDescent="0.35">
      <c r="A667" s="7"/>
      <c r="B667" s="14">
        <v>317</v>
      </c>
      <c r="C667" s="14" t="s">
        <v>3030</v>
      </c>
      <c r="D667" s="14" t="s">
        <v>3066</v>
      </c>
      <c r="E667" s="14" t="s">
        <v>3067</v>
      </c>
      <c r="F667" s="14" t="s">
        <v>3278</v>
      </c>
      <c r="G667" s="14"/>
      <c r="H667" s="14" t="s">
        <v>3279</v>
      </c>
      <c r="I667" s="14" t="s">
        <v>3034</v>
      </c>
      <c r="J667" s="14" t="s">
        <v>4044</v>
      </c>
      <c r="K667" s="14" t="s">
        <v>3867</v>
      </c>
      <c r="L667" s="14">
        <v>13.8</v>
      </c>
      <c r="M667" s="18">
        <v>7.0750811387573496</v>
      </c>
      <c r="N667" s="18">
        <v>7.4097133547796563</v>
      </c>
      <c r="O667" s="18">
        <v>7.9594662811020189</v>
      </c>
      <c r="P667" s="18">
        <v>12.668219606558768</v>
      </c>
      <c r="Q667" s="18">
        <v>12.67</v>
      </c>
      <c r="R667" s="18">
        <v>12.668219606558768</v>
      </c>
      <c r="S667" s="15">
        <f t="shared" si="63"/>
        <v>0.55849056603773584</v>
      </c>
      <c r="T667" s="15">
        <f t="shared" si="64"/>
        <v>0.58482346920123573</v>
      </c>
      <c r="U667" s="15">
        <f t="shared" si="65"/>
        <v>0.62830188679245291</v>
      </c>
      <c r="V667" s="15">
        <f t="shared" si="66"/>
        <v>0.59053864067714146</v>
      </c>
      <c r="W667" s="15">
        <f t="shared" si="67"/>
        <v>0.59053864067714146</v>
      </c>
      <c r="X667" s="15" t="str">
        <f t="shared" si="68"/>
        <v>Y</v>
      </c>
      <c r="Y667" s="15" t="s">
        <v>55</v>
      </c>
      <c r="Z667" s="14" t="s">
        <v>55</v>
      </c>
      <c r="AA667" s="14">
        <v>0</v>
      </c>
      <c r="AB667" s="14"/>
      <c r="AC667" s="14"/>
    </row>
    <row r="668" spans="1:29" x14ac:dyDescent="0.35">
      <c r="A668" s="7"/>
      <c r="B668" s="14">
        <v>168</v>
      </c>
      <c r="C668" s="14" t="s">
        <v>3030</v>
      </c>
      <c r="D668" s="14" t="s">
        <v>3031</v>
      </c>
      <c r="E668" s="14" t="s">
        <v>46</v>
      </c>
      <c r="F668" s="14" t="s">
        <v>3037</v>
      </c>
      <c r="G668" s="14"/>
      <c r="H668" s="14" t="s">
        <v>3038</v>
      </c>
      <c r="I668" s="14" t="s">
        <v>3034</v>
      </c>
      <c r="J668" s="14" t="s">
        <v>3436</v>
      </c>
      <c r="K668" s="14" t="s">
        <v>3437</v>
      </c>
      <c r="L668" s="14">
        <v>13.8</v>
      </c>
      <c r="M668" s="18">
        <v>6.6926443204461421</v>
      </c>
      <c r="N668" s="18">
        <v>7.1706903433351519</v>
      </c>
      <c r="O668" s="18">
        <v>7.7284107033723224</v>
      </c>
      <c r="P668" s="18">
        <v>12.190173583669758</v>
      </c>
      <c r="Q668" s="18">
        <v>12.19</v>
      </c>
      <c r="R668" s="18">
        <v>12.190173583669758</v>
      </c>
      <c r="S668" s="15">
        <f t="shared" si="63"/>
        <v>0.5490196078431373</v>
      </c>
      <c r="T668" s="15">
        <f t="shared" si="64"/>
        <v>0.58824367049509041</v>
      </c>
      <c r="U668" s="15">
        <f t="shared" si="65"/>
        <v>0.63398692810457458</v>
      </c>
      <c r="V668" s="15">
        <f t="shared" si="66"/>
        <v>0.5904167354809341</v>
      </c>
      <c r="W668" s="15">
        <f t="shared" si="67"/>
        <v>0.5904167354809341</v>
      </c>
      <c r="X668" s="15" t="str">
        <f t="shared" si="68"/>
        <v>Y</v>
      </c>
      <c r="Y668" s="15" t="s">
        <v>104</v>
      </c>
      <c r="Z668" s="14" t="s">
        <v>55</v>
      </c>
      <c r="AA668" s="14">
        <v>0</v>
      </c>
      <c r="AB668" s="14"/>
      <c r="AC668" s="14"/>
    </row>
    <row r="669" spans="1:29" x14ac:dyDescent="0.35">
      <c r="A669" s="7"/>
      <c r="B669" s="14">
        <v>898</v>
      </c>
      <c r="C669" s="14" t="s">
        <v>3030</v>
      </c>
      <c r="D669" s="14" t="s">
        <v>3031</v>
      </c>
      <c r="E669" s="14" t="s">
        <v>3045</v>
      </c>
      <c r="F669" s="14" t="s">
        <v>3137</v>
      </c>
      <c r="G669" s="14"/>
      <c r="H669" s="14" t="s">
        <v>3137</v>
      </c>
      <c r="I669" s="14" t="s">
        <v>3034</v>
      </c>
      <c r="J669" s="14" t="s">
        <v>4045</v>
      </c>
      <c r="K669" s="14" t="s">
        <v>3137</v>
      </c>
      <c r="L669" s="14">
        <v>4.16</v>
      </c>
      <c r="M669" s="18">
        <v>1.9958767865777687</v>
      </c>
      <c r="N669" s="18">
        <v>0.72053313594865287</v>
      </c>
      <c r="O669" s="18">
        <v>1.3930307295007265</v>
      </c>
      <c r="P669" s="18">
        <v>2.3201166977546626</v>
      </c>
      <c r="Q669" s="18">
        <v>2.3199999999999998</v>
      </c>
      <c r="R669" s="18">
        <v>2.3201166977546626</v>
      </c>
      <c r="S669" s="15">
        <f t="shared" si="63"/>
        <v>0.86024844720496896</v>
      </c>
      <c r="T669" s="15">
        <f t="shared" si="64"/>
        <v>0.31057462756407456</v>
      </c>
      <c r="U669" s="15">
        <f t="shared" si="65"/>
        <v>0.60041407867494712</v>
      </c>
      <c r="V669" s="15">
        <f t="shared" si="66"/>
        <v>0.59041238448133015</v>
      </c>
      <c r="W669" s="15">
        <f t="shared" si="67"/>
        <v>0.59041238448133015</v>
      </c>
      <c r="X669" s="15" t="str">
        <f t="shared" si="68"/>
        <v>Y</v>
      </c>
      <c r="Y669" s="15" t="s">
        <v>55</v>
      </c>
      <c r="Z669" s="14" t="s">
        <v>55</v>
      </c>
      <c r="AA669" s="14">
        <v>0</v>
      </c>
      <c r="AB669" s="14"/>
      <c r="AC669" s="14"/>
    </row>
    <row r="670" spans="1:29" x14ac:dyDescent="0.35">
      <c r="A670" s="7"/>
      <c r="B670" s="14">
        <v>772</v>
      </c>
      <c r="C670" s="14" t="s">
        <v>3030</v>
      </c>
      <c r="D670" s="14" t="s">
        <v>3031</v>
      </c>
      <c r="E670" s="14" t="s">
        <v>3045</v>
      </c>
      <c r="F670" s="14" t="s">
        <v>4046</v>
      </c>
      <c r="G670" s="14"/>
      <c r="H670" s="14" t="s">
        <v>4046</v>
      </c>
      <c r="I670" s="14" t="s">
        <v>3034</v>
      </c>
      <c r="J670" s="14" t="s">
        <v>4047</v>
      </c>
      <c r="K670" s="14" t="s">
        <v>3541</v>
      </c>
      <c r="L670" s="14">
        <v>13.8</v>
      </c>
      <c r="M670" s="18">
        <v>7.2184949456240526</v>
      </c>
      <c r="N670" s="18">
        <v>5.0911901437679576</v>
      </c>
      <c r="O670" s="18">
        <v>9.0350698326022929</v>
      </c>
      <c r="P670" s="18">
        <v>12.070662077947507</v>
      </c>
      <c r="Q670" s="18">
        <v>12.07</v>
      </c>
      <c r="R670" s="18">
        <v>12.070662077947507</v>
      </c>
      <c r="S670" s="15">
        <f t="shared" si="63"/>
        <v>0.598019801980198</v>
      </c>
      <c r="T670" s="15">
        <f t="shared" si="64"/>
        <v>0.42180531431383245</v>
      </c>
      <c r="U670" s="15">
        <f t="shared" si="65"/>
        <v>0.74851485148514862</v>
      </c>
      <c r="V670" s="15">
        <f t="shared" si="66"/>
        <v>0.589446655926393</v>
      </c>
      <c r="W670" s="15">
        <f t="shared" si="67"/>
        <v>0.589446655926393</v>
      </c>
      <c r="X670" s="15" t="str">
        <f t="shared" si="68"/>
        <v>Y</v>
      </c>
      <c r="Y670" s="15" t="s">
        <v>55</v>
      </c>
      <c r="Z670" s="14" t="s">
        <v>55</v>
      </c>
      <c r="AA670" s="14">
        <v>0</v>
      </c>
      <c r="AB670" s="14"/>
      <c r="AC670" s="14"/>
    </row>
    <row r="671" spans="1:29" x14ac:dyDescent="0.35">
      <c r="A671" s="7"/>
      <c r="B671" s="14">
        <v>25</v>
      </c>
      <c r="C671" s="14" t="s">
        <v>3030</v>
      </c>
      <c r="D671" s="14" t="s">
        <v>3031</v>
      </c>
      <c r="E671" s="14" t="s">
        <v>46</v>
      </c>
      <c r="F671" s="14" t="s">
        <v>4053</v>
      </c>
      <c r="G671" s="14"/>
      <c r="H671" s="14" t="s">
        <v>3038</v>
      </c>
      <c r="I671" s="14" t="s">
        <v>3034</v>
      </c>
      <c r="J671" s="19" t="s">
        <v>4054</v>
      </c>
      <c r="K671" s="14" t="s">
        <v>3038</v>
      </c>
      <c r="L671" s="14">
        <v>4.16</v>
      </c>
      <c r="M671" s="18">
        <v>1.6476191042025816</v>
      </c>
      <c r="N671" s="18">
        <v>1.6596279898017283</v>
      </c>
      <c r="O671" s="18">
        <v>1.8829932619458105</v>
      </c>
      <c r="P671" s="18">
        <v>2.9397751946705037</v>
      </c>
      <c r="Q671" s="18">
        <v>2.94</v>
      </c>
      <c r="R671" s="18">
        <v>2.9397751946705037</v>
      </c>
      <c r="S671" s="15">
        <f t="shared" si="63"/>
        <v>0.56045751633986773</v>
      </c>
      <c r="T671" s="15">
        <f t="shared" si="64"/>
        <v>0.56449931625909122</v>
      </c>
      <c r="U671" s="15">
        <f t="shared" si="65"/>
        <v>0.64052287581699263</v>
      </c>
      <c r="V671" s="15">
        <f t="shared" si="66"/>
        <v>0.58849323613865057</v>
      </c>
      <c r="W671" s="15">
        <f t="shared" si="67"/>
        <v>0.58849323613865057</v>
      </c>
      <c r="X671" s="15" t="str">
        <f t="shared" si="68"/>
        <v>Y</v>
      </c>
      <c r="Y671" s="15" t="s">
        <v>55</v>
      </c>
      <c r="Z671" s="14" t="s">
        <v>55</v>
      </c>
      <c r="AA671" s="14">
        <v>0</v>
      </c>
      <c r="AB671" s="14"/>
      <c r="AC671" s="14"/>
    </row>
    <row r="672" spans="1:29" x14ac:dyDescent="0.35">
      <c r="A672" s="7"/>
      <c r="B672" s="14">
        <v>442</v>
      </c>
      <c r="C672" s="14" t="s">
        <v>3030</v>
      </c>
      <c r="D672" s="14" t="s">
        <v>3066</v>
      </c>
      <c r="E672" s="14" t="s">
        <v>3074</v>
      </c>
      <c r="F672" s="14" t="s">
        <v>3445</v>
      </c>
      <c r="G672" s="14"/>
      <c r="H672" s="14" t="s">
        <v>3446</v>
      </c>
      <c r="I672" s="14" t="s">
        <v>3034</v>
      </c>
      <c r="J672" s="14" t="s">
        <v>4056</v>
      </c>
      <c r="K672" s="14" t="s">
        <v>3446</v>
      </c>
      <c r="L672" s="14">
        <v>13.8</v>
      </c>
      <c r="M672" s="18">
        <v>5.473626962079166</v>
      </c>
      <c r="N672" s="18">
        <v>5.6011059015162274</v>
      </c>
      <c r="O672" s="18">
        <v>6.0074450209718862</v>
      </c>
      <c r="P672" s="18">
        <v>9.6804319635024552</v>
      </c>
      <c r="Q672" s="18">
        <v>9.68</v>
      </c>
      <c r="R672" s="18">
        <v>9.6804319635024552</v>
      </c>
      <c r="S672" s="15">
        <f t="shared" si="63"/>
        <v>0.5654320987654321</v>
      </c>
      <c r="T672" s="15">
        <f t="shared" si="64"/>
        <v>0.57862664271861852</v>
      </c>
      <c r="U672" s="15">
        <f t="shared" si="65"/>
        <v>0.62057613168724202</v>
      </c>
      <c r="V672" s="15">
        <f t="shared" si="66"/>
        <v>0.58821162439043084</v>
      </c>
      <c r="W672" s="15">
        <f t="shared" si="67"/>
        <v>0.58821162439043084</v>
      </c>
      <c r="X672" s="15" t="str">
        <f t="shared" si="68"/>
        <v>Y</v>
      </c>
      <c r="Y672" s="15" t="s">
        <v>55</v>
      </c>
      <c r="Z672" s="14" t="s">
        <v>55</v>
      </c>
      <c r="AA672" s="14">
        <v>0</v>
      </c>
      <c r="AB672" s="14"/>
      <c r="AC672" s="14"/>
    </row>
    <row r="673" spans="1:29" x14ac:dyDescent="0.35">
      <c r="A673" s="7"/>
      <c r="B673" s="14">
        <v>312</v>
      </c>
      <c r="C673" s="14" t="s">
        <v>3030</v>
      </c>
      <c r="D673" s="14" t="s">
        <v>3066</v>
      </c>
      <c r="E673" s="14" t="s">
        <v>3067</v>
      </c>
      <c r="F673" s="14" t="s">
        <v>3367</v>
      </c>
      <c r="G673" s="14"/>
      <c r="H673" s="14" t="s">
        <v>3141</v>
      </c>
      <c r="I673" s="14" t="s">
        <v>3034</v>
      </c>
      <c r="J673" s="14" t="s">
        <v>4057</v>
      </c>
      <c r="K673" s="14" t="s">
        <v>3369</v>
      </c>
      <c r="L673" s="14">
        <v>13.8</v>
      </c>
      <c r="M673" s="18">
        <v>7.0511788376129001</v>
      </c>
      <c r="N673" s="18">
        <v>7.3141041502018549</v>
      </c>
      <c r="O673" s="18">
        <v>6.7781348842061098</v>
      </c>
      <c r="P673" s="18">
        <v>12.022857475658604</v>
      </c>
      <c r="Q673" s="18">
        <v>12.02</v>
      </c>
      <c r="R673" s="18">
        <v>12.022857475658604</v>
      </c>
      <c r="S673" s="15">
        <f t="shared" si="63"/>
        <v>0.58648111332007957</v>
      </c>
      <c r="T673" s="15">
        <f t="shared" si="64"/>
        <v>0.60849452164740891</v>
      </c>
      <c r="U673" s="15">
        <f t="shared" si="65"/>
        <v>0.56377070907885884</v>
      </c>
      <c r="V673" s="15">
        <f t="shared" si="66"/>
        <v>0.58624878134878244</v>
      </c>
      <c r="W673" s="15">
        <f t="shared" si="67"/>
        <v>0.58624878134878244</v>
      </c>
      <c r="X673" s="15" t="str">
        <f t="shared" si="68"/>
        <v>Y</v>
      </c>
      <c r="Y673" s="15" t="s">
        <v>55</v>
      </c>
      <c r="Z673" s="14" t="s">
        <v>55</v>
      </c>
      <c r="AA673" s="14">
        <v>0</v>
      </c>
      <c r="AB673" s="14"/>
      <c r="AC673" s="14"/>
    </row>
    <row r="674" spans="1:29" x14ac:dyDescent="0.35">
      <c r="A674" s="7"/>
      <c r="B674" s="14">
        <v>1145</v>
      </c>
      <c r="C674" s="14" t="s">
        <v>3030</v>
      </c>
      <c r="D674" s="14" t="s">
        <v>3031</v>
      </c>
      <c r="E674" s="14" t="s">
        <v>3040</v>
      </c>
      <c r="F674" s="14" t="s">
        <v>4059</v>
      </c>
      <c r="G674" s="14"/>
      <c r="H674" s="14" t="s">
        <v>3125</v>
      </c>
      <c r="I674" s="14" t="s">
        <v>3034</v>
      </c>
      <c r="J674" s="14" t="s">
        <v>4060</v>
      </c>
      <c r="K674" s="14" t="s">
        <v>3125</v>
      </c>
      <c r="L674" s="14">
        <v>34.5</v>
      </c>
      <c r="M674" s="18">
        <v>17.269412576865488</v>
      </c>
      <c r="N674" s="18">
        <v>18.584039139810269</v>
      </c>
      <c r="O674" s="18">
        <v>17.030389565420986</v>
      </c>
      <c r="P674" s="18">
        <v>30.116899442007636</v>
      </c>
      <c r="Q674" s="18">
        <v>30.12</v>
      </c>
      <c r="R674" s="18">
        <v>30.116899442007636</v>
      </c>
      <c r="S674" s="15">
        <f t="shared" si="63"/>
        <v>0.57341269841269837</v>
      </c>
      <c r="T674" s="15">
        <f t="shared" si="64"/>
        <v>0.61699997144124397</v>
      </c>
      <c r="U674" s="15">
        <f t="shared" si="65"/>
        <v>0.56547619047619058</v>
      </c>
      <c r="V674" s="15">
        <f t="shared" si="66"/>
        <v>0.58529628677671097</v>
      </c>
      <c r="W674" s="15">
        <f t="shared" si="67"/>
        <v>0.58529628677671097</v>
      </c>
      <c r="X674" s="15" t="str">
        <f t="shared" si="68"/>
        <v>Y</v>
      </c>
      <c r="Y674" s="15" t="s">
        <v>55</v>
      </c>
      <c r="Z674" s="14" t="s">
        <v>55</v>
      </c>
      <c r="AA674" s="14">
        <v>0</v>
      </c>
      <c r="AB674" s="14"/>
      <c r="AC674" s="14"/>
    </row>
    <row r="675" spans="1:29" x14ac:dyDescent="0.35">
      <c r="A675" s="7"/>
      <c r="B675" s="14">
        <v>446</v>
      </c>
      <c r="C675" s="14" t="s">
        <v>3030</v>
      </c>
      <c r="D675" s="14" t="s">
        <v>3066</v>
      </c>
      <c r="E675" s="14" t="s">
        <v>3074</v>
      </c>
      <c r="F675" s="14" t="s">
        <v>4061</v>
      </c>
      <c r="G675" s="14"/>
      <c r="H675" s="14" t="s">
        <v>3446</v>
      </c>
      <c r="I675" s="14" t="s">
        <v>3034</v>
      </c>
      <c r="J675" s="14" t="s">
        <v>4062</v>
      </c>
      <c r="K675" s="14" t="s">
        <v>3446</v>
      </c>
      <c r="L675" s="14">
        <v>4.16</v>
      </c>
      <c r="M675" s="18">
        <v>1.4554769346162788</v>
      </c>
      <c r="N675" s="18">
        <v>1.4554769346162788</v>
      </c>
      <c r="O675" s="18">
        <v>1.4554769346162788</v>
      </c>
      <c r="P675" s="18">
        <v>2.4858393190228529</v>
      </c>
      <c r="Q675" s="18">
        <v>2.4900000000000002</v>
      </c>
      <c r="R675" s="18">
        <v>2.4858393190228529</v>
      </c>
      <c r="S675" s="15">
        <f t="shared" si="63"/>
        <v>0.58550724637681151</v>
      </c>
      <c r="T675" s="15">
        <f t="shared" si="64"/>
        <v>0.58452888940412795</v>
      </c>
      <c r="U675" s="15">
        <f t="shared" si="65"/>
        <v>0.58550724637681151</v>
      </c>
      <c r="V675" s="15">
        <f t="shared" si="66"/>
        <v>0.58518112738591699</v>
      </c>
      <c r="W675" s="15">
        <f t="shared" si="67"/>
        <v>0.58518112738591699</v>
      </c>
      <c r="X675" s="15" t="str">
        <f t="shared" si="68"/>
        <v>Y</v>
      </c>
      <c r="Y675" s="15" t="s">
        <v>55</v>
      </c>
      <c r="Z675" s="14" t="s">
        <v>55</v>
      </c>
      <c r="AA675" s="14">
        <v>0</v>
      </c>
      <c r="AB675" s="14"/>
      <c r="AC675" s="14"/>
    </row>
    <row r="676" spans="1:29" x14ac:dyDescent="0.35">
      <c r="A676" s="7"/>
      <c r="B676" s="14">
        <v>682</v>
      </c>
      <c r="C676" s="14" t="s">
        <v>3030</v>
      </c>
      <c r="D676" s="14" t="s">
        <v>3031</v>
      </c>
      <c r="E676" s="14" t="s">
        <v>3045</v>
      </c>
      <c r="F676" s="14" t="s">
        <v>3056</v>
      </c>
      <c r="G676" s="14"/>
      <c r="H676" s="14" t="s">
        <v>3057</v>
      </c>
      <c r="I676" s="14" t="s">
        <v>3034</v>
      </c>
      <c r="J676" s="14" t="s">
        <v>4063</v>
      </c>
      <c r="K676" s="14" t="s">
        <v>4064</v>
      </c>
      <c r="L676" s="14">
        <v>13.8</v>
      </c>
      <c r="M676" s="18">
        <v>7.0033742353239985</v>
      </c>
      <c r="N676" s="18">
        <v>7.4017459210648244</v>
      </c>
      <c r="O676" s="18">
        <v>7.816052474235315</v>
      </c>
      <c r="P676" s="18">
        <v>12.668219606558768</v>
      </c>
      <c r="Q676" s="18">
        <v>12.67</v>
      </c>
      <c r="R676" s="18">
        <v>12.668219606558768</v>
      </c>
      <c r="S676" s="15">
        <f t="shared" si="63"/>
        <v>0.55283018867924527</v>
      </c>
      <c r="T676" s="15">
        <f t="shared" si="64"/>
        <v>0.58419462676123324</v>
      </c>
      <c r="U676" s="15">
        <f t="shared" si="65"/>
        <v>0.61698113207547167</v>
      </c>
      <c r="V676" s="15">
        <f t="shared" si="66"/>
        <v>0.58466864917198336</v>
      </c>
      <c r="W676" s="15">
        <f t="shared" si="67"/>
        <v>0.58466864917198336</v>
      </c>
      <c r="X676" s="15" t="str">
        <f t="shared" si="68"/>
        <v>Y</v>
      </c>
      <c r="Y676" s="15" t="s">
        <v>55</v>
      </c>
      <c r="Z676" s="14" t="s">
        <v>55</v>
      </c>
      <c r="AA676" s="14">
        <v>0</v>
      </c>
      <c r="AB676" s="14"/>
      <c r="AC676" s="14"/>
    </row>
    <row r="677" spans="1:29" x14ac:dyDescent="0.35">
      <c r="A677" s="7"/>
      <c r="B677" s="14">
        <v>734</v>
      </c>
      <c r="C677" s="14" t="s">
        <v>3030</v>
      </c>
      <c r="D677" s="14" t="s">
        <v>3031</v>
      </c>
      <c r="E677" s="14" t="s">
        <v>3045</v>
      </c>
      <c r="F677" s="14" t="s">
        <v>3715</v>
      </c>
      <c r="G677" s="14"/>
      <c r="H677" s="14" t="s">
        <v>3715</v>
      </c>
      <c r="I677" s="14" t="s">
        <v>3034</v>
      </c>
      <c r="J677" s="14" t="s">
        <v>4068</v>
      </c>
      <c r="K677" s="14" t="s">
        <v>4069</v>
      </c>
      <c r="L677" s="14">
        <v>4.16</v>
      </c>
      <c r="M677" s="18">
        <v>1.5371373566904571</v>
      </c>
      <c r="N677" s="18">
        <v>1.7773150686733392</v>
      </c>
      <c r="O677" s="18">
        <v>1.0327641615264</v>
      </c>
      <c r="P677" s="18">
        <v>2.4786339876633661</v>
      </c>
      <c r="Q677" s="18">
        <v>2.48</v>
      </c>
      <c r="R677" s="18">
        <v>2.4786339876633661</v>
      </c>
      <c r="S677" s="15">
        <f t="shared" si="63"/>
        <v>0.62015503875968891</v>
      </c>
      <c r="T677" s="15">
        <f t="shared" si="64"/>
        <v>0.71665930188441096</v>
      </c>
      <c r="U677" s="15">
        <f t="shared" si="65"/>
        <v>0.41666666666666569</v>
      </c>
      <c r="V677" s="15">
        <f t="shared" si="66"/>
        <v>0.58449366910358858</v>
      </c>
      <c r="W677" s="15">
        <f t="shared" si="67"/>
        <v>0.58449366910358858</v>
      </c>
      <c r="X677" s="15" t="str">
        <f t="shared" si="68"/>
        <v>Y</v>
      </c>
      <c r="Y677" s="15" t="s">
        <v>55</v>
      </c>
      <c r="Z677" s="14" t="s">
        <v>55</v>
      </c>
      <c r="AA677" s="14">
        <v>0</v>
      </c>
      <c r="AB677" s="14"/>
      <c r="AC677" s="14"/>
    </row>
    <row r="678" spans="1:29" x14ac:dyDescent="0.35">
      <c r="A678" s="7"/>
      <c r="B678" s="14">
        <v>1128</v>
      </c>
      <c r="C678" s="14" t="s">
        <v>3030</v>
      </c>
      <c r="D678" s="14" t="s">
        <v>3031</v>
      </c>
      <c r="E678" s="14" t="s">
        <v>3040</v>
      </c>
      <c r="F678" s="14" t="s">
        <v>4070</v>
      </c>
      <c r="G678" s="14"/>
      <c r="H678" s="14" t="s">
        <v>3064</v>
      </c>
      <c r="I678" s="14" t="s">
        <v>3034</v>
      </c>
      <c r="J678" s="14" t="s">
        <v>4071</v>
      </c>
      <c r="K678" s="14" t="s">
        <v>3064</v>
      </c>
      <c r="L678" s="14">
        <v>13.2</v>
      </c>
      <c r="M678" s="18">
        <v>6.6007113008350267</v>
      </c>
      <c r="N678" s="18">
        <v>6.5540802558406162</v>
      </c>
      <c r="O678" s="18">
        <v>7.2689322651404513</v>
      </c>
      <c r="P678" s="18">
        <v>11.660166036553681</v>
      </c>
      <c r="Q678" s="18">
        <v>11.66</v>
      </c>
      <c r="R678" s="18">
        <v>11.660166036553681</v>
      </c>
      <c r="S678" s="15">
        <f t="shared" si="63"/>
        <v>0.56609067830958226</v>
      </c>
      <c r="T678" s="15">
        <f t="shared" si="64"/>
        <v>0.56209950736197389</v>
      </c>
      <c r="U678" s="15">
        <f t="shared" si="65"/>
        <v>0.6233986928104569</v>
      </c>
      <c r="V678" s="15">
        <f t="shared" si="66"/>
        <v>0.58386295949400435</v>
      </c>
      <c r="W678" s="15">
        <f t="shared" si="67"/>
        <v>0.58386295949400435</v>
      </c>
      <c r="X678" s="15" t="str">
        <f t="shared" si="68"/>
        <v>Y</v>
      </c>
      <c r="Y678" s="15" t="s">
        <v>55</v>
      </c>
      <c r="Z678" s="14" t="s">
        <v>55</v>
      </c>
      <c r="AA678" s="14">
        <v>0</v>
      </c>
      <c r="AB678" s="14"/>
      <c r="AC678" s="14"/>
    </row>
    <row r="679" spans="1:29" x14ac:dyDescent="0.35">
      <c r="A679" s="7"/>
      <c r="B679" s="14">
        <v>1070</v>
      </c>
      <c r="C679" s="14" t="s">
        <v>3030</v>
      </c>
      <c r="D679" s="14" t="s">
        <v>3031</v>
      </c>
      <c r="E679" s="14" t="s">
        <v>3040</v>
      </c>
      <c r="F679" s="14" t="s">
        <v>3510</v>
      </c>
      <c r="G679" s="14"/>
      <c r="H679" s="14" t="s">
        <v>3323</v>
      </c>
      <c r="I679" s="14" t="s">
        <v>3034</v>
      </c>
      <c r="J679" s="14" t="s">
        <v>4072</v>
      </c>
      <c r="K679" s="14" t="s">
        <v>3512</v>
      </c>
      <c r="L679" s="14">
        <v>13.2</v>
      </c>
      <c r="M679" s="18">
        <v>7.2018672578713909</v>
      </c>
      <c r="N679" s="18">
        <v>9.7396681011213087</v>
      </c>
      <c r="O679" s="18">
        <v>8.8708714160447606</v>
      </c>
      <c r="P679" s="18">
        <v>14.74668057564142</v>
      </c>
      <c r="Q679" s="18">
        <v>14.75</v>
      </c>
      <c r="R679" s="18">
        <v>14.74668057564142</v>
      </c>
      <c r="S679" s="15">
        <f t="shared" si="63"/>
        <v>0.48837209302325579</v>
      </c>
      <c r="T679" s="15">
        <f t="shared" si="64"/>
        <v>0.6603164814319531</v>
      </c>
      <c r="U679" s="15">
        <f t="shared" si="65"/>
        <v>0.60155038759689916</v>
      </c>
      <c r="V679" s="15">
        <f t="shared" si="66"/>
        <v>0.58341298735070268</v>
      </c>
      <c r="W679" s="15">
        <f t="shared" si="67"/>
        <v>0.58341298735070268</v>
      </c>
      <c r="X679" s="15" t="str">
        <f t="shared" si="68"/>
        <v>Y</v>
      </c>
      <c r="Y679" s="15" t="s">
        <v>55</v>
      </c>
      <c r="Z679" s="14" t="s">
        <v>55</v>
      </c>
      <c r="AA679" s="14">
        <v>0</v>
      </c>
      <c r="AB679" s="14"/>
      <c r="AC679" s="14"/>
    </row>
    <row r="680" spans="1:29" x14ac:dyDescent="0.35">
      <c r="A680" s="7"/>
      <c r="B680" s="14">
        <v>1103</v>
      </c>
      <c r="C680" s="14" t="s">
        <v>3030</v>
      </c>
      <c r="D680" s="14" t="s">
        <v>3031</v>
      </c>
      <c r="E680" s="14" t="s">
        <v>3040</v>
      </c>
      <c r="F680" s="14" t="s">
        <v>3091</v>
      </c>
      <c r="G680" s="14"/>
      <c r="H680" s="14" t="s">
        <v>3092</v>
      </c>
      <c r="I680" s="14" t="s">
        <v>3034</v>
      </c>
      <c r="J680" s="14" t="s">
        <v>4084</v>
      </c>
      <c r="K680" s="14" t="s">
        <v>3092</v>
      </c>
      <c r="L680" s="14">
        <v>3.74</v>
      </c>
      <c r="M680" s="18">
        <v>1.1888796743152774</v>
      </c>
      <c r="N680" s="18">
        <v>1.1288352463195515</v>
      </c>
      <c r="O680" s="18">
        <v>1.3570040727032939</v>
      </c>
      <c r="P680" s="18">
        <v>2.1039567569700668</v>
      </c>
      <c r="Q680" s="18">
        <v>2.1</v>
      </c>
      <c r="R680" s="18">
        <v>2.1039567569700668</v>
      </c>
      <c r="S680" s="15">
        <f t="shared" si="63"/>
        <v>0.56506849315068486</v>
      </c>
      <c r="T680" s="15">
        <f t="shared" si="64"/>
        <v>0.53754059348550065</v>
      </c>
      <c r="U680" s="15">
        <f t="shared" si="65"/>
        <v>0.64497716894977042</v>
      </c>
      <c r="V680" s="15">
        <f t="shared" si="66"/>
        <v>0.58252875186198538</v>
      </c>
      <c r="W680" s="15">
        <f t="shared" si="67"/>
        <v>0.58252875186198538</v>
      </c>
      <c r="X680" s="15" t="str">
        <f t="shared" si="68"/>
        <v>Y</v>
      </c>
      <c r="Y680" s="15" t="s">
        <v>55</v>
      </c>
      <c r="Z680" s="14" t="s">
        <v>55</v>
      </c>
      <c r="AA680" s="14">
        <v>0</v>
      </c>
      <c r="AB680" s="14"/>
      <c r="AC680" s="14"/>
    </row>
    <row r="681" spans="1:29" x14ac:dyDescent="0.35">
      <c r="A681" s="7"/>
      <c r="B681" s="14">
        <v>135</v>
      </c>
      <c r="C681" s="14" t="s">
        <v>3030</v>
      </c>
      <c r="D681" s="14" t="s">
        <v>3031</v>
      </c>
      <c r="E681" s="14" t="s">
        <v>46</v>
      </c>
      <c r="F681" s="14" t="s">
        <v>3212</v>
      </c>
      <c r="G681" s="14"/>
      <c r="H681" s="14" t="s">
        <v>3038</v>
      </c>
      <c r="I681" s="14" t="s">
        <v>3034</v>
      </c>
      <c r="J681" s="14" t="s">
        <v>4085</v>
      </c>
      <c r="K681" s="14" t="s">
        <v>3038</v>
      </c>
      <c r="L681" s="14">
        <v>4.16</v>
      </c>
      <c r="M681" s="18">
        <v>1.3930307295007267</v>
      </c>
      <c r="N681" s="18">
        <v>1.3449951871041474</v>
      </c>
      <c r="O681" s="18">
        <v>1.4170485006990128</v>
      </c>
      <c r="P681" s="18">
        <v>2.3777593486305548</v>
      </c>
      <c r="Q681" s="18">
        <v>2.38</v>
      </c>
      <c r="R681" s="18">
        <v>2.3777593486305548</v>
      </c>
      <c r="S681" s="15">
        <f t="shared" si="63"/>
        <v>0.58585858585858486</v>
      </c>
      <c r="T681" s="15">
        <f t="shared" si="64"/>
        <v>0.56512402819501995</v>
      </c>
      <c r="U681" s="15">
        <f t="shared" si="65"/>
        <v>0.59595959595959391</v>
      </c>
      <c r="V681" s="15">
        <f t="shared" si="66"/>
        <v>0.5823140700043995</v>
      </c>
      <c r="W681" s="15">
        <f t="shared" si="67"/>
        <v>0.5823140700043995</v>
      </c>
      <c r="X681" s="15" t="str">
        <f t="shared" si="68"/>
        <v>Y</v>
      </c>
      <c r="Y681" s="15" t="s">
        <v>55</v>
      </c>
      <c r="Z681" s="14" t="s">
        <v>55</v>
      </c>
      <c r="AA681" s="14">
        <v>0</v>
      </c>
      <c r="AB681" s="14"/>
      <c r="AC681" s="14"/>
    </row>
    <row r="682" spans="1:29" x14ac:dyDescent="0.35">
      <c r="A682" s="7"/>
      <c r="B682" s="14">
        <v>532</v>
      </c>
      <c r="C682" s="14" t="s">
        <v>3030</v>
      </c>
      <c r="D682" s="14" t="s">
        <v>3066</v>
      </c>
      <c r="E682" s="14" t="s">
        <v>3074</v>
      </c>
      <c r="F682" s="14" t="s">
        <v>3222</v>
      </c>
      <c r="G682" s="14"/>
      <c r="H682" s="14" t="s">
        <v>3222</v>
      </c>
      <c r="I682" s="14" t="s">
        <v>3034</v>
      </c>
      <c r="J682" s="14" t="s">
        <v>4086</v>
      </c>
      <c r="K682" s="14" t="s">
        <v>4087</v>
      </c>
      <c r="L682" s="14">
        <v>13.8</v>
      </c>
      <c r="M682" s="18">
        <v>6.4536213090016359</v>
      </c>
      <c r="N682" s="18">
        <v>6.73248148902021</v>
      </c>
      <c r="O682" s="18">
        <v>7.4814202582130092</v>
      </c>
      <c r="P682" s="18">
        <v>11.831639066503</v>
      </c>
      <c r="Q682" s="18">
        <v>11.83</v>
      </c>
      <c r="R682" s="18">
        <v>11.831639066503</v>
      </c>
      <c r="S682" s="15">
        <f t="shared" si="63"/>
        <v>0.54545454545454541</v>
      </c>
      <c r="T682" s="15">
        <f t="shared" si="64"/>
        <v>0.56910240820120117</v>
      </c>
      <c r="U682" s="15">
        <f t="shared" si="65"/>
        <v>0.6323232323232324</v>
      </c>
      <c r="V682" s="15">
        <f t="shared" si="66"/>
        <v>0.5822933953263264</v>
      </c>
      <c r="W682" s="15">
        <f t="shared" si="67"/>
        <v>0.5822933953263264</v>
      </c>
      <c r="X682" s="15" t="str">
        <f t="shared" si="68"/>
        <v>Y</v>
      </c>
      <c r="Y682" s="15" t="s">
        <v>55</v>
      </c>
      <c r="Z682" s="14" t="s">
        <v>55</v>
      </c>
      <c r="AA682" s="14">
        <v>0</v>
      </c>
      <c r="AB682" s="14"/>
      <c r="AC682" s="14"/>
    </row>
    <row r="683" spans="1:29" x14ac:dyDescent="0.35">
      <c r="A683" s="7"/>
      <c r="B683" s="14">
        <v>372</v>
      </c>
      <c r="C683" s="14" t="s">
        <v>3030</v>
      </c>
      <c r="D683" s="14" t="s">
        <v>3066</v>
      </c>
      <c r="E683" s="14" t="s">
        <v>3067</v>
      </c>
      <c r="F683" s="14" t="s">
        <v>3288</v>
      </c>
      <c r="G683" s="14"/>
      <c r="H683" s="14" t="s">
        <v>3288</v>
      </c>
      <c r="I683" s="14" t="s">
        <v>3034</v>
      </c>
      <c r="J683" s="14" t="s">
        <v>4088</v>
      </c>
      <c r="K683" s="14" t="s">
        <v>3288</v>
      </c>
      <c r="L683" s="14">
        <v>4.16</v>
      </c>
      <c r="M683" s="18">
        <v>1.8541719365078644</v>
      </c>
      <c r="N683" s="18">
        <v>1.7701097373138528</v>
      </c>
      <c r="O683" s="18">
        <v>1.5203249168516577</v>
      </c>
      <c r="P683" s="18">
        <v>2.9469805260299906</v>
      </c>
      <c r="Q683" s="18">
        <v>2.95</v>
      </c>
      <c r="R683" s="18">
        <v>2.9469805260299906</v>
      </c>
      <c r="S683" s="15">
        <f t="shared" si="63"/>
        <v>0.62917685411572855</v>
      </c>
      <c r="T683" s="15">
        <f t="shared" si="64"/>
        <v>0.60003719908944164</v>
      </c>
      <c r="U683" s="15">
        <f t="shared" si="65"/>
        <v>0.5158924205378973</v>
      </c>
      <c r="V683" s="15">
        <f t="shared" si="66"/>
        <v>0.58170215791435587</v>
      </c>
      <c r="W683" s="15">
        <f t="shared" si="67"/>
        <v>0.58170215791435587</v>
      </c>
      <c r="X683" s="15" t="str">
        <f t="shared" si="68"/>
        <v>Y</v>
      </c>
      <c r="Y683" s="15" t="s">
        <v>55</v>
      </c>
      <c r="Z683" s="14" t="s">
        <v>55</v>
      </c>
      <c r="AA683" s="14">
        <v>0</v>
      </c>
      <c r="AB683" s="14"/>
      <c r="AC683" s="14"/>
    </row>
    <row r="684" spans="1:29" x14ac:dyDescent="0.35">
      <c r="A684" s="7"/>
      <c r="B684" s="14">
        <v>281</v>
      </c>
      <c r="C684" s="14" t="s">
        <v>3030</v>
      </c>
      <c r="D684" s="14" t="s">
        <v>3066</v>
      </c>
      <c r="E684" s="14" t="s">
        <v>3067</v>
      </c>
      <c r="F684" s="14" t="s">
        <v>3940</v>
      </c>
      <c r="G684" s="14"/>
      <c r="H684" s="14" t="s">
        <v>3141</v>
      </c>
      <c r="I684" s="14" t="s">
        <v>3034</v>
      </c>
      <c r="J684" s="14" t="s">
        <v>4089</v>
      </c>
      <c r="K684" s="14" t="s">
        <v>4090</v>
      </c>
      <c r="L684" s="14">
        <v>13.8</v>
      </c>
      <c r="M684" s="18">
        <v>6.2942726347052913</v>
      </c>
      <c r="N684" s="18">
        <v>6.8679278621721034</v>
      </c>
      <c r="O684" s="18">
        <v>7.1467880421907015</v>
      </c>
      <c r="P684" s="18">
        <v>11.640420657347397</v>
      </c>
      <c r="Q684" s="18">
        <v>11.64</v>
      </c>
      <c r="R684" s="18">
        <v>11.640420657347397</v>
      </c>
      <c r="S684" s="15">
        <f t="shared" si="63"/>
        <v>0.54072553045858929</v>
      </c>
      <c r="T684" s="15">
        <f t="shared" si="64"/>
        <v>0.59002816685327342</v>
      </c>
      <c r="U684" s="15">
        <f t="shared" si="65"/>
        <v>0.61396303901437377</v>
      </c>
      <c r="V684" s="15">
        <f t="shared" si="66"/>
        <v>0.58157224544207886</v>
      </c>
      <c r="W684" s="15">
        <f t="shared" si="67"/>
        <v>0.58157224544207886</v>
      </c>
      <c r="X684" s="15" t="str">
        <f t="shared" si="68"/>
        <v>Y</v>
      </c>
      <c r="Y684" s="15" t="s">
        <v>55</v>
      </c>
      <c r="Z684" s="14" t="s">
        <v>55</v>
      </c>
      <c r="AA684" s="14">
        <v>0</v>
      </c>
      <c r="AB684" s="14"/>
      <c r="AC684" s="14"/>
    </row>
    <row r="685" spans="1:29" x14ac:dyDescent="0.35">
      <c r="A685" s="7"/>
      <c r="B685" s="14">
        <v>379</v>
      </c>
      <c r="C685" s="14" t="s">
        <v>3030</v>
      </c>
      <c r="D685" s="14" t="s">
        <v>3066</v>
      </c>
      <c r="E685" s="14" t="s">
        <v>3067</v>
      </c>
      <c r="F685" s="14" t="s">
        <v>4091</v>
      </c>
      <c r="G685" s="14"/>
      <c r="H685" s="14" t="s">
        <v>3209</v>
      </c>
      <c r="I685" s="14" t="s">
        <v>3034</v>
      </c>
      <c r="J685" s="14" t="s">
        <v>4092</v>
      </c>
      <c r="K685" s="14" t="s">
        <v>4093</v>
      </c>
      <c r="L685" s="14">
        <v>4.16</v>
      </c>
      <c r="M685" s="18">
        <v>1.6812439838801876</v>
      </c>
      <c r="N685" s="18">
        <v>1.6908510923595008</v>
      </c>
      <c r="O685" s="18">
        <v>1.7484937432353929</v>
      </c>
      <c r="P685" s="18">
        <v>2.9397751946705037</v>
      </c>
      <c r="Q685" s="18">
        <v>2.94</v>
      </c>
      <c r="R685" s="18">
        <v>2.9397751946705037</v>
      </c>
      <c r="S685" s="15">
        <f t="shared" si="63"/>
        <v>0.5718954248366005</v>
      </c>
      <c r="T685" s="15">
        <f t="shared" si="64"/>
        <v>0.57511941916989828</v>
      </c>
      <c r="U685" s="15">
        <f t="shared" si="65"/>
        <v>0.59477124183006369</v>
      </c>
      <c r="V685" s="15">
        <f t="shared" si="66"/>
        <v>0.58059536194552086</v>
      </c>
      <c r="W685" s="15">
        <f t="shared" si="67"/>
        <v>0.58059536194552086</v>
      </c>
      <c r="X685" s="15" t="str">
        <f t="shared" si="68"/>
        <v>Y</v>
      </c>
      <c r="Y685" s="15" t="s">
        <v>55</v>
      </c>
      <c r="Z685" s="14" t="s">
        <v>55</v>
      </c>
      <c r="AA685" s="14">
        <v>0</v>
      </c>
      <c r="AB685" s="14"/>
      <c r="AC685" s="14"/>
    </row>
    <row r="686" spans="1:29" x14ac:dyDescent="0.35">
      <c r="A686" s="7"/>
      <c r="B686" s="14">
        <v>992</v>
      </c>
      <c r="C686" s="14" t="s">
        <v>3030</v>
      </c>
      <c r="D686" s="14" t="s">
        <v>3031</v>
      </c>
      <c r="E686" s="14" t="s">
        <v>3040</v>
      </c>
      <c r="F686" s="14" t="s">
        <v>3174</v>
      </c>
      <c r="G686" s="14"/>
      <c r="H686" s="14" t="s">
        <v>3175</v>
      </c>
      <c r="I686" s="14" t="s">
        <v>3034</v>
      </c>
      <c r="J686" s="14" t="s">
        <v>4094</v>
      </c>
      <c r="K686" s="14" t="s">
        <v>4095</v>
      </c>
      <c r="L686" s="14">
        <v>13.2</v>
      </c>
      <c r="M686" s="18">
        <v>7.8191701656889387</v>
      </c>
      <c r="N686" s="18">
        <v>8.3221577202069419</v>
      </c>
      <c r="O686" s="18">
        <v>4.1534578365501522</v>
      </c>
      <c r="P686" s="18">
        <v>11.660166036553681</v>
      </c>
      <c r="Q686" s="18">
        <v>11.66</v>
      </c>
      <c r="R686" s="18">
        <v>11.660166036553681</v>
      </c>
      <c r="S686" s="15">
        <f t="shared" si="63"/>
        <v>0.6705882352941176</v>
      </c>
      <c r="T686" s="15">
        <f t="shared" si="64"/>
        <v>0.713735653534043</v>
      </c>
      <c r="U686" s="15">
        <f t="shared" si="65"/>
        <v>0.35620915032679606</v>
      </c>
      <c r="V686" s="15">
        <f t="shared" si="66"/>
        <v>0.58017767971831891</v>
      </c>
      <c r="W686" s="15">
        <f t="shared" si="67"/>
        <v>0.58017767971831891</v>
      </c>
      <c r="X686" s="15" t="str">
        <f t="shared" si="68"/>
        <v>Y</v>
      </c>
      <c r="Y686" s="15" t="s">
        <v>55</v>
      </c>
      <c r="Z686" s="14" t="s">
        <v>55</v>
      </c>
      <c r="AA686" s="14">
        <v>0</v>
      </c>
      <c r="AB686" s="14"/>
      <c r="AC686" s="14"/>
    </row>
    <row r="687" spans="1:29" x14ac:dyDescent="0.35">
      <c r="A687" s="7"/>
      <c r="B687" s="14">
        <v>938</v>
      </c>
      <c r="C687" s="14" t="s">
        <v>3030</v>
      </c>
      <c r="D687" s="14" t="s">
        <v>3031</v>
      </c>
      <c r="E687" s="14" t="s">
        <v>3040</v>
      </c>
      <c r="F687" s="14" t="s">
        <v>3092</v>
      </c>
      <c r="G687" s="14"/>
      <c r="H687" s="14" t="s">
        <v>3092</v>
      </c>
      <c r="I687" s="14" t="s">
        <v>3034</v>
      </c>
      <c r="J687" s="14" t="s">
        <v>4096</v>
      </c>
      <c r="K687" s="14" t="s">
        <v>3092</v>
      </c>
      <c r="L687" s="14">
        <v>3.74</v>
      </c>
      <c r="M687" s="18">
        <v>1.2321116624721966</v>
      </c>
      <c r="N687" s="18">
        <v>1.2729418735092819</v>
      </c>
      <c r="O687" s="18">
        <v>1.1336388005592117</v>
      </c>
      <c r="P687" s="18">
        <v>2.0967514256105799</v>
      </c>
      <c r="Q687" s="18">
        <v>2.1</v>
      </c>
      <c r="R687" s="18">
        <v>2.0967514256105799</v>
      </c>
      <c r="S687" s="15">
        <f t="shared" si="63"/>
        <v>0.58762886597938158</v>
      </c>
      <c r="T687" s="15">
        <f t="shared" si="64"/>
        <v>0.60616279690918184</v>
      </c>
      <c r="U687" s="15">
        <f t="shared" si="65"/>
        <v>0.54066437571592108</v>
      </c>
      <c r="V687" s="15">
        <f t="shared" si="66"/>
        <v>0.57815201286816154</v>
      </c>
      <c r="W687" s="15">
        <f t="shared" si="67"/>
        <v>0.57815201286816154</v>
      </c>
      <c r="X687" s="15" t="str">
        <f t="shared" si="68"/>
        <v>Y</v>
      </c>
      <c r="Y687" s="15" t="s">
        <v>55</v>
      </c>
      <c r="Z687" s="14" t="s">
        <v>55</v>
      </c>
      <c r="AA687" s="14">
        <v>0</v>
      </c>
      <c r="AB687" s="14"/>
      <c r="AC687" s="14"/>
    </row>
    <row r="688" spans="1:29" x14ac:dyDescent="0.35">
      <c r="A688" s="7"/>
      <c r="B688" s="14">
        <v>19</v>
      </c>
      <c r="C688" s="14" t="s">
        <v>3030</v>
      </c>
      <c r="D688" s="14" t="s">
        <v>3031</v>
      </c>
      <c r="E688" s="14" t="s">
        <v>46</v>
      </c>
      <c r="F688" s="14" t="s">
        <v>4097</v>
      </c>
      <c r="G688" s="14"/>
      <c r="H688" s="14" t="s">
        <v>3038</v>
      </c>
      <c r="I688" s="14" t="s">
        <v>3034</v>
      </c>
      <c r="J688" s="19" t="s">
        <v>4098</v>
      </c>
      <c r="K688" s="14" t="s">
        <v>3038</v>
      </c>
      <c r="L688" s="14">
        <v>4.16</v>
      </c>
      <c r="M688" s="18">
        <v>1.1528530175178446</v>
      </c>
      <c r="N688" s="18">
        <v>1.1816743429557908</v>
      </c>
      <c r="O688" s="18">
        <v>1.1288352463195515</v>
      </c>
      <c r="P688" s="18">
        <v>2.0030821179372555</v>
      </c>
      <c r="Q688" s="18">
        <v>2</v>
      </c>
      <c r="R688" s="18">
        <v>2.0030821179372555</v>
      </c>
      <c r="S688" s="15">
        <f t="shared" si="63"/>
        <v>0.5755395683453236</v>
      </c>
      <c r="T688" s="15">
        <f t="shared" si="64"/>
        <v>0.59083717147789538</v>
      </c>
      <c r="U688" s="15">
        <f t="shared" si="65"/>
        <v>0.56354916067146033</v>
      </c>
      <c r="V688" s="15">
        <f t="shared" si="66"/>
        <v>0.57664196683155977</v>
      </c>
      <c r="W688" s="15">
        <f t="shared" si="67"/>
        <v>0.57664196683155977</v>
      </c>
      <c r="X688" s="15" t="str">
        <f t="shared" si="68"/>
        <v>Y</v>
      </c>
      <c r="Y688" s="15" t="s">
        <v>55</v>
      </c>
      <c r="Z688" s="14" t="s">
        <v>55</v>
      </c>
      <c r="AA688" s="14">
        <v>0</v>
      </c>
      <c r="AB688" s="14"/>
      <c r="AC688" s="14"/>
    </row>
    <row r="689" spans="1:29" x14ac:dyDescent="0.35">
      <c r="A689" s="7"/>
      <c r="B689" s="14">
        <v>447</v>
      </c>
      <c r="C689" s="14" t="s">
        <v>3030</v>
      </c>
      <c r="D689" s="14" t="s">
        <v>3066</v>
      </c>
      <c r="E689" s="14" t="s">
        <v>3074</v>
      </c>
      <c r="F689" s="14" t="s">
        <v>4061</v>
      </c>
      <c r="G689" s="14"/>
      <c r="H689" s="14" t="s">
        <v>3446</v>
      </c>
      <c r="I689" s="14" t="s">
        <v>3034</v>
      </c>
      <c r="J689" s="14" t="s">
        <v>4099</v>
      </c>
      <c r="K689" s="14" t="s">
        <v>3446</v>
      </c>
      <c r="L689" s="14">
        <v>4.16</v>
      </c>
      <c r="M689" s="18">
        <v>1.508316031252511</v>
      </c>
      <c r="N689" s="18">
        <v>1.6596279898017283</v>
      </c>
      <c r="O689" s="18">
        <v>1.8781897077061507</v>
      </c>
      <c r="P689" s="18">
        <v>2.9181592005920445</v>
      </c>
      <c r="Q689" s="18">
        <v>2.92</v>
      </c>
      <c r="R689" s="18">
        <v>2.9181592005920445</v>
      </c>
      <c r="S689" s="15">
        <f t="shared" si="63"/>
        <v>0.51687242798353827</v>
      </c>
      <c r="T689" s="15">
        <f t="shared" si="64"/>
        <v>0.56836574993209876</v>
      </c>
      <c r="U689" s="15">
        <f t="shared" si="65"/>
        <v>0.64362139917695316</v>
      </c>
      <c r="V689" s="15">
        <f t="shared" si="66"/>
        <v>0.57628652569753003</v>
      </c>
      <c r="W689" s="15">
        <f t="shared" si="67"/>
        <v>0.57628652569753003</v>
      </c>
      <c r="X689" s="15" t="str">
        <f t="shared" si="68"/>
        <v>Y</v>
      </c>
      <c r="Y689" s="15" t="s">
        <v>55</v>
      </c>
      <c r="Z689" s="14" t="s">
        <v>55</v>
      </c>
      <c r="AA689" s="14">
        <v>0</v>
      </c>
      <c r="AB689" s="14"/>
      <c r="AC689" s="14"/>
    </row>
    <row r="690" spans="1:29" x14ac:dyDescent="0.35">
      <c r="A690" s="7"/>
      <c r="B690" s="14">
        <v>787</v>
      </c>
      <c r="C690" s="14" t="s">
        <v>3030</v>
      </c>
      <c r="D690" s="14" t="s">
        <v>3031</v>
      </c>
      <c r="E690" s="14" t="s">
        <v>3045</v>
      </c>
      <c r="F690" s="14" t="s">
        <v>4100</v>
      </c>
      <c r="G690" s="14"/>
      <c r="H690" s="14" t="s">
        <v>3080</v>
      </c>
      <c r="I690" s="14" t="s">
        <v>3034</v>
      </c>
      <c r="J690" s="14" t="s">
        <v>4101</v>
      </c>
      <c r="K690" s="14" t="s">
        <v>3080</v>
      </c>
      <c r="L690" s="14">
        <v>13.8</v>
      </c>
      <c r="M690" s="18">
        <v>4.4936326151566952</v>
      </c>
      <c r="N690" s="18">
        <v>4.8601345660382611</v>
      </c>
      <c r="O690" s="18">
        <v>5.4337897935050741</v>
      </c>
      <c r="P690" s="18">
        <v>8.5570238097132822</v>
      </c>
      <c r="Q690" s="18">
        <v>8.56</v>
      </c>
      <c r="R690" s="18">
        <v>8.5570238097132822</v>
      </c>
      <c r="S690" s="15">
        <f t="shared" si="63"/>
        <v>0.52513966480446916</v>
      </c>
      <c r="T690" s="15">
        <f t="shared" si="64"/>
        <v>0.56777272967736692</v>
      </c>
      <c r="U690" s="15">
        <f t="shared" si="65"/>
        <v>0.63500931098696367</v>
      </c>
      <c r="V690" s="15">
        <f t="shared" si="66"/>
        <v>0.57597390182293329</v>
      </c>
      <c r="W690" s="15">
        <f t="shared" si="67"/>
        <v>0.57597390182293329</v>
      </c>
      <c r="X690" s="15" t="str">
        <f t="shared" si="68"/>
        <v>Y</v>
      </c>
      <c r="Y690" s="15" t="s">
        <v>55</v>
      </c>
      <c r="Z690" s="14" t="s">
        <v>55</v>
      </c>
      <c r="AA690" s="14">
        <v>0</v>
      </c>
      <c r="AB690" s="14"/>
      <c r="AC690" s="14"/>
    </row>
    <row r="691" spans="1:29" x14ac:dyDescent="0.35">
      <c r="A691" s="7"/>
      <c r="B691" s="14">
        <v>805</v>
      </c>
      <c r="C691" s="14" t="s">
        <v>3030</v>
      </c>
      <c r="D691" s="14" t="s">
        <v>3031</v>
      </c>
      <c r="E691" s="14" t="s">
        <v>3045</v>
      </c>
      <c r="F691" s="14" t="s">
        <v>3699</v>
      </c>
      <c r="G691" s="14"/>
      <c r="H691" s="14" t="s">
        <v>3250</v>
      </c>
      <c r="I691" s="14" t="s">
        <v>3034</v>
      </c>
      <c r="J691" s="14" t="s">
        <v>4111</v>
      </c>
      <c r="K691" s="14" t="s">
        <v>3250</v>
      </c>
      <c r="L691" s="14">
        <v>4.16</v>
      </c>
      <c r="M691" s="18">
        <v>1.5155213626119977</v>
      </c>
      <c r="N691" s="18">
        <v>1.813341725470772</v>
      </c>
      <c r="O691" s="18">
        <v>1.7292795262767673</v>
      </c>
      <c r="P691" s="18">
        <v>2.9397751946705037</v>
      </c>
      <c r="Q691" s="18">
        <v>2.94</v>
      </c>
      <c r="R691" s="18">
        <v>2.9397751946705037</v>
      </c>
      <c r="S691" s="15">
        <f t="shared" si="63"/>
        <v>0.51552287581699274</v>
      </c>
      <c r="T691" s="15">
        <f t="shared" si="64"/>
        <v>0.61678289981999046</v>
      </c>
      <c r="U691" s="15">
        <f t="shared" si="65"/>
        <v>0.58823529411764719</v>
      </c>
      <c r="V691" s="15">
        <f t="shared" si="66"/>
        <v>0.57351368991821017</v>
      </c>
      <c r="W691" s="15">
        <f t="shared" si="67"/>
        <v>0.57351368991821017</v>
      </c>
      <c r="X691" s="15" t="str">
        <f t="shared" si="68"/>
        <v>Y</v>
      </c>
      <c r="Y691" s="15" t="s">
        <v>55</v>
      </c>
      <c r="Z691" s="14" t="s">
        <v>55</v>
      </c>
      <c r="AA691" s="14">
        <v>0</v>
      </c>
      <c r="AB691" s="14"/>
      <c r="AC691" s="14"/>
    </row>
    <row r="692" spans="1:29" x14ac:dyDescent="0.35">
      <c r="A692" s="7"/>
      <c r="B692" s="14">
        <v>948</v>
      </c>
      <c r="C692" s="14" t="s">
        <v>3030</v>
      </c>
      <c r="D692" s="14" t="s">
        <v>3031</v>
      </c>
      <c r="E692" s="14" t="s">
        <v>3040</v>
      </c>
      <c r="F692" s="14" t="s">
        <v>3322</v>
      </c>
      <c r="G692" s="14"/>
      <c r="H692" s="14" t="s">
        <v>3323</v>
      </c>
      <c r="I692" s="14" t="s">
        <v>3034</v>
      </c>
      <c r="J692" s="14" t="s">
        <v>4112</v>
      </c>
      <c r="K692" s="14" t="s">
        <v>3323</v>
      </c>
      <c r="L692" s="14">
        <v>13.2</v>
      </c>
      <c r="M692" s="18">
        <v>6.1958921488353873</v>
      </c>
      <c r="N692" s="18">
        <v>6.561701279393934</v>
      </c>
      <c r="O692" s="18">
        <v>7.4686030822369833</v>
      </c>
      <c r="P692" s="18">
        <v>11.774481389853227</v>
      </c>
      <c r="Q692" s="18">
        <v>11.77</v>
      </c>
      <c r="R692" s="18">
        <v>11.774481389853227</v>
      </c>
      <c r="S692" s="15">
        <f t="shared" si="63"/>
        <v>0.52621359223300967</v>
      </c>
      <c r="T692" s="15">
        <f t="shared" si="64"/>
        <v>0.55749373656702927</v>
      </c>
      <c r="U692" s="15">
        <f t="shared" si="65"/>
        <v>0.63430420711973978</v>
      </c>
      <c r="V692" s="15">
        <f t="shared" si="66"/>
        <v>0.57267051197325958</v>
      </c>
      <c r="W692" s="15">
        <f t="shared" si="67"/>
        <v>0.57267051197325958</v>
      </c>
      <c r="X692" s="15" t="str">
        <f t="shared" si="68"/>
        <v>Y</v>
      </c>
      <c r="Y692" s="15" t="s">
        <v>55</v>
      </c>
      <c r="Z692" s="14" t="s">
        <v>55</v>
      </c>
      <c r="AA692" s="14">
        <v>0</v>
      </c>
      <c r="AB692" s="14"/>
      <c r="AC692" s="14"/>
    </row>
    <row r="693" spans="1:29" x14ac:dyDescent="0.35">
      <c r="A693" s="7"/>
      <c r="B693" s="14">
        <v>899</v>
      </c>
      <c r="C693" s="14" t="s">
        <v>3030</v>
      </c>
      <c r="D693" s="14" t="s">
        <v>3031</v>
      </c>
      <c r="E693" s="14" t="s">
        <v>3045</v>
      </c>
      <c r="F693" s="14" t="s">
        <v>3137</v>
      </c>
      <c r="G693" s="14"/>
      <c r="H693" s="14" t="s">
        <v>3137</v>
      </c>
      <c r="I693" s="14" t="s">
        <v>3034</v>
      </c>
      <c r="J693" s="14" t="s">
        <v>4113</v>
      </c>
      <c r="K693" s="14" t="s">
        <v>3137</v>
      </c>
      <c r="L693" s="14">
        <v>4.16</v>
      </c>
      <c r="M693" s="18">
        <v>1.4915035914137116</v>
      </c>
      <c r="N693" s="18">
        <v>1.4915035914137116</v>
      </c>
      <c r="O693" s="18">
        <v>1.1048174751212654</v>
      </c>
      <c r="P693" s="18">
        <v>2.3849646799900412</v>
      </c>
      <c r="Q693" s="18">
        <v>2.38</v>
      </c>
      <c r="R693" s="18">
        <v>2.3849646799900412</v>
      </c>
      <c r="S693" s="15">
        <f t="shared" si="63"/>
        <v>0.62537764350453173</v>
      </c>
      <c r="T693" s="15">
        <f t="shared" si="64"/>
        <v>0.6266821812662654</v>
      </c>
      <c r="U693" s="15">
        <f t="shared" si="65"/>
        <v>0.46324269889224468</v>
      </c>
      <c r="V693" s="15">
        <f t="shared" si="66"/>
        <v>0.5717675078876806</v>
      </c>
      <c r="W693" s="15">
        <f t="shared" si="67"/>
        <v>0.5717675078876806</v>
      </c>
      <c r="X693" s="15" t="str">
        <f t="shared" si="68"/>
        <v>Y</v>
      </c>
      <c r="Y693" s="15" t="s">
        <v>55</v>
      </c>
      <c r="Z693" s="14" t="s">
        <v>55</v>
      </c>
      <c r="AA693" s="14">
        <v>0</v>
      </c>
      <c r="AB693" s="14"/>
      <c r="AC693" s="14"/>
    </row>
    <row r="694" spans="1:29" x14ac:dyDescent="0.35">
      <c r="A694" s="7"/>
      <c r="B694" s="14">
        <v>1106</v>
      </c>
      <c r="C694" s="14" t="s">
        <v>3030</v>
      </c>
      <c r="D694" s="14" t="s">
        <v>3031</v>
      </c>
      <c r="E694" s="14" t="s">
        <v>3040</v>
      </c>
      <c r="F694" s="14" t="s">
        <v>3161</v>
      </c>
      <c r="G694" s="14"/>
      <c r="H694" s="14" t="s">
        <v>3161</v>
      </c>
      <c r="I694" s="14" t="s">
        <v>3034</v>
      </c>
      <c r="J694" s="14" t="s">
        <v>4114</v>
      </c>
      <c r="K694" s="14" t="s">
        <v>3161</v>
      </c>
      <c r="L694" s="14">
        <v>13.2</v>
      </c>
      <c r="M694" s="18">
        <v>5.5557261703579295</v>
      </c>
      <c r="N694" s="18">
        <v>5.0298755451800199</v>
      </c>
      <c r="O694" s="18">
        <v>5.3118534166522249</v>
      </c>
      <c r="P694" s="18">
        <v>9.7168050304614013</v>
      </c>
      <c r="Q694" s="18">
        <v>9.0500000000000007</v>
      </c>
      <c r="R694" s="18">
        <v>9.0537759813240335</v>
      </c>
      <c r="S694" s="15">
        <f t="shared" si="63"/>
        <v>0.57176470588235284</v>
      </c>
      <c r="T694" s="15">
        <f t="shared" si="64"/>
        <v>0.55578735305856564</v>
      </c>
      <c r="U694" s="15">
        <f t="shared" si="65"/>
        <v>0.58670033670033594</v>
      </c>
      <c r="V694" s="15">
        <f t="shared" si="66"/>
        <v>0.57141746521375147</v>
      </c>
      <c r="W694" s="15">
        <f t="shared" si="67"/>
        <v>0.57141746521375147</v>
      </c>
      <c r="X694" s="15" t="str">
        <f t="shared" si="68"/>
        <v>Y</v>
      </c>
      <c r="Y694" s="15" t="s">
        <v>55</v>
      </c>
      <c r="Z694" s="14" t="s">
        <v>55</v>
      </c>
      <c r="AA694" s="14">
        <v>0</v>
      </c>
      <c r="AB694" s="14"/>
      <c r="AC694" s="14"/>
    </row>
    <row r="695" spans="1:29" x14ac:dyDescent="0.35">
      <c r="A695" s="7"/>
      <c r="B695" s="14">
        <v>43</v>
      </c>
      <c r="C695" s="14" t="s">
        <v>3030</v>
      </c>
      <c r="D695" s="14" t="s">
        <v>3031</v>
      </c>
      <c r="E695" s="14" t="s">
        <v>46</v>
      </c>
      <c r="F695" s="14" t="s">
        <v>3187</v>
      </c>
      <c r="G695" s="14"/>
      <c r="H695" s="14" t="s">
        <v>3188</v>
      </c>
      <c r="I695" s="14" t="s">
        <v>3034</v>
      </c>
      <c r="J695" s="14" t="s">
        <v>4115</v>
      </c>
      <c r="K695" s="14" t="s">
        <v>4116</v>
      </c>
      <c r="L695" s="14">
        <v>13.8</v>
      </c>
      <c r="M695" s="18">
        <v>6.2145982975571323</v>
      </c>
      <c r="N695" s="18">
        <v>6.8838627296017458</v>
      </c>
      <c r="O695" s="18">
        <v>7.4097133547796563</v>
      </c>
      <c r="P695" s="18">
        <v>11.783834464214101</v>
      </c>
      <c r="Q695" s="18">
        <v>11.78</v>
      </c>
      <c r="R695" s="18">
        <v>12.30968508939201</v>
      </c>
      <c r="S695" s="15">
        <f t="shared" si="63"/>
        <v>0.52738336713995948</v>
      </c>
      <c r="T695" s="15">
        <f t="shared" si="64"/>
        <v>0.58436865276755057</v>
      </c>
      <c r="U695" s="15">
        <f t="shared" si="65"/>
        <v>0.60194174757281549</v>
      </c>
      <c r="V695" s="15">
        <f t="shared" si="66"/>
        <v>0.57123125582677514</v>
      </c>
      <c r="W695" s="15">
        <f t="shared" si="67"/>
        <v>0.57123125582677514</v>
      </c>
      <c r="X695" s="15" t="str">
        <f t="shared" si="68"/>
        <v>Y</v>
      </c>
      <c r="Y695" s="15" t="s">
        <v>55</v>
      </c>
      <c r="Z695" s="14" t="s">
        <v>55</v>
      </c>
      <c r="AA695" s="14">
        <v>0</v>
      </c>
      <c r="AB695" s="14"/>
      <c r="AC695" s="14"/>
    </row>
    <row r="696" spans="1:29" x14ac:dyDescent="0.35">
      <c r="A696" s="7"/>
      <c r="B696" s="14">
        <v>1061</v>
      </c>
      <c r="C696" s="14" t="s">
        <v>3030</v>
      </c>
      <c r="D696" s="14" t="s">
        <v>3031</v>
      </c>
      <c r="E696" s="14" t="s">
        <v>3040</v>
      </c>
      <c r="F696" s="14" t="s">
        <v>3283</v>
      </c>
      <c r="G696" s="14"/>
      <c r="H696" s="14" t="s">
        <v>3283</v>
      </c>
      <c r="I696" s="14" t="s">
        <v>3034</v>
      </c>
      <c r="J696" s="14" t="s">
        <v>4117</v>
      </c>
      <c r="K696" s="14" t="s">
        <v>3283</v>
      </c>
      <c r="L696" s="14">
        <v>13.2</v>
      </c>
      <c r="M696" s="18">
        <v>6.5845643500538422</v>
      </c>
      <c r="N696" s="18">
        <v>6.7217427740132978</v>
      </c>
      <c r="O696" s="18">
        <v>8.4059889792932587</v>
      </c>
      <c r="P696" s="18">
        <v>12.711867286909502</v>
      </c>
      <c r="Q696" s="18">
        <v>12.71</v>
      </c>
      <c r="R696" s="18">
        <v>12.711867286909502</v>
      </c>
      <c r="S696" s="15">
        <f t="shared" si="63"/>
        <v>0.51798561151079137</v>
      </c>
      <c r="T696" s="15">
        <f t="shared" si="64"/>
        <v>0.52885466357303679</v>
      </c>
      <c r="U696" s="15">
        <f t="shared" si="65"/>
        <v>0.66127098321342803</v>
      </c>
      <c r="V696" s="15">
        <f t="shared" si="66"/>
        <v>0.56937041943241873</v>
      </c>
      <c r="W696" s="15">
        <f t="shared" si="67"/>
        <v>0.56937041943241873</v>
      </c>
      <c r="X696" s="15" t="str">
        <f t="shared" si="68"/>
        <v>Y</v>
      </c>
      <c r="Y696" s="15" t="s">
        <v>55</v>
      </c>
      <c r="Z696" s="14" t="s">
        <v>55</v>
      </c>
      <c r="AA696" s="14">
        <v>0</v>
      </c>
      <c r="AB696" s="14"/>
      <c r="AC696" s="14"/>
    </row>
    <row r="697" spans="1:29" x14ac:dyDescent="0.35">
      <c r="A697" s="7"/>
      <c r="B697" s="14">
        <v>471</v>
      </c>
      <c r="C697" s="14" t="s">
        <v>3030</v>
      </c>
      <c r="D697" s="14" t="s">
        <v>3066</v>
      </c>
      <c r="E697" s="14" t="s">
        <v>3074</v>
      </c>
      <c r="F697" s="14" t="s">
        <v>3832</v>
      </c>
      <c r="G697" s="14"/>
      <c r="H697" s="14" t="s">
        <v>3833</v>
      </c>
      <c r="I697" s="14" t="s">
        <v>3034</v>
      </c>
      <c r="J697" s="14" t="s">
        <v>4118</v>
      </c>
      <c r="K697" s="14" t="s">
        <v>4119</v>
      </c>
      <c r="L697" s="14">
        <v>13.8</v>
      </c>
      <c r="M697" s="18">
        <v>7.9116616788131173</v>
      </c>
      <c r="N697" s="18">
        <v>7.9913360159612781</v>
      </c>
      <c r="O697" s="18">
        <v>8.8597862908763059</v>
      </c>
      <c r="P697" s="18">
        <v>14.508696794681459</v>
      </c>
      <c r="Q697" s="18">
        <v>14.51</v>
      </c>
      <c r="R697" s="18">
        <v>14.508696794681459</v>
      </c>
      <c r="S697" s="15">
        <f t="shared" si="63"/>
        <v>0.54530477759472806</v>
      </c>
      <c r="T697" s="15">
        <f t="shared" si="64"/>
        <v>0.55074679641359603</v>
      </c>
      <c r="U697" s="15">
        <f t="shared" si="65"/>
        <v>0.61065348709500167</v>
      </c>
      <c r="V697" s="15">
        <f t="shared" si="66"/>
        <v>0.56890168703444199</v>
      </c>
      <c r="W697" s="15">
        <f t="shared" si="67"/>
        <v>0.56890168703444199</v>
      </c>
      <c r="X697" s="15" t="str">
        <f t="shared" si="68"/>
        <v>Y</v>
      </c>
      <c r="Y697" s="15" t="s">
        <v>55</v>
      </c>
      <c r="Z697" s="14" t="s">
        <v>55</v>
      </c>
      <c r="AA697" s="14">
        <v>0</v>
      </c>
      <c r="AB697" s="14"/>
      <c r="AC697" s="14"/>
    </row>
    <row r="698" spans="1:29" x14ac:dyDescent="0.35">
      <c r="A698" s="7"/>
      <c r="B698" s="14">
        <v>595</v>
      </c>
      <c r="C698" s="14" t="s">
        <v>3030</v>
      </c>
      <c r="D698" s="14" t="s">
        <v>3031</v>
      </c>
      <c r="E698" s="14" t="s">
        <v>3086</v>
      </c>
      <c r="F698" s="14" t="s">
        <v>3747</v>
      </c>
      <c r="G698" s="14"/>
      <c r="H698" s="14" t="s">
        <v>3747</v>
      </c>
      <c r="I698" s="14" t="s">
        <v>3034</v>
      </c>
      <c r="J698" s="14" t="s">
        <v>4122</v>
      </c>
      <c r="K698" s="14" t="s">
        <v>4123</v>
      </c>
      <c r="L698" s="14">
        <v>13.2</v>
      </c>
      <c r="M698" s="18">
        <v>6.7674689153331169</v>
      </c>
      <c r="N698" s="18">
        <v>6.7598478917797982</v>
      </c>
      <c r="O698" s="18">
        <v>6.7598478917797982</v>
      </c>
      <c r="P698" s="18">
        <v>11.797344460513136</v>
      </c>
      <c r="Q698" s="18">
        <v>11.8</v>
      </c>
      <c r="R698" s="18">
        <v>12.071701308432045</v>
      </c>
      <c r="S698" s="15">
        <f t="shared" si="63"/>
        <v>0.5736434108527132</v>
      </c>
      <c r="T698" s="15">
        <f t="shared" si="64"/>
        <v>0.57286846540506764</v>
      </c>
      <c r="U698" s="15">
        <f t="shared" si="65"/>
        <v>0.55997474747474618</v>
      </c>
      <c r="V698" s="15">
        <f t="shared" si="66"/>
        <v>0.56882887457750897</v>
      </c>
      <c r="W698" s="15">
        <f t="shared" si="67"/>
        <v>0.56882887457750897</v>
      </c>
      <c r="X698" s="15" t="str">
        <f t="shared" si="68"/>
        <v>Y</v>
      </c>
      <c r="Y698" s="15" t="s">
        <v>55</v>
      </c>
      <c r="Z698" s="14" t="s">
        <v>55</v>
      </c>
      <c r="AA698" s="14">
        <v>0</v>
      </c>
      <c r="AB698" s="14"/>
      <c r="AC698" s="14"/>
    </row>
    <row r="699" spans="1:29" x14ac:dyDescent="0.35">
      <c r="A699" s="7"/>
      <c r="B699" s="14">
        <v>998</v>
      </c>
      <c r="C699" s="14" t="s">
        <v>3030</v>
      </c>
      <c r="D699" s="14" t="s">
        <v>3031</v>
      </c>
      <c r="E699" s="14" t="s">
        <v>3040</v>
      </c>
      <c r="F699" s="14" t="s">
        <v>3542</v>
      </c>
      <c r="G699" s="14"/>
      <c r="H699" s="14" t="s">
        <v>3238</v>
      </c>
      <c r="I699" s="14" t="s">
        <v>3034</v>
      </c>
      <c r="J699" s="14" t="s">
        <v>4124</v>
      </c>
      <c r="K699" s="14" t="s">
        <v>3238</v>
      </c>
      <c r="L699" s="14">
        <v>13.8</v>
      </c>
      <c r="M699" s="18">
        <v>2.9036099738084657</v>
      </c>
      <c r="N699" s="18">
        <v>2.7664315498490106</v>
      </c>
      <c r="O699" s="18">
        <v>2.9112309973617614</v>
      </c>
      <c r="P699" s="18">
        <v>5.029875545180019</v>
      </c>
      <c r="Q699" s="18">
        <v>5.03</v>
      </c>
      <c r="R699" s="18">
        <v>5.029875545180019</v>
      </c>
      <c r="S699" s="15">
        <f t="shared" si="63"/>
        <v>0.57727272727272727</v>
      </c>
      <c r="T699" s="15">
        <f t="shared" si="64"/>
        <v>0.54998639162008156</v>
      </c>
      <c r="U699" s="15">
        <f t="shared" si="65"/>
        <v>0.57878787878787741</v>
      </c>
      <c r="V699" s="15">
        <f t="shared" si="66"/>
        <v>0.56868233256022871</v>
      </c>
      <c r="W699" s="15">
        <f t="shared" si="67"/>
        <v>0.56868233256022871</v>
      </c>
      <c r="X699" s="15" t="str">
        <f t="shared" si="68"/>
        <v>Y</v>
      </c>
      <c r="Y699" s="15" t="s">
        <v>55</v>
      </c>
      <c r="Z699" s="14" t="s">
        <v>55</v>
      </c>
      <c r="AA699" s="14">
        <v>0</v>
      </c>
      <c r="AB699" s="14"/>
      <c r="AC699" s="14"/>
    </row>
    <row r="700" spans="1:29" x14ac:dyDescent="0.35">
      <c r="A700" s="7"/>
      <c r="B700" s="14">
        <v>270</v>
      </c>
      <c r="C700" s="14" t="s">
        <v>3030</v>
      </c>
      <c r="D700" s="14" t="s">
        <v>3066</v>
      </c>
      <c r="E700" s="14" t="s">
        <v>3067</v>
      </c>
      <c r="F700" s="14" t="s">
        <v>3872</v>
      </c>
      <c r="G700" s="14"/>
      <c r="H700" s="14" t="s">
        <v>1179</v>
      </c>
      <c r="I700" s="14" t="s">
        <v>3034</v>
      </c>
      <c r="J700" s="14" t="s">
        <v>4125</v>
      </c>
      <c r="K700" s="14" t="s">
        <v>1179</v>
      </c>
      <c r="L700" s="14">
        <v>13.8</v>
      </c>
      <c r="M700" s="18">
        <v>8.1347498228279793</v>
      </c>
      <c r="N700" s="18">
        <v>8.0710103531094379</v>
      </c>
      <c r="O700" s="18">
        <v>8.9394606280244879</v>
      </c>
      <c r="P700" s="18">
        <v>14.747719806125961</v>
      </c>
      <c r="Q700" s="18">
        <v>14.75</v>
      </c>
      <c r="R700" s="18">
        <v>14.747719806125961</v>
      </c>
      <c r="S700" s="15">
        <f t="shared" si="63"/>
        <v>0.55159373311723336</v>
      </c>
      <c r="T700" s="15">
        <f t="shared" si="64"/>
        <v>0.54718714258369072</v>
      </c>
      <c r="U700" s="15">
        <f t="shared" si="65"/>
        <v>0.60615883306320906</v>
      </c>
      <c r="V700" s="15">
        <f t="shared" si="66"/>
        <v>0.56831323625471108</v>
      </c>
      <c r="W700" s="15">
        <f t="shared" si="67"/>
        <v>0.56831323625471108</v>
      </c>
      <c r="X700" s="15" t="str">
        <f t="shared" si="68"/>
        <v>Y</v>
      </c>
      <c r="Y700" s="15" t="s">
        <v>55</v>
      </c>
      <c r="Z700" s="14" t="s">
        <v>55</v>
      </c>
      <c r="AA700" s="14">
        <v>0</v>
      </c>
      <c r="AB700" s="14"/>
      <c r="AC700" s="14"/>
    </row>
    <row r="701" spans="1:29" x14ac:dyDescent="0.35">
      <c r="A701" s="7"/>
      <c r="B701" s="14">
        <v>779</v>
      </c>
      <c r="C701" s="14" t="s">
        <v>3030</v>
      </c>
      <c r="D701" s="14" t="s">
        <v>3031</v>
      </c>
      <c r="E701" s="14" t="s">
        <v>3045</v>
      </c>
      <c r="F701" s="14" t="s">
        <v>3456</v>
      </c>
      <c r="G701" s="14"/>
      <c r="H701" s="14" t="s">
        <v>3456</v>
      </c>
      <c r="I701" s="14" t="s">
        <v>3034</v>
      </c>
      <c r="J701" s="14" t="s">
        <v>4134</v>
      </c>
      <c r="K701" s="14" t="s">
        <v>3456</v>
      </c>
      <c r="L701" s="14">
        <v>4.16</v>
      </c>
      <c r="M701" s="18">
        <v>0.86463976313838353</v>
      </c>
      <c r="N701" s="18">
        <v>0.72053313594865287</v>
      </c>
      <c r="O701" s="18">
        <v>0.78057756394437161</v>
      </c>
      <c r="P701" s="18">
        <v>1.3906289523809001</v>
      </c>
      <c r="Q701" s="18">
        <v>1.39</v>
      </c>
      <c r="R701" s="18">
        <v>1.3906289523809001</v>
      </c>
      <c r="S701" s="15">
        <f t="shared" si="63"/>
        <v>0.62176165803108807</v>
      </c>
      <c r="T701" s="15">
        <f t="shared" si="64"/>
        <v>0.51836916255298771</v>
      </c>
      <c r="U701" s="15">
        <f t="shared" si="65"/>
        <v>0.56131260794473059</v>
      </c>
      <c r="V701" s="15">
        <f t="shared" si="66"/>
        <v>0.5671478095096022</v>
      </c>
      <c r="W701" s="15">
        <f t="shared" si="67"/>
        <v>0.5671478095096022</v>
      </c>
      <c r="X701" s="15" t="str">
        <f t="shared" si="68"/>
        <v>Y</v>
      </c>
      <c r="Y701" s="15" t="s">
        <v>55</v>
      </c>
      <c r="Z701" s="14" t="s">
        <v>55</v>
      </c>
      <c r="AA701" s="14">
        <v>0</v>
      </c>
      <c r="AB701" s="14"/>
      <c r="AC701" s="14"/>
    </row>
    <row r="702" spans="1:29" x14ac:dyDescent="0.35">
      <c r="A702" s="7"/>
      <c r="B702" s="14">
        <v>927</v>
      </c>
      <c r="C702" s="14" t="s">
        <v>3030</v>
      </c>
      <c r="D702" s="14" t="s">
        <v>3031</v>
      </c>
      <c r="E702" s="14" t="s">
        <v>3040</v>
      </c>
      <c r="F702" s="14" t="s">
        <v>3546</v>
      </c>
      <c r="G702" s="14"/>
      <c r="H702" s="14" t="s">
        <v>3175</v>
      </c>
      <c r="I702" s="14" t="s">
        <v>3034</v>
      </c>
      <c r="J702" s="14" t="s">
        <v>4135</v>
      </c>
      <c r="K702" s="14" t="s">
        <v>3177</v>
      </c>
      <c r="L702" s="14">
        <v>13.2</v>
      </c>
      <c r="M702" s="18">
        <v>7.8191701656889387</v>
      </c>
      <c r="N702" s="18">
        <v>8.345020790866851</v>
      </c>
      <c r="O702" s="18">
        <v>8.9165975573645788</v>
      </c>
      <c r="P702" s="18">
        <v>14.74668057564142</v>
      </c>
      <c r="Q702" s="18">
        <v>14.75</v>
      </c>
      <c r="R702" s="18">
        <v>14.74668057564142</v>
      </c>
      <c r="S702" s="15">
        <f t="shared" si="63"/>
        <v>0.53023255813953485</v>
      </c>
      <c r="T702" s="15">
        <f t="shared" si="64"/>
        <v>0.56576412141470178</v>
      </c>
      <c r="U702" s="15">
        <f t="shared" si="65"/>
        <v>0.60465116279069764</v>
      </c>
      <c r="V702" s="15">
        <f t="shared" si="66"/>
        <v>0.56688261411497809</v>
      </c>
      <c r="W702" s="15">
        <f t="shared" si="67"/>
        <v>0.56688261411497809</v>
      </c>
      <c r="X702" s="15" t="str">
        <f t="shared" si="68"/>
        <v>Y</v>
      </c>
      <c r="Y702" s="15" t="s">
        <v>55</v>
      </c>
      <c r="Z702" s="14" t="s">
        <v>55</v>
      </c>
      <c r="AA702" s="14">
        <v>0</v>
      </c>
      <c r="AB702" s="14"/>
      <c r="AC702" s="14"/>
    </row>
    <row r="703" spans="1:29" x14ac:dyDescent="0.35">
      <c r="A703" s="7"/>
      <c r="B703" s="14">
        <v>370</v>
      </c>
      <c r="C703" s="14" t="s">
        <v>3030</v>
      </c>
      <c r="D703" s="14" t="s">
        <v>3066</v>
      </c>
      <c r="E703" s="14" t="s">
        <v>3067</v>
      </c>
      <c r="F703" s="14" t="s">
        <v>3704</v>
      </c>
      <c r="G703" s="14"/>
      <c r="H703" s="14" t="s">
        <v>3704</v>
      </c>
      <c r="I703" s="14" t="s">
        <v>3034</v>
      </c>
      <c r="J703" s="14" t="s">
        <v>4136</v>
      </c>
      <c r="K703" s="14" t="s">
        <v>3211</v>
      </c>
      <c r="L703" s="14">
        <v>4.16</v>
      </c>
      <c r="M703" s="18">
        <v>1.2008885599144166</v>
      </c>
      <c r="N703" s="18">
        <v>1.3449951871041474</v>
      </c>
      <c r="O703" s="18">
        <v>1.3089685303067147</v>
      </c>
      <c r="P703" s="18">
        <v>2.2696793782382572</v>
      </c>
      <c r="Q703" s="18">
        <v>2.27</v>
      </c>
      <c r="R703" s="18">
        <v>2.2696793782382572</v>
      </c>
      <c r="S703" s="15">
        <f t="shared" si="63"/>
        <v>0.52910052910052685</v>
      </c>
      <c r="T703" s="15">
        <f t="shared" si="64"/>
        <v>0.59250889299742182</v>
      </c>
      <c r="U703" s="15">
        <f t="shared" si="65"/>
        <v>0.57671957671957452</v>
      </c>
      <c r="V703" s="15">
        <f t="shared" si="66"/>
        <v>0.56610966627250769</v>
      </c>
      <c r="W703" s="15">
        <f t="shared" si="67"/>
        <v>0.56610966627250769</v>
      </c>
      <c r="X703" s="15" t="str">
        <f t="shared" si="68"/>
        <v>Y</v>
      </c>
      <c r="Y703" s="15" t="s">
        <v>55</v>
      </c>
      <c r="Z703" s="14" t="s">
        <v>55</v>
      </c>
      <c r="AA703" s="14">
        <v>0</v>
      </c>
      <c r="AB703" s="14"/>
      <c r="AC703" s="14"/>
    </row>
    <row r="704" spans="1:29" x14ac:dyDescent="0.35">
      <c r="A704" s="7"/>
      <c r="B704" s="14">
        <v>610</v>
      </c>
      <c r="C704" s="14" t="s">
        <v>3030</v>
      </c>
      <c r="D704" s="14" t="s">
        <v>3031</v>
      </c>
      <c r="E704" s="14" t="s">
        <v>3086</v>
      </c>
      <c r="F704" s="14" t="s">
        <v>4137</v>
      </c>
      <c r="G704" s="14"/>
      <c r="H704" s="14" t="s">
        <v>4080</v>
      </c>
      <c r="I704" s="14" t="s">
        <v>3034</v>
      </c>
      <c r="J704" s="14" t="s">
        <v>4138</v>
      </c>
      <c r="K704" s="14" t="s">
        <v>4139</v>
      </c>
      <c r="L704" s="14">
        <v>13.2</v>
      </c>
      <c r="M704" s="18">
        <v>5.3270954637588384</v>
      </c>
      <c r="N704" s="18">
        <v>5.2737482988857014</v>
      </c>
      <c r="O704" s="18">
        <v>6.0510927013226148</v>
      </c>
      <c r="P704" s="18">
        <v>9.808257313101036</v>
      </c>
      <c r="Q704" s="18">
        <v>9.81</v>
      </c>
      <c r="R704" s="18">
        <v>9.808257313101036</v>
      </c>
      <c r="S704" s="15">
        <f t="shared" si="63"/>
        <v>0.54312354312354316</v>
      </c>
      <c r="T704" s="15">
        <f t="shared" si="64"/>
        <v>0.53758902129313979</v>
      </c>
      <c r="U704" s="15">
        <f t="shared" si="65"/>
        <v>0.61693861693861551</v>
      </c>
      <c r="V704" s="15">
        <f t="shared" si="66"/>
        <v>0.56588372711843282</v>
      </c>
      <c r="W704" s="15">
        <f t="shared" si="67"/>
        <v>0.56588372711843282</v>
      </c>
      <c r="X704" s="15" t="str">
        <f t="shared" si="68"/>
        <v>Y</v>
      </c>
      <c r="Y704" s="15" t="s">
        <v>55</v>
      </c>
      <c r="Z704" s="14" t="s">
        <v>55</v>
      </c>
      <c r="AA704" s="14">
        <v>0</v>
      </c>
      <c r="AB704" s="14"/>
      <c r="AC704" s="14"/>
    </row>
    <row r="705" spans="1:29" x14ac:dyDescent="0.35">
      <c r="A705" s="7"/>
      <c r="B705" s="14">
        <v>153</v>
      </c>
      <c r="C705" s="14" t="s">
        <v>3030</v>
      </c>
      <c r="D705" s="14" t="s">
        <v>3031</v>
      </c>
      <c r="E705" s="14" t="s">
        <v>46</v>
      </c>
      <c r="F705" s="14" t="s">
        <v>3402</v>
      </c>
      <c r="G705" s="14"/>
      <c r="H705" s="14" t="s">
        <v>3389</v>
      </c>
      <c r="I705" s="14" t="s">
        <v>3034</v>
      </c>
      <c r="J705" s="14" t="s">
        <v>3403</v>
      </c>
      <c r="K705" s="14" t="s">
        <v>3404</v>
      </c>
      <c r="L705" s="14">
        <v>13.8</v>
      </c>
      <c r="M705" s="18">
        <v>5.4895618295087836</v>
      </c>
      <c r="N705" s="18">
        <v>5.6648453712347697</v>
      </c>
      <c r="O705" s="18">
        <v>5.832161479245924</v>
      </c>
      <c r="P705" s="18">
        <v>11.377495344758442</v>
      </c>
      <c r="Q705" s="18">
        <v>9.4700000000000006</v>
      </c>
      <c r="R705" s="18">
        <v>9.4653112532024011</v>
      </c>
      <c r="S705" s="15">
        <f t="shared" si="63"/>
        <v>0.48249299719887812</v>
      </c>
      <c r="T705" s="15">
        <f t="shared" si="64"/>
        <v>0.59818852916945819</v>
      </c>
      <c r="U705" s="15">
        <f t="shared" si="65"/>
        <v>0.61616161616161613</v>
      </c>
      <c r="V705" s="15">
        <f t="shared" si="66"/>
        <v>0.5656143808433175</v>
      </c>
      <c r="W705" s="15">
        <f t="shared" si="67"/>
        <v>0.5656143808433175</v>
      </c>
      <c r="X705" s="15" t="str">
        <f t="shared" si="68"/>
        <v>Y</v>
      </c>
      <c r="Y705" s="15" t="s">
        <v>104</v>
      </c>
      <c r="Z705" s="14" t="s">
        <v>55</v>
      </c>
      <c r="AA705" s="14">
        <v>0</v>
      </c>
      <c r="AB705" s="14"/>
      <c r="AC705" s="14"/>
    </row>
    <row r="706" spans="1:29" x14ac:dyDescent="0.35">
      <c r="A706" s="7"/>
      <c r="B706" s="14">
        <v>367</v>
      </c>
      <c r="C706" s="14" t="s">
        <v>3030</v>
      </c>
      <c r="D706" s="14" t="s">
        <v>3066</v>
      </c>
      <c r="E706" s="14" t="s">
        <v>3067</v>
      </c>
      <c r="F706" s="14" t="s">
        <v>4140</v>
      </c>
      <c r="G706" s="14"/>
      <c r="H706" s="14" t="s">
        <v>3613</v>
      </c>
      <c r="I706" s="14" t="s">
        <v>3034</v>
      </c>
      <c r="J706" s="14" t="s">
        <v>4141</v>
      </c>
      <c r="K706" s="14" t="s">
        <v>3613</v>
      </c>
      <c r="L706" s="14">
        <v>13.8</v>
      </c>
      <c r="M706" s="18">
        <v>7.2662995479129542</v>
      </c>
      <c r="N706" s="18">
        <v>7.5610945953611681</v>
      </c>
      <c r="O706" s="18">
        <v>6.6687420193016917</v>
      </c>
      <c r="P706" s="18">
        <v>12.668219606558768</v>
      </c>
      <c r="Q706" s="18">
        <v>12.67</v>
      </c>
      <c r="R706" s="18">
        <v>12.668219606558768</v>
      </c>
      <c r="S706" s="15">
        <f t="shared" si="63"/>
        <v>0.57358490566037734</v>
      </c>
      <c r="T706" s="15">
        <f t="shared" si="64"/>
        <v>0.59677147556126031</v>
      </c>
      <c r="U706" s="15">
        <f t="shared" si="65"/>
        <v>0.52641509433962264</v>
      </c>
      <c r="V706" s="15">
        <f t="shared" si="66"/>
        <v>0.56559049185375343</v>
      </c>
      <c r="W706" s="15">
        <f t="shared" si="67"/>
        <v>0.56559049185375343</v>
      </c>
      <c r="X706" s="15" t="str">
        <f t="shared" si="68"/>
        <v>Y</v>
      </c>
      <c r="Y706" s="15" t="s">
        <v>55</v>
      </c>
      <c r="Z706" s="14" t="s">
        <v>55</v>
      </c>
      <c r="AA706" s="14">
        <v>0</v>
      </c>
      <c r="AB706" s="14"/>
      <c r="AC706" s="14"/>
    </row>
    <row r="707" spans="1:29" x14ac:dyDescent="0.35">
      <c r="A707" s="7"/>
      <c r="B707" s="14">
        <v>608</v>
      </c>
      <c r="C707" s="14" t="s">
        <v>3030</v>
      </c>
      <c r="D707" s="14" t="s">
        <v>3031</v>
      </c>
      <c r="E707" s="14" t="s">
        <v>3086</v>
      </c>
      <c r="F707" s="14" t="s">
        <v>3101</v>
      </c>
      <c r="G707" s="14"/>
      <c r="H707" s="14" t="s">
        <v>3102</v>
      </c>
      <c r="I707" s="14" t="s">
        <v>3034</v>
      </c>
      <c r="J707" s="14" t="s">
        <v>4142</v>
      </c>
      <c r="K707" s="14" t="s">
        <v>4143</v>
      </c>
      <c r="L707" s="14">
        <v>13.2</v>
      </c>
      <c r="M707" s="18">
        <v>5.3270954637588384</v>
      </c>
      <c r="N707" s="18">
        <v>6.0587137248759326</v>
      </c>
      <c r="O707" s="18">
        <v>7.2323513520845948</v>
      </c>
      <c r="P707" s="18">
        <v>10.974273916756404</v>
      </c>
      <c r="Q707" s="18">
        <v>10.97</v>
      </c>
      <c r="R707" s="18">
        <v>10.974273916756404</v>
      </c>
      <c r="S707" s="15">
        <f t="shared" ref="S707:S770" si="69">IF(OR(M707="",P707=""),"",M707/P707)</f>
        <v>0.48541666666666672</v>
      </c>
      <c r="T707" s="15">
        <f t="shared" ref="T707:T770" si="70">IF(OR(N707="",Q707=""),"",N707/Q707)</f>
        <v>0.552298425239374</v>
      </c>
      <c r="U707" s="15">
        <f t="shared" ref="U707:U770" si="71">IF(OR(O707="",R707=""),"",O707/R707)</f>
        <v>0.6590277777777771</v>
      </c>
      <c r="V707" s="15">
        <f t="shared" ref="V707:V770" si="72">IF(OR(S707="",T707="",U707=""),"",AVERAGE(S707,T707,U707))</f>
        <v>0.56558095656127261</v>
      </c>
      <c r="W707" s="15">
        <f t="shared" ref="W707:W770" si="73">IFERROR(V707,"0")</f>
        <v>0.56558095656127261</v>
      </c>
      <c r="X707" s="15" t="str">
        <f t="shared" ref="X707:X770" si="74">IF(W707="0", "N", "Y")</f>
        <v>Y</v>
      </c>
      <c r="Y707" s="15" t="s">
        <v>55</v>
      </c>
      <c r="Z707" s="14" t="s">
        <v>55</v>
      </c>
      <c r="AA707" s="14">
        <v>0</v>
      </c>
      <c r="AB707" s="14"/>
      <c r="AC707" s="14"/>
    </row>
    <row r="708" spans="1:29" x14ac:dyDescent="0.35">
      <c r="A708" s="7"/>
      <c r="B708" s="14">
        <v>600</v>
      </c>
      <c r="C708" s="14" t="s">
        <v>3030</v>
      </c>
      <c r="D708" s="14" t="s">
        <v>3031</v>
      </c>
      <c r="E708" s="14" t="s">
        <v>3086</v>
      </c>
      <c r="F708" s="14" t="s">
        <v>4144</v>
      </c>
      <c r="G708" s="14"/>
      <c r="H708" s="14" t="s">
        <v>4145</v>
      </c>
      <c r="I708" s="14" t="s">
        <v>3034</v>
      </c>
      <c r="J708" s="14" t="s">
        <v>4146</v>
      </c>
      <c r="K708" s="14" t="s">
        <v>4147</v>
      </c>
      <c r="L708" s="14">
        <v>13.2</v>
      </c>
      <c r="M708" s="18">
        <v>4.4125726373624712</v>
      </c>
      <c r="N708" s="18">
        <v>4.5116459435554033</v>
      </c>
      <c r="O708" s="18">
        <v>4.6488243675148588</v>
      </c>
      <c r="P708" s="18">
        <v>8.0020747309682125</v>
      </c>
      <c r="Q708" s="18">
        <v>8</v>
      </c>
      <c r="R708" s="18">
        <v>8.0020747309682125</v>
      </c>
      <c r="S708" s="15">
        <f t="shared" si="69"/>
        <v>0.55142857142857138</v>
      </c>
      <c r="T708" s="15">
        <f t="shared" si="70"/>
        <v>0.56395574294442541</v>
      </c>
      <c r="U708" s="15">
        <f t="shared" si="71"/>
        <v>0.58095238095238</v>
      </c>
      <c r="V708" s="15">
        <f t="shared" si="72"/>
        <v>0.56544556510845889</v>
      </c>
      <c r="W708" s="15">
        <f t="shared" si="73"/>
        <v>0.56544556510845889</v>
      </c>
      <c r="X708" s="15" t="str">
        <f t="shared" si="74"/>
        <v>Y</v>
      </c>
      <c r="Y708" s="15" t="s">
        <v>55</v>
      </c>
      <c r="Z708" s="14" t="s">
        <v>55</v>
      </c>
      <c r="AA708" s="14">
        <v>0</v>
      </c>
      <c r="AB708" s="14"/>
      <c r="AC708" s="14"/>
    </row>
    <row r="709" spans="1:29" x14ac:dyDescent="0.35">
      <c r="A709" s="7"/>
      <c r="B709" s="14">
        <v>345</v>
      </c>
      <c r="C709" s="14" t="s">
        <v>3030</v>
      </c>
      <c r="D709" s="14" t="s">
        <v>3066</v>
      </c>
      <c r="E709" s="14" t="s">
        <v>3067</v>
      </c>
      <c r="F709" s="14" t="s">
        <v>3608</v>
      </c>
      <c r="G709" s="14"/>
      <c r="H709" s="14" t="s">
        <v>3553</v>
      </c>
      <c r="I709" s="14" t="s">
        <v>3034</v>
      </c>
      <c r="J709" s="14" t="s">
        <v>4169</v>
      </c>
      <c r="K709" s="14" t="s">
        <v>4170</v>
      </c>
      <c r="L709" s="14">
        <v>13.8</v>
      </c>
      <c r="M709" s="18">
        <v>6.6209374170127901</v>
      </c>
      <c r="N709" s="18">
        <v>7.2503646804833126</v>
      </c>
      <c r="O709" s="18">
        <v>7.4176807884944642</v>
      </c>
      <c r="P709" s="18">
        <v>12.572610401980967</v>
      </c>
      <c r="Q709" s="18">
        <v>12.57</v>
      </c>
      <c r="R709" s="18">
        <v>12.572610401980967</v>
      </c>
      <c r="S709" s="15">
        <f t="shared" si="69"/>
        <v>0.52661596958174905</v>
      </c>
      <c r="T709" s="15">
        <f t="shared" si="70"/>
        <v>0.57679909948156827</v>
      </c>
      <c r="U709" s="15">
        <f t="shared" si="71"/>
        <v>0.58998732572876977</v>
      </c>
      <c r="V709" s="15">
        <f t="shared" si="72"/>
        <v>0.56446746493069566</v>
      </c>
      <c r="W709" s="15">
        <f t="shared" si="73"/>
        <v>0.56446746493069566</v>
      </c>
      <c r="X709" s="15" t="str">
        <f t="shared" si="74"/>
        <v>Y</v>
      </c>
      <c r="Y709" s="15" t="s">
        <v>55</v>
      </c>
      <c r="Z709" s="14" t="s">
        <v>55</v>
      </c>
      <c r="AA709" s="14">
        <v>0</v>
      </c>
      <c r="AB709" s="14"/>
      <c r="AC709" s="14"/>
    </row>
    <row r="710" spans="1:29" x14ac:dyDescent="0.35">
      <c r="A710" s="7"/>
      <c r="B710" s="14">
        <v>299</v>
      </c>
      <c r="C710" s="14" t="s">
        <v>3030</v>
      </c>
      <c r="D710" s="14" t="s">
        <v>3066</v>
      </c>
      <c r="E710" s="14" t="s">
        <v>3067</v>
      </c>
      <c r="F710" s="14" t="s">
        <v>3982</v>
      </c>
      <c r="G710" s="14"/>
      <c r="H710" s="14" t="s">
        <v>3358</v>
      </c>
      <c r="I710" s="14" t="s">
        <v>3034</v>
      </c>
      <c r="J710" s="14" t="s">
        <v>4199</v>
      </c>
      <c r="K710" s="14" t="s">
        <v>4200</v>
      </c>
      <c r="L710" s="14">
        <v>13.8</v>
      </c>
      <c r="M710" s="18">
        <v>6.8280906935980124</v>
      </c>
      <c r="N710" s="18">
        <v>6.9555696330350978</v>
      </c>
      <c r="O710" s="18">
        <v>7.0155644089076681</v>
      </c>
      <c r="P710" s="18">
        <v>12.30968508939201</v>
      </c>
      <c r="Q710" s="18">
        <v>12.31</v>
      </c>
      <c r="R710" s="18">
        <v>12.30968508939201</v>
      </c>
      <c r="S710" s="15">
        <f t="shared" si="69"/>
        <v>0.55469255663430295</v>
      </c>
      <c r="T710" s="15">
        <f t="shared" si="70"/>
        <v>0.56503408879245309</v>
      </c>
      <c r="U710" s="15">
        <f t="shared" si="71"/>
        <v>0.56992233009708737</v>
      </c>
      <c r="V710" s="15">
        <f t="shared" si="72"/>
        <v>0.56321632517461451</v>
      </c>
      <c r="W710" s="15">
        <f t="shared" si="73"/>
        <v>0.56321632517461451</v>
      </c>
      <c r="X710" s="15" t="str">
        <f t="shared" si="74"/>
        <v>Y</v>
      </c>
      <c r="Y710" s="15" t="s">
        <v>55</v>
      </c>
      <c r="Z710" s="14" t="s">
        <v>55</v>
      </c>
      <c r="AA710" s="14">
        <v>0</v>
      </c>
      <c r="AB710" s="14"/>
      <c r="AC710" s="14"/>
    </row>
    <row r="711" spans="1:29" x14ac:dyDescent="0.35">
      <c r="A711" s="7"/>
      <c r="B711" s="14">
        <v>551</v>
      </c>
      <c r="C711" s="14" t="s">
        <v>3030</v>
      </c>
      <c r="D711" s="14" t="s">
        <v>3066</v>
      </c>
      <c r="E711" s="14" t="s">
        <v>3074</v>
      </c>
      <c r="F711" s="14" t="s">
        <v>3178</v>
      </c>
      <c r="G711" s="14"/>
      <c r="H711" s="14" t="s">
        <v>3115</v>
      </c>
      <c r="I711" s="14" t="s">
        <v>3034</v>
      </c>
      <c r="J711" s="14" t="s">
        <v>4201</v>
      </c>
      <c r="K711" s="14" t="s">
        <v>4202</v>
      </c>
      <c r="L711" s="14">
        <v>13.8</v>
      </c>
      <c r="M711" s="18">
        <v>7.9275965462427349</v>
      </c>
      <c r="N711" s="18">
        <v>8.0949126542538892</v>
      </c>
      <c r="O711" s="18">
        <v>8.4853169062799303</v>
      </c>
      <c r="P711" s="18">
        <v>14.508696794681459</v>
      </c>
      <c r="Q711" s="18">
        <v>14.51</v>
      </c>
      <c r="R711" s="18">
        <v>14.508696794681459</v>
      </c>
      <c r="S711" s="15">
        <f t="shared" si="69"/>
        <v>0.54640307523338705</v>
      </c>
      <c r="T711" s="15">
        <f t="shared" si="70"/>
        <v>0.55788508988655339</v>
      </c>
      <c r="U711" s="15">
        <f t="shared" si="71"/>
        <v>0.58484349258649093</v>
      </c>
      <c r="V711" s="15">
        <f t="shared" si="72"/>
        <v>0.56304388590214371</v>
      </c>
      <c r="W711" s="15">
        <f t="shared" si="73"/>
        <v>0.56304388590214371</v>
      </c>
      <c r="X711" s="15" t="str">
        <f t="shared" si="74"/>
        <v>Y</v>
      </c>
      <c r="Y711" s="15" t="s">
        <v>55</v>
      </c>
      <c r="Z711" s="14" t="s">
        <v>55</v>
      </c>
      <c r="AA711" s="14">
        <v>0</v>
      </c>
      <c r="AB711" s="14"/>
      <c r="AC711" s="14"/>
    </row>
    <row r="712" spans="1:29" x14ac:dyDescent="0.35">
      <c r="A712" s="7"/>
      <c r="B712" s="14">
        <v>561</v>
      </c>
      <c r="C712" s="14" t="s">
        <v>3030</v>
      </c>
      <c r="D712" s="14" t="s">
        <v>3031</v>
      </c>
      <c r="E712" s="14" t="s">
        <v>3086</v>
      </c>
      <c r="F712" s="14" t="s">
        <v>4203</v>
      </c>
      <c r="G712" s="14"/>
      <c r="H712" s="14" t="s">
        <v>4204</v>
      </c>
      <c r="I712" s="14" t="s">
        <v>3034</v>
      </c>
      <c r="J712" s="14" t="s">
        <v>4205</v>
      </c>
      <c r="K712" s="14" t="s">
        <v>4206</v>
      </c>
      <c r="L712" s="14">
        <v>8.32</v>
      </c>
      <c r="M712" s="18">
        <v>1.0676361177854543</v>
      </c>
      <c r="N712" s="18">
        <v>1.1393430212188058</v>
      </c>
      <c r="O712" s="18">
        <v>1.1393430212188058</v>
      </c>
      <c r="P712" s="18">
        <v>1.9838909949893919</v>
      </c>
      <c r="Q712" s="18">
        <v>1.98</v>
      </c>
      <c r="R712" s="18">
        <v>1.9838909949893919</v>
      </c>
      <c r="S712" s="15">
        <f t="shared" si="69"/>
        <v>0.53815261044176632</v>
      </c>
      <c r="T712" s="15">
        <f t="shared" si="70"/>
        <v>0.57542576829232617</v>
      </c>
      <c r="U712" s="15">
        <f t="shared" si="71"/>
        <v>0.57429718875501923</v>
      </c>
      <c r="V712" s="15">
        <f t="shared" si="72"/>
        <v>0.56262518916303728</v>
      </c>
      <c r="W712" s="15">
        <f t="shared" si="73"/>
        <v>0.56262518916303728</v>
      </c>
      <c r="X712" s="15" t="str">
        <f t="shared" si="74"/>
        <v>Y</v>
      </c>
      <c r="Y712" s="15" t="s">
        <v>55</v>
      </c>
      <c r="Z712" s="14" t="s">
        <v>55</v>
      </c>
      <c r="AA712" s="14">
        <v>0</v>
      </c>
      <c r="AB712" s="14"/>
      <c r="AC712" s="14"/>
    </row>
    <row r="713" spans="1:29" x14ac:dyDescent="0.35">
      <c r="A713" s="7"/>
      <c r="B713" s="14">
        <v>1042</v>
      </c>
      <c r="C713" s="14" t="s">
        <v>3030</v>
      </c>
      <c r="D713" s="14" t="s">
        <v>3031</v>
      </c>
      <c r="E713" s="14" t="s">
        <v>3040</v>
      </c>
      <c r="F713" s="14" t="s">
        <v>3712</v>
      </c>
      <c r="G713" s="14"/>
      <c r="H713" s="14" t="s">
        <v>3064</v>
      </c>
      <c r="I713" s="14" t="s">
        <v>3034</v>
      </c>
      <c r="J713" s="14" t="s">
        <v>4207</v>
      </c>
      <c r="K713" s="14" t="s">
        <v>3064</v>
      </c>
      <c r="L713" s="14">
        <v>13.2</v>
      </c>
      <c r="M713" s="18">
        <v>4.4552638252559618</v>
      </c>
      <c r="N713" s="18">
        <v>7.2247303285313</v>
      </c>
      <c r="O713" s="18">
        <v>8.1887898080241222</v>
      </c>
      <c r="P713" s="18">
        <v>11.774481389853227</v>
      </c>
      <c r="Q713" s="18">
        <v>11.77</v>
      </c>
      <c r="R713" s="18">
        <v>11.774481389853227</v>
      </c>
      <c r="S713" s="15">
        <f t="shared" si="69"/>
        <v>0.37838301983264661</v>
      </c>
      <c r="T713" s="15">
        <f t="shared" si="70"/>
        <v>0.61382585628983011</v>
      </c>
      <c r="U713" s="15">
        <f t="shared" si="71"/>
        <v>0.6954692556634291</v>
      </c>
      <c r="V713" s="15">
        <f t="shared" si="72"/>
        <v>0.56255937726196859</v>
      </c>
      <c r="W713" s="15">
        <f t="shared" si="73"/>
        <v>0.56255937726196859</v>
      </c>
      <c r="X713" s="15" t="str">
        <f t="shared" si="74"/>
        <v>Y</v>
      </c>
      <c r="Y713" s="15" t="s">
        <v>55</v>
      </c>
      <c r="Z713" s="14" t="s">
        <v>55</v>
      </c>
      <c r="AA713" s="14">
        <v>0</v>
      </c>
      <c r="AB713" s="14"/>
      <c r="AC713" s="14"/>
    </row>
    <row r="714" spans="1:29" x14ac:dyDescent="0.35">
      <c r="A714" s="7"/>
      <c r="B714" s="14">
        <v>634</v>
      </c>
      <c r="C714" s="14" t="s">
        <v>3030</v>
      </c>
      <c r="D714" s="14" t="s">
        <v>3031</v>
      </c>
      <c r="E714" s="14" t="s">
        <v>3086</v>
      </c>
      <c r="F714" s="14" t="s">
        <v>3685</v>
      </c>
      <c r="G714" s="14"/>
      <c r="H714" s="14" t="s">
        <v>3088</v>
      </c>
      <c r="I714" s="14" t="s">
        <v>3034</v>
      </c>
      <c r="J714" s="14" t="s">
        <v>4208</v>
      </c>
      <c r="K714" s="14" t="s">
        <v>3088</v>
      </c>
      <c r="L714" s="14">
        <v>13.8</v>
      </c>
      <c r="M714" s="18">
        <v>6.517360778720156</v>
      </c>
      <c r="N714" s="18">
        <v>6.0472821895459781</v>
      </c>
      <c r="O714" s="18">
        <v>6.6129699832979574</v>
      </c>
      <c r="P714" s="18">
        <v>11.377495344758442</v>
      </c>
      <c r="Q714" s="18">
        <v>11.38</v>
      </c>
      <c r="R714" s="18">
        <v>11.377495344758442</v>
      </c>
      <c r="S714" s="15">
        <f t="shared" si="69"/>
        <v>0.5728291316526597</v>
      </c>
      <c r="T714" s="15">
        <f t="shared" si="70"/>
        <v>0.53139562298295062</v>
      </c>
      <c r="U714" s="15">
        <f t="shared" si="71"/>
        <v>0.58123249299719737</v>
      </c>
      <c r="V714" s="15">
        <f t="shared" si="72"/>
        <v>0.56181908254426915</v>
      </c>
      <c r="W714" s="15">
        <f t="shared" si="73"/>
        <v>0.56181908254426915</v>
      </c>
      <c r="X714" s="15" t="str">
        <f t="shared" si="74"/>
        <v>Y</v>
      </c>
      <c r="Y714" s="15" t="s">
        <v>55</v>
      </c>
      <c r="Z714" s="14" t="s">
        <v>55</v>
      </c>
      <c r="AA714" s="14">
        <v>0</v>
      </c>
      <c r="AB714" s="14"/>
      <c r="AC714" s="14"/>
    </row>
    <row r="715" spans="1:29" x14ac:dyDescent="0.35">
      <c r="A715" s="7"/>
      <c r="B715" s="14">
        <v>18</v>
      </c>
      <c r="C715" s="14" t="s">
        <v>3030</v>
      </c>
      <c r="D715" s="14" t="s">
        <v>3031</v>
      </c>
      <c r="E715" s="14" t="s">
        <v>46</v>
      </c>
      <c r="F715" s="14" t="s">
        <v>4097</v>
      </c>
      <c r="G715" s="14"/>
      <c r="H715" s="14" t="s">
        <v>3038</v>
      </c>
      <c r="I715" s="14" t="s">
        <v>3034</v>
      </c>
      <c r="J715" s="19" t="s">
        <v>4209</v>
      </c>
      <c r="K715" s="14" t="s">
        <v>3038</v>
      </c>
      <c r="L715" s="14">
        <v>4.16</v>
      </c>
      <c r="M715" s="18">
        <v>1.8733861534664977</v>
      </c>
      <c r="N715" s="18">
        <v>1.3449951871041474</v>
      </c>
      <c r="O715" s="18">
        <v>1.3209774159058614</v>
      </c>
      <c r="P715" s="18">
        <v>2.6947939284479623</v>
      </c>
      <c r="Q715" s="18">
        <v>2.69</v>
      </c>
      <c r="R715" s="18">
        <v>2.6947939284479623</v>
      </c>
      <c r="S715" s="15">
        <f t="shared" si="69"/>
        <v>0.69518716577540107</v>
      </c>
      <c r="T715" s="15">
        <f t="shared" si="70"/>
        <v>0.49999821081938567</v>
      </c>
      <c r="U715" s="15">
        <f t="shared" si="71"/>
        <v>0.49019607843137164</v>
      </c>
      <c r="V715" s="15">
        <f t="shared" si="72"/>
        <v>0.56179381834205289</v>
      </c>
      <c r="W715" s="15">
        <f t="shared" si="73"/>
        <v>0.56179381834205289</v>
      </c>
      <c r="X715" s="15" t="str">
        <f t="shared" si="74"/>
        <v>Y</v>
      </c>
      <c r="Y715" s="15" t="s">
        <v>55</v>
      </c>
      <c r="Z715" s="14" t="s">
        <v>55</v>
      </c>
      <c r="AA715" s="14">
        <v>0</v>
      </c>
      <c r="AB715" s="14"/>
      <c r="AC715" s="14"/>
    </row>
    <row r="716" spans="1:29" x14ac:dyDescent="0.35">
      <c r="A716" s="7"/>
      <c r="B716" s="14">
        <v>788</v>
      </c>
      <c r="C716" s="14" t="s">
        <v>3030</v>
      </c>
      <c r="D716" s="14" t="s">
        <v>3031</v>
      </c>
      <c r="E716" s="14" t="s">
        <v>3045</v>
      </c>
      <c r="F716" s="14" t="s">
        <v>4100</v>
      </c>
      <c r="G716" s="14"/>
      <c r="H716" s="14" t="s">
        <v>3080</v>
      </c>
      <c r="I716" s="14" t="s">
        <v>3034</v>
      </c>
      <c r="J716" s="14" t="s">
        <v>4210</v>
      </c>
      <c r="K716" s="14" t="s">
        <v>3080</v>
      </c>
      <c r="L716" s="14">
        <v>13.8</v>
      </c>
      <c r="M716" s="18">
        <v>3.4658336659453233</v>
      </c>
      <c r="N716" s="18">
        <v>5.3063108540680135</v>
      </c>
      <c r="O716" s="18">
        <v>4.4378605791529617</v>
      </c>
      <c r="P716" s="18">
        <v>7.8399547753797663</v>
      </c>
      <c r="Q716" s="18">
        <v>7.84</v>
      </c>
      <c r="R716" s="18">
        <v>7.8399547753797663</v>
      </c>
      <c r="S716" s="15">
        <f t="shared" si="69"/>
        <v>0.44207317073170727</v>
      </c>
      <c r="T716" s="15">
        <f t="shared" si="70"/>
        <v>0.6768253640392875</v>
      </c>
      <c r="U716" s="15">
        <f t="shared" si="71"/>
        <v>0.56605691056910368</v>
      </c>
      <c r="V716" s="15">
        <f t="shared" si="72"/>
        <v>0.56165181511336615</v>
      </c>
      <c r="W716" s="15">
        <f t="shared" si="73"/>
        <v>0.56165181511336615</v>
      </c>
      <c r="X716" s="15" t="str">
        <f t="shared" si="74"/>
        <v>Y</v>
      </c>
      <c r="Y716" s="15" t="s">
        <v>55</v>
      </c>
      <c r="Z716" s="14" t="s">
        <v>55</v>
      </c>
      <c r="AA716" s="14">
        <v>0</v>
      </c>
      <c r="AB716" s="14"/>
      <c r="AC716" s="14"/>
    </row>
    <row r="717" spans="1:29" x14ac:dyDescent="0.35">
      <c r="A717" s="7"/>
      <c r="B717" s="14">
        <v>65</v>
      </c>
      <c r="C717" s="14" t="s">
        <v>3030</v>
      </c>
      <c r="D717" s="14" t="s">
        <v>3031</v>
      </c>
      <c r="E717" s="14" t="s">
        <v>46</v>
      </c>
      <c r="F717" s="14" t="s">
        <v>4211</v>
      </c>
      <c r="G717" s="14"/>
      <c r="H717" s="14" t="s">
        <v>4212</v>
      </c>
      <c r="I717" s="14" t="s">
        <v>3034</v>
      </c>
      <c r="J717" s="14" t="s">
        <v>4213</v>
      </c>
      <c r="K717" s="14" t="s">
        <v>4212</v>
      </c>
      <c r="L717" s="14">
        <v>13.2</v>
      </c>
      <c r="M717" s="18">
        <v>7.1866252107647766</v>
      </c>
      <c r="N717" s="18">
        <v>7.8496542599021435</v>
      </c>
      <c r="O717" s="18">
        <v>8.5279253561461221</v>
      </c>
      <c r="P717" s="18">
        <v>13.992199243864418</v>
      </c>
      <c r="Q717" s="18">
        <v>13.99</v>
      </c>
      <c r="R717" s="18">
        <v>13.992199243864418</v>
      </c>
      <c r="S717" s="15">
        <f t="shared" si="69"/>
        <v>0.51361655773420412</v>
      </c>
      <c r="T717" s="15">
        <f t="shared" si="70"/>
        <v>0.56109036882788732</v>
      </c>
      <c r="U717" s="15">
        <f t="shared" si="71"/>
        <v>0.60947712418300637</v>
      </c>
      <c r="V717" s="15">
        <f t="shared" si="72"/>
        <v>0.56139468358169931</v>
      </c>
      <c r="W717" s="15">
        <f t="shared" si="73"/>
        <v>0.56139468358169931</v>
      </c>
      <c r="X717" s="15" t="str">
        <f t="shared" si="74"/>
        <v>Y</v>
      </c>
      <c r="Y717" s="15" t="s">
        <v>55</v>
      </c>
      <c r="Z717" s="14" t="s">
        <v>55</v>
      </c>
      <c r="AA717" s="14">
        <v>0</v>
      </c>
      <c r="AB717" s="14"/>
      <c r="AC717" s="14"/>
    </row>
    <row r="718" spans="1:29" x14ac:dyDescent="0.35">
      <c r="A718" s="7"/>
      <c r="B718" s="14">
        <v>693</v>
      </c>
      <c r="C718" s="14" t="s">
        <v>3030</v>
      </c>
      <c r="D718" s="14" t="s">
        <v>3031</v>
      </c>
      <c r="E718" s="14" t="s">
        <v>3045</v>
      </c>
      <c r="F718" s="14" t="s">
        <v>3136</v>
      </c>
      <c r="G718" s="14"/>
      <c r="H718" s="14" t="s">
        <v>3137</v>
      </c>
      <c r="I718" s="14" t="s">
        <v>3034</v>
      </c>
      <c r="J718" s="14" t="s">
        <v>4220</v>
      </c>
      <c r="K718" s="14" t="s">
        <v>3137</v>
      </c>
      <c r="L718" s="14">
        <v>4.16</v>
      </c>
      <c r="M718" s="18">
        <v>1.5851728990870364</v>
      </c>
      <c r="N718" s="18">
        <v>1.6332084414836083</v>
      </c>
      <c r="O718" s="18">
        <v>1.6332084414836083</v>
      </c>
      <c r="P718" s="18">
        <v>2.8821325437946119</v>
      </c>
      <c r="Q718" s="18">
        <v>2.88</v>
      </c>
      <c r="R718" s="18">
        <v>2.8821325437946119</v>
      </c>
      <c r="S718" s="15">
        <f t="shared" si="69"/>
        <v>0.54999999999999993</v>
      </c>
      <c r="T718" s="15">
        <f t="shared" si="70"/>
        <v>0.56708626440403065</v>
      </c>
      <c r="U718" s="15">
        <f t="shared" si="71"/>
        <v>0.56666666666666488</v>
      </c>
      <c r="V718" s="15">
        <f t="shared" si="72"/>
        <v>0.56125097702356519</v>
      </c>
      <c r="W718" s="15">
        <f t="shared" si="73"/>
        <v>0.56125097702356519</v>
      </c>
      <c r="X718" s="15" t="str">
        <f t="shared" si="74"/>
        <v>Y</v>
      </c>
      <c r="Y718" s="15" t="s">
        <v>55</v>
      </c>
      <c r="Z718" s="14" t="s">
        <v>55</v>
      </c>
      <c r="AA718" s="14">
        <v>0</v>
      </c>
      <c r="AB718" s="14"/>
      <c r="AC718" s="14"/>
    </row>
    <row r="719" spans="1:29" x14ac:dyDescent="0.35">
      <c r="A719" s="7"/>
      <c r="B719" s="14">
        <v>242</v>
      </c>
      <c r="C719" s="14" t="s">
        <v>3030</v>
      </c>
      <c r="D719" s="14" t="s">
        <v>3066</v>
      </c>
      <c r="E719" s="14" t="s">
        <v>3067</v>
      </c>
      <c r="F719" s="14" t="s">
        <v>3121</v>
      </c>
      <c r="G719" s="14"/>
      <c r="H719" s="14" t="s">
        <v>1179</v>
      </c>
      <c r="I719" s="14" t="s">
        <v>3034</v>
      </c>
      <c r="J719" s="14" t="s">
        <v>4225</v>
      </c>
      <c r="K719" s="14" t="s">
        <v>1179</v>
      </c>
      <c r="L719" s="14">
        <v>13.8</v>
      </c>
      <c r="M719" s="18">
        <v>6.0154124546866949</v>
      </c>
      <c r="N719" s="18">
        <v>6.190695996412682</v>
      </c>
      <c r="O719" s="18">
        <v>6.7404489227350428</v>
      </c>
      <c r="P719" s="18">
        <v>11.257983839036187</v>
      </c>
      <c r="Q719" s="18">
        <v>11.26</v>
      </c>
      <c r="R719" s="18">
        <v>11.257983839036187</v>
      </c>
      <c r="S719" s="15">
        <f t="shared" si="69"/>
        <v>0.5343241330502464</v>
      </c>
      <c r="T719" s="15">
        <f t="shared" si="70"/>
        <v>0.5497953815641814</v>
      </c>
      <c r="U719" s="15">
        <f t="shared" si="71"/>
        <v>0.59872611464968162</v>
      </c>
      <c r="V719" s="15">
        <f t="shared" si="72"/>
        <v>0.56094854308803643</v>
      </c>
      <c r="W719" s="15">
        <f t="shared" si="73"/>
        <v>0.56094854308803643</v>
      </c>
      <c r="X719" s="15" t="str">
        <f t="shared" si="74"/>
        <v>Y</v>
      </c>
      <c r="Y719" s="15" t="s">
        <v>55</v>
      </c>
      <c r="Z719" s="14" t="s">
        <v>55</v>
      </c>
      <c r="AA719" s="14">
        <v>0</v>
      </c>
      <c r="AB719" s="14"/>
      <c r="AC719" s="14"/>
    </row>
    <row r="720" spans="1:29" x14ac:dyDescent="0.35">
      <c r="A720" s="7"/>
      <c r="B720" s="14">
        <v>926</v>
      </c>
      <c r="C720" s="14" t="s">
        <v>3030</v>
      </c>
      <c r="D720" s="14" t="s">
        <v>3031</v>
      </c>
      <c r="E720" s="14" t="s">
        <v>3040</v>
      </c>
      <c r="F720" s="14" t="s">
        <v>3546</v>
      </c>
      <c r="G720" s="14"/>
      <c r="H720" s="14" t="s">
        <v>3175</v>
      </c>
      <c r="I720" s="14" t="s">
        <v>3034</v>
      </c>
      <c r="J720" s="14" t="s">
        <v>4226</v>
      </c>
      <c r="K720" s="14" t="s">
        <v>3238</v>
      </c>
      <c r="L720" s="14">
        <v>13.2</v>
      </c>
      <c r="M720" s="18">
        <v>5.692904594317385</v>
      </c>
      <c r="N720" s="18">
        <v>5.8986722302565679</v>
      </c>
      <c r="O720" s="18">
        <v>8.7870401569584189</v>
      </c>
      <c r="P720" s="18">
        <v>12.117427449751863</v>
      </c>
      <c r="Q720" s="18">
        <v>12.12</v>
      </c>
      <c r="R720" s="18">
        <v>12.117427449751863</v>
      </c>
      <c r="S720" s="15">
        <f t="shared" si="69"/>
        <v>0.46981132075471699</v>
      </c>
      <c r="T720" s="15">
        <f t="shared" si="70"/>
        <v>0.4866891279089578</v>
      </c>
      <c r="U720" s="15">
        <f t="shared" si="71"/>
        <v>0.72515723270440191</v>
      </c>
      <c r="V720" s="15">
        <f t="shared" si="72"/>
        <v>0.56055256045602553</v>
      </c>
      <c r="W720" s="15">
        <f t="shared" si="73"/>
        <v>0.56055256045602553</v>
      </c>
      <c r="X720" s="15" t="str">
        <f t="shared" si="74"/>
        <v>Y</v>
      </c>
      <c r="Y720" s="15" t="s">
        <v>55</v>
      </c>
      <c r="Z720" s="14" t="s">
        <v>55</v>
      </c>
      <c r="AA720" s="14">
        <v>0</v>
      </c>
      <c r="AB720" s="14"/>
      <c r="AC720" s="14"/>
    </row>
    <row r="721" spans="1:29" x14ac:dyDescent="0.35">
      <c r="A721" s="7"/>
      <c r="B721" s="14">
        <v>767</v>
      </c>
      <c r="C721" s="14" t="s">
        <v>3030</v>
      </c>
      <c r="D721" s="14" t="s">
        <v>3031</v>
      </c>
      <c r="E721" s="14" t="s">
        <v>3045</v>
      </c>
      <c r="F721" s="14" t="s">
        <v>3165</v>
      </c>
      <c r="G721" s="14"/>
      <c r="H721" s="14" t="s">
        <v>3165</v>
      </c>
      <c r="I721" s="14" t="s">
        <v>3034</v>
      </c>
      <c r="J721" s="14" t="s">
        <v>4227</v>
      </c>
      <c r="K721" s="14" t="s">
        <v>3165</v>
      </c>
      <c r="L721" s="14">
        <v>2.4</v>
      </c>
      <c r="M721" s="18">
        <v>0.54455677389965507</v>
      </c>
      <c r="N721" s="18">
        <v>0.57781214940497738</v>
      </c>
      <c r="O721" s="18">
        <v>0.72884697982498226</v>
      </c>
      <c r="P721" s="18">
        <v>1.1015843136138057</v>
      </c>
      <c r="Q721" s="18">
        <v>1.1000000000000001</v>
      </c>
      <c r="R721" s="18">
        <v>1.1015843136138057</v>
      </c>
      <c r="S721" s="15">
        <f t="shared" si="69"/>
        <v>0.4943396226415096</v>
      </c>
      <c r="T721" s="15">
        <f t="shared" si="70"/>
        <v>0.52528377218634303</v>
      </c>
      <c r="U721" s="15">
        <f t="shared" si="71"/>
        <v>0.66163522012578513</v>
      </c>
      <c r="V721" s="15">
        <f t="shared" si="72"/>
        <v>0.56041953831787927</v>
      </c>
      <c r="W721" s="15">
        <f t="shared" si="73"/>
        <v>0.56041953831787927</v>
      </c>
      <c r="X721" s="15" t="str">
        <f t="shared" si="74"/>
        <v>Y</v>
      </c>
      <c r="Y721" s="15" t="s">
        <v>55</v>
      </c>
      <c r="Z721" s="14" t="s">
        <v>55</v>
      </c>
      <c r="AA721" s="14">
        <v>0</v>
      </c>
      <c r="AB721" s="14"/>
      <c r="AC721" s="14"/>
    </row>
    <row r="722" spans="1:29" x14ac:dyDescent="0.35">
      <c r="A722" s="7"/>
      <c r="B722" s="14">
        <v>403</v>
      </c>
      <c r="C722" s="14" t="s">
        <v>3030</v>
      </c>
      <c r="D722" s="14" t="s">
        <v>3066</v>
      </c>
      <c r="E722" s="14" t="s">
        <v>3074</v>
      </c>
      <c r="F722" s="14" t="s">
        <v>3727</v>
      </c>
      <c r="G722" s="14"/>
      <c r="H722" s="14" t="s">
        <v>3446</v>
      </c>
      <c r="I722" s="14" t="s">
        <v>3034</v>
      </c>
      <c r="J722" s="14" t="s">
        <v>4228</v>
      </c>
      <c r="K722" s="14" t="s">
        <v>3446</v>
      </c>
      <c r="L722" s="14">
        <v>13.8</v>
      </c>
      <c r="M722" s="18">
        <v>7.6328014987945201</v>
      </c>
      <c r="N722" s="18">
        <v>7.9833685822464684</v>
      </c>
      <c r="O722" s="18">
        <v>8.6924701828651525</v>
      </c>
      <c r="P722" s="18">
        <v>14.460892192392555</v>
      </c>
      <c r="Q722" s="18">
        <v>14.46</v>
      </c>
      <c r="R722" s="18">
        <v>14.460892192392555</v>
      </c>
      <c r="S722" s="15">
        <f t="shared" si="69"/>
        <v>0.52782369146005459</v>
      </c>
      <c r="T722" s="15">
        <f t="shared" si="70"/>
        <v>0.55210017857859395</v>
      </c>
      <c r="U722" s="15">
        <f t="shared" si="71"/>
        <v>0.6011019283746547</v>
      </c>
      <c r="V722" s="15">
        <f t="shared" si="72"/>
        <v>0.56034193280443445</v>
      </c>
      <c r="W722" s="15">
        <f t="shared" si="73"/>
        <v>0.56034193280443445</v>
      </c>
      <c r="X722" s="15" t="str">
        <f t="shared" si="74"/>
        <v>Y</v>
      </c>
      <c r="Y722" s="15" t="s">
        <v>55</v>
      </c>
      <c r="Z722" s="14" t="s">
        <v>55</v>
      </c>
      <c r="AA722" s="14">
        <v>0</v>
      </c>
      <c r="AB722" s="14"/>
      <c r="AC722" s="14"/>
    </row>
    <row r="723" spans="1:29" x14ac:dyDescent="0.35">
      <c r="A723" s="7"/>
      <c r="B723" s="14">
        <v>1134</v>
      </c>
      <c r="C723" s="14" t="s">
        <v>3030</v>
      </c>
      <c r="D723" s="14" t="s">
        <v>3031</v>
      </c>
      <c r="E723" s="14" t="s">
        <v>3040</v>
      </c>
      <c r="F723" s="14" t="s">
        <v>3757</v>
      </c>
      <c r="G723" s="14"/>
      <c r="H723" s="14" t="s">
        <v>3042</v>
      </c>
      <c r="I723" s="14" t="s">
        <v>3034</v>
      </c>
      <c r="J723" s="14" t="s">
        <v>4229</v>
      </c>
      <c r="K723" s="14" t="s">
        <v>3042</v>
      </c>
      <c r="L723" s="14">
        <v>13.2</v>
      </c>
      <c r="M723" s="18">
        <v>5.692904594317385</v>
      </c>
      <c r="N723" s="18">
        <v>5.6166943587843399</v>
      </c>
      <c r="O723" s="18">
        <v>5.9825034893428866</v>
      </c>
      <c r="P723" s="18">
        <v>10.745643210157313</v>
      </c>
      <c r="Q723" s="18">
        <v>10.08</v>
      </c>
      <c r="R723" s="18">
        <v>10.082614161019947</v>
      </c>
      <c r="S723" s="15">
        <f t="shared" si="69"/>
        <v>0.52978723404255323</v>
      </c>
      <c r="T723" s="15">
        <f t="shared" si="70"/>
        <v>0.5572117419428908</v>
      </c>
      <c r="U723" s="15">
        <f t="shared" si="71"/>
        <v>0.59334845049130613</v>
      </c>
      <c r="V723" s="15">
        <f t="shared" si="72"/>
        <v>0.56011580882558343</v>
      </c>
      <c r="W723" s="15">
        <f t="shared" si="73"/>
        <v>0.56011580882558343</v>
      </c>
      <c r="X723" s="15" t="str">
        <f t="shared" si="74"/>
        <v>Y</v>
      </c>
      <c r="Y723" s="15" t="s">
        <v>55</v>
      </c>
      <c r="Z723" s="14" t="s">
        <v>55</v>
      </c>
      <c r="AA723" s="14">
        <v>0</v>
      </c>
      <c r="AB723" s="14"/>
      <c r="AC723" s="14"/>
    </row>
    <row r="724" spans="1:29" x14ac:dyDescent="0.35">
      <c r="A724" s="7"/>
      <c r="B724" s="14">
        <v>388</v>
      </c>
      <c r="C724" s="14" t="s">
        <v>3030</v>
      </c>
      <c r="D724" s="14" t="s">
        <v>3066</v>
      </c>
      <c r="E724" s="14" t="s">
        <v>3067</v>
      </c>
      <c r="F724" s="14" t="s">
        <v>3254</v>
      </c>
      <c r="G724" s="14"/>
      <c r="H724" s="14" t="s">
        <v>3255</v>
      </c>
      <c r="I724" s="14" t="s">
        <v>3034</v>
      </c>
      <c r="J724" s="14" t="s">
        <v>4230</v>
      </c>
      <c r="K724" s="14" t="s">
        <v>3255</v>
      </c>
      <c r="L724" s="14">
        <v>13.2</v>
      </c>
      <c r="M724" s="18">
        <v>7.5752974119832324</v>
      </c>
      <c r="N724" s="18">
        <v>8.0859059900545294</v>
      </c>
      <c r="O724" s="18">
        <v>6.0968188426424319E-2</v>
      </c>
      <c r="P724" s="18">
        <v>9.7168050304614013</v>
      </c>
      <c r="Q724" s="18">
        <v>9.0500000000000007</v>
      </c>
      <c r="R724" s="18">
        <v>9.0537759813240335</v>
      </c>
      <c r="S724" s="15">
        <f t="shared" si="69"/>
        <v>0.77960784313725395</v>
      </c>
      <c r="T724" s="15">
        <f t="shared" si="70"/>
        <v>0.89347027514414679</v>
      </c>
      <c r="U724" s="15">
        <f t="shared" si="71"/>
        <v>6.7340067340067172E-3</v>
      </c>
      <c r="V724" s="15">
        <f t="shared" si="72"/>
        <v>0.55993737500513585</v>
      </c>
      <c r="W724" s="15">
        <f t="shared" si="73"/>
        <v>0.55993737500513585</v>
      </c>
      <c r="X724" s="15" t="str">
        <f t="shared" si="74"/>
        <v>Y</v>
      </c>
      <c r="Y724" s="15" t="s">
        <v>55</v>
      </c>
      <c r="Z724" s="14" t="s">
        <v>55</v>
      </c>
      <c r="AA724" s="14">
        <v>0</v>
      </c>
      <c r="AB724" s="14"/>
      <c r="AC724" s="14"/>
    </row>
    <row r="725" spans="1:29" x14ac:dyDescent="0.35">
      <c r="A725" s="7"/>
      <c r="B725" s="14">
        <v>90</v>
      </c>
      <c r="C725" s="14" t="s">
        <v>3030</v>
      </c>
      <c r="D725" s="14" t="s">
        <v>3031</v>
      </c>
      <c r="E725" s="14" t="s">
        <v>46</v>
      </c>
      <c r="F725" s="14" t="s">
        <v>3535</v>
      </c>
      <c r="G725" s="14"/>
      <c r="H725" s="14" t="s">
        <v>3038</v>
      </c>
      <c r="I725" s="14" t="s">
        <v>3034</v>
      </c>
      <c r="J725" s="14" t="s">
        <v>4231</v>
      </c>
      <c r="K725" s="14" t="s">
        <v>3038</v>
      </c>
      <c r="L725" s="14">
        <v>4.16</v>
      </c>
      <c r="M725" s="18">
        <v>1.6932528694793343</v>
      </c>
      <c r="N725" s="18">
        <v>1.6644315440413882</v>
      </c>
      <c r="O725" s="18">
        <v>1.5467444651697702</v>
      </c>
      <c r="P725" s="18">
        <v>2.9397751946705037</v>
      </c>
      <c r="Q725" s="18">
        <v>2.94</v>
      </c>
      <c r="R725" s="18">
        <v>2.9397751946705037</v>
      </c>
      <c r="S725" s="15">
        <f t="shared" si="69"/>
        <v>0.57598039215686281</v>
      </c>
      <c r="T725" s="15">
        <f t="shared" si="70"/>
        <v>0.56613317824537013</v>
      </c>
      <c r="U725" s="15">
        <f t="shared" si="71"/>
        <v>0.52614379084967156</v>
      </c>
      <c r="V725" s="15">
        <f t="shared" si="72"/>
        <v>0.55608578708396816</v>
      </c>
      <c r="W725" s="15">
        <f t="shared" si="73"/>
        <v>0.55608578708396816</v>
      </c>
      <c r="X725" s="15" t="str">
        <f t="shared" si="74"/>
        <v>Y</v>
      </c>
      <c r="Y725" s="15" t="s">
        <v>55</v>
      </c>
      <c r="Z725" s="14" t="s">
        <v>55</v>
      </c>
      <c r="AA725" s="14">
        <v>0</v>
      </c>
      <c r="AB725" s="14"/>
      <c r="AC725" s="14"/>
    </row>
    <row r="726" spans="1:29" x14ac:dyDescent="0.35">
      <c r="A726" s="7"/>
      <c r="B726" s="14">
        <v>32</v>
      </c>
      <c r="C726" s="14" t="s">
        <v>3030</v>
      </c>
      <c r="D726" s="14" t="s">
        <v>3031</v>
      </c>
      <c r="E726" s="14" t="s">
        <v>46</v>
      </c>
      <c r="F726" s="14" t="s">
        <v>4232</v>
      </c>
      <c r="G726" s="14"/>
      <c r="H726" s="14" t="s">
        <v>3038</v>
      </c>
      <c r="I726" s="14" t="s">
        <v>3034</v>
      </c>
      <c r="J726" s="19" t="s">
        <v>4233</v>
      </c>
      <c r="K726" s="14" t="s">
        <v>3038</v>
      </c>
      <c r="L726" s="14">
        <v>4.16</v>
      </c>
      <c r="M726" s="18">
        <v>1.7076635321983074</v>
      </c>
      <c r="N726" s="18">
        <v>1.7004582008388209</v>
      </c>
      <c r="O726" s="18">
        <v>1.132317823143308</v>
      </c>
      <c r="P726" s="18">
        <v>2.7236152538859084</v>
      </c>
      <c r="Q726" s="18">
        <v>2.72</v>
      </c>
      <c r="R726" s="18">
        <v>2.7236152538859084</v>
      </c>
      <c r="S726" s="15">
        <f t="shared" si="69"/>
        <v>0.62698412698412687</v>
      </c>
      <c r="T726" s="15">
        <f t="shared" si="70"/>
        <v>0.6251684561907429</v>
      </c>
      <c r="U726" s="15">
        <f t="shared" si="71"/>
        <v>0.41574074074074063</v>
      </c>
      <c r="V726" s="15">
        <f t="shared" si="72"/>
        <v>0.55596444130520351</v>
      </c>
      <c r="W726" s="15">
        <f t="shared" si="73"/>
        <v>0.55596444130520351</v>
      </c>
      <c r="X726" s="15" t="str">
        <f t="shared" si="74"/>
        <v>Y</v>
      </c>
      <c r="Y726" s="15" t="s">
        <v>55</v>
      </c>
      <c r="Z726" s="14" t="s">
        <v>55</v>
      </c>
      <c r="AA726" s="14">
        <v>0</v>
      </c>
      <c r="AB726" s="14"/>
      <c r="AC726" s="14"/>
    </row>
    <row r="727" spans="1:29" x14ac:dyDescent="0.35">
      <c r="A727" s="7"/>
      <c r="B727" s="14">
        <v>654</v>
      </c>
      <c r="C727" s="14" t="s">
        <v>3030</v>
      </c>
      <c r="D727" s="14" t="s">
        <v>3031</v>
      </c>
      <c r="E727" s="14" t="s">
        <v>3045</v>
      </c>
      <c r="F727" s="14" t="s">
        <v>3191</v>
      </c>
      <c r="G727" s="14"/>
      <c r="H727" s="14" t="s">
        <v>3191</v>
      </c>
      <c r="I727" s="14" t="s">
        <v>3034</v>
      </c>
      <c r="J727" s="14" t="s">
        <v>4234</v>
      </c>
      <c r="K727" s="14" t="s">
        <v>3191</v>
      </c>
      <c r="L727" s="14">
        <v>4.16</v>
      </c>
      <c r="M727" s="18">
        <v>1.5203249168516577</v>
      </c>
      <c r="N727" s="18">
        <v>1.1672636802368179</v>
      </c>
      <c r="O727" s="18">
        <v>1.803734616991459</v>
      </c>
      <c r="P727" s="18">
        <v>2.6947939284479623</v>
      </c>
      <c r="Q727" s="18">
        <v>2.69</v>
      </c>
      <c r="R727" s="18">
        <v>2.6947939284479623</v>
      </c>
      <c r="S727" s="15">
        <f t="shared" si="69"/>
        <v>0.56417112299465233</v>
      </c>
      <c r="T727" s="15">
        <f t="shared" si="70"/>
        <v>0.43392701867539701</v>
      </c>
      <c r="U727" s="15">
        <f t="shared" si="71"/>
        <v>0.6693404634581096</v>
      </c>
      <c r="V727" s="15">
        <f t="shared" si="72"/>
        <v>0.55581286837605293</v>
      </c>
      <c r="W727" s="15">
        <f t="shared" si="73"/>
        <v>0.55581286837605293</v>
      </c>
      <c r="X727" s="15" t="str">
        <f t="shared" si="74"/>
        <v>Y</v>
      </c>
      <c r="Y727" s="15" t="s">
        <v>55</v>
      </c>
      <c r="Z727" s="14" t="s">
        <v>55</v>
      </c>
      <c r="AA727" s="14">
        <v>0</v>
      </c>
      <c r="AB727" s="14"/>
      <c r="AC727" s="14"/>
    </row>
    <row r="728" spans="1:29" x14ac:dyDescent="0.35">
      <c r="A728" s="7"/>
      <c r="B728" s="14">
        <v>373</v>
      </c>
      <c r="C728" s="14" t="s">
        <v>3030</v>
      </c>
      <c r="D728" s="14" t="s">
        <v>3066</v>
      </c>
      <c r="E728" s="14" t="s">
        <v>3067</v>
      </c>
      <c r="F728" s="14" t="s">
        <v>3288</v>
      </c>
      <c r="G728" s="14"/>
      <c r="H728" s="14" t="s">
        <v>3288</v>
      </c>
      <c r="I728" s="14" t="s">
        <v>3034</v>
      </c>
      <c r="J728" s="14" t="s">
        <v>4235</v>
      </c>
      <c r="K728" s="14" t="s">
        <v>3288</v>
      </c>
      <c r="L728" s="14">
        <v>13.2</v>
      </c>
      <c r="M728" s="18">
        <v>6.409280808327865</v>
      </c>
      <c r="N728" s="18">
        <v>6.4245228554344793</v>
      </c>
      <c r="O728" s="18">
        <v>7.2094882814246857</v>
      </c>
      <c r="P728" s="18">
        <v>12.025975167112229</v>
      </c>
      <c r="Q728" s="18">
        <v>12.03</v>
      </c>
      <c r="R728" s="18">
        <v>12.025975167112229</v>
      </c>
      <c r="S728" s="15">
        <f t="shared" si="69"/>
        <v>0.53295310519645045</v>
      </c>
      <c r="T728" s="15">
        <f t="shared" si="70"/>
        <v>0.53404180011924185</v>
      </c>
      <c r="U728" s="15">
        <f t="shared" si="71"/>
        <v>0.59949302915082303</v>
      </c>
      <c r="V728" s="15">
        <f t="shared" si="72"/>
        <v>0.55549597815550511</v>
      </c>
      <c r="W728" s="15">
        <f t="shared" si="73"/>
        <v>0.55549597815550511</v>
      </c>
      <c r="X728" s="15" t="str">
        <f t="shared" si="74"/>
        <v>Y</v>
      </c>
      <c r="Y728" s="15" t="s">
        <v>55</v>
      </c>
      <c r="Z728" s="14" t="s">
        <v>55</v>
      </c>
      <c r="AA728" s="14">
        <v>0</v>
      </c>
      <c r="AB728" s="14"/>
      <c r="AC728" s="14"/>
    </row>
    <row r="729" spans="1:29" x14ac:dyDescent="0.35">
      <c r="A729" s="7"/>
      <c r="B729" s="14">
        <v>28</v>
      </c>
      <c r="C729" s="14" t="s">
        <v>3030</v>
      </c>
      <c r="D729" s="14" t="s">
        <v>3031</v>
      </c>
      <c r="E729" s="14" t="s">
        <v>46</v>
      </c>
      <c r="F729" s="14" t="s">
        <v>3934</v>
      </c>
      <c r="G729" s="14"/>
      <c r="H729" s="14" t="s">
        <v>3038</v>
      </c>
      <c r="I729" s="14" t="s">
        <v>3034</v>
      </c>
      <c r="J729" s="19" t="s">
        <v>4236</v>
      </c>
      <c r="K729" s="14" t="s">
        <v>3038</v>
      </c>
      <c r="L729" s="14">
        <v>4.16</v>
      </c>
      <c r="M729" s="18">
        <v>1.7052617550784739</v>
      </c>
      <c r="N729" s="18">
        <v>1.4891018142938781</v>
      </c>
      <c r="O729" s="18">
        <v>1.2008885599144168</v>
      </c>
      <c r="P729" s="18">
        <v>2.63715127757207</v>
      </c>
      <c r="Q729" s="18">
        <v>2.64</v>
      </c>
      <c r="R729" s="18">
        <v>2.63715127757207</v>
      </c>
      <c r="S729" s="15">
        <f t="shared" si="69"/>
        <v>0.64663023679416931</v>
      </c>
      <c r="T729" s="15">
        <f t="shared" si="70"/>
        <v>0.56405371753555988</v>
      </c>
      <c r="U729" s="15">
        <f t="shared" si="71"/>
        <v>0.45537340619307648</v>
      </c>
      <c r="V729" s="15">
        <f t="shared" si="72"/>
        <v>0.55535245350760187</v>
      </c>
      <c r="W729" s="15">
        <f t="shared" si="73"/>
        <v>0.55535245350760187</v>
      </c>
      <c r="X729" s="15" t="str">
        <f t="shared" si="74"/>
        <v>Y</v>
      </c>
      <c r="Y729" s="15" t="s">
        <v>55</v>
      </c>
      <c r="Z729" s="14" t="s">
        <v>55</v>
      </c>
      <c r="AA729" s="14">
        <v>0</v>
      </c>
      <c r="AB729" s="14"/>
      <c r="AC729" s="14"/>
    </row>
    <row r="730" spans="1:29" x14ac:dyDescent="0.35">
      <c r="A730" s="7"/>
      <c r="B730" s="14">
        <v>236</v>
      </c>
      <c r="C730" s="14" t="s">
        <v>3030</v>
      </c>
      <c r="D730" s="14" t="s">
        <v>3066</v>
      </c>
      <c r="E730" s="14" t="s">
        <v>3067</v>
      </c>
      <c r="F730" s="14" t="s">
        <v>3121</v>
      </c>
      <c r="G730" s="14"/>
      <c r="H730" s="14" t="s">
        <v>1179</v>
      </c>
      <c r="I730" s="14" t="s">
        <v>3034</v>
      </c>
      <c r="J730" s="19" t="s">
        <v>4237</v>
      </c>
      <c r="K730" s="14" t="s">
        <v>1179</v>
      </c>
      <c r="L730" s="14">
        <v>13.8</v>
      </c>
      <c r="M730" s="18">
        <v>5.1628970472013087</v>
      </c>
      <c r="N730" s="18">
        <v>5.2107016494902103</v>
      </c>
      <c r="O730" s="18">
        <v>5.6728128049495794</v>
      </c>
      <c r="P730" s="18">
        <v>9.6326273612135545</v>
      </c>
      <c r="Q730" s="18">
        <v>9.6300000000000008</v>
      </c>
      <c r="R730" s="18">
        <v>9.6326273612135545</v>
      </c>
      <c r="S730" s="15">
        <f t="shared" si="69"/>
        <v>0.53598014888337464</v>
      </c>
      <c r="T730" s="15">
        <f t="shared" si="70"/>
        <v>0.54109051396575392</v>
      </c>
      <c r="U730" s="15">
        <f t="shared" si="71"/>
        <v>0.58891645988420105</v>
      </c>
      <c r="V730" s="15">
        <f t="shared" si="72"/>
        <v>0.55532904091110991</v>
      </c>
      <c r="W730" s="15">
        <f t="shared" si="73"/>
        <v>0.55532904091110991</v>
      </c>
      <c r="X730" s="15" t="str">
        <f t="shared" si="74"/>
        <v>Y</v>
      </c>
      <c r="Y730" s="15" t="s">
        <v>55</v>
      </c>
      <c r="Z730" s="14" t="s">
        <v>55</v>
      </c>
      <c r="AA730" s="14">
        <v>0</v>
      </c>
      <c r="AB730" s="14"/>
      <c r="AC730" s="14"/>
    </row>
    <row r="731" spans="1:29" x14ac:dyDescent="0.35">
      <c r="A731" s="7"/>
      <c r="B731" s="14">
        <v>929</v>
      </c>
      <c r="C731" s="14" t="s">
        <v>3030</v>
      </c>
      <c r="D731" s="14" t="s">
        <v>3031</v>
      </c>
      <c r="E731" s="14" t="s">
        <v>3040</v>
      </c>
      <c r="F731" s="14" t="s">
        <v>3546</v>
      </c>
      <c r="G731" s="14"/>
      <c r="H731" s="14" t="s">
        <v>3175</v>
      </c>
      <c r="I731" s="14" t="s">
        <v>3034</v>
      </c>
      <c r="J731" s="14" t="s">
        <v>4238</v>
      </c>
      <c r="K731" s="14" t="s">
        <v>3177</v>
      </c>
      <c r="L731" s="14">
        <v>13.2</v>
      </c>
      <c r="M731" s="18">
        <v>5.9443983715763862</v>
      </c>
      <c r="N731" s="18">
        <v>6.6074274207137522</v>
      </c>
      <c r="O731" s="18">
        <v>7.6362656004096658</v>
      </c>
      <c r="P731" s="18">
        <v>12.117427449751863</v>
      </c>
      <c r="Q731" s="18">
        <v>12.12</v>
      </c>
      <c r="R731" s="18">
        <v>12.117427449751863</v>
      </c>
      <c r="S731" s="15">
        <f t="shared" si="69"/>
        <v>0.49056603773584906</v>
      </c>
      <c r="T731" s="15">
        <f t="shared" si="70"/>
        <v>0.5451672789367783</v>
      </c>
      <c r="U731" s="15">
        <f t="shared" si="71"/>
        <v>0.6301886792452831</v>
      </c>
      <c r="V731" s="15">
        <f t="shared" si="72"/>
        <v>0.55530733197263682</v>
      </c>
      <c r="W731" s="15">
        <f t="shared" si="73"/>
        <v>0.55530733197263682</v>
      </c>
      <c r="X731" s="15" t="str">
        <f t="shared" si="74"/>
        <v>Y</v>
      </c>
      <c r="Y731" s="15" t="s">
        <v>55</v>
      </c>
      <c r="Z731" s="14" t="s">
        <v>55</v>
      </c>
      <c r="AA731" s="14">
        <v>0</v>
      </c>
      <c r="AB731" s="14"/>
      <c r="AC731" s="14"/>
    </row>
    <row r="732" spans="1:29" x14ac:dyDescent="0.35">
      <c r="A732" s="7"/>
      <c r="B732" s="14">
        <v>475</v>
      </c>
      <c r="C732" s="14" t="s">
        <v>3030</v>
      </c>
      <c r="D732" s="14" t="s">
        <v>3066</v>
      </c>
      <c r="E732" s="14" t="s">
        <v>3074</v>
      </c>
      <c r="F732" s="14" t="s">
        <v>3832</v>
      </c>
      <c r="G732" s="14"/>
      <c r="H732" s="14" t="s">
        <v>3833</v>
      </c>
      <c r="I732" s="14" t="s">
        <v>3034</v>
      </c>
      <c r="J732" s="14" t="s">
        <v>4239</v>
      </c>
      <c r="K732" s="14" t="s">
        <v>4240</v>
      </c>
      <c r="L732" s="14">
        <v>13.8</v>
      </c>
      <c r="M732" s="18">
        <v>7.8718245102390254</v>
      </c>
      <c r="N732" s="18">
        <v>7.9913360159612781</v>
      </c>
      <c r="O732" s="18">
        <v>8.3020659308391327</v>
      </c>
      <c r="P732" s="18">
        <v>14.508696794681459</v>
      </c>
      <c r="Q732" s="18">
        <v>14.51</v>
      </c>
      <c r="R732" s="18">
        <v>14.508696794681459</v>
      </c>
      <c r="S732" s="15">
        <f t="shared" si="69"/>
        <v>0.54255903349807733</v>
      </c>
      <c r="T732" s="15">
        <f t="shared" si="70"/>
        <v>0.55074679641359603</v>
      </c>
      <c r="U732" s="15">
        <f t="shared" si="71"/>
        <v>0.57221306974189934</v>
      </c>
      <c r="V732" s="15">
        <f t="shared" si="72"/>
        <v>0.55517296655119086</v>
      </c>
      <c r="W732" s="15">
        <f t="shared" si="73"/>
        <v>0.55517296655119086</v>
      </c>
      <c r="X732" s="15" t="str">
        <f t="shared" si="74"/>
        <v>Y</v>
      </c>
      <c r="Y732" s="15" t="s">
        <v>55</v>
      </c>
      <c r="Z732" s="14" t="s">
        <v>55</v>
      </c>
      <c r="AA732" s="14">
        <v>0</v>
      </c>
      <c r="AB732" s="14"/>
      <c r="AC732" s="14"/>
    </row>
    <row r="733" spans="1:29" x14ac:dyDescent="0.35">
      <c r="A733" s="7"/>
      <c r="B733" s="14">
        <v>1083</v>
      </c>
      <c r="C733" s="14" t="s">
        <v>3030</v>
      </c>
      <c r="D733" s="14" t="s">
        <v>3031</v>
      </c>
      <c r="E733" s="14" t="s">
        <v>3040</v>
      </c>
      <c r="F733" s="14" t="s">
        <v>3071</v>
      </c>
      <c r="G733" s="14"/>
      <c r="H733" s="14" t="s">
        <v>3071</v>
      </c>
      <c r="I733" s="14" t="s">
        <v>3034</v>
      </c>
      <c r="J733" s="14" t="s">
        <v>4241</v>
      </c>
      <c r="K733" s="14" t="s">
        <v>3071</v>
      </c>
      <c r="L733" s="14">
        <v>3.74</v>
      </c>
      <c r="M733" s="18">
        <v>1.4295772232817763</v>
      </c>
      <c r="N733" s="18">
        <v>1.3425934099843209</v>
      </c>
      <c r="O733" s="18">
        <v>1.4314591634179858</v>
      </c>
      <c r="P733" s="18">
        <v>2.5290713071797724</v>
      </c>
      <c r="Q733" s="18">
        <v>2.5299999999999998</v>
      </c>
      <c r="R733" s="18">
        <v>2.5290713071797724</v>
      </c>
      <c r="S733" s="15">
        <f t="shared" si="69"/>
        <v>0.56525777633210816</v>
      </c>
      <c r="T733" s="15">
        <f t="shared" si="70"/>
        <v>0.53066933200961308</v>
      </c>
      <c r="U733" s="15">
        <f t="shared" si="71"/>
        <v>0.56600189933523071</v>
      </c>
      <c r="V733" s="15">
        <f t="shared" si="72"/>
        <v>0.55397633589231732</v>
      </c>
      <c r="W733" s="15">
        <f t="shared" si="73"/>
        <v>0.55397633589231732</v>
      </c>
      <c r="X733" s="15" t="str">
        <f t="shared" si="74"/>
        <v>Y</v>
      </c>
      <c r="Y733" s="15" t="s">
        <v>55</v>
      </c>
      <c r="Z733" s="14" t="s">
        <v>55</v>
      </c>
      <c r="AA733" s="14">
        <v>0</v>
      </c>
      <c r="AB733" s="14"/>
      <c r="AC733" s="14"/>
    </row>
    <row r="734" spans="1:29" x14ac:dyDescent="0.35">
      <c r="A734" s="7"/>
      <c r="B734" s="14">
        <v>594</v>
      </c>
      <c r="C734" s="14" t="s">
        <v>3030</v>
      </c>
      <c r="D734" s="14" t="s">
        <v>3031</v>
      </c>
      <c r="E734" s="14" t="s">
        <v>3086</v>
      </c>
      <c r="F734" s="14" t="s">
        <v>3747</v>
      </c>
      <c r="G734" s="14"/>
      <c r="H734" s="14" t="s">
        <v>3747</v>
      </c>
      <c r="I734" s="14" t="s">
        <v>3034</v>
      </c>
      <c r="J734" s="14" t="s">
        <v>4242</v>
      </c>
      <c r="K734" s="14" t="s">
        <v>3747</v>
      </c>
      <c r="L734" s="14">
        <v>13.2</v>
      </c>
      <c r="M734" s="18">
        <v>7.2323513520845948</v>
      </c>
      <c r="N734" s="18">
        <v>6.3635546670080458</v>
      </c>
      <c r="O734" s="18">
        <v>6.1501660075155691</v>
      </c>
      <c r="P734" s="18">
        <v>11.797344460513136</v>
      </c>
      <c r="Q734" s="18">
        <v>11.8</v>
      </c>
      <c r="R734" s="18">
        <v>12.071701308432045</v>
      </c>
      <c r="S734" s="15">
        <f t="shared" si="69"/>
        <v>0.61304909560723442</v>
      </c>
      <c r="T734" s="15">
        <f t="shared" si="70"/>
        <v>0.53928429381424114</v>
      </c>
      <c r="U734" s="15">
        <f t="shared" si="71"/>
        <v>0.50946969696969702</v>
      </c>
      <c r="V734" s="15">
        <f t="shared" si="72"/>
        <v>0.55393436213039082</v>
      </c>
      <c r="W734" s="15">
        <f t="shared" si="73"/>
        <v>0.55393436213039082</v>
      </c>
      <c r="X734" s="15" t="str">
        <f t="shared" si="74"/>
        <v>Y</v>
      </c>
      <c r="Y734" s="15" t="s">
        <v>55</v>
      </c>
      <c r="Z734" s="14" t="s">
        <v>55</v>
      </c>
      <c r="AA734" s="14">
        <v>0</v>
      </c>
      <c r="AB734" s="14"/>
      <c r="AC734" s="14"/>
    </row>
    <row r="735" spans="1:29" x14ac:dyDescent="0.35">
      <c r="A735" s="7"/>
      <c r="B735" s="14">
        <v>622</v>
      </c>
      <c r="C735" s="14" t="s">
        <v>3030</v>
      </c>
      <c r="D735" s="14" t="s">
        <v>3031</v>
      </c>
      <c r="E735" s="14" t="s">
        <v>3086</v>
      </c>
      <c r="F735" s="14" t="s">
        <v>4171</v>
      </c>
      <c r="G735" s="14"/>
      <c r="H735" s="14" t="s">
        <v>4172</v>
      </c>
      <c r="I735" s="14" t="s">
        <v>3034</v>
      </c>
      <c r="J735" s="14" t="s">
        <v>4173</v>
      </c>
      <c r="K735" s="14" t="s">
        <v>4174</v>
      </c>
      <c r="L735" s="14">
        <v>13.8</v>
      </c>
      <c r="M735" s="18">
        <v>6.7643512238794941</v>
      </c>
      <c r="N735" s="18">
        <v>6.8997975970313634</v>
      </c>
      <c r="O735" s="18">
        <v>7.2981692827722116</v>
      </c>
      <c r="P735" s="18">
        <v>12.620415004269868</v>
      </c>
      <c r="Q735" s="18">
        <v>12.62</v>
      </c>
      <c r="R735" s="18">
        <v>12.620415004269868</v>
      </c>
      <c r="S735" s="15">
        <f t="shared" si="69"/>
        <v>0.53598484848484851</v>
      </c>
      <c r="T735" s="15">
        <f t="shared" si="70"/>
        <v>0.54673515031944242</v>
      </c>
      <c r="U735" s="15">
        <f t="shared" si="71"/>
        <v>0.57828282828282751</v>
      </c>
      <c r="V735" s="15">
        <f t="shared" si="72"/>
        <v>0.55366760902903944</v>
      </c>
      <c r="W735" s="15">
        <f t="shared" si="73"/>
        <v>0.55366760902903944</v>
      </c>
      <c r="X735" s="15" t="str">
        <f t="shared" si="74"/>
        <v>Y</v>
      </c>
      <c r="Y735" s="15" t="s">
        <v>104</v>
      </c>
      <c r="Z735" s="14" t="s">
        <v>55</v>
      </c>
      <c r="AA735" s="14">
        <v>0</v>
      </c>
      <c r="AB735" s="14"/>
      <c r="AC735" s="14"/>
    </row>
    <row r="736" spans="1:29" x14ac:dyDescent="0.35">
      <c r="A736" s="7"/>
      <c r="B736" s="14">
        <v>879</v>
      </c>
      <c r="C736" s="14" t="s">
        <v>3030</v>
      </c>
      <c r="D736" s="14" t="s">
        <v>3031</v>
      </c>
      <c r="E736" s="14" t="s">
        <v>3045</v>
      </c>
      <c r="F736" s="14" t="s">
        <v>3250</v>
      </c>
      <c r="G736" s="14"/>
      <c r="H736" s="14" t="s">
        <v>3250</v>
      </c>
      <c r="I736" s="14" t="s">
        <v>3034</v>
      </c>
      <c r="J736" s="14" t="s">
        <v>4243</v>
      </c>
      <c r="K736" s="14" t="s">
        <v>3250</v>
      </c>
      <c r="L736" s="14">
        <v>4.16</v>
      </c>
      <c r="M736" s="18">
        <v>2.2288491672011639</v>
      </c>
      <c r="N736" s="18">
        <v>1.4722893744550785</v>
      </c>
      <c r="O736" s="18">
        <v>1.8589754907475244</v>
      </c>
      <c r="P736" s="18">
        <v>3.350479082161236</v>
      </c>
      <c r="Q736" s="18">
        <v>3.35</v>
      </c>
      <c r="R736" s="18">
        <v>3.350479082161236</v>
      </c>
      <c r="S736" s="15">
        <f t="shared" si="69"/>
        <v>0.66523297491039357</v>
      </c>
      <c r="T736" s="15">
        <f t="shared" si="70"/>
        <v>0.43948936550897866</v>
      </c>
      <c r="U736" s="15">
        <f t="shared" si="71"/>
        <v>0.55483870967741933</v>
      </c>
      <c r="V736" s="15">
        <f t="shared" si="72"/>
        <v>0.55318701669893056</v>
      </c>
      <c r="W736" s="15">
        <f t="shared" si="73"/>
        <v>0.55318701669893056</v>
      </c>
      <c r="X736" s="15" t="str">
        <f t="shared" si="74"/>
        <v>Y</v>
      </c>
      <c r="Y736" s="15" t="s">
        <v>55</v>
      </c>
      <c r="Z736" s="14" t="s">
        <v>55</v>
      </c>
      <c r="AA736" s="14">
        <v>0</v>
      </c>
      <c r="AB736" s="14"/>
      <c r="AC736" s="14"/>
    </row>
    <row r="737" spans="1:29" x14ac:dyDescent="0.35">
      <c r="A737" s="7"/>
      <c r="B737" s="14">
        <v>874</v>
      </c>
      <c r="C737" s="14" t="s">
        <v>3030</v>
      </c>
      <c r="D737" s="14" t="s">
        <v>3031</v>
      </c>
      <c r="E737" s="14" t="s">
        <v>3045</v>
      </c>
      <c r="F737" s="14" t="s">
        <v>4244</v>
      </c>
      <c r="G737" s="14"/>
      <c r="H737" s="14" t="s">
        <v>3191</v>
      </c>
      <c r="I737" s="14" t="s">
        <v>3034</v>
      </c>
      <c r="J737" s="14" t="s">
        <v>4245</v>
      </c>
      <c r="K737" s="14" t="s">
        <v>3191</v>
      </c>
      <c r="L737" s="14">
        <v>13.2</v>
      </c>
      <c r="M737" s="18">
        <v>6.0587137248759317</v>
      </c>
      <c r="N737" s="18">
        <v>6.2721023843684094</v>
      </c>
      <c r="O737" s="18">
        <v>5.8529460889367488</v>
      </c>
      <c r="P737" s="18">
        <v>10.974273916756404</v>
      </c>
      <c r="Q737" s="18">
        <v>10.97</v>
      </c>
      <c r="R737" s="18">
        <v>10.974273916756404</v>
      </c>
      <c r="S737" s="15">
        <f t="shared" si="69"/>
        <v>0.55208333333333337</v>
      </c>
      <c r="T737" s="15">
        <f t="shared" si="70"/>
        <v>0.57175044524780394</v>
      </c>
      <c r="U737" s="15">
        <f t="shared" si="71"/>
        <v>0.53333333333333333</v>
      </c>
      <c r="V737" s="15">
        <f t="shared" si="72"/>
        <v>0.55238903730482347</v>
      </c>
      <c r="W737" s="15">
        <f t="shared" si="73"/>
        <v>0.55238903730482347</v>
      </c>
      <c r="X737" s="15" t="str">
        <f t="shared" si="74"/>
        <v>Y</v>
      </c>
      <c r="Y737" s="15" t="s">
        <v>55</v>
      </c>
      <c r="Z737" s="14" t="s">
        <v>55</v>
      </c>
      <c r="AA737" s="14">
        <v>0</v>
      </c>
      <c r="AB737" s="14"/>
      <c r="AC737" s="14"/>
    </row>
    <row r="738" spans="1:29" x14ac:dyDescent="0.35">
      <c r="A738" s="7"/>
      <c r="B738" s="14">
        <v>183</v>
      </c>
      <c r="C738" s="14" t="s">
        <v>3030</v>
      </c>
      <c r="D738" s="14" t="s">
        <v>3031</v>
      </c>
      <c r="E738" s="14" t="s">
        <v>46</v>
      </c>
      <c r="F738" s="14" t="s">
        <v>3050</v>
      </c>
      <c r="G738" s="14"/>
      <c r="H738" s="14" t="s">
        <v>3038</v>
      </c>
      <c r="I738" s="14" t="s">
        <v>3034</v>
      </c>
      <c r="J738" s="14" t="s">
        <v>4246</v>
      </c>
      <c r="K738" s="14" t="s">
        <v>3038</v>
      </c>
      <c r="L738" s="14">
        <v>4.16</v>
      </c>
      <c r="M738" s="18">
        <v>1.3041649760670619</v>
      </c>
      <c r="N738" s="18">
        <v>1.2753436506291158</v>
      </c>
      <c r="O738" s="18">
        <v>1.2609329879101425</v>
      </c>
      <c r="P738" s="18">
        <v>2.3201166977546626</v>
      </c>
      <c r="Q738" s="18">
        <v>2.3199999999999998</v>
      </c>
      <c r="R738" s="18">
        <v>2.3201166977546626</v>
      </c>
      <c r="S738" s="15">
        <f t="shared" si="69"/>
        <v>0.56211180124223603</v>
      </c>
      <c r="T738" s="15">
        <f t="shared" si="70"/>
        <v>0.54971709078841202</v>
      </c>
      <c r="U738" s="15">
        <f t="shared" si="71"/>
        <v>0.54347826086956519</v>
      </c>
      <c r="V738" s="15">
        <f t="shared" si="72"/>
        <v>0.55176905096673778</v>
      </c>
      <c r="W738" s="15">
        <f t="shared" si="73"/>
        <v>0.55176905096673778</v>
      </c>
      <c r="X738" s="15" t="str">
        <f t="shared" si="74"/>
        <v>Y</v>
      </c>
      <c r="Y738" s="15" t="s">
        <v>55</v>
      </c>
      <c r="Z738" s="14" t="s">
        <v>55</v>
      </c>
      <c r="AA738" s="14">
        <v>0</v>
      </c>
      <c r="AB738" s="14"/>
      <c r="AC738" s="14"/>
    </row>
    <row r="739" spans="1:29" x14ac:dyDescent="0.35">
      <c r="A739" s="7"/>
      <c r="B739" s="14">
        <v>50</v>
      </c>
      <c r="C739" s="14" t="s">
        <v>3030</v>
      </c>
      <c r="D739" s="14" t="s">
        <v>3031</v>
      </c>
      <c r="E739" s="14" t="s">
        <v>46</v>
      </c>
      <c r="F739" s="14" t="s">
        <v>4003</v>
      </c>
      <c r="G739" s="14"/>
      <c r="H739" s="14" t="s">
        <v>4004</v>
      </c>
      <c r="I739" s="14" t="s">
        <v>3034</v>
      </c>
      <c r="J739" s="14" t="s">
        <v>4247</v>
      </c>
      <c r="K739" s="14" t="s">
        <v>4248</v>
      </c>
      <c r="L739" s="14">
        <v>13.8</v>
      </c>
      <c r="M739" s="18">
        <v>6.1667936952682307</v>
      </c>
      <c r="N739" s="18">
        <v>6.6687420193016917</v>
      </c>
      <c r="O739" s="18">
        <v>7.0511788376128992</v>
      </c>
      <c r="P739" s="18">
        <v>11.783834464214101</v>
      </c>
      <c r="Q739" s="18">
        <v>11.78</v>
      </c>
      <c r="R739" s="18">
        <v>12.620415004269868</v>
      </c>
      <c r="S739" s="15">
        <f t="shared" si="69"/>
        <v>0.5233265720081135</v>
      </c>
      <c r="T739" s="15">
        <f t="shared" si="70"/>
        <v>0.56610713236856469</v>
      </c>
      <c r="U739" s="15">
        <f t="shared" si="71"/>
        <v>0.55871212121212122</v>
      </c>
      <c r="V739" s="15">
        <f t="shared" si="72"/>
        <v>0.54938194186293321</v>
      </c>
      <c r="W739" s="15">
        <f t="shared" si="73"/>
        <v>0.54938194186293321</v>
      </c>
      <c r="X739" s="15" t="str">
        <f t="shared" si="74"/>
        <v>Y</v>
      </c>
      <c r="Y739" s="15" t="s">
        <v>55</v>
      </c>
      <c r="Z739" s="14" t="s">
        <v>55</v>
      </c>
      <c r="AA739" s="14">
        <v>0</v>
      </c>
      <c r="AB739" s="14"/>
      <c r="AC739" s="14"/>
    </row>
    <row r="740" spans="1:29" x14ac:dyDescent="0.35">
      <c r="A740" s="7"/>
      <c r="B740" s="14">
        <v>423</v>
      </c>
      <c r="C740" s="14" t="s">
        <v>3030</v>
      </c>
      <c r="D740" s="14" t="s">
        <v>3066</v>
      </c>
      <c r="E740" s="14" t="s">
        <v>3074</v>
      </c>
      <c r="F740" s="14" t="s">
        <v>3560</v>
      </c>
      <c r="G740" s="14"/>
      <c r="H740" s="14" t="s">
        <v>3446</v>
      </c>
      <c r="I740" s="14" t="s">
        <v>3034</v>
      </c>
      <c r="J740" s="14" t="s">
        <v>4249</v>
      </c>
      <c r="K740" s="14" t="s">
        <v>3446</v>
      </c>
      <c r="L740" s="14">
        <v>13.8</v>
      </c>
      <c r="M740" s="18">
        <v>5.0115158066197738</v>
      </c>
      <c r="N740" s="18">
        <v>5.617040768945869</v>
      </c>
      <c r="O740" s="18">
        <v>6.0233798884015277</v>
      </c>
      <c r="P740" s="18">
        <v>10.110673384102563</v>
      </c>
      <c r="Q740" s="18">
        <v>10.11</v>
      </c>
      <c r="R740" s="18">
        <v>10.110673384102563</v>
      </c>
      <c r="S740" s="15">
        <f t="shared" si="69"/>
        <v>0.49566587864460054</v>
      </c>
      <c r="T740" s="15">
        <f t="shared" si="70"/>
        <v>0.555592558748355</v>
      </c>
      <c r="U740" s="15">
        <f t="shared" si="71"/>
        <v>0.59574468085106391</v>
      </c>
      <c r="V740" s="15">
        <f t="shared" si="72"/>
        <v>0.54900103941467304</v>
      </c>
      <c r="W740" s="15">
        <f t="shared" si="73"/>
        <v>0.54900103941467304</v>
      </c>
      <c r="X740" s="15" t="str">
        <f t="shared" si="74"/>
        <v>Y</v>
      </c>
      <c r="Y740" s="15" t="s">
        <v>55</v>
      </c>
      <c r="Z740" s="14" t="s">
        <v>55</v>
      </c>
      <c r="AA740" s="14">
        <v>0</v>
      </c>
      <c r="AB740" s="14"/>
      <c r="AC740" s="14"/>
    </row>
    <row r="741" spans="1:29" x14ac:dyDescent="0.35">
      <c r="A741" s="7"/>
      <c r="B741" s="14">
        <v>638</v>
      </c>
      <c r="C741" s="14" t="s">
        <v>3030</v>
      </c>
      <c r="D741" s="14" t="s">
        <v>3031</v>
      </c>
      <c r="E741" s="14" t="s">
        <v>3086</v>
      </c>
      <c r="F741" s="14" t="s">
        <v>3087</v>
      </c>
      <c r="G741" s="14"/>
      <c r="H741" s="14" t="s">
        <v>3088</v>
      </c>
      <c r="I741" s="14" t="s">
        <v>3034</v>
      </c>
      <c r="J741" s="14" t="s">
        <v>4250</v>
      </c>
      <c r="K741" s="14" t="s">
        <v>4251</v>
      </c>
      <c r="L741" s="14">
        <v>13.8</v>
      </c>
      <c r="M741" s="18">
        <v>6.4934584775757047</v>
      </c>
      <c r="N741" s="18">
        <v>6.9077650307461962</v>
      </c>
      <c r="O741" s="18">
        <v>6.8679278621721034</v>
      </c>
      <c r="P741" s="18">
        <v>12.30968508939201</v>
      </c>
      <c r="Q741" s="18">
        <v>12.31</v>
      </c>
      <c r="R741" s="18">
        <v>12.30968508939201</v>
      </c>
      <c r="S741" s="15">
        <f t="shared" si="69"/>
        <v>0.52750809061488546</v>
      </c>
      <c r="T741" s="15">
        <f t="shared" si="70"/>
        <v>0.5611506929931922</v>
      </c>
      <c r="U741" s="15">
        <f t="shared" si="71"/>
        <v>0.55792880258899602</v>
      </c>
      <c r="V741" s="15">
        <f t="shared" si="72"/>
        <v>0.54886252873235797</v>
      </c>
      <c r="W741" s="15">
        <f t="shared" si="73"/>
        <v>0.54886252873235797</v>
      </c>
      <c r="X741" s="15" t="str">
        <f t="shared" si="74"/>
        <v>Y</v>
      </c>
      <c r="Y741" s="15" t="s">
        <v>55</v>
      </c>
      <c r="Z741" s="14" t="s">
        <v>55</v>
      </c>
      <c r="AA741" s="14">
        <v>0</v>
      </c>
      <c r="AB741" s="14"/>
      <c r="AC741" s="14"/>
    </row>
    <row r="742" spans="1:29" x14ac:dyDescent="0.35">
      <c r="A742" s="7"/>
      <c r="B742" s="14">
        <v>844</v>
      </c>
      <c r="C742" s="14" t="s">
        <v>3030</v>
      </c>
      <c r="D742" s="14" t="s">
        <v>3031</v>
      </c>
      <c r="E742" s="14" t="s">
        <v>3045</v>
      </c>
      <c r="F742" s="14" t="s">
        <v>3668</v>
      </c>
      <c r="G742" s="14"/>
      <c r="H742" s="14" t="s">
        <v>3456</v>
      </c>
      <c r="I742" s="14" t="s">
        <v>3034</v>
      </c>
      <c r="J742" s="14" t="s">
        <v>4252</v>
      </c>
      <c r="K742" s="14" t="s">
        <v>3456</v>
      </c>
      <c r="L742" s="14">
        <v>4.16</v>
      </c>
      <c r="M742" s="18">
        <v>1.6067888931654961</v>
      </c>
      <c r="N742" s="18">
        <v>1.8013328398716324</v>
      </c>
      <c r="O742" s="18">
        <v>1.7292795262767673</v>
      </c>
      <c r="P742" s="18">
        <v>3.0622658277817751</v>
      </c>
      <c r="Q742" s="18">
        <v>3.16</v>
      </c>
      <c r="R742" s="18">
        <v>3.1559351354550995</v>
      </c>
      <c r="S742" s="15">
        <f t="shared" si="69"/>
        <v>0.52470588235294113</v>
      </c>
      <c r="T742" s="15">
        <f t="shared" si="70"/>
        <v>0.57004203793406083</v>
      </c>
      <c r="U742" s="15">
        <f t="shared" si="71"/>
        <v>0.54794520547945214</v>
      </c>
      <c r="V742" s="15">
        <f t="shared" si="72"/>
        <v>0.54756437525548474</v>
      </c>
      <c r="W742" s="15">
        <f t="shared" si="73"/>
        <v>0.54756437525548474</v>
      </c>
      <c r="X742" s="15" t="str">
        <f t="shared" si="74"/>
        <v>Y</v>
      </c>
      <c r="Y742" s="15" t="s">
        <v>55</v>
      </c>
      <c r="Z742" s="14" t="s">
        <v>55</v>
      </c>
      <c r="AA742" s="14">
        <v>0</v>
      </c>
      <c r="AB742" s="14"/>
      <c r="AC742" s="14"/>
    </row>
    <row r="743" spans="1:29" x14ac:dyDescent="0.35">
      <c r="A743" s="7"/>
      <c r="B743" s="14">
        <v>41</v>
      </c>
      <c r="C743" s="14" t="s">
        <v>3030</v>
      </c>
      <c r="D743" s="14" t="s">
        <v>3031</v>
      </c>
      <c r="E743" s="14" t="s">
        <v>46</v>
      </c>
      <c r="F743" s="14" t="s">
        <v>3187</v>
      </c>
      <c r="G743" s="14"/>
      <c r="H743" s="14" t="s">
        <v>3188</v>
      </c>
      <c r="I743" s="14" t="s">
        <v>3034</v>
      </c>
      <c r="J743" s="14" t="s">
        <v>4253</v>
      </c>
      <c r="K743" s="14" t="s">
        <v>3155</v>
      </c>
      <c r="L743" s="14">
        <v>13.8</v>
      </c>
      <c r="M743" s="18">
        <v>6.1030542255496885</v>
      </c>
      <c r="N743" s="18">
        <v>8.6765353154355349</v>
      </c>
      <c r="O743" s="18">
        <v>5.4258223597902653</v>
      </c>
      <c r="P743" s="18">
        <v>12.190173583669758</v>
      </c>
      <c r="Q743" s="18">
        <v>12.19</v>
      </c>
      <c r="R743" s="18">
        <v>12.620415004269868</v>
      </c>
      <c r="S743" s="15">
        <f t="shared" si="69"/>
        <v>0.50065359477124127</v>
      </c>
      <c r="T743" s="15">
        <f t="shared" si="70"/>
        <v>0.71177484129905955</v>
      </c>
      <c r="U743" s="15">
        <f t="shared" si="71"/>
        <v>0.42992424242424243</v>
      </c>
      <c r="V743" s="15">
        <f t="shared" si="72"/>
        <v>0.54745089283151438</v>
      </c>
      <c r="W743" s="15">
        <f t="shared" si="73"/>
        <v>0.54745089283151438</v>
      </c>
      <c r="X743" s="15" t="str">
        <f t="shared" si="74"/>
        <v>Y</v>
      </c>
      <c r="Y743" s="15" t="s">
        <v>55</v>
      </c>
      <c r="Z743" s="14" t="s">
        <v>55</v>
      </c>
      <c r="AA743" s="14">
        <v>0</v>
      </c>
      <c r="AB743" s="14"/>
      <c r="AC743" s="14"/>
    </row>
    <row r="744" spans="1:29" x14ac:dyDescent="0.35">
      <c r="A744" s="7"/>
      <c r="B744" s="14">
        <v>546</v>
      </c>
      <c r="C744" s="14" t="s">
        <v>3030</v>
      </c>
      <c r="D744" s="14" t="s">
        <v>3066</v>
      </c>
      <c r="E744" s="14" t="s">
        <v>3074</v>
      </c>
      <c r="F744" s="14" t="s">
        <v>4037</v>
      </c>
      <c r="G744" s="14"/>
      <c r="H744" s="14" t="s">
        <v>3182</v>
      </c>
      <c r="I744" s="14" t="s">
        <v>3034</v>
      </c>
      <c r="J744" s="14" t="s">
        <v>4254</v>
      </c>
      <c r="K744" s="14" t="s">
        <v>4255</v>
      </c>
      <c r="L744" s="14">
        <v>13.8</v>
      </c>
      <c r="M744" s="18">
        <v>5.9038683826792751</v>
      </c>
      <c r="N744" s="18">
        <v>5.0593204089086745</v>
      </c>
      <c r="O744" s="18">
        <v>4.9796460717605138</v>
      </c>
      <c r="P744" s="18">
        <v>10.158477986391464</v>
      </c>
      <c r="Q744" s="18">
        <v>9.4700000000000006</v>
      </c>
      <c r="R744" s="18">
        <v>9.4653112532024011</v>
      </c>
      <c r="S744" s="15">
        <f t="shared" si="69"/>
        <v>0.58117647058823541</v>
      </c>
      <c r="T744" s="15">
        <f t="shared" si="70"/>
        <v>0.53424713927229928</v>
      </c>
      <c r="U744" s="15">
        <f t="shared" si="71"/>
        <v>0.52609427609427517</v>
      </c>
      <c r="V744" s="15">
        <f t="shared" si="72"/>
        <v>0.54717262865160332</v>
      </c>
      <c r="W744" s="15">
        <f t="shared" si="73"/>
        <v>0.54717262865160332</v>
      </c>
      <c r="X744" s="15" t="str">
        <f t="shared" si="74"/>
        <v>Y</v>
      </c>
      <c r="Y744" s="15" t="s">
        <v>55</v>
      </c>
      <c r="Z744" s="14" t="s">
        <v>55</v>
      </c>
      <c r="AA744" s="14">
        <v>0</v>
      </c>
      <c r="AB744" s="14"/>
      <c r="AC744" s="14"/>
    </row>
    <row r="745" spans="1:29" x14ac:dyDescent="0.35">
      <c r="A745" s="7"/>
      <c r="B745" s="14">
        <v>1130</v>
      </c>
      <c r="C745" s="14" t="s">
        <v>3030</v>
      </c>
      <c r="D745" s="14" t="s">
        <v>3031</v>
      </c>
      <c r="E745" s="14" t="s">
        <v>3040</v>
      </c>
      <c r="F745" s="14" t="s">
        <v>3237</v>
      </c>
      <c r="G745" s="14"/>
      <c r="H745" s="14" t="s">
        <v>3238</v>
      </c>
      <c r="I745" s="14" t="s">
        <v>3034</v>
      </c>
      <c r="J745" s="14" t="s">
        <v>4256</v>
      </c>
      <c r="K745" s="14" t="s">
        <v>3454</v>
      </c>
      <c r="L745" s="14">
        <v>13.2</v>
      </c>
      <c r="M745" s="18">
        <v>6.1730290781754773</v>
      </c>
      <c r="N745" s="18">
        <v>6.4016597847745693</v>
      </c>
      <c r="O745" s="18">
        <v>6.7446058446732078</v>
      </c>
      <c r="P745" s="18">
        <v>11.774481389853227</v>
      </c>
      <c r="Q745" s="18">
        <v>11.77</v>
      </c>
      <c r="R745" s="18">
        <v>11.774481389853227</v>
      </c>
      <c r="S745" s="15">
        <f t="shared" si="69"/>
        <v>0.52427184466019405</v>
      </c>
      <c r="T745" s="15">
        <f t="shared" si="70"/>
        <v>0.54389632835807733</v>
      </c>
      <c r="U745" s="15">
        <f t="shared" si="71"/>
        <v>0.57281553398058249</v>
      </c>
      <c r="V745" s="15">
        <f t="shared" si="72"/>
        <v>0.54699456899961796</v>
      </c>
      <c r="W745" s="15">
        <f t="shared" si="73"/>
        <v>0.54699456899961796</v>
      </c>
      <c r="X745" s="15" t="str">
        <f t="shared" si="74"/>
        <v>Y</v>
      </c>
      <c r="Y745" s="15" t="s">
        <v>55</v>
      </c>
      <c r="Z745" s="14" t="s">
        <v>55</v>
      </c>
      <c r="AA745" s="14">
        <v>0</v>
      </c>
      <c r="AB745" s="14"/>
      <c r="AC745" s="14"/>
    </row>
    <row r="746" spans="1:29" x14ac:dyDescent="0.35">
      <c r="A746" s="7"/>
      <c r="B746" s="14">
        <v>688</v>
      </c>
      <c r="C746" s="14" t="s">
        <v>3030</v>
      </c>
      <c r="D746" s="14" t="s">
        <v>3031</v>
      </c>
      <c r="E746" s="14" t="s">
        <v>3045</v>
      </c>
      <c r="F746" s="14" t="s">
        <v>3136</v>
      </c>
      <c r="G746" s="14"/>
      <c r="H746" s="14" t="s">
        <v>3137</v>
      </c>
      <c r="I746" s="14" t="s">
        <v>3034</v>
      </c>
      <c r="J746" s="14" t="s">
        <v>4257</v>
      </c>
      <c r="K746" s="14" t="s">
        <v>3137</v>
      </c>
      <c r="L746" s="14">
        <v>4.16</v>
      </c>
      <c r="M746" s="18">
        <v>1.4170485006990128</v>
      </c>
      <c r="N746" s="18">
        <v>1.5011106998930246</v>
      </c>
      <c r="O746" s="18">
        <v>1.5611551278887432</v>
      </c>
      <c r="P746" s="18">
        <v>2.7308205852453948</v>
      </c>
      <c r="Q746" s="18">
        <v>2.73</v>
      </c>
      <c r="R746" s="18">
        <v>2.7308205852453948</v>
      </c>
      <c r="S746" s="15">
        <f t="shared" si="69"/>
        <v>0.51890941072998942</v>
      </c>
      <c r="T746" s="15">
        <f t="shared" si="70"/>
        <v>0.54985739922821419</v>
      </c>
      <c r="U746" s="15">
        <f t="shared" si="71"/>
        <v>0.57167985927880205</v>
      </c>
      <c r="V746" s="15">
        <f t="shared" si="72"/>
        <v>0.54681555641233526</v>
      </c>
      <c r="W746" s="15">
        <f t="shared" si="73"/>
        <v>0.54681555641233526</v>
      </c>
      <c r="X746" s="15" t="str">
        <f t="shared" si="74"/>
        <v>Y</v>
      </c>
      <c r="Y746" s="15" t="s">
        <v>55</v>
      </c>
      <c r="Z746" s="14" t="s">
        <v>55</v>
      </c>
      <c r="AA746" s="14">
        <v>0</v>
      </c>
      <c r="AB746" s="14"/>
      <c r="AC746" s="14"/>
    </row>
    <row r="747" spans="1:29" x14ac:dyDescent="0.35">
      <c r="A747" s="7"/>
      <c r="B747" s="14">
        <v>552</v>
      </c>
      <c r="C747" s="14" t="s">
        <v>3030</v>
      </c>
      <c r="D747" s="14" t="s">
        <v>3066</v>
      </c>
      <c r="E747" s="14" t="s">
        <v>3074</v>
      </c>
      <c r="F747" s="14" t="s">
        <v>3520</v>
      </c>
      <c r="G747" s="14"/>
      <c r="H747" s="14" t="s">
        <v>3318</v>
      </c>
      <c r="I747" s="14" t="s">
        <v>3034</v>
      </c>
      <c r="J747" s="14" t="s">
        <v>4258</v>
      </c>
      <c r="K747" s="14" t="s">
        <v>3318</v>
      </c>
      <c r="L747" s="14">
        <v>13.8</v>
      </c>
      <c r="M747" s="18">
        <v>4.0713586282713949</v>
      </c>
      <c r="N747" s="18">
        <v>3.9996517248380439</v>
      </c>
      <c r="O747" s="18">
        <v>4.6290789883085655</v>
      </c>
      <c r="P747" s="18">
        <v>7.7443455708019648</v>
      </c>
      <c r="Q747" s="18">
        <v>7.74</v>
      </c>
      <c r="R747" s="18">
        <v>7.7443455708019648</v>
      </c>
      <c r="S747" s="15">
        <f t="shared" si="69"/>
        <v>0.52572016460905246</v>
      </c>
      <c r="T747" s="15">
        <f t="shared" si="70"/>
        <v>0.51675086884212451</v>
      </c>
      <c r="U747" s="15">
        <f t="shared" si="71"/>
        <v>0.59773662551440121</v>
      </c>
      <c r="V747" s="15">
        <f t="shared" si="72"/>
        <v>0.54673588632185932</v>
      </c>
      <c r="W747" s="15">
        <f t="shared" si="73"/>
        <v>0.54673588632185932</v>
      </c>
      <c r="X747" s="15" t="str">
        <f t="shared" si="74"/>
        <v>Y</v>
      </c>
      <c r="Y747" s="15" t="s">
        <v>55</v>
      </c>
      <c r="Z747" s="14" t="s">
        <v>55</v>
      </c>
      <c r="AA747" s="14">
        <v>0</v>
      </c>
      <c r="AB747" s="14"/>
      <c r="AC747" s="14"/>
    </row>
    <row r="748" spans="1:29" x14ac:dyDescent="0.35">
      <c r="A748" s="7"/>
      <c r="B748" s="14">
        <v>8</v>
      </c>
      <c r="C748" s="14" t="s">
        <v>3030</v>
      </c>
      <c r="D748" s="14" t="s">
        <v>3031</v>
      </c>
      <c r="E748" s="14" t="s">
        <v>46</v>
      </c>
      <c r="F748" s="14" t="s">
        <v>3343</v>
      </c>
      <c r="G748" s="14"/>
      <c r="H748" s="14" t="s">
        <v>3038</v>
      </c>
      <c r="I748" s="14" t="s">
        <v>3034</v>
      </c>
      <c r="J748" s="19" t="s">
        <v>4259</v>
      </c>
      <c r="K748" s="14" t="s">
        <v>3038</v>
      </c>
      <c r="L748" s="14">
        <v>4.16</v>
      </c>
      <c r="M748" s="18">
        <v>1.1600583488773313</v>
      </c>
      <c r="N748" s="18">
        <v>1.0904068124022923</v>
      </c>
      <c r="O748" s="18">
        <v>1.6836457610000142</v>
      </c>
      <c r="P748" s="18">
        <v>2.3993753427090145</v>
      </c>
      <c r="Q748" s="18">
        <v>2.4</v>
      </c>
      <c r="R748" s="18">
        <v>2.3993753427090145</v>
      </c>
      <c r="S748" s="15">
        <f t="shared" si="69"/>
        <v>0.48348348348348347</v>
      </c>
      <c r="T748" s="15">
        <f t="shared" si="70"/>
        <v>0.45433617183428848</v>
      </c>
      <c r="U748" s="15">
        <f t="shared" si="71"/>
        <v>0.70170170170169965</v>
      </c>
      <c r="V748" s="15">
        <f t="shared" si="72"/>
        <v>0.54650711900649052</v>
      </c>
      <c r="W748" s="15">
        <f t="shared" si="73"/>
        <v>0.54650711900649052</v>
      </c>
      <c r="X748" s="15" t="str">
        <f t="shared" si="74"/>
        <v>Y</v>
      </c>
      <c r="Y748" s="15" t="s">
        <v>55</v>
      </c>
      <c r="Z748" s="14" t="s">
        <v>55</v>
      </c>
      <c r="AA748" s="14">
        <v>0</v>
      </c>
      <c r="AB748" s="14"/>
      <c r="AC748" s="14"/>
    </row>
    <row r="749" spans="1:29" x14ac:dyDescent="0.35">
      <c r="A749" s="7"/>
      <c r="B749" s="14">
        <v>458</v>
      </c>
      <c r="C749" s="14" t="s">
        <v>3030</v>
      </c>
      <c r="D749" s="14" t="s">
        <v>3066</v>
      </c>
      <c r="E749" s="14" t="s">
        <v>3074</v>
      </c>
      <c r="F749" s="14" t="s">
        <v>4260</v>
      </c>
      <c r="G749" s="14"/>
      <c r="H749" s="14" t="s">
        <v>4261</v>
      </c>
      <c r="I749" s="14" t="s">
        <v>3034</v>
      </c>
      <c r="J749" s="14" t="s">
        <v>4262</v>
      </c>
      <c r="K749" s="14" t="s">
        <v>4021</v>
      </c>
      <c r="L749" s="14">
        <v>4.16</v>
      </c>
      <c r="M749" s="18">
        <v>1.7436901889957401</v>
      </c>
      <c r="N749" s="18">
        <v>1.8661808221070111</v>
      </c>
      <c r="O749" s="18">
        <v>2.1159656425692059</v>
      </c>
      <c r="P749" s="18">
        <v>3.4945857093509667</v>
      </c>
      <c r="Q749" s="18">
        <v>3.49</v>
      </c>
      <c r="R749" s="18">
        <v>3.4945857093509667</v>
      </c>
      <c r="S749" s="15">
        <f t="shared" si="69"/>
        <v>0.49896907216494846</v>
      </c>
      <c r="T749" s="15">
        <f t="shared" si="70"/>
        <v>0.53472229859799736</v>
      </c>
      <c r="U749" s="15">
        <f t="shared" si="71"/>
        <v>0.60549828178694021</v>
      </c>
      <c r="V749" s="15">
        <f t="shared" si="72"/>
        <v>0.54639655084996208</v>
      </c>
      <c r="W749" s="15">
        <f t="shared" si="73"/>
        <v>0.54639655084996208</v>
      </c>
      <c r="X749" s="15" t="str">
        <f t="shared" si="74"/>
        <v>Y</v>
      </c>
      <c r="Y749" s="15" t="s">
        <v>55</v>
      </c>
      <c r="Z749" s="14" t="s">
        <v>55</v>
      </c>
      <c r="AA749" s="14">
        <v>0</v>
      </c>
      <c r="AB749" s="14"/>
      <c r="AC749" s="14"/>
    </row>
    <row r="750" spans="1:29" x14ac:dyDescent="0.35">
      <c r="A750" s="7"/>
      <c r="B750" s="14">
        <v>737</v>
      </c>
      <c r="C750" s="14" t="s">
        <v>3030</v>
      </c>
      <c r="D750" s="14" t="s">
        <v>3031</v>
      </c>
      <c r="E750" s="14" t="s">
        <v>3045</v>
      </c>
      <c r="F750" s="14" t="s">
        <v>3230</v>
      </c>
      <c r="G750" s="14"/>
      <c r="H750" s="14" t="s">
        <v>3230</v>
      </c>
      <c r="I750" s="14" t="s">
        <v>3034</v>
      </c>
      <c r="J750" s="14" t="s">
        <v>4263</v>
      </c>
      <c r="K750" s="14" t="s">
        <v>3232</v>
      </c>
      <c r="L750" s="14">
        <v>13.8</v>
      </c>
      <c r="M750" s="18">
        <v>5.8321614792459231</v>
      </c>
      <c r="N750" s="18">
        <v>6.7962209587387523</v>
      </c>
      <c r="O750" s="18">
        <v>7.345973885061114</v>
      </c>
      <c r="P750" s="18">
        <v>12.190173583669758</v>
      </c>
      <c r="Q750" s="18">
        <v>12.19</v>
      </c>
      <c r="R750" s="18">
        <v>12.190173583669758</v>
      </c>
      <c r="S750" s="15">
        <f t="shared" si="69"/>
        <v>0.47843137254901957</v>
      </c>
      <c r="T750" s="15">
        <f t="shared" si="70"/>
        <v>0.5575242788136795</v>
      </c>
      <c r="U750" s="15">
        <f t="shared" si="71"/>
        <v>0.60261437908496662</v>
      </c>
      <c r="V750" s="15">
        <f t="shared" si="72"/>
        <v>0.54619001014922197</v>
      </c>
      <c r="W750" s="15">
        <f t="shared" si="73"/>
        <v>0.54619001014922197</v>
      </c>
      <c r="X750" s="15" t="str">
        <f t="shared" si="74"/>
        <v>Y</v>
      </c>
      <c r="Y750" s="15" t="s">
        <v>55</v>
      </c>
      <c r="Z750" s="14" t="s">
        <v>55</v>
      </c>
      <c r="AA750" s="14">
        <v>0</v>
      </c>
      <c r="AB750" s="14"/>
      <c r="AC750" s="14"/>
    </row>
    <row r="751" spans="1:29" x14ac:dyDescent="0.35">
      <c r="A751" s="7"/>
      <c r="B751" s="14">
        <v>136</v>
      </c>
      <c r="C751" s="14" t="s">
        <v>3030</v>
      </c>
      <c r="D751" s="14" t="s">
        <v>3031</v>
      </c>
      <c r="E751" s="14" t="s">
        <v>46</v>
      </c>
      <c r="F751" s="14" t="s">
        <v>3212</v>
      </c>
      <c r="G751" s="14"/>
      <c r="H751" s="14" t="s">
        <v>3038</v>
      </c>
      <c r="I751" s="14" t="s">
        <v>3034</v>
      </c>
      <c r="J751" s="14" t="s">
        <v>4264</v>
      </c>
      <c r="K751" s="14" t="s">
        <v>3038</v>
      </c>
      <c r="L751" s="14">
        <v>4.16</v>
      </c>
      <c r="M751" s="18">
        <v>1.22490633111271</v>
      </c>
      <c r="N751" s="18">
        <v>0.86463976313838364</v>
      </c>
      <c r="O751" s="18">
        <v>1.1528530175178446</v>
      </c>
      <c r="P751" s="18">
        <v>1.9814661238587958</v>
      </c>
      <c r="Q751" s="18">
        <v>1.98</v>
      </c>
      <c r="R751" s="18">
        <v>1.9814661238587958</v>
      </c>
      <c r="S751" s="15">
        <f t="shared" si="69"/>
        <v>0.61818181818181805</v>
      </c>
      <c r="T751" s="15">
        <f t="shared" si="70"/>
        <v>0.43668674905978971</v>
      </c>
      <c r="U751" s="15">
        <f t="shared" si="71"/>
        <v>0.58181818181818168</v>
      </c>
      <c r="V751" s="15">
        <f t="shared" si="72"/>
        <v>0.5455622496865965</v>
      </c>
      <c r="W751" s="15">
        <f t="shared" si="73"/>
        <v>0.5455622496865965</v>
      </c>
      <c r="X751" s="15" t="str">
        <f t="shared" si="74"/>
        <v>Y</v>
      </c>
      <c r="Y751" s="15" t="s">
        <v>55</v>
      </c>
      <c r="Z751" s="14" t="s">
        <v>55</v>
      </c>
      <c r="AA751" s="14">
        <v>0</v>
      </c>
      <c r="AB751" s="14"/>
      <c r="AC751" s="14"/>
    </row>
    <row r="752" spans="1:29" x14ac:dyDescent="0.35">
      <c r="A752" s="7"/>
      <c r="B752" s="14">
        <v>343</v>
      </c>
      <c r="C752" s="14" t="s">
        <v>3030</v>
      </c>
      <c r="D752" s="14" t="s">
        <v>3066</v>
      </c>
      <c r="E752" s="14" t="s">
        <v>3067</v>
      </c>
      <c r="F752" s="14" t="s">
        <v>3608</v>
      </c>
      <c r="G752" s="14"/>
      <c r="H752" s="14" t="s">
        <v>3553</v>
      </c>
      <c r="I752" s="14" t="s">
        <v>3034</v>
      </c>
      <c r="J752" s="14" t="s">
        <v>4265</v>
      </c>
      <c r="K752" s="14" t="s">
        <v>3610</v>
      </c>
      <c r="L752" s="14">
        <v>13.8</v>
      </c>
      <c r="M752" s="18">
        <v>4.1590003991343885</v>
      </c>
      <c r="N752" s="18">
        <v>4.3024142060010906</v>
      </c>
      <c r="O752" s="18">
        <v>4.5573720848752144</v>
      </c>
      <c r="P752" s="18">
        <v>7.9594662811020189</v>
      </c>
      <c r="Q752" s="18">
        <v>7.96</v>
      </c>
      <c r="R752" s="18">
        <v>7.9594662811020189</v>
      </c>
      <c r="S752" s="15">
        <f t="shared" si="69"/>
        <v>0.52252252252252251</v>
      </c>
      <c r="T752" s="15">
        <f t="shared" si="70"/>
        <v>0.54050429723631788</v>
      </c>
      <c r="U752" s="15">
        <f t="shared" si="71"/>
        <v>0.57257257257257066</v>
      </c>
      <c r="V752" s="15">
        <f t="shared" si="72"/>
        <v>0.54519979744380365</v>
      </c>
      <c r="W752" s="15">
        <f t="shared" si="73"/>
        <v>0.54519979744380365</v>
      </c>
      <c r="X752" s="15" t="str">
        <f t="shared" si="74"/>
        <v>Y</v>
      </c>
      <c r="Y752" s="15" t="s">
        <v>55</v>
      </c>
      <c r="Z752" s="14" t="s">
        <v>55</v>
      </c>
      <c r="AA752" s="14">
        <v>0</v>
      </c>
      <c r="AB752" s="14"/>
      <c r="AC752" s="14"/>
    </row>
    <row r="753" spans="1:29" x14ac:dyDescent="0.35">
      <c r="A753" s="7"/>
      <c r="B753" s="14">
        <v>280</v>
      </c>
      <c r="C753" s="14" t="s">
        <v>3030</v>
      </c>
      <c r="D753" s="14" t="s">
        <v>3066</v>
      </c>
      <c r="E753" s="14" t="s">
        <v>3067</v>
      </c>
      <c r="F753" s="14" t="s">
        <v>3940</v>
      </c>
      <c r="G753" s="14"/>
      <c r="H753" s="14" t="s">
        <v>3141</v>
      </c>
      <c r="I753" s="14" t="s">
        <v>3034</v>
      </c>
      <c r="J753" s="14" t="s">
        <v>4266</v>
      </c>
      <c r="K753" s="14" t="s">
        <v>4090</v>
      </c>
      <c r="L753" s="14">
        <v>13.8</v>
      </c>
      <c r="M753" s="18">
        <v>5.8879335152496335</v>
      </c>
      <c r="N753" s="18">
        <v>6.9157324644610041</v>
      </c>
      <c r="O753" s="18">
        <v>7.2662995479129533</v>
      </c>
      <c r="P753" s="18">
        <v>12.30968508939201</v>
      </c>
      <c r="Q753" s="18">
        <v>12.31</v>
      </c>
      <c r="R753" s="18">
        <v>12.30968508939201</v>
      </c>
      <c r="S753" s="15">
        <f t="shared" si="69"/>
        <v>0.47831715210355924</v>
      </c>
      <c r="T753" s="15">
        <f t="shared" si="70"/>
        <v>0.56179792562640163</v>
      </c>
      <c r="U753" s="15">
        <f t="shared" si="71"/>
        <v>0.59029126213592231</v>
      </c>
      <c r="V753" s="15">
        <f t="shared" si="72"/>
        <v>0.54346877995529441</v>
      </c>
      <c r="W753" s="15">
        <f t="shared" si="73"/>
        <v>0.54346877995529441</v>
      </c>
      <c r="X753" s="15" t="str">
        <f t="shared" si="74"/>
        <v>Y</v>
      </c>
      <c r="Y753" s="15" t="s">
        <v>55</v>
      </c>
      <c r="Z753" s="14" t="s">
        <v>55</v>
      </c>
      <c r="AA753" s="14">
        <v>0</v>
      </c>
      <c r="AB753" s="14"/>
      <c r="AC753" s="14"/>
    </row>
    <row r="754" spans="1:29" x14ac:dyDescent="0.35">
      <c r="A754" s="7"/>
      <c r="B754" s="14">
        <v>417</v>
      </c>
      <c r="C754" s="14" t="s">
        <v>3030</v>
      </c>
      <c r="D754" s="14" t="s">
        <v>3066</v>
      </c>
      <c r="E754" s="14" t="s">
        <v>3074</v>
      </c>
      <c r="F754" s="14" t="s">
        <v>3664</v>
      </c>
      <c r="G754" s="14"/>
      <c r="H754" s="14" t="s">
        <v>4267</v>
      </c>
      <c r="I754" s="14" t="s">
        <v>3034</v>
      </c>
      <c r="J754" s="14" t="s">
        <v>4268</v>
      </c>
      <c r="K754" s="14" t="s">
        <v>4267</v>
      </c>
      <c r="L754" s="14">
        <v>4.16</v>
      </c>
      <c r="M754" s="18">
        <v>1.8829932619458105</v>
      </c>
      <c r="N754" s="18">
        <v>2.0054838950570812</v>
      </c>
      <c r="O754" s="18">
        <v>2.1543940764864722</v>
      </c>
      <c r="P754" s="18">
        <v>3.7107456501355629</v>
      </c>
      <c r="Q754" s="18">
        <v>3.71</v>
      </c>
      <c r="R754" s="18">
        <v>3.7107456501355629</v>
      </c>
      <c r="S754" s="15">
        <f t="shared" si="69"/>
        <v>0.50744336569579218</v>
      </c>
      <c r="T754" s="15">
        <f t="shared" si="70"/>
        <v>0.54056169678088439</v>
      </c>
      <c r="U754" s="15">
        <f t="shared" si="71"/>
        <v>0.58058252427184465</v>
      </c>
      <c r="V754" s="15">
        <f t="shared" si="72"/>
        <v>0.54286252891617381</v>
      </c>
      <c r="W754" s="15">
        <f t="shared" si="73"/>
        <v>0.54286252891617381</v>
      </c>
      <c r="X754" s="15" t="str">
        <f t="shared" si="74"/>
        <v>Y</v>
      </c>
      <c r="Y754" s="15" t="s">
        <v>55</v>
      </c>
      <c r="Z754" s="14" t="s">
        <v>55</v>
      </c>
      <c r="AA754" s="14">
        <v>0</v>
      </c>
      <c r="AB754" s="14"/>
      <c r="AC754" s="14"/>
    </row>
    <row r="755" spans="1:29" x14ac:dyDescent="0.35">
      <c r="A755" s="7"/>
      <c r="B755" s="14">
        <v>986</v>
      </c>
      <c r="C755" s="14" t="s">
        <v>3030</v>
      </c>
      <c r="D755" s="14" t="s">
        <v>3031</v>
      </c>
      <c r="E755" s="14" t="s">
        <v>3040</v>
      </c>
      <c r="F755" s="14" t="s">
        <v>3092</v>
      </c>
      <c r="G755" s="14"/>
      <c r="H755" s="14" t="s">
        <v>3092</v>
      </c>
      <c r="I755" s="14" t="s">
        <v>3034</v>
      </c>
      <c r="J755" s="14" t="s">
        <v>4269</v>
      </c>
      <c r="K755" s="14" t="s">
        <v>3092</v>
      </c>
      <c r="L755" s="14">
        <v>3.74</v>
      </c>
      <c r="M755" s="18">
        <v>1.0807997039229795</v>
      </c>
      <c r="N755" s="18">
        <v>1.2729418735092819</v>
      </c>
      <c r="O755" s="18">
        <v>1.22490633111271</v>
      </c>
      <c r="P755" s="18">
        <v>2.1976260646433912</v>
      </c>
      <c r="Q755" s="18">
        <v>2.2000000000000002</v>
      </c>
      <c r="R755" s="18">
        <v>2.1976260646433912</v>
      </c>
      <c r="S755" s="15">
        <f t="shared" si="69"/>
        <v>0.49180327868852469</v>
      </c>
      <c r="T755" s="15">
        <f t="shared" si="70"/>
        <v>0.57860994250421904</v>
      </c>
      <c r="U755" s="15">
        <f t="shared" si="71"/>
        <v>0.55737704918032793</v>
      </c>
      <c r="V755" s="15">
        <f t="shared" si="72"/>
        <v>0.54259675679102382</v>
      </c>
      <c r="W755" s="15">
        <f t="shared" si="73"/>
        <v>0.54259675679102382</v>
      </c>
      <c r="X755" s="15" t="str">
        <f t="shared" si="74"/>
        <v>Y</v>
      </c>
      <c r="Y755" s="15" t="s">
        <v>55</v>
      </c>
      <c r="Z755" s="14" t="s">
        <v>55</v>
      </c>
      <c r="AA755" s="14">
        <v>0</v>
      </c>
      <c r="AB755" s="14"/>
      <c r="AC755" s="14"/>
    </row>
    <row r="756" spans="1:29" x14ac:dyDescent="0.35">
      <c r="A756" s="7"/>
      <c r="B756" s="14">
        <v>978</v>
      </c>
      <c r="C756" s="14" t="s">
        <v>3030</v>
      </c>
      <c r="D756" s="14" t="s">
        <v>3031</v>
      </c>
      <c r="E756" s="14" t="s">
        <v>3040</v>
      </c>
      <c r="F756" s="14" t="s">
        <v>3460</v>
      </c>
      <c r="G756" s="14"/>
      <c r="H756" s="14" t="s">
        <v>3175</v>
      </c>
      <c r="I756" s="14" t="s">
        <v>3034</v>
      </c>
      <c r="J756" s="14" t="s">
        <v>4270</v>
      </c>
      <c r="K756" s="14" t="s">
        <v>4271</v>
      </c>
      <c r="L756" s="14">
        <v>13.2</v>
      </c>
      <c r="M756" s="18">
        <v>5.8529460889367488</v>
      </c>
      <c r="N756" s="18">
        <v>5.258506251779111</v>
      </c>
      <c r="O756" s="18">
        <v>5.4109267228451561</v>
      </c>
      <c r="P756" s="18">
        <v>10.151203372999674</v>
      </c>
      <c r="Q756" s="18">
        <v>10.15</v>
      </c>
      <c r="R756" s="18">
        <v>10.151203372999674</v>
      </c>
      <c r="S756" s="15">
        <f t="shared" si="69"/>
        <v>0.57657657657657657</v>
      </c>
      <c r="T756" s="15">
        <f t="shared" si="70"/>
        <v>0.51807943367281883</v>
      </c>
      <c r="U756" s="15">
        <f t="shared" si="71"/>
        <v>0.53303303303303151</v>
      </c>
      <c r="V756" s="15">
        <f t="shared" si="72"/>
        <v>0.54256301442747568</v>
      </c>
      <c r="W756" s="15">
        <f t="shared" si="73"/>
        <v>0.54256301442747568</v>
      </c>
      <c r="X756" s="15" t="str">
        <f t="shared" si="74"/>
        <v>Y</v>
      </c>
      <c r="Y756" s="15" t="s">
        <v>55</v>
      </c>
      <c r="Z756" s="14" t="s">
        <v>55</v>
      </c>
      <c r="AA756" s="14">
        <v>0</v>
      </c>
      <c r="AB756" s="14"/>
      <c r="AC756" s="14"/>
    </row>
    <row r="757" spans="1:29" x14ac:dyDescent="0.35">
      <c r="A757" s="7"/>
      <c r="B757" s="14">
        <v>314</v>
      </c>
      <c r="C757" s="14" t="s">
        <v>3030</v>
      </c>
      <c r="D757" s="14" t="s">
        <v>3066</v>
      </c>
      <c r="E757" s="14" t="s">
        <v>3067</v>
      </c>
      <c r="F757" s="14" t="s">
        <v>3278</v>
      </c>
      <c r="G757" s="14"/>
      <c r="H757" s="14" t="s">
        <v>3279</v>
      </c>
      <c r="I757" s="14" t="s">
        <v>3034</v>
      </c>
      <c r="J757" s="14" t="s">
        <v>4272</v>
      </c>
      <c r="K757" s="14" t="s">
        <v>3867</v>
      </c>
      <c r="L757" s="14">
        <v>13.8</v>
      </c>
      <c r="M757" s="18">
        <v>6.4775236101460871</v>
      </c>
      <c r="N757" s="18">
        <v>6.7085791878757597</v>
      </c>
      <c r="O757" s="18">
        <v>7.4097133547796563</v>
      </c>
      <c r="P757" s="18">
        <v>12.668219606558768</v>
      </c>
      <c r="Q757" s="18">
        <v>12.67</v>
      </c>
      <c r="R757" s="18">
        <v>12.668219606558768</v>
      </c>
      <c r="S757" s="15">
        <f t="shared" si="69"/>
        <v>0.51132075471698113</v>
      </c>
      <c r="T757" s="15">
        <f t="shared" si="70"/>
        <v>0.52948533448111756</v>
      </c>
      <c r="U757" s="15">
        <f t="shared" si="71"/>
        <v>0.58490566037735847</v>
      </c>
      <c r="V757" s="15">
        <f t="shared" si="72"/>
        <v>0.54190391652515235</v>
      </c>
      <c r="W757" s="15">
        <f t="shared" si="73"/>
        <v>0.54190391652515235</v>
      </c>
      <c r="X757" s="15" t="str">
        <f t="shared" si="74"/>
        <v>Y</v>
      </c>
      <c r="Y757" s="15" t="s">
        <v>55</v>
      </c>
      <c r="Z757" s="14" t="s">
        <v>55</v>
      </c>
      <c r="AA757" s="14">
        <v>0</v>
      </c>
      <c r="AB757" s="14"/>
      <c r="AC757" s="14"/>
    </row>
    <row r="758" spans="1:29" x14ac:dyDescent="0.35">
      <c r="A758" s="7"/>
      <c r="B758" s="14">
        <v>945</v>
      </c>
      <c r="C758" s="14" t="s">
        <v>3030</v>
      </c>
      <c r="D758" s="14" t="s">
        <v>3031</v>
      </c>
      <c r="E758" s="14" t="s">
        <v>3040</v>
      </c>
      <c r="F758" s="14" t="s">
        <v>3322</v>
      </c>
      <c r="G758" s="14"/>
      <c r="H758" s="14" t="s">
        <v>3323</v>
      </c>
      <c r="I758" s="14" t="s">
        <v>3034</v>
      </c>
      <c r="J758" s="14" t="s">
        <v>4273</v>
      </c>
      <c r="K758" s="14" t="s">
        <v>3325</v>
      </c>
      <c r="L758" s="14">
        <v>13.2</v>
      </c>
      <c r="M758" s="18">
        <v>6.8360581273128433</v>
      </c>
      <c r="N758" s="18">
        <v>7.3619087524907556</v>
      </c>
      <c r="O758" s="18">
        <v>7.5981604826431415</v>
      </c>
      <c r="P758" s="18">
        <v>13.580663971986052</v>
      </c>
      <c r="Q758" s="18">
        <v>13.42</v>
      </c>
      <c r="R758" s="18">
        <v>13.420622477366686</v>
      </c>
      <c r="S758" s="15">
        <f t="shared" si="69"/>
        <v>0.50336700336700324</v>
      </c>
      <c r="T758" s="15">
        <f t="shared" si="70"/>
        <v>0.54857740331525751</v>
      </c>
      <c r="U758" s="15">
        <f t="shared" si="71"/>
        <v>0.56615559341283306</v>
      </c>
      <c r="V758" s="15">
        <f t="shared" si="72"/>
        <v>0.53936666669836464</v>
      </c>
      <c r="W758" s="15">
        <f t="shared" si="73"/>
        <v>0.53936666669836464</v>
      </c>
      <c r="X758" s="15" t="str">
        <f t="shared" si="74"/>
        <v>Y</v>
      </c>
      <c r="Y758" s="15" t="s">
        <v>55</v>
      </c>
      <c r="Z758" s="14" t="s">
        <v>55</v>
      </c>
      <c r="AA758" s="14">
        <v>0</v>
      </c>
      <c r="AB758" s="14"/>
      <c r="AC758" s="14"/>
    </row>
    <row r="759" spans="1:29" x14ac:dyDescent="0.35">
      <c r="A759" s="7"/>
      <c r="B759" s="14">
        <v>445</v>
      </c>
      <c r="C759" s="14" t="s">
        <v>3030</v>
      </c>
      <c r="D759" s="14" t="s">
        <v>3066</v>
      </c>
      <c r="E759" s="14" t="s">
        <v>3074</v>
      </c>
      <c r="F759" s="14" t="s">
        <v>3445</v>
      </c>
      <c r="G759" s="14"/>
      <c r="H759" s="14" t="s">
        <v>3446</v>
      </c>
      <c r="I759" s="14" t="s">
        <v>3034</v>
      </c>
      <c r="J759" s="14" t="s">
        <v>4274</v>
      </c>
      <c r="K759" s="14" t="s">
        <v>3446</v>
      </c>
      <c r="L759" s="14">
        <v>13.8</v>
      </c>
      <c r="M759" s="18">
        <v>6.6129699832979574</v>
      </c>
      <c r="N759" s="18">
        <v>5.5851710340865859</v>
      </c>
      <c r="O759" s="18">
        <v>5.18679934834576</v>
      </c>
      <c r="P759" s="18">
        <v>10.756035515002727</v>
      </c>
      <c r="Q759" s="18">
        <v>10.76</v>
      </c>
      <c r="R759" s="18">
        <v>10.756035515002727</v>
      </c>
      <c r="S759" s="15">
        <f t="shared" si="69"/>
        <v>0.61481481481481337</v>
      </c>
      <c r="T759" s="15">
        <f t="shared" si="70"/>
        <v>0.51906793997087231</v>
      </c>
      <c r="U759" s="15">
        <f t="shared" si="71"/>
        <v>0.48222222222222227</v>
      </c>
      <c r="V759" s="15">
        <f t="shared" si="72"/>
        <v>0.538701659002636</v>
      </c>
      <c r="W759" s="15">
        <f t="shared" si="73"/>
        <v>0.538701659002636</v>
      </c>
      <c r="X759" s="15" t="str">
        <f t="shared" si="74"/>
        <v>Y</v>
      </c>
      <c r="Y759" s="15" t="s">
        <v>55</v>
      </c>
      <c r="Z759" s="14" t="s">
        <v>55</v>
      </c>
      <c r="AA759" s="14">
        <v>0</v>
      </c>
      <c r="AB759" s="14"/>
      <c r="AC759" s="14"/>
    </row>
    <row r="760" spans="1:29" x14ac:dyDescent="0.35">
      <c r="A760" s="7"/>
      <c r="B760" s="14">
        <v>791</v>
      </c>
      <c r="C760" s="14" t="s">
        <v>3030</v>
      </c>
      <c r="D760" s="14" t="s">
        <v>3031</v>
      </c>
      <c r="E760" s="14" t="s">
        <v>3045</v>
      </c>
      <c r="F760" s="14" t="s">
        <v>3047</v>
      </c>
      <c r="G760" s="14"/>
      <c r="H760" s="14" t="s">
        <v>3047</v>
      </c>
      <c r="I760" s="14" t="s">
        <v>3034</v>
      </c>
      <c r="J760" s="14" t="s">
        <v>4275</v>
      </c>
      <c r="K760" s="14" t="s">
        <v>4046</v>
      </c>
      <c r="L760" s="14">
        <v>13.8</v>
      </c>
      <c r="M760" s="18">
        <v>5.4019200586458149</v>
      </c>
      <c r="N760" s="18">
        <v>6.2942726347052913</v>
      </c>
      <c r="O760" s="18">
        <v>6.4536213090016359</v>
      </c>
      <c r="P760" s="18">
        <v>11.234081537891738</v>
      </c>
      <c r="Q760" s="18">
        <v>11.23</v>
      </c>
      <c r="R760" s="18">
        <v>11.234081537891738</v>
      </c>
      <c r="S760" s="15">
        <f t="shared" si="69"/>
        <v>0.48085106382978726</v>
      </c>
      <c r="T760" s="15">
        <f t="shared" si="70"/>
        <v>0.56048732276983892</v>
      </c>
      <c r="U760" s="15">
        <f t="shared" si="71"/>
        <v>0.57446808510638292</v>
      </c>
      <c r="V760" s="15">
        <f t="shared" si="72"/>
        <v>0.53860215723533633</v>
      </c>
      <c r="W760" s="15">
        <f t="shared" si="73"/>
        <v>0.53860215723533633</v>
      </c>
      <c r="X760" s="15" t="str">
        <f t="shared" si="74"/>
        <v>Y</v>
      </c>
      <c r="Y760" s="15" t="s">
        <v>55</v>
      </c>
      <c r="Z760" s="14" t="s">
        <v>55</v>
      </c>
      <c r="AA760" s="14">
        <v>0</v>
      </c>
      <c r="AB760" s="14"/>
      <c r="AC760" s="14"/>
    </row>
    <row r="761" spans="1:29" x14ac:dyDescent="0.35">
      <c r="A761" s="8"/>
      <c r="B761" s="14">
        <v>104</v>
      </c>
      <c r="C761" s="14" t="s">
        <v>3030</v>
      </c>
      <c r="D761" s="14" t="s">
        <v>3031</v>
      </c>
      <c r="E761" s="14" t="s">
        <v>46</v>
      </c>
      <c r="F761" s="14" t="s">
        <v>3960</v>
      </c>
      <c r="G761" s="14"/>
      <c r="H761" s="14" t="s">
        <v>3038</v>
      </c>
      <c r="I761" s="14" t="s">
        <v>3034</v>
      </c>
      <c r="J761" s="14" t="s">
        <v>4276</v>
      </c>
      <c r="K761" s="14" t="s">
        <v>3038</v>
      </c>
      <c r="L761" s="14">
        <v>4.16</v>
      </c>
      <c r="M761" s="18">
        <v>1.4002360608602129</v>
      </c>
      <c r="N761" s="18">
        <v>1.4722893744550785</v>
      </c>
      <c r="O761" s="18">
        <v>1.6308066643637822</v>
      </c>
      <c r="P761" s="18">
        <v>2.7884632361212867</v>
      </c>
      <c r="Q761" s="18">
        <v>2.79</v>
      </c>
      <c r="R761" s="18">
        <v>2.7884632361212867</v>
      </c>
      <c r="S761" s="15">
        <f t="shared" si="69"/>
        <v>0.50215331610680358</v>
      </c>
      <c r="T761" s="15">
        <f t="shared" si="70"/>
        <v>0.52770228475092418</v>
      </c>
      <c r="U761" s="15">
        <f t="shared" si="71"/>
        <v>0.58484065460809564</v>
      </c>
      <c r="V761" s="15">
        <f t="shared" si="72"/>
        <v>0.53823208515527454</v>
      </c>
      <c r="W761" s="15">
        <f t="shared" si="73"/>
        <v>0.53823208515527454</v>
      </c>
      <c r="X761" s="15" t="str">
        <f t="shared" si="74"/>
        <v>Y</v>
      </c>
      <c r="Y761" s="15" t="s">
        <v>55</v>
      </c>
      <c r="Z761" s="14" t="s">
        <v>55</v>
      </c>
      <c r="AA761" s="14">
        <v>0</v>
      </c>
      <c r="AB761" s="14"/>
      <c r="AC761" s="14"/>
    </row>
    <row r="762" spans="1:29" x14ac:dyDescent="0.35">
      <c r="A762" s="7"/>
      <c r="B762" s="14">
        <v>51</v>
      </c>
      <c r="C762" s="14" t="s">
        <v>3030</v>
      </c>
      <c r="D762" s="14" t="s">
        <v>3031</v>
      </c>
      <c r="E762" s="14" t="s">
        <v>46</v>
      </c>
      <c r="F762" s="14" t="s">
        <v>3692</v>
      </c>
      <c r="G762" s="14"/>
      <c r="H762" s="14" t="s">
        <v>3188</v>
      </c>
      <c r="I762" s="14" t="s">
        <v>3034</v>
      </c>
      <c r="J762" s="14" t="s">
        <v>4277</v>
      </c>
      <c r="K762" s="14" t="s">
        <v>3188</v>
      </c>
      <c r="L762" s="14">
        <v>13.8</v>
      </c>
      <c r="M762" s="18">
        <v>5.5214315643680667</v>
      </c>
      <c r="N762" s="18">
        <v>6.190695996412682</v>
      </c>
      <c r="O762" s="18">
        <v>5.6409430700903194</v>
      </c>
      <c r="P762" s="18">
        <v>10.158477986391464</v>
      </c>
      <c r="Q762" s="18">
        <v>10.16</v>
      </c>
      <c r="R762" s="18">
        <v>12.285782788247561</v>
      </c>
      <c r="S762" s="15">
        <f t="shared" si="69"/>
        <v>0.54352941176470593</v>
      </c>
      <c r="T762" s="15">
        <f t="shared" si="70"/>
        <v>0.60932047208786244</v>
      </c>
      <c r="U762" s="15">
        <f t="shared" si="71"/>
        <v>0.45914396887159531</v>
      </c>
      <c r="V762" s="15">
        <f t="shared" si="72"/>
        <v>0.53733128424138787</v>
      </c>
      <c r="W762" s="15">
        <f t="shared" si="73"/>
        <v>0.53733128424138787</v>
      </c>
      <c r="X762" s="15" t="str">
        <f t="shared" si="74"/>
        <v>Y</v>
      </c>
      <c r="Y762" s="15" t="s">
        <v>55</v>
      </c>
      <c r="Z762" s="14" t="s">
        <v>55</v>
      </c>
      <c r="AA762" s="14">
        <v>0</v>
      </c>
      <c r="AB762" s="14"/>
      <c r="AC762" s="14"/>
    </row>
    <row r="763" spans="1:29" x14ac:dyDescent="0.35">
      <c r="A763" s="7"/>
      <c r="B763" s="14">
        <v>1029</v>
      </c>
      <c r="C763" s="14" t="s">
        <v>3030</v>
      </c>
      <c r="D763" s="14" t="s">
        <v>3031</v>
      </c>
      <c r="E763" s="14" t="s">
        <v>3040</v>
      </c>
      <c r="F763" s="14" t="s">
        <v>3542</v>
      </c>
      <c r="G763" s="14"/>
      <c r="H763" s="14" t="s">
        <v>3238</v>
      </c>
      <c r="I763" s="14" t="s">
        <v>3034</v>
      </c>
      <c r="J763" s="14" t="s">
        <v>4278</v>
      </c>
      <c r="K763" s="14" t="s">
        <v>3238</v>
      </c>
      <c r="L763" s="14">
        <v>13.2</v>
      </c>
      <c r="M763" s="18">
        <v>7.2018672578713909</v>
      </c>
      <c r="N763" s="18">
        <v>6.5693223029472296</v>
      </c>
      <c r="O763" s="18">
        <v>7.4457400115770742</v>
      </c>
      <c r="P763" s="18">
        <v>13.169128700107684</v>
      </c>
      <c r="Q763" s="18">
        <v>13.17</v>
      </c>
      <c r="R763" s="18">
        <v>13.169128700107684</v>
      </c>
      <c r="S763" s="15">
        <f t="shared" si="69"/>
        <v>0.54687500000000011</v>
      </c>
      <c r="T763" s="15">
        <f t="shared" si="70"/>
        <v>0.49880959020100452</v>
      </c>
      <c r="U763" s="15">
        <f t="shared" si="71"/>
        <v>0.56539351851851749</v>
      </c>
      <c r="V763" s="15">
        <f t="shared" si="72"/>
        <v>0.53702603623984069</v>
      </c>
      <c r="W763" s="15">
        <f t="shared" si="73"/>
        <v>0.53702603623984069</v>
      </c>
      <c r="X763" s="15" t="str">
        <f t="shared" si="74"/>
        <v>Y</v>
      </c>
      <c r="Y763" s="15" t="s">
        <v>55</v>
      </c>
      <c r="Z763" s="14" t="s">
        <v>55</v>
      </c>
      <c r="AA763" s="14">
        <v>0</v>
      </c>
      <c r="AB763" s="14"/>
      <c r="AC763" s="14"/>
    </row>
    <row r="764" spans="1:29" x14ac:dyDescent="0.35">
      <c r="A764" s="7"/>
      <c r="B764" s="14">
        <v>289</v>
      </c>
      <c r="C764" s="14" t="s">
        <v>3030</v>
      </c>
      <c r="D764" s="14" t="s">
        <v>3066</v>
      </c>
      <c r="E764" s="14" t="s">
        <v>3067</v>
      </c>
      <c r="F764" s="14" t="s">
        <v>3357</v>
      </c>
      <c r="G764" s="14"/>
      <c r="H764" s="14" t="s">
        <v>3358</v>
      </c>
      <c r="I764" s="14" t="s">
        <v>3034</v>
      </c>
      <c r="J764" s="14" t="s">
        <v>4279</v>
      </c>
      <c r="K764" s="14" t="s">
        <v>3491</v>
      </c>
      <c r="L764" s="14">
        <v>13.8</v>
      </c>
      <c r="M764" s="18">
        <v>6.3102075021349338</v>
      </c>
      <c r="N764" s="18">
        <v>6.6050025495831477</v>
      </c>
      <c r="O764" s="18">
        <v>7.2464606379630592</v>
      </c>
      <c r="P764" s="18">
        <v>12.572610401980967</v>
      </c>
      <c r="Q764" s="18">
        <v>12.57</v>
      </c>
      <c r="R764" s="18">
        <v>12.572610401980967</v>
      </c>
      <c r="S764" s="15">
        <f t="shared" si="69"/>
        <v>0.50190114068441061</v>
      </c>
      <c r="T764" s="15">
        <f t="shared" si="70"/>
        <v>0.52545764117606586</v>
      </c>
      <c r="U764" s="15">
        <f t="shared" si="71"/>
        <v>0.57636882129277556</v>
      </c>
      <c r="V764" s="15">
        <f t="shared" si="72"/>
        <v>0.53457586771775067</v>
      </c>
      <c r="W764" s="15">
        <f t="shared" si="73"/>
        <v>0.53457586771775067</v>
      </c>
      <c r="X764" s="15" t="str">
        <f t="shared" si="74"/>
        <v>Y</v>
      </c>
      <c r="Y764" s="15" t="s">
        <v>55</v>
      </c>
      <c r="Z764" s="14" t="s">
        <v>55</v>
      </c>
      <c r="AA764" s="14">
        <v>0</v>
      </c>
      <c r="AB764" s="14"/>
      <c r="AC764" s="14"/>
    </row>
    <row r="765" spans="1:29" x14ac:dyDescent="0.35">
      <c r="A765" s="7"/>
      <c r="B765" s="14">
        <v>15</v>
      </c>
      <c r="C765" s="14" t="s">
        <v>3030</v>
      </c>
      <c r="D765" s="14" t="s">
        <v>3031</v>
      </c>
      <c r="E765" s="14" t="s">
        <v>46</v>
      </c>
      <c r="F765" s="14" t="s">
        <v>3343</v>
      </c>
      <c r="G765" s="14"/>
      <c r="H765" s="14" t="s">
        <v>3038</v>
      </c>
      <c r="I765" s="14" t="s">
        <v>3034</v>
      </c>
      <c r="J765" s="19" t="s">
        <v>4280</v>
      </c>
      <c r="K765" s="14" t="s">
        <v>3038</v>
      </c>
      <c r="L765" s="14">
        <v>4.16</v>
      </c>
      <c r="M765" s="18">
        <v>1.7460919661155665</v>
      </c>
      <c r="N765" s="18">
        <v>1.1048174751212654</v>
      </c>
      <c r="O765" s="18">
        <v>1.1792725658359573</v>
      </c>
      <c r="P765" s="18">
        <v>2.5146606444607986</v>
      </c>
      <c r="Q765" s="18">
        <v>2.5099999999999998</v>
      </c>
      <c r="R765" s="18">
        <v>2.5146606444607986</v>
      </c>
      <c r="S765" s="15">
        <f t="shared" si="69"/>
        <v>0.69436485195797426</v>
      </c>
      <c r="T765" s="15">
        <f t="shared" si="70"/>
        <v>0.44016632474950818</v>
      </c>
      <c r="U765" s="15">
        <f t="shared" si="71"/>
        <v>0.46895893027697999</v>
      </c>
      <c r="V765" s="15">
        <f t="shared" si="72"/>
        <v>0.53449670232815416</v>
      </c>
      <c r="W765" s="15">
        <f t="shared" si="73"/>
        <v>0.53449670232815416</v>
      </c>
      <c r="X765" s="15" t="str">
        <f t="shared" si="74"/>
        <v>Y</v>
      </c>
      <c r="Y765" s="15" t="s">
        <v>55</v>
      </c>
      <c r="Z765" s="14" t="s">
        <v>55</v>
      </c>
      <c r="AA765" s="14">
        <v>0</v>
      </c>
      <c r="AB765" s="14"/>
      <c r="AC765" s="14"/>
    </row>
    <row r="766" spans="1:29" x14ac:dyDescent="0.35">
      <c r="A766" s="7"/>
      <c r="B766" s="14">
        <v>85</v>
      </c>
      <c r="C766" s="14" t="s">
        <v>3030</v>
      </c>
      <c r="D766" s="14" t="s">
        <v>3031</v>
      </c>
      <c r="E766" s="14" t="s">
        <v>46</v>
      </c>
      <c r="F766" s="14" t="s">
        <v>3488</v>
      </c>
      <c r="G766" s="14"/>
      <c r="H766" s="14" t="s">
        <v>3038</v>
      </c>
      <c r="I766" s="14" t="s">
        <v>3034</v>
      </c>
      <c r="J766" s="14" t="s">
        <v>4281</v>
      </c>
      <c r="K766" s="14" t="s">
        <v>3038</v>
      </c>
      <c r="L766" s="14">
        <v>13.8</v>
      </c>
      <c r="M766" s="18">
        <v>6.0711844906904293</v>
      </c>
      <c r="N766" s="18">
        <v>6.5093933450053463</v>
      </c>
      <c r="O766" s="18">
        <v>6.4775236101460871</v>
      </c>
      <c r="P766" s="18">
        <v>11.783834464214101</v>
      </c>
      <c r="Q766" s="18">
        <v>11.78</v>
      </c>
      <c r="R766" s="18">
        <v>12.094564379091956</v>
      </c>
      <c r="S766" s="15">
        <f t="shared" si="69"/>
        <v>0.51521298174442187</v>
      </c>
      <c r="T766" s="15">
        <f t="shared" si="70"/>
        <v>0.55258008022116689</v>
      </c>
      <c r="U766" s="15">
        <f t="shared" si="71"/>
        <v>0.53557312252964429</v>
      </c>
      <c r="V766" s="15">
        <f t="shared" si="72"/>
        <v>0.53445539483174431</v>
      </c>
      <c r="W766" s="15">
        <f t="shared" si="73"/>
        <v>0.53445539483174431</v>
      </c>
      <c r="X766" s="15" t="str">
        <f t="shared" si="74"/>
        <v>Y</v>
      </c>
      <c r="Y766" s="15" t="s">
        <v>55</v>
      </c>
      <c r="Z766" s="14" t="s">
        <v>55</v>
      </c>
      <c r="AA766" s="14">
        <v>0</v>
      </c>
      <c r="AB766" s="14"/>
      <c r="AC766" s="14"/>
    </row>
    <row r="767" spans="1:29" x14ac:dyDescent="0.35">
      <c r="A767" s="7"/>
      <c r="B767" s="14">
        <v>483</v>
      </c>
      <c r="C767" s="14" t="s">
        <v>3030</v>
      </c>
      <c r="D767" s="14" t="s">
        <v>3066</v>
      </c>
      <c r="E767" s="14" t="s">
        <v>3074</v>
      </c>
      <c r="F767" s="14" t="s">
        <v>3242</v>
      </c>
      <c r="G767" s="14"/>
      <c r="H767" s="14" t="s">
        <v>3182</v>
      </c>
      <c r="I767" s="14" t="s">
        <v>3034</v>
      </c>
      <c r="J767" s="14" t="s">
        <v>4282</v>
      </c>
      <c r="K767" s="14" t="s">
        <v>3182</v>
      </c>
      <c r="L767" s="14">
        <v>13.8</v>
      </c>
      <c r="M767" s="18">
        <v>6.2145982975571323</v>
      </c>
      <c r="N767" s="18">
        <v>6.5970351158683398</v>
      </c>
      <c r="O767" s="18">
        <v>6.9236998981758147</v>
      </c>
      <c r="P767" s="18">
        <v>12.30968508939201</v>
      </c>
      <c r="Q767" s="18">
        <v>12.31</v>
      </c>
      <c r="R767" s="18">
        <v>12.30968508939201</v>
      </c>
      <c r="S767" s="15">
        <f t="shared" si="69"/>
        <v>0.50485436893203894</v>
      </c>
      <c r="T767" s="15">
        <f t="shared" si="70"/>
        <v>0.53590862029799669</v>
      </c>
      <c r="U767" s="15">
        <f t="shared" si="71"/>
        <v>0.5624595469255651</v>
      </c>
      <c r="V767" s="15">
        <f t="shared" si="72"/>
        <v>0.53440751205186687</v>
      </c>
      <c r="W767" s="15">
        <f t="shared" si="73"/>
        <v>0.53440751205186687</v>
      </c>
      <c r="X767" s="15" t="str">
        <f t="shared" si="74"/>
        <v>Y</v>
      </c>
      <c r="Y767" s="15" t="s">
        <v>55</v>
      </c>
      <c r="Z767" s="14" t="s">
        <v>55</v>
      </c>
      <c r="AA767" s="14">
        <v>0</v>
      </c>
      <c r="AB767" s="14"/>
      <c r="AC767" s="14"/>
    </row>
    <row r="768" spans="1:29" x14ac:dyDescent="0.35">
      <c r="A768" s="7"/>
      <c r="B768" s="14">
        <v>1014</v>
      </c>
      <c r="C768" s="14" t="s">
        <v>3030</v>
      </c>
      <c r="D768" s="14" t="s">
        <v>3031</v>
      </c>
      <c r="E768" s="14" t="s">
        <v>3040</v>
      </c>
      <c r="F768" s="14" t="s">
        <v>3542</v>
      </c>
      <c r="G768" s="14"/>
      <c r="H768" s="14" t="s">
        <v>3238</v>
      </c>
      <c r="I768" s="14" t="s">
        <v>3034</v>
      </c>
      <c r="J768" s="14" t="s">
        <v>4283</v>
      </c>
      <c r="K768" s="14" t="s">
        <v>3238</v>
      </c>
      <c r="L768" s="14">
        <v>4.16</v>
      </c>
      <c r="M768" s="18">
        <v>1.1600583488773313</v>
      </c>
      <c r="N768" s="18">
        <v>1.1192281378402387</v>
      </c>
      <c r="O768" s="18">
        <v>1.7629044059543661</v>
      </c>
      <c r="P768" s="18">
        <v>2.521865975820285</v>
      </c>
      <c r="Q768" s="18">
        <v>2.52</v>
      </c>
      <c r="R768" s="18">
        <v>2.521865975820285</v>
      </c>
      <c r="S768" s="15">
        <f t="shared" si="69"/>
        <v>0.46000000000000008</v>
      </c>
      <c r="T768" s="15">
        <f t="shared" si="70"/>
        <v>0.44413814993660267</v>
      </c>
      <c r="U768" s="15">
        <f t="shared" si="71"/>
        <v>0.69904761904761725</v>
      </c>
      <c r="V768" s="15">
        <f t="shared" si="72"/>
        <v>0.53439525632807339</v>
      </c>
      <c r="W768" s="15">
        <f t="shared" si="73"/>
        <v>0.53439525632807339</v>
      </c>
      <c r="X768" s="15" t="str">
        <f t="shared" si="74"/>
        <v>Y</v>
      </c>
      <c r="Y768" s="15" t="s">
        <v>55</v>
      </c>
      <c r="Z768" s="14" t="s">
        <v>55</v>
      </c>
      <c r="AA768" s="14">
        <v>0</v>
      </c>
      <c r="AB768" s="14"/>
      <c r="AC768" s="14"/>
    </row>
    <row r="769" spans="1:29" x14ac:dyDescent="0.35">
      <c r="A769" s="7"/>
      <c r="B769" s="14">
        <v>896</v>
      </c>
      <c r="C769" s="14" t="s">
        <v>3030</v>
      </c>
      <c r="D769" s="14" t="s">
        <v>3031</v>
      </c>
      <c r="E769" s="14" t="s">
        <v>3045</v>
      </c>
      <c r="F769" s="14" t="s">
        <v>3137</v>
      </c>
      <c r="G769" s="14"/>
      <c r="H769" s="14" t="s">
        <v>3137</v>
      </c>
      <c r="I769" s="14" t="s">
        <v>3034</v>
      </c>
      <c r="J769" s="14" t="s">
        <v>4284</v>
      </c>
      <c r="K769" s="14" t="s">
        <v>3137</v>
      </c>
      <c r="L769" s="14">
        <v>4.16</v>
      </c>
      <c r="M769" s="18">
        <v>1.1528530175178446</v>
      </c>
      <c r="N769" s="18">
        <v>1.2969596447075753</v>
      </c>
      <c r="O769" s="18">
        <v>1.2969596447075753</v>
      </c>
      <c r="P769" s="18">
        <v>2.3417326918331218</v>
      </c>
      <c r="Q769" s="18">
        <v>2.34</v>
      </c>
      <c r="R769" s="18">
        <v>2.3417326918331218</v>
      </c>
      <c r="S769" s="15">
        <f t="shared" si="69"/>
        <v>0.49230769230769234</v>
      </c>
      <c r="T769" s="15">
        <f t="shared" si="70"/>
        <v>0.55425625842204074</v>
      </c>
      <c r="U769" s="15">
        <f t="shared" si="71"/>
        <v>0.55384615384615388</v>
      </c>
      <c r="V769" s="15">
        <f t="shared" si="72"/>
        <v>0.53347003485862898</v>
      </c>
      <c r="W769" s="15">
        <f t="shared" si="73"/>
        <v>0.53347003485862898</v>
      </c>
      <c r="X769" s="15" t="str">
        <f t="shared" si="74"/>
        <v>Y</v>
      </c>
      <c r="Y769" s="15" t="s">
        <v>55</v>
      </c>
      <c r="Z769" s="14" t="s">
        <v>55</v>
      </c>
      <c r="AA769" s="14">
        <v>0</v>
      </c>
      <c r="AB769" s="14"/>
      <c r="AC769" s="14"/>
    </row>
    <row r="770" spans="1:29" x14ac:dyDescent="0.35">
      <c r="A770" s="7"/>
      <c r="B770" s="14">
        <v>497</v>
      </c>
      <c r="C770" s="14" t="s">
        <v>3030</v>
      </c>
      <c r="D770" s="14" t="s">
        <v>3066</v>
      </c>
      <c r="E770" s="14" t="s">
        <v>3074</v>
      </c>
      <c r="F770" s="14" t="s">
        <v>134</v>
      </c>
      <c r="G770" s="14"/>
      <c r="H770" s="14" t="s">
        <v>134</v>
      </c>
      <c r="I770" s="14" t="s">
        <v>3034</v>
      </c>
      <c r="J770" s="14" t="s">
        <v>4285</v>
      </c>
      <c r="K770" s="14" t="s">
        <v>4286</v>
      </c>
      <c r="L770" s="14">
        <v>13.8</v>
      </c>
      <c r="M770" s="18">
        <v>7.2583321141981214</v>
      </c>
      <c r="N770" s="18">
        <v>6.9157324644610041</v>
      </c>
      <c r="O770" s="18">
        <v>7.3094033643101053</v>
      </c>
      <c r="P770" s="18">
        <v>13.433093243181185</v>
      </c>
      <c r="Q770" s="18">
        <v>13.43</v>
      </c>
      <c r="R770" s="18">
        <v>13.433093243181185</v>
      </c>
      <c r="S770" s="15">
        <f t="shared" si="69"/>
        <v>0.5403321470937118</v>
      </c>
      <c r="T770" s="15">
        <f t="shared" si="70"/>
        <v>0.51494657218622519</v>
      </c>
      <c r="U770" s="15">
        <f t="shared" si="71"/>
        <v>0.54413404507710494</v>
      </c>
      <c r="V770" s="15">
        <f t="shared" si="72"/>
        <v>0.53313758811901391</v>
      </c>
      <c r="W770" s="15">
        <f t="shared" si="73"/>
        <v>0.53313758811901391</v>
      </c>
      <c r="X770" s="15" t="str">
        <f t="shared" si="74"/>
        <v>Y</v>
      </c>
      <c r="Y770" s="15" t="s">
        <v>55</v>
      </c>
      <c r="Z770" s="14" t="s">
        <v>55</v>
      </c>
      <c r="AA770" s="14">
        <v>0</v>
      </c>
      <c r="AB770" s="14"/>
      <c r="AC770" s="14"/>
    </row>
    <row r="771" spans="1:29" x14ac:dyDescent="0.35">
      <c r="A771" s="7"/>
      <c r="B771" s="14">
        <v>1135</v>
      </c>
      <c r="C771" s="14" t="s">
        <v>3030</v>
      </c>
      <c r="D771" s="14" t="s">
        <v>3031</v>
      </c>
      <c r="E771" s="14" t="s">
        <v>3040</v>
      </c>
      <c r="F771" s="14" t="s">
        <v>3757</v>
      </c>
      <c r="G771" s="14"/>
      <c r="H771" s="14" t="s">
        <v>3042</v>
      </c>
      <c r="I771" s="14" t="s">
        <v>3034</v>
      </c>
      <c r="J771" s="14" t="s">
        <v>4287</v>
      </c>
      <c r="K771" s="14" t="s">
        <v>3454</v>
      </c>
      <c r="L771" s="14">
        <v>13.2</v>
      </c>
      <c r="M771" s="18">
        <v>6.7446058446732078</v>
      </c>
      <c r="N771" s="18">
        <v>5.8681881360433401</v>
      </c>
      <c r="O771" s="18">
        <v>6.3254495492415233</v>
      </c>
      <c r="P771" s="18">
        <v>11.865933672492863</v>
      </c>
      <c r="Q771" s="18">
        <v>11.87</v>
      </c>
      <c r="R771" s="18">
        <v>11.865933672492863</v>
      </c>
      <c r="S771" s="15">
        <f t="shared" ref="S771:S834" si="75">IF(OR(M771="",P771=""),"",M771/P771)</f>
        <v>0.56840077071290951</v>
      </c>
      <c r="T771" s="15">
        <f t="shared" ref="T771:T834" si="76">IF(OR(N771="",Q771=""),"",N771/Q771)</f>
        <v>0.4943713678216799</v>
      </c>
      <c r="U771" s="15">
        <f t="shared" ref="U771:U834" si="77">IF(OR(O771="",R771=""),"",O771/R771)</f>
        <v>0.53307642903018493</v>
      </c>
      <c r="V771" s="15">
        <f t="shared" ref="V771:V834" si="78">IF(OR(S771="",T771="",U771=""),"",AVERAGE(S771,T771,U771))</f>
        <v>0.53194952252159144</v>
      </c>
      <c r="W771" s="15">
        <f t="shared" ref="W771:W834" si="79">IFERROR(V771,"0")</f>
        <v>0.53194952252159144</v>
      </c>
      <c r="X771" s="15" t="str">
        <f t="shared" ref="X771:X834" si="80">IF(W771="0", "N", "Y")</f>
        <v>Y</v>
      </c>
      <c r="Y771" s="15" t="s">
        <v>55</v>
      </c>
      <c r="Z771" s="14" t="s">
        <v>55</v>
      </c>
      <c r="AA771" s="14">
        <v>0</v>
      </c>
      <c r="AB771" s="14"/>
      <c r="AC771" s="14"/>
    </row>
    <row r="772" spans="1:29" x14ac:dyDescent="0.35">
      <c r="A772" s="7"/>
      <c r="B772" s="14">
        <v>808</v>
      </c>
      <c r="C772" s="14" t="s">
        <v>3030</v>
      </c>
      <c r="D772" s="14" t="s">
        <v>3031</v>
      </c>
      <c r="E772" s="14" t="s">
        <v>3045</v>
      </c>
      <c r="F772" s="14" t="s">
        <v>233</v>
      </c>
      <c r="G772" s="14"/>
      <c r="H772" s="14" t="s">
        <v>3057</v>
      </c>
      <c r="I772" s="14" t="s">
        <v>3034</v>
      </c>
      <c r="J772" s="14" t="s">
        <v>4288</v>
      </c>
      <c r="K772" s="14" t="s">
        <v>233</v>
      </c>
      <c r="L772" s="14">
        <v>4.16</v>
      </c>
      <c r="M772" s="18">
        <v>1.4146467235791862</v>
      </c>
      <c r="N772" s="18">
        <v>1.4650840430955918</v>
      </c>
      <c r="O772" s="18">
        <v>1.4842982600542249</v>
      </c>
      <c r="P772" s="18">
        <v>2.7380259166048808</v>
      </c>
      <c r="Q772" s="18">
        <v>2.74</v>
      </c>
      <c r="R772" s="18">
        <v>2.7380259166048808</v>
      </c>
      <c r="S772" s="15">
        <f t="shared" si="75"/>
        <v>0.51666666666666583</v>
      </c>
      <c r="T772" s="15">
        <f t="shared" si="76"/>
        <v>0.53470220550934</v>
      </c>
      <c r="U772" s="15">
        <f t="shared" si="77"/>
        <v>0.54210526315789476</v>
      </c>
      <c r="V772" s="15">
        <f t="shared" si="78"/>
        <v>0.53115804511130016</v>
      </c>
      <c r="W772" s="15">
        <f t="shared" si="79"/>
        <v>0.53115804511130016</v>
      </c>
      <c r="X772" s="15" t="str">
        <f t="shared" si="80"/>
        <v>Y</v>
      </c>
      <c r="Y772" s="15" t="s">
        <v>55</v>
      </c>
      <c r="Z772" s="14" t="s">
        <v>55</v>
      </c>
      <c r="AA772" s="14">
        <v>0</v>
      </c>
      <c r="AB772" s="14"/>
      <c r="AC772" s="14"/>
    </row>
    <row r="773" spans="1:29" x14ac:dyDescent="0.35">
      <c r="A773" s="7"/>
      <c r="B773" s="14">
        <v>1132</v>
      </c>
      <c r="C773" s="14" t="s">
        <v>3030</v>
      </c>
      <c r="D773" s="14" t="s">
        <v>3031</v>
      </c>
      <c r="E773" s="14" t="s">
        <v>3040</v>
      </c>
      <c r="F773" s="14" t="s">
        <v>3237</v>
      </c>
      <c r="G773" s="14"/>
      <c r="H773" s="14" t="s">
        <v>3238</v>
      </c>
      <c r="I773" s="14" t="s">
        <v>3034</v>
      </c>
      <c r="J773" s="14" t="s">
        <v>4289</v>
      </c>
      <c r="K773" s="14" t="s">
        <v>4290</v>
      </c>
      <c r="L773" s="14">
        <v>13.2</v>
      </c>
      <c r="M773" s="18">
        <v>4.1153527187836527</v>
      </c>
      <c r="N773" s="18">
        <v>6.9732365512722998</v>
      </c>
      <c r="O773" s="18">
        <v>3.6047441407123317</v>
      </c>
      <c r="P773" s="18">
        <v>9.7168050304614013</v>
      </c>
      <c r="Q773" s="18">
        <v>9.0500000000000007</v>
      </c>
      <c r="R773" s="18">
        <v>9.0537759813240335</v>
      </c>
      <c r="S773" s="15">
        <f t="shared" si="75"/>
        <v>0.42352941176470593</v>
      </c>
      <c r="T773" s="15">
        <f t="shared" si="76"/>
        <v>0.77052337583119324</v>
      </c>
      <c r="U773" s="15">
        <f t="shared" si="77"/>
        <v>0.39814814814814647</v>
      </c>
      <c r="V773" s="15">
        <f t="shared" si="78"/>
        <v>0.53073364524801525</v>
      </c>
      <c r="W773" s="15">
        <f t="shared" si="79"/>
        <v>0.53073364524801525</v>
      </c>
      <c r="X773" s="15" t="str">
        <f t="shared" si="80"/>
        <v>Y</v>
      </c>
      <c r="Y773" s="15" t="s">
        <v>55</v>
      </c>
      <c r="Z773" s="14" t="s">
        <v>55</v>
      </c>
      <c r="AA773" s="14">
        <v>0</v>
      </c>
      <c r="AB773" s="14"/>
      <c r="AC773" s="14"/>
    </row>
    <row r="774" spans="1:29" x14ac:dyDescent="0.35">
      <c r="A774" s="7"/>
      <c r="B774" s="14">
        <v>921</v>
      </c>
      <c r="C774" s="14" t="s">
        <v>3030</v>
      </c>
      <c r="D774" s="14" t="s">
        <v>3031</v>
      </c>
      <c r="E774" s="14" t="s">
        <v>3040</v>
      </c>
      <c r="F774" s="14" t="s">
        <v>3888</v>
      </c>
      <c r="G774" s="14"/>
      <c r="H774" s="14" t="s">
        <v>3238</v>
      </c>
      <c r="I774" s="14" t="s">
        <v>3034</v>
      </c>
      <c r="J774" s="14" t="s">
        <v>4291</v>
      </c>
      <c r="K774" s="14" t="s">
        <v>3238</v>
      </c>
      <c r="L774" s="14">
        <v>4.16</v>
      </c>
      <c r="M774" s="18">
        <v>1.4842982600542249</v>
      </c>
      <c r="N774" s="18">
        <v>1.2104956683937369</v>
      </c>
      <c r="O774" s="18">
        <v>0.80459533514265769</v>
      </c>
      <c r="P774" s="18">
        <v>2.1976260646433912</v>
      </c>
      <c r="Q774" s="18">
        <v>2.2000000000000002</v>
      </c>
      <c r="R774" s="18">
        <v>2.1976260646433912</v>
      </c>
      <c r="S774" s="15">
        <f t="shared" si="75"/>
        <v>0.67540983606557381</v>
      </c>
      <c r="T774" s="15">
        <f t="shared" si="76"/>
        <v>0.55022530381533497</v>
      </c>
      <c r="U774" s="15">
        <f t="shared" si="77"/>
        <v>0.36612021857923288</v>
      </c>
      <c r="V774" s="15">
        <f t="shared" si="78"/>
        <v>0.53058511948671383</v>
      </c>
      <c r="W774" s="15">
        <f t="shared" si="79"/>
        <v>0.53058511948671383</v>
      </c>
      <c r="X774" s="15" t="str">
        <f t="shared" si="80"/>
        <v>Y</v>
      </c>
      <c r="Y774" s="15" t="s">
        <v>55</v>
      </c>
      <c r="Z774" s="14" t="s">
        <v>55</v>
      </c>
      <c r="AA774" s="14">
        <v>0</v>
      </c>
      <c r="AB774" s="14"/>
      <c r="AC774" s="14"/>
    </row>
    <row r="775" spans="1:29" x14ac:dyDescent="0.35">
      <c r="A775" s="7"/>
      <c r="B775" s="14">
        <v>525</v>
      </c>
      <c r="C775" s="14" t="s">
        <v>3030</v>
      </c>
      <c r="D775" s="14" t="s">
        <v>3066</v>
      </c>
      <c r="E775" s="14" t="s">
        <v>3074</v>
      </c>
      <c r="F775" s="14" t="s">
        <v>3646</v>
      </c>
      <c r="G775" s="14"/>
      <c r="H775" s="14" t="s">
        <v>134</v>
      </c>
      <c r="I775" s="14" t="s">
        <v>3034</v>
      </c>
      <c r="J775" s="14" t="s">
        <v>4292</v>
      </c>
      <c r="K775" s="14" t="s">
        <v>4293</v>
      </c>
      <c r="L775" s="14">
        <v>13.8</v>
      </c>
      <c r="M775" s="18">
        <v>5.5851710340865859</v>
      </c>
      <c r="N775" s="18">
        <v>5.8002917443866409</v>
      </c>
      <c r="O775" s="18">
        <v>6.0170856157668062</v>
      </c>
      <c r="P775" s="18">
        <v>10.971156225302781</v>
      </c>
      <c r="Q775" s="18">
        <v>10.97</v>
      </c>
      <c r="R775" s="18">
        <v>10.971156225302781</v>
      </c>
      <c r="S775" s="15">
        <f t="shared" si="75"/>
        <v>0.50907770515613515</v>
      </c>
      <c r="T775" s="15">
        <f t="shared" si="76"/>
        <v>0.52874127113825342</v>
      </c>
      <c r="U775" s="15">
        <f t="shared" si="77"/>
        <v>0.54844589687726797</v>
      </c>
      <c r="V775" s="15">
        <f t="shared" si="78"/>
        <v>0.52875495772388559</v>
      </c>
      <c r="W775" s="15">
        <f t="shared" si="79"/>
        <v>0.52875495772388559</v>
      </c>
      <c r="X775" s="15" t="str">
        <f t="shared" si="80"/>
        <v>Y</v>
      </c>
      <c r="Y775" s="15" t="s">
        <v>55</v>
      </c>
      <c r="Z775" s="14" t="s">
        <v>55</v>
      </c>
      <c r="AA775" s="14">
        <v>0</v>
      </c>
      <c r="AB775" s="14"/>
      <c r="AC775" s="14"/>
    </row>
    <row r="776" spans="1:29" x14ac:dyDescent="0.35">
      <c r="A776" s="7"/>
      <c r="B776" s="14">
        <v>1051</v>
      </c>
      <c r="C776" s="14" t="s">
        <v>3030</v>
      </c>
      <c r="D776" s="14" t="s">
        <v>3031</v>
      </c>
      <c r="E776" s="14" t="s">
        <v>3040</v>
      </c>
      <c r="F776" s="14" t="s">
        <v>3124</v>
      </c>
      <c r="G776" s="14"/>
      <c r="H776" s="14" t="s">
        <v>3125</v>
      </c>
      <c r="I776" s="14" t="s">
        <v>3034</v>
      </c>
      <c r="J776" s="14" t="s">
        <v>4294</v>
      </c>
      <c r="K776" s="14" t="s">
        <v>3125</v>
      </c>
      <c r="L776" s="14">
        <v>13.2</v>
      </c>
      <c r="M776" s="18">
        <v>6.3102075021349329</v>
      </c>
      <c r="N776" s="18">
        <v>6.3787967141146602</v>
      </c>
      <c r="O776" s="18">
        <v>5.4414108170583839</v>
      </c>
      <c r="P776" s="18">
        <v>11.43153532995459</v>
      </c>
      <c r="Q776" s="18">
        <v>11.43</v>
      </c>
      <c r="R776" s="18">
        <v>11.43153532995459</v>
      </c>
      <c r="S776" s="15">
        <f t="shared" si="75"/>
        <v>0.55199999999999994</v>
      </c>
      <c r="T776" s="15">
        <f t="shared" si="76"/>
        <v>0.55807495311589328</v>
      </c>
      <c r="U776" s="15">
        <f t="shared" si="77"/>
        <v>0.47599999999999992</v>
      </c>
      <c r="V776" s="15">
        <f t="shared" si="78"/>
        <v>0.52869165103863114</v>
      </c>
      <c r="W776" s="15">
        <f t="shared" si="79"/>
        <v>0.52869165103863114</v>
      </c>
      <c r="X776" s="15" t="str">
        <f t="shared" si="80"/>
        <v>Y</v>
      </c>
      <c r="Y776" s="15" t="s">
        <v>55</v>
      </c>
      <c r="Z776" s="14" t="s">
        <v>55</v>
      </c>
      <c r="AA776" s="14">
        <v>0</v>
      </c>
      <c r="AB776" s="14"/>
      <c r="AC776" s="14"/>
    </row>
    <row r="777" spans="1:29" x14ac:dyDescent="0.35">
      <c r="A777" s="7"/>
      <c r="B777" s="14">
        <v>27</v>
      </c>
      <c r="C777" s="14" t="s">
        <v>3030</v>
      </c>
      <c r="D777" s="14" t="s">
        <v>3031</v>
      </c>
      <c r="E777" s="14" t="s">
        <v>46</v>
      </c>
      <c r="F777" s="14" t="s">
        <v>3934</v>
      </c>
      <c r="G777" s="14"/>
      <c r="H777" s="14" t="s">
        <v>3038</v>
      </c>
      <c r="I777" s="14" t="s">
        <v>3034</v>
      </c>
      <c r="J777" s="19" t="s">
        <v>4295</v>
      </c>
      <c r="K777" s="14" t="s">
        <v>3038</v>
      </c>
      <c r="L777" s="14">
        <v>4.16</v>
      </c>
      <c r="M777" s="18">
        <v>0.70131891899002197</v>
      </c>
      <c r="N777" s="18">
        <v>1.02796060728674</v>
      </c>
      <c r="O777" s="18">
        <v>1.4410662718973057</v>
      </c>
      <c r="P777" s="18">
        <v>2.0030821179372555</v>
      </c>
      <c r="Q777" s="18">
        <v>2</v>
      </c>
      <c r="R777" s="18">
        <v>2.0030821179372555</v>
      </c>
      <c r="S777" s="15">
        <f t="shared" si="75"/>
        <v>0.35011990407673843</v>
      </c>
      <c r="T777" s="15">
        <f t="shared" si="76"/>
        <v>0.51398030364337</v>
      </c>
      <c r="U777" s="15">
        <f t="shared" si="77"/>
        <v>0.71942446043165442</v>
      </c>
      <c r="V777" s="15">
        <f t="shared" si="78"/>
        <v>0.52784155605058769</v>
      </c>
      <c r="W777" s="15">
        <f t="shared" si="79"/>
        <v>0.52784155605058769</v>
      </c>
      <c r="X777" s="15" t="str">
        <f t="shared" si="80"/>
        <v>Y</v>
      </c>
      <c r="Y777" s="15" t="s">
        <v>55</v>
      </c>
      <c r="Z777" s="14" t="s">
        <v>55</v>
      </c>
      <c r="AA777" s="14">
        <v>0</v>
      </c>
      <c r="AB777" s="14"/>
      <c r="AC777" s="14"/>
    </row>
    <row r="778" spans="1:29" x14ac:dyDescent="0.35">
      <c r="A778" s="7"/>
      <c r="B778" s="14">
        <v>565</v>
      </c>
      <c r="C778" s="14" t="s">
        <v>3030</v>
      </c>
      <c r="D778" s="14" t="s">
        <v>3031</v>
      </c>
      <c r="E778" s="14" t="s">
        <v>3086</v>
      </c>
      <c r="F778" s="14" t="s">
        <v>4296</v>
      </c>
      <c r="G778" s="14"/>
      <c r="H778" s="14" t="s">
        <v>4297</v>
      </c>
      <c r="I778" s="14" t="s">
        <v>3034</v>
      </c>
      <c r="J778" s="14" t="s">
        <v>4298</v>
      </c>
      <c r="K778" s="14" t="s">
        <v>4299</v>
      </c>
      <c r="L778" s="14">
        <v>13.8</v>
      </c>
      <c r="M778" s="18">
        <v>2.6372205596043647</v>
      </c>
      <c r="N778" s="18">
        <v>3.3463221602230706</v>
      </c>
      <c r="O778" s="18">
        <v>3.3224198590786203</v>
      </c>
      <c r="P778" s="18">
        <v>5.8799660815348247</v>
      </c>
      <c r="Q778" s="18">
        <v>5.88</v>
      </c>
      <c r="R778" s="18">
        <v>5.8799660815348247</v>
      </c>
      <c r="S778" s="15">
        <f t="shared" si="75"/>
        <v>0.44850948509484961</v>
      </c>
      <c r="T778" s="15">
        <f t="shared" si="76"/>
        <v>0.5691024082012025</v>
      </c>
      <c r="U778" s="15">
        <f t="shared" si="77"/>
        <v>0.56504065040650397</v>
      </c>
      <c r="V778" s="15">
        <f t="shared" si="78"/>
        <v>0.52755084790085205</v>
      </c>
      <c r="W778" s="15">
        <f t="shared" si="79"/>
        <v>0.52755084790085205</v>
      </c>
      <c r="X778" s="15" t="str">
        <f t="shared" si="80"/>
        <v>Y</v>
      </c>
      <c r="Y778" s="15" t="s">
        <v>55</v>
      </c>
      <c r="Z778" s="14" t="s">
        <v>55</v>
      </c>
      <c r="AA778" s="14">
        <v>0</v>
      </c>
      <c r="AB778" s="14"/>
      <c r="AC778" s="14"/>
    </row>
    <row r="779" spans="1:29" x14ac:dyDescent="0.35">
      <c r="A779" s="7"/>
      <c r="B779" s="14">
        <v>227</v>
      </c>
      <c r="C779" s="14" t="s">
        <v>3030</v>
      </c>
      <c r="D779" s="14" t="s">
        <v>3066</v>
      </c>
      <c r="E779" s="14" t="s">
        <v>3067</v>
      </c>
      <c r="F779" s="14" t="s">
        <v>3332</v>
      </c>
      <c r="G779" s="14"/>
      <c r="H779" s="14" t="s">
        <v>1179</v>
      </c>
      <c r="I779" s="14" t="s">
        <v>3034</v>
      </c>
      <c r="J779" s="19" t="s">
        <v>4300</v>
      </c>
      <c r="K779" s="14" t="s">
        <v>1179</v>
      </c>
      <c r="L779" s="14">
        <v>13.8</v>
      </c>
      <c r="M779" s="18">
        <v>7.4097133547796572</v>
      </c>
      <c r="N779" s="18">
        <v>7.1706903433351519</v>
      </c>
      <c r="O779" s="18">
        <v>8.1028800879687211</v>
      </c>
      <c r="P779" s="18">
        <v>14.341380686670306</v>
      </c>
      <c r="Q779" s="18">
        <v>14.34</v>
      </c>
      <c r="R779" s="18">
        <v>14.341380686670306</v>
      </c>
      <c r="S779" s="15">
        <f t="shared" si="75"/>
        <v>0.51666666666666661</v>
      </c>
      <c r="T779" s="15">
        <f t="shared" si="76"/>
        <v>0.5000481410972909</v>
      </c>
      <c r="U779" s="15">
        <f t="shared" si="77"/>
        <v>0.56499999999999984</v>
      </c>
      <c r="V779" s="15">
        <f t="shared" si="78"/>
        <v>0.52723826925465245</v>
      </c>
      <c r="W779" s="15">
        <f t="shared" si="79"/>
        <v>0.52723826925465245</v>
      </c>
      <c r="X779" s="15" t="str">
        <f t="shared" si="80"/>
        <v>Y</v>
      </c>
      <c r="Y779" s="15" t="s">
        <v>55</v>
      </c>
      <c r="Z779" s="14" t="s">
        <v>55</v>
      </c>
      <c r="AA779" s="14">
        <v>0</v>
      </c>
      <c r="AB779" s="14"/>
      <c r="AC779" s="14"/>
    </row>
    <row r="780" spans="1:29" x14ac:dyDescent="0.35">
      <c r="A780" s="7"/>
      <c r="B780" s="14">
        <v>226</v>
      </c>
      <c r="C780" s="14" t="s">
        <v>3030</v>
      </c>
      <c r="D780" s="14" t="s">
        <v>3066</v>
      </c>
      <c r="E780" s="14" t="s">
        <v>3067</v>
      </c>
      <c r="F780" s="14" t="s">
        <v>3332</v>
      </c>
      <c r="G780" s="14"/>
      <c r="H780" s="14" t="s">
        <v>1179</v>
      </c>
      <c r="I780" s="14" t="s">
        <v>3034</v>
      </c>
      <c r="J780" s="19" t="s">
        <v>4301</v>
      </c>
      <c r="K780" s="14" t="s">
        <v>1179</v>
      </c>
      <c r="L780" s="14">
        <v>13.8</v>
      </c>
      <c r="M780" s="18">
        <v>6.4536213090016359</v>
      </c>
      <c r="N780" s="18">
        <v>7.3380064513463061</v>
      </c>
      <c r="O780" s="18">
        <v>7.5531271616463602</v>
      </c>
      <c r="P780" s="18">
        <v>13.504800146614537</v>
      </c>
      <c r="Q780" s="18">
        <v>13.5</v>
      </c>
      <c r="R780" s="18">
        <v>13.504800146614537</v>
      </c>
      <c r="S780" s="15">
        <f t="shared" si="75"/>
        <v>0.47787610619469018</v>
      </c>
      <c r="T780" s="15">
        <f t="shared" si="76"/>
        <v>0.54355603343305969</v>
      </c>
      <c r="U780" s="15">
        <f t="shared" si="77"/>
        <v>0.55929203539823003</v>
      </c>
      <c r="V780" s="15">
        <f t="shared" si="78"/>
        <v>0.52690805834199328</v>
      </c>
      <c r="W780" s="15">
        <f t="shared" si="79"/>
        <v>0.52690805834199328</v>
      </c>
      <c r="X780" s="15" t="str">
        <f t="shared" si="80"/>
        <v>Y</v>
      </c>
      <c r="Y780" s="15" t="s">
        <v>55</v>
      </c>
      <c r="Z780" s="14" t="s">
        <v>55</v>
      </c>
      <c r="AA780" s="14">
        <v>0</v>
      </c>
      <c r="AB780" s="14"/>
      <c r="AC780" s="14"/>
    </row>
    <row r="781" spans="1:29" x14ac:dyDescent="0.35">
      <c r="A781" s="7"/>
      <c r="B781" s="14">
        <v>348</v>
      </c>
      <c r="C781" s="14" t="s">
        <v>3030</v>
      </c>
      <c r="D781" s="14" t="s">
        <v>3066</v>
      </c>
      <c r="E781" s="14" t="s">
        <v>3067</v>
      </c>
      <c r="F781" s="14" t="s">
        <v>3807</v>
      </c>
      <c r="G781" s="14"/>
      <c r="H781" s="14" t="s">
        <v>3553</v>
      </c>
      <c r="I781" s="14" t="s">
        <v>3034</v>
      </c>
      <c r="J781" s="14" t="s">
        <v>4302</v>
      </c>
      <c r="K781" s="14" t="s">
        <v>3613</v>
      </c>
      <c r="L781" s="14">
        <v>13.8</v>
      </c>
      <c r="M781" s="18">
        <v>6.5731328147238894</v>
      </c>
      <c r="N781" s="18">
        <v>5.6409430700903194</v>
      </c>
      <c r="O781" s="18">
        <v>5.5453338655125179</v>
      </c>
      <c r="P781" s="18">
        <v>11.257983839036187</v>
      </c>
      <c r="Q781" s="18">
        <v>11.26</v>
      </c>
      <c r="R781" s="18">
        <v>11.257983839036187</v>
      </c>
      <c r="S781" s="15">
        <f t="shared" si="75"/>
        <v>0.58386411889596612</v>
      </c>
      <c r="T781" s="15">
        <f t="shared" si="76"/>
        <v>0.50097185347160922</v>
      </c>
      <c r="U781" s="15">
        <f t="shared" si="77"/>
        <v>0.49256900212314236</v>
      </c>
      <c r="V781" s="15">
        <f t="shared" si="78"/>
        <v>0.5258016581635726</v>
      </c>
      <c r="W781" s="15">
        <f t="shared" si="79"/>
        <v>0.5258016581635726</v>
      </c>
      <c r="X781" s="15" t="str">
        <f t="shared" si="80"/>
        <v>Y</v>
      </c>
      <c r="Y781" s="15" t="s">
        <v>55</v>
      </c>
      <c r="Z781" s="14" t="s">
        <v>55</v>
      </c>
      <c r="AA781" s="14">
        <v>0</v>
      </c>
      <c r="AB781" s="14"/>
      <c r="AC781" s="14"/>
    </row>
    <row r="782" spans="1:29" x14ac:dyDescent="0.35">
      <c r="A782" s="7"/>
      <c r="B782" s="14">
        <v>478</v>
      </c>
      <c r="C782" s="14" t="s">
        <v>3030</v>
      </c>
      <c r="D782" s="14" t="s">
        <v>3066</v>
      </c>
      <c r="E782" s="14" t="s">
        <v>3074</v>
      </c>
      <c r="F782" s="14" t="s">
        <v>3639</v>
      </c>
      <c r="G782" s="14"/>
      <c r="H782" s="14" t="s">
        <v>3318</v>
      </c>
      <c r="I782" s="14" t="s">
        <v>3034</v>
      </c>
      <c r="J782" s="14" t="s">
        <v>4303</v>
      </c>
      <c r="K782" s="14" t="s">
        <v>3318</v>
      </c>
      <c r="L782" s="14">
        <v>13.8</v>
      </c>
      <c r="M782" s="18">
        <v>3.2666478230748868</v>
      </c>
      <c r="N782" s="18">
        <v>3.0196573779155726</v>
      </c>
      <c r="O782" s="18">
        <v>3.1391688836378253</v>
      </c>
      <c r="P782" s="18">
        <v>5.975575286112627</v>
      </c>
      <c r="Q782" s="18">
        <v>5.98</v>
      </c>
      <c r="R782" s="18">
        <v>5.975575286112627</v>
      </c>
      <c r="S782" s="15">
        <f t="shared" si="75"/>
        <v>0.54666666666666397</v>
      </c>
      <c r="T782" s="15">
        <f t="shared" si="76"/>
        <v>0.50495942774507896</v>
      </c>
      <c r="U782" s="15">
        <f t="shared" si="77"/>
        <v>0.52533333333333199</v>
      </c>
      <c r="V782" s="15">
        <f t="shared" si="78"/>
        <v>0.5256531425816916</v>
      </c>
      <c r="W782" s="15">
        <f t="shared" si="79"/>
        <v>0.5256531425816916</v>
      </c>
      <c r="X782" s="15" t="str">
        <f t="shared" si="80"/>
        <v>Y</v>
      </c>
      <c r="Y782" s="15" t="s">
        <v>55</v>
      </c>
      <c r="Z782" s="14" t="s">
        <v>55</v>
      </c>
      <c r="AA782" s="14">
        <v>0</v>
      </c>
      <c r="AB782" s="14"/>
      <c r="AC782" s="14"/>
    </row>
    <row r="783" spans="1:29" x14ac:dyDescent="0.35">
      <c r="A783" s="7"/>
      <c r="B783" s="14">
        <v>69</v>
      </c>
      <c r="C783" s="14" t="s">
        <v>3030</v>
      </c>
      <c r="D783" s="14" t="s">
        <v>3031</v>
      </c>
      <c r="E783" s="14" t="s">
        <v>46</v>
      </c>
      <c r="F783" s="14" t="s">
        <v>3591</v>
      </c>
      <c r="G783" s="14"/>
      <c r="H783" s="14" t="s">
        <v>3038</v>
      </c>
      <c r="I783" s="14" t="s">
        <v>3034</v>
      </c>
      <c r="J783" s="14" t="s">
        <v>4304</v>
      </c>
      <c r="K783" s="14" t="s">
        <v>3038</v>
      </c>
      <c r="L783" s="14">
        <v>13.8</v>
      </c>
      <c r="M783" s="18">
        <v>4.8123299637493613</v>
      </c>
      <c r="N783" s="18">
        <v>5.1469621797716671</v>
      </c>
      <c r="O783" s="18">
        <v>5.7923243106718321</v>
      </c>
      <c r="P783" s="18">
        <v>9.7521388669358053</v>
      </c>
      <c r="Q783" s="18">
        <v>10.130000000000001</v>
      </c>
      <c r="R783" s="18">
        <v>10.134575685247015</v>
      </c>
      <c r="S783" s="15">
        <f t="shared" si="75"/>
        <v>0.493464052287581</v>
      </c>
      <c r="T783" s="15">
        <f t="shared" si="76"/>
        <v>0.50809103452829874</v>
      </c>
      <c r="U783" s="15">
        <f t="shared" si="77"/>
        <v>0.57154088050314389</v>
      </c>
      <c r="V783" s="15">
        <f t="shared" si="78"/>
        <v>0.5243653224396746</v>
      </c>
      <c r="W783" s="15">
        <f t="shared" si="79"/>
        <v>0.5243653224396746</v>
      </c>
      <c r="X783" s="15" t="str">
        <f t="shared" si="80"/>
        <v>Y</v>
      </c>
      <c r="Y783" s="15" t="s">
        <v>55</v>
      </c>
      <c r="Z783" s="14" t="s">
        <v>55</v>
      </c>
      <c r="AA783" s="14">
        <v>0</v>
      </c>
      <c r="AB783" s="14"/>
      <c r="AC783" s="14"/>
    </row>
    <row r="784" spans="1:29" x14ac:dyDescent="0.35">
      <c r="A784" s="7"/>
      <c r="B784" s="14">
        <v>593</v>
      </c>
      <c r="C784" s="14" t="s">
        <v>3030</v>
      </c>
      <c r="D784" s="14" t="s">
        <v>3031</v>
      </c>
      <c r="E784" s="14" t="s">
        <v>3086</v>
      </c>
      <c r="F784" s="14" t="s">
        <v>3747</v>
      </c>
      <c r="G784" s="14"/>
      <c r="H784" s="14" t="s">
        <v>3747</v>
      </c>
      <c r="I784" s="14" t="s">
        <v>3034</v>
      </c>
      <c r="J784" s="14" t="s">
        <v>4305</v>
      </c>
      <c r="K784" s="14" t="s">
        <v>3747</v>
      </c>
      <c r="L784" s="14">
        <v>13.2</v>
      </c>
      <c r="M784" s="18">
        <v>6.0891978190891356</v>
      </c>
      <c r="N784" s="18">
        <v>6.0510927013226148</v>
      </c>
      <c r="O784" s="18">
        <v>6.3178285256882276</v>
      </c>
      <c r="P784" s="18">
        <v>11.774481389853227</v>
      </c>
      <c r="Q784" s="18">
        <v>11.77</v>
      </c>
      <c r="R784" s="18">
        <v>11.774481389853227</v>
      </c>
      <c r="S784" s="15">
        <f t="shared" si="75"/>
        <v>0.51715210355986985</v>
      </c>
      <c r="T784" s="15">
        <f t="shared" si="76"/>
        <v>0.51411152942418137</v>
      </c>
      <c r="U784" s="15">
        <f t="shared" si="77"/>
        <v>0.53656957928802518</v>
      </c>
      <c r="V784" s="15">
        <f t="shared" si="78"/>
        <v>0.5226110707573588</v>
      </c>
      <c r="W784" s="15">
        <f t="shared" si="79"/>
        <v>0.5226110707573588</v>
      </c>
      <c r="X784" s="15" t="str">
        <f t="shared" si="80"/>
        <v>Y</v>
      </c>
      <c r="Y784" s="15" t="s">
        <v>55</v>
      </c>
      <c r="Z784" s="14" t="s">
        <v>55</v>
      </c>
      <c r="AA784" s="14">
        <v>0</v>
      </c>
      <c r="AB784" s="14"/>
      <c r="AC784" s="14"/>
    </row>
    <row r="785" spans="1:29" x14ac:dyDescent="0.35">
      <c r="A785" s="7"/>
      <c r="B785" s="14">
        <v>1066</v>
      </c>
      <c r="C785" s="14" t="s">
        <v>3030</v>
      </c>
      <c r="D785" s="14" t="s">
        <v>3031</v>
      </c>
      <c r="E785" s="14" t="s">
        <v>3040</v>
      </c>
      <c r="F785" s="14" t="s">
        <v>3492</v>
      </c>
      <c r="G785" s="14"/>
      <c r="H785" s="14" t="s">
        <v>3283</v>
      </c>
      <c r="I785" s="14" t="s">
        <v>3034</v>
      </c>
      <c r="J785" s="14" t="s">
        <v>4306</v>
      </c>
      <c r="K785" s="14" t="s">
        <v>3283</v>
      </c>
      <c r="L785" s="14">
        <v>13.2</v>
      </c>
      <c r="M785" s="18">
        <v>5.8300830182768406</v>
      </c>
      <c r="N785" s="18">
        <v>6.4702489967542975</v>
      </c>
      <c r="O785" s="18">
        <v>6.4626279732009788</v>
      </c>
      <c r="P785" s="18">
        <v>12.368921227010865</v>
      </c>
      <c r="Q785" s="18">
        <v>11.8</v>
      </c>
      <c r="R785" s="18">
        <v>11.797344460513136</v>
      </c>
      <c r="S785" s="15">
        <f t="shared" si="75"/>
        <v>0.4713493530499076</v>
      </c>
      <c r="T785" s="15">
        <f t="shared" si="76"/>
        <v>0.54832618616561846</v>
      </c>
      <c r="U785" s="15">
        <f t="shared" si="77"/>
        <v>0.54780361757105811</v>
      </c>
      <c r="V785" s="15">
        <f t="shared" si="78"/>
        <v>0.52249305226219478</v>
      </c>
      <c r="W785" s="15">
        <f t="shared" si="79"/>
        <v>0.52249305226219478</v>
      </c>
      <c r="X785" s="15" t="str">
        <f t="shared" si="80"/>
        <v>Y</v>
      </c>
      <c r="Y785" s="15" t="s">
        <v>55</v>
      </c>
      <c r="Z785" s="14" t="s">
        <v>55</v>
      </c>
      <c r="AA785" s="14">
        <v>0</v>
      </c>
      <c r="AB785" s="14"/>
      <c r="AC785" s="14"/>
    </row>
    <row r="786" spans="1:29" x14ac:dyDescent="0.35">
      <c r="A786" s="7"/>
      <c r="B786" s="14">
        <v>55</v>
      </c>
      <c r="C786" s="14" t="s">
        <v>3030</v>
      </c>
      <c r="D786" s="14" t="s">
        <v>3031</v>
      </c>
      <c r="E786" s="14" t="s">
        <v>46</v>
      </c>
      <c r="F786" s="14" t="s">
        <v>3692</v>
      </c>
      <c r="G786" s="14"/>
      <c r="H786" s="14" t="s">
        <v>3188</v>
      </c>
      <c r="I786" s="14" t="s">
        <v>3034</v>
      </c>
      <c r="J786" s="14" t="s">
        <v>4307</v>
      </c>
      <c r="K786" s="14" t="s">
        <v>3155</v>
      </c>
      <c r="L786" s="14">
        <v>13.8</v>
      </c>
      <c r="M786" s="18">
        <v>4.8681019997530708</v>
      </c>
      <c r="N786" s="18">
        <v>6.190695996412682</v>
      </c>
      <c r="O786" s="18">
        <v>5.9994775872570774</v>
      </c>
      <c r="P786" s="18">
        <v>10.158477986391464</v>
      </c>
      <c r="Q786" s="18">
        <v>10.16</v>
      </c>
      <c r="R786" s="18">
        <v>12.548708100836516</v>
      </c>
      <c r="S786" s="15">
        <f t="shared" si="75"/>
        <v>0.47921568627450833</v>
      </c>
      <c r="T786" s="15">
        <f t="shared" si="76"/>
        <v>0.60932047208786244</v>
      </c>
      <c r="U786" s="15">
        <f t="shared" si="77"/>
        <v>0.47809523809523813</v>
      </c>
      <c r="V786" s="15">
        <f t="shared" si="78"/>
        <v>0.52221046548586958</v>
      </c>
      <c r="W786" s="15">
        <f t="shared" si="79"/>
        <v>0.52221046548586958</v>
      </c>
      <c r="X786" s="15" t="str">
        <f t="shared" si="80"/>
        <v>Y</v>
      </c>
      <c r="Y786" s="15" t="s">
        <v>55</v>
      </c>
      <c r="Z786" s="14" t="s">
        <v>55</v>
      </c>
      <c r="AA786" s="14">
        <v>0</v>
      </c>
      <c r="AB786" s="14"/>
      <c r="AC786" s="14"/>
    </row>
    <row r="787" spans="1:29" x14ac:dyDescent="0.35">
      <c r="A787" s="7"/>
      <c r="B787" s="14">
        <v>518</v>
      </c>
      <c r="C787" s="14" t="s">
        <v>3030</v>
      </c>
      <c r="D787" s="14" t="s">
        <v>3066</v>
      </c>
      <c r="E787" s="14" t="s">
        <v>3074</v>
      </c>
      <c r="F787" s="14" t="s">
        <v>3114</v>
      </c>
      <c r="G787" s="14"/>
      <c r="H787" s="14" t="s">
        <v>3115</v>
      </c>
      <c r="I787" s="14" t="s">
        <v>3034</v>
      </c>
      <c r="J787" s="14" t="s">
        <v>4308</v>
      </c>
      <c r="K787" s="14" t="s">
        <v>4309</v>
      </c>
      <c r="L787" s="14">
        <v>13.8</v>
      </c>
      <c r="M787" s="18">
        <v>5.5931384678014187</v>
      </c>
      <c r="N787" s="18">
        <v>6.1269565266941379</v>
      </c>
      <c r="O787" s="18">
        <v>6.7962209587387523</v>
      </c>
      <c r="P787" s="18">
        <v>11.831639066503</v>
      </c>
      <c r="Q787" s="18">
        <v>11.83</v>
      </c>
      <c r="R787" s="18">
        <v>11.831639066503</v>
      </c>
      <c r="S787" s="15">
        <f t="shared" si="75"/>
        <v>0.47272727272727277</v>
      </c>
      <c r="T787" s="15">
        <f t="shared" si="76"/>
        <v>0.51791686616180366</v>
      </c>
      <c r="U787" s="15">
        <f t="shared" si="77"/>
        <v>0.57441077441077371</v>
      </c>
      <c r="V787" s="15">
        <f t="shared" si="78"/>
        <v>0.52168497109995005</v>
      </c>
      <c r="W787" s="15">
        <f t="shared" si="79"/>
        <v>0.52168497109995005</v>
      </c>
      <c r="X787" s="15" t="str">
        <f t="shared" si="80"/>
        <v>Y</v>
      </c>
      <c r="Y787" s="15" t="s">
        <v>55</v>
      </c>
      <c r="Z787" s="14" t="s">
        <v>55</v>
      </c>
      <c r="AA787" s="14">
        <v>0</v>
      </c>
      <c r="AB787" s="14"/>
      <c r="AC787" s="14"/>
    </row>
    <row r="788" spans="1:29" x14ac:dyDescent="0.35">
      <c r="A788" s="7"/>
      <c r="B788" s="14">
        <v>558</v>
      </c>
      <c r="C788" s="14" t="s">
        <v>3030</v>
      </c>
      <c r="D788" s="14" t="s">
        <v>3031</v>
      </c>
      <c r="E788" s="14" t="s">
        <v>3086</v>
      </c>
      <c r="F788" s="14" t="s">
        <v>3759</v>
      </c>
      <c r="G788" s="14"/>
      <c r="H788" s="14" t="s">
        <v>3760</v>
      </c>
      <c r="I788" s="14" t="s">
        <v>3034</v>
      </c>
      <c r="J788" s="14" t="s">
        <v>4310</v>
      </c>
      <c r="K788" s="14" t="s">
        <v>3760</v>
      </c>
      <c r="L788" s="14">
        <v>13.8</v>
      </c>
      <c r="M788" s="18">
        <v>3.9120099539750504</v>
      </c>
      <c r="N788" s="18">
        <v>4.3900559768640601</v>
      </c>
      <c r="O788" s="18">
        <v>4.4617628802974121</v>
      </c>
      <c r="P788" s="18">
        <v>8.0072708833909196</v>
      </c>
      <c r="Q788" s="18">
        <v>8.01</v>
      </c>
      <c r="R788" s="18">
        <v>8.4614146051354808</v>
      </c>
      <c r="S788" s="15">
        <f t="shared" si="75"/>
        <v>0.48855721393034629</v>
      </c>
      <c r="T788" s="15">
        <f t="shared" si="76"/>
        <v>0.54807190722397758</v>
      </c>
      <c r="U788" s="15">
        <f t="shared" si="77"/>
        <v>0.52730696798493215</v>
      </c>
      <c r="V788" s="15">
        <f t="shared" si="78"/>
        <v>0.52131202971308532</v>
      </c>
      <c r="W788" s="15">
        <f t="shared" si="79"/>
        <v>0.52131202971308532</v>
      </c>
      <c r="X788" s="15" t="str">
        <f t="shared" si="80"/>
        <v>Y</v>
      </c>
      <c r="Y788" s="15" t="s">
        <v>55</v>
      </c>
      <c r="Z788" s="14" t="s">
        <v>55</v>
      </c>
      <c r="AA788" s="14">
        <v>0</v>
      </c>
      <c r="AB788" s="14"/>
      <c r="AC788" s="14"/>
    </row>
    <row r="789" spans="1:29" x14ac:dyDescent="0.35">
      <c r="A789" s="7"/>
      <c r="B789" s="14">
        <v>522</v>
      </c>
      <c r="C789" s="14" t="s">
        <v>3030</v>
      </c>
      <c r="D789" s="14" t="s">
        <v>3066</v>
      </c>
      <c r="E789" s="14" t="s">
        <v>3074</v>
      </c>
      <c r="F789" s="14" t="s">
        <v>3646</v>
      </c>
      <c r="G789" s="14"/>
      <c r="H789" s="14" t="s">
        <v>134</v>
      </c>
      <c r="I789" s="14" t="s">
        <v>3034</v>
      </c>
      <c r="J789" s="14" t="s">
        <v>4311</v>
      </c>
      <c r="K789" s="14" t="s">
        <v>4312</v>
      </c>
      <c r="L789" s="14">
        <v>13.8</v>
      </c>
      <c r="M789" s="18">
        <v>6.1349239604089476</v>
      </c>
      <c r="N789" s="18">
        <v>6.2385005987015818</v>
      </c>
      <c r="O789" s="18">
        <v>6.7486553794612973</v>
      </c>
      <c r="P789" s="18">
        <v>12.23797818595866</v>
      </c>
      <c r="Q789" s="18">
        <v>12.24</v>
      </c>
      <c r="R789" s="18">
        <v>12.23797818595866</v>
      </c>
      <c r="S789" s="15">
        <f t="shared" si="75"/>
        <v>0.50130208333333204</v>
      </c>
      <c r="T789" s="15">
        <f t="shared" si="76"/>
        <v>0.50968142146254758</v>
      </c>
      <c r="U789" s="15">
        <f t="shared" si="77"/>
        <v>0.55145182291666606</v>
      </c>
      <c r="V789" s="15">
        <f t="shared" si="78"/>
        <v>0.52081177590418193</v>
      </c>
      <c r="W789" s="15">
        <f t="shared" si="79"/>
        <v>0.52081177590418193</v>
      </c>
      <c r="X789" s="15" t="str">
        <f t="shared" si="80"/>
        <v>Y</v>
      </c>
      <c r="Y789" s="15" t="s">
        <v>55</v>
      </c>
      <c r="Z789" s="14" t="s">
        <v>55</v>
      </c>
      <c r="AA789" s="14">
        <v>0</v>
      </c>
      <c r="AB789" s="14"/>
      <c r="AC789" s="14"/>
    </row>
    <row r="790" spans="1:29" x14ac:dyDescent="0.35">
      <c r="A790" s="7"/>
      <c r="B790" s="14">
        <v>831</v>
      </c>
      <c r="C790" s="14" t="s">
        <v>3030</v>
      </c>
      <c r="D790" s="14" t="s">
        <v>3031</v>
      </c>
      <c r="E790" s="14" t="s">
        <v>3045</v>
      </c>
      <c r="F790" s="14" t="s">
        <v>3341</v>
      </c>
      <c r="G790" s="14"/>
      <c r="H790" s="14" t="s">
        <v>3341</v>
      </c>
      <c r="I790" s="14" t="s">
        <v>3034</v>
      </c>
      <c r="J790" s="14" t="s">
        <v>4313</v>
      </c>
      <c r="K790" s="14" t="s">
        <v>3341</v>
      </c>
      <c r="L790" s="14">
        <v>4.16</v>
      </c>
      <c r="M790" s="18">
        <v>1.1888796743152774</v>
      </c>
      <c r="N790" s="18">
        <v>1.2825489819886022</v>
      </c>
      <c r="O790" s="18">
        <v>1.4146467235791862</v>
      </c>
      <c r="P790" s="18">
        <v>2.4858393190228529</v>
      </c>
      <c r="Q790" s="18">
        <v>2.4900000000000002</v>
      </c>
      <c r="R790" s="18">
        <v>2.4858393190228529</v>
      </c>
      <c r="S790" s="15">
        <f t="shared" si="75"/>
        <v>0.47826086956521735</v>
      </c>
      <c r="T790" s="15">
        <f t="shared" si="76"/>
        <v>0.51507991244522178</v>
      </c>
      <c r="U790" s="15">
        <f t="shared" si="77"/>
        <v>0.56908212560386373</v>
      </c>
      <c r="V790" s="15">
        <f t="shared" si="78"/>
        <v>0.5208076358714343</v>
      </c>
      <c r="W790" s="15">
        <f t="shared" si="79"/>
        <v>0.5208076358714343</v>
      </c>
      <c r="X790" s="15" t="str">
        <f t="shared" si="80"/>
        <v>Y</v>
      </c>
      <c r="Y790" s="15" t="s">
        <v>55</v>
      </c>
      <c r="Z790" s="14" t="s">
        <v>55</v>
      </c>
      <c r="AA790" s="14">
        <v>0</v>
      </c>
      <c r="AB790" s="14"/>
      <c r="AC790" s="14"/>
    </row>
    <row r="791" spans="1:29" x14ac:dyDescent="0.35">
      <c r="A791" s="7"/>
      <c r="B791" s="14">
        <v>99</v>
      </c>
      <c r="C791" s="14" t="s">
        <v>3030</v>
      </c>
      <c r="D791" s="14" t="s">
        <v>3031</v>
      </c>
      <c r="E791" s="14" t="s">
        <v>46</v>
      </c>
      <c r="F791" s="14" t="s">
        <v>4314</v>
      </c>
      <c r="G791" s="14"/>
      <c r="H791" s="14" t="s">
        <v>4315</v>
      </c>
      <c r="I791" s="14" t="s">
        <v>3034</v>
      </c>
      <c r="J791" s="14" t="s">
        <v>4316</v>
      </c>
      <c r="K791" s="14" t="s">
        <v>4317</v>
      </c>
      <c r="L791" s="14">
        <v>13.8</v>
      </c>
      <c r="M791" s="18">
        <v>6.342077236994192</v>
      </c>
      <c r="N791" s="18">
        <v>6.7404489227350428</v>
      </c>
      <c r="O791" s="18">
        <v>6.6926443204461412</v>
      </c>
      <c r="P791" s="18">
        <v>12.668219606558768</v>
      </c>
      <c r="Q791" s="18">
        <v>12.67</v>
      </c>
      <c r="R791" s="18">
        <v>12.668219606558768</v>
      </c>
      <c r="S791" s="15">
        <f t="shared" si="75"/>
        <v>0.5006289308176094</v>
      </c>
      <c r="T791" s="15">
        <f t="shared" si="76"/>
        <v>0.53200070424112411</v>
      </c>
      <c r="U791" s="15">
        <f t="shared" si="77"/>
        <v>0.52830188679245282</v>
      </c>
      <c r="V791" s="15">
        <f t="shared" si="78"/>
        <v>0.52031050728372874</v>
      </c>
      <c r="W791" s="15">
        <f t="shared" si="79"/>
        <v>0.52031050728372874</v>
      </c>
      <c r="X791" s="15" t="str">
        <f t="shared" si="80"/>
        <v>Y</v>
      </c>
      <c r="Y791" s="15" t="s">
        <v>55</v>
      </c>
      <c r="Z791" s="14" t="s">
        <v>55</v>
      </c>
      <c r="AA791" s="14">
        <v>0</v>
      </c>
      <c r="AB791" s="14"/>
      <c r="AC791" s="14"/>
    </row>
    <row r="792" spans="1:29" x14ac:dyDescent="0.35">
      <c r="A792" s="7"/>
      <c r="B792" s="14">
        <v>56</v>
      </c>
      <c r="C792" s="14" t="s">
        <v>3030</v>
      </c>
      <c r="D792" s="14" t="s">
        <v>3031</v>
      </c>
      <c r="E792" s="14" t="s">
        <v>46</v>
      </c>
      <c r="F792" s="14" t="s">
        <v>3692</v>
      </c>
      <c r="G792" s="14"/>
      <c r="H792" s="14" t="s">
        <v>3188</v>
      </c>
      <c r="I792" s="14" t="s">
        <v>3034</v>
      </c>
      <c r="J792" s="14" t="s">
        <v>4318</v>
      </c>
      <c r="K792" s="14" t="s">
        <v>3188</v>
      </c>
      <c r="L792" s="14">
        <v>13.8</v>
      </c>
      <c r="M792" s="18">
        <v>3.4259964973712314</v>
      </c>
      <c r="N792" s="18">
        <v>5.5931384678014187</v>
      </c>
      <c r="O792" s="18">
        <v>6.5731328147238894</v>
      </c>
      <c r="P792" s="18">
        <v>9.2023859406134445</v>
      </c>
      <c r="Q792" s="18">
        <v>9.1999999999999993</v>
      </c>
      <c r="R792" s="18">
        <v>11.377495344758442</v>
      </c>
      <c r="S792" s="15">
        <f t="shared" si="75"/>
        <v>0.37229437229437146</v>
      </c>
      <c r="T792" s="15">
        <f t="shared" si="76"/>
        <v>0.60794983345667597</v>
      </c>
      <c r="U792" s="15">
        <f t="shared" si="77"/>
        <v>0.57773109243697474</v>
      </c>
      <c r="V792" s="15">
        <f t="shared" si="78"/>
        <v>0.51932509939600735</v>
      </c>
      <c r="W792" s="15">
        <f t="shared" si="79"/>
        <v>0.51932509939600735</v>
      </c>
      <c r="X792" s="15" t="str">
        <f t="shared" si="80"/>
        <v>Y</v>
      </c>
      <c r="Y792" s="15" t="s">
        <v>55</v>
      </c>
      <c r="Z792" s="14" t="s">
        <v>55</v>
      </c>
      <c r="AA792" s="14">
        <v>0</v>
      </c>
      <c r="AB792" s="14"/>
      <c r="AC792" s="14"/>
    </row>
    <row r="793" spans="1:29" x14ac:dyDescent="0.35">
      <c r="A793" s="7"/>
      <c r="B793" s="14">
        <v>590</v>
      </c>
      <c r="C793" s="14" t="s">
        <v>3030</v>
      </c>
      <c r="D793" s="14" t="s">
        <v>3031</v>
      </c>
      <c r="E793" s="14" t="s">
        <v>3086</v>
      </c>
      <c r="F793" s="14" t="s">
        <v>3672</v>
      </c>
      <c r="G793" s="14"/>
      <c r="H793" s="14" t="s">
        <v>3672</v>
      </c>
      <c r="I793" s="14" t="s">
        <v>3034</v>
      </c>
      <c r="J793" s="14" t="s">
        <v>4319</v>
      </c>
      <c r="K793" s="14" t="s">
        <v>4320</v>
      </c>
      <c r="L793" s="14">
        <v>13.2</v>
      </c>
      <c r="M793" s="18">
        <v>5.8072199476169315</v>
      </c>
      <c r="N793" s="18">
        <v>5.5938312881244308</v>
      </c>
      <c r="O793" s="18">
        <v>6.2949654550283185</v>
      </c>
      <c r="P793" s="18">
        <v>11.362946117974861</v>
      </c>
      <c r="Q793" s="18">
        <v>11.36</v>
      </c>
      <c r="R793" s="18">
        <v>11.362946117974861</v>
      </c>
      <c r="S793" s="15">
        <f t="shared" si="75"/>
        <v>0.51106639839034207</v>
      </c>
      <c r="T793" s="15">
        <f t="shared" si="76"/>
        <v>0.49241472606729147</v>
      </c>
      <c r="U793" s="15">
        <f t="shared" si="77"/>
        <v>0.55399061032863772</v>
      </c>
      <c r="V793" s="15">
        <f t="shared" si="78"/>
        <v>0.51915724492875714</v>
      </c>
      <c r="W793" s="15">
        <f t="shared" si="79"/>
        <v>0.51915724492875714</v>
      </c>
      <c r="X793" s="15" t="str">
        <f t="shared" si="80"/>
        <v>Y</v>
      </c>
      <c r="Y793" s="15" t="s">
        <v>55</v>
      </c>
      <c r="Z793" s="14" t="s">
        <v>55</v>
      </c>
      <c r="AA793" s="14">
        <v>0</v>
      </c>
      <c r="AB793" s="14"/>
      <c r="AC793" s="14"/>
    </row>
    <row r="794" spans="1:29" x14ac:dyDescent="0.35">
      <c r="A794" s="7"/>
      <c r="B794" s="14">
        <v>459</v>
      </c>
      <c r="C794" s="14" t="s">
        <v>3030</v>
      </c>
      <c r="D794" s="14" t="s">
        <v>3066</v>
      </c>
      <c r="E794" s="14" t="s">
        <v>3074</v>
      </c>
      <c r="F794" s="14" t="s">
        <v>4321</v>
      </c>
      <c r="G794" s="14"/>
      <c r="H794" s="14" t="s">
        <v>3143</v>
      </c>
      <c r="I794" s="14" t="s">
        <v>3034</v>
      </c>
      <c r="J794" s="14" t="s">
        <v>4322</v>
      </c>
      <c r="K794" s="14" t="s">
        <v>3275</v>
      </c>
      <c r="L794" s="14">
        <v>4.16</v>
      </c>
      <c r="M794" s="18">
        <v>1.7965292856319723</v>
      </c>
      <c r="N794" s="18">
        <v>1.8637790449871774</v>
      </c>
      <c r="O794" s="18">
        <v>2.0943496484907462</v>
      </c>
      <c r="P794" s="18">
        <v>3.7107456501355629</v>
      </c>
      <c r="Q794" s="18">
        <v>3.71</v>
      </c>
      <c r="R794" s="18">
        <v>3.7107456501355629</v>
      </c>
      <c r="S794" s="15">
        <f t="shared" si="75"/>
        <v>0.48414239482200583</v>
      </c>
      <c r="T794" s="15">
        <f t="shared" si="76"/>
        <v>0.50236631940355181</v>
      </c>
      <c r="U794" s="15">
        <f t="shared" si="77"/>
        <v>0.5644012944983805</v>
      </c>
      <c r="V794" s="15">
        <f t="shared" si="78"/>
        <v>0.51697000290797934</v>
      </c>
      <c r="W794" s="15">
        <f t="shared" si="79"/>
        <v>0.51697000290797934</v>
      </c>
      <c r="X794" s="15" t="str">
        <f t="shared" si="80"/>
        <v>Y</v>
      </c>
      <c r="Y794" s="15" t="s">
        <v>55</v>
      </c>
      <c r="Z794" s="14" t="s">
        <v>55</v>
      </c>
      <c r="AA794" s="14">
        <v>0</v>
      </c>
      <c r="AB794" s="14"/>
      <c r="AC794" s="14"/>
    </row>
    <row r="795" spans="1:29" x14ac:dyDescent="0.35">
      <c r="A795" s="7"/>
      <c r="B795" s="14">
        <v>363</v>
      </c>
      <c r="C795" s="14" t="s">
        <v>3030</v>
      </c>
      <c r="D795" s="14" t="s">
        <v>3066</v>
      </c>
      <c r="E795" s="14" t="s">
        <v>3067</v>
      </c>
      <c r="F795" s="14" t="s">
        <v>3802</v>
      </c>
      <c r="G795" s="14"/>
      <c r="H795" s="14" t="s">
        <v>3083</v>
      </c>
      <c r="I795" s="14" t="s">
        <v>3034</v>
      </c>
      <c r="J795" s="14" t="s">
        <v>4323</v>
      </c>
      <c r="K795" s="14" t="s">
        <v>4324</v>
      </c>
      <c r="L795" s="14">
        <v>13.8</v>
      </c>
      <c r="M795" s="18">
        <v>5.7684220095273808</v>
      </c>
      <c r="N795" s="18">
        <v>6.4137841404275431</v>
      </c>
      <c r="O795" s="18">
        <v>6.8758952958869131</v>
      </c>
      <c r="P795" s="18">
        <v>12.30968508939201</v>
      </c>
      <c r="Q795" s="18">
        <v>12.31</v>
      </c>
      <c r="R795" s="18">
        <v>12.30968508939201</v>
      </c>
      <c r="S795" s="15">
        <f t="shared" si="75"/>
        <v>0.46860841423948157</v>
      </c>
      <c r="T795" s="15">
        <f t="shared" si="76"/>
        <v>0.52102226973416266</v>
      </c>
      <c r="U795" s="15">
        <f t="shared" si="77"/>
        <v>0.55857605177993397</v>
      </c>
      <c r="V795" s="15">
        <f t="shared" si="78"/>
        <v>0.51606891191785931</v>
      </c>
      <c r="W795" s="15">
        <f t="shared" si="79"/>
        <v>0.51606891191785931</v>
      </c>
      <c r="X795" s="15" t="str">
        <f t="shared" si="80"/>
        <v>Y</v>
      </c>
      <c r="Y795" s="15" t="s">
        <v>55</v>
      </c>
      <c r="Z795" s="14" t="s">
        <v>55</v>
      </c>
      <c r="AA795" s="14">
        <v>0</v>
      </c>
      <c r="AB795" s="14"/>
      <c r="AC795" s="14"/>
    </row>
    <row r="796" spans="1:29" x14ac:dyDescent="0.35">
      <c r="A796" s="7"/>
      <c r="B796" s="14">
        <v>329</v>
      </c>
      <c r="C796" s="14" t="s">
        <v>3030</v>
      </c>
      <c r="D796" s="14" t="s">
        <v>3066</v>
      </c>
      <c r="E796" s="14" t="s">
        <v>3067</v>
      </c>
      <c r="F796" s="14" t="s">
        <v>4325</v>
      </c>
      <c r="G796" s="14"/>
      <c r="H796" s="14" t="s">
        <v>3107</v>
      </c>
      <c r="I796" s="14" t="s">
        <v>3034</v>
      </c>
      <c r="J796" s="14" t="s">
        <v>4326</v>
      </c>
      <c r="K796" s="14" t="s">
        <v>4327</v>
      </c>
      <c r="L796" s="14">
        <v>13.8</v>
      </c>
      <c r="M796" s="18">
        <v>6.9794719341795481</v>
      </c>
      <c r="N796" s="18">
        <v>5.8082591781014727</v>
      </c>
      <c r="O796" s="18">
        <v>7.8479222090945751</v>
      </c>
      <c r="P796" s="18">
        <v>12.668219606558768</v>
      </c>
      <c r="Q796" s="18">
        <v>12.67</v>
      </c>
      <c r="R796" s="18">
        <v>14.62820830040371</v>
      </c>
      <c r="S796" s="15">
        <f t="shared" si="75"/>
        <v>0.55094339622641508</v>
      </c>
      <c r="T796" s="15">
        <f t="shared" si="76"/>
        <v>0.45842613876096866</v>
      </c>
      <c r="U796" s="15">
        <f t="shared" si="77"/>
        <v>0.53649237472766831</v>
      </c>
      <c r="V796" s="15">
        <f t="shared" si="78"/>
        <v>0.5152873032383507</v>
      </c>
      <c r="W796" s="15">
        <f t="shared" si="79"/>
        <v>0.5152873032383507</v>
      </c>
      <c r="X796" s="15" t="str">
        <f t="shared" si="80"/>
        <v>Y</v>
      </c>
      <c r="Y796" s="15" t="s">
        <v>55</v>
      </c>
      <c r="Z796" s="14" t="s">
        <v>55</v>
      </c>
      <c r="AA796" s="14">
        <v>0</v>
      </c>
      <c r="AB796" s="14"/>
      <c r="AC796" s="14"/>
    </row>
    <row r="797" spans="1:29" x14ac:dyDescent="0.35">
      <c r="A797" s="7"/>
      <c r="B797" s="14">
        <v>386</v>
      </c>
      <c r="C797" s="14" t="s">
        <v>3030</v>
      </c>
      <c r="D797" s="14" t="s">
        <v>3066</v>
      </c>
      <c r="E797" s="14" t="s">
        <v>3067</v>
      </c>
      <c r="F797" s="14" t="s">
        <v>3254</v>
      </c>
      <c r="G797" s="14"/>
      <c r="H797" s="14" t="s">
        <v>3255</v>
      </c>
      <c r="I797" s="14" t="s">
        <v>3034</v>
      </c>
      <c r="J797" s="14" t="s">
        <v>4328</v>
      </c>
      <c r="K797" s="14" t="s">
        <v>4329</v>
      </c>
      <c r="L797" s="14">
        <v>13.2</v>
      </c>
      <c r="M797" s="18">
        <v>5.8377040418301354</v>
      </c>
      <c r="N797" s="18">
        <v>5.8834301831499536</v>
      </c>
      <c r="O797" s="18">
        <v>6.9656155277189811</v>
      </c>
      <c r="P797" s="18">
        <v>12.117427449751863</v>
      </c>
      <c r="Q797" s="18">
        <v>12.12</v>
      </c>
      <c r="R797" s="18">
        <v>12.071701308432045</v>
      </c>
      <c r="S797" s="15">
        <f t="shared" si="75"/>
        <v>0.48176100628930757</v>
      </c>
      <c r="T797" s="15">
        <f t="shared" si="76"/>
        <v>0.48543153326319755</v>
      </c>
      <c r="U797" s="15">
        <f t="shared" si="77"/>
        <v>0.57702020202020077</v>
      </c>
      <c r="V797" s="15">
        <f t="shared" si="78"/>
        <v>0.51473758052423524</v>
      </c>
      <c r="W797" s="15">
        <f t="shared" si="79"/>
        <v>0.51473758052423524</v>
      </c>
      <c r="X797" s="15" t="str">
        <f t="shared" si="80"/>
        <v>Y</v>
      </c>
      <c r="Y797" s="15" t="s">
        <v>55</v>
      </c>
      <c r="Z797" s="14" t="s">
        <v>55</v>
      </c>
      <c r="AA797" s="14">
        <v>0</v>
      </c>
      <c r="AB797" s="14"/>
      <c r="AC797" s="14"/>
    </row>
    <row r="798" spans="1:29" x14ac:dyDescent="0.35">
      <c r="A798" s="7"/>
      <c r="B798" s="14">
        <v>576</v>
      </c>
      <c r="C798" s="14" t="s">
        <v>3030</v>
      </c>
      <c r="D798" s="14" t="s">
        <v>3031</v>
      </c>
      <c r="E798" s="14" t="s">
        <v>3086</v>
      </c>
      <c r="F798" s="14" t="s">
        <v>4215</v>
      </c>
      <c r="G798" s="14"/>
      <c r="H798" s="14" t="s">
        <v>4215</v>
      </c>
      <c r="I798" s="14" t="s">
        <v>3034</v>
      </c>
      <c r="J798" s="14" t="s">
        <v>4330</v>
      </c>
      <c r="K798" s="14" t="s">
        <v>4331</v>
      </c>
      <c r="L798" s="14">
        <v>13.8</v>
      </c>
      <c r="M798" s="18">
        <v>3.8403030505416988</v>
      </c>
      <c r="N798" s="18">
        <v>3.4977034008045829</v>
      </c>
      <c r="O798" s="18">
        <v>5.0274506740494154</v>
      </c>
      <c r="P798" s="18">
        <v>8.0072708833909196</v>
      </c>
      <c r="Q798" s="18">
        <v>8.01</v>
      </c>
      <c r="R798" s="18">
        <v>8.0072708833909196</v>
      </c>
      <c r="S798" s="15">
        <f t="shared" si="75"/>
        <v>0.47960199004974924</v>
      </c>
      <c r="T798" s="15">
        <f t="shared" si="76"/>
        <v>0.43666709123652719</v>
      </c>
      <c r="U798" s="15">
        <f t="shared" si="77"/>
        <v>0.62786069651741194</v>
      </c>
      <c r="V798" s="15">
        <f t="shared" si="78"/>
        <v>0.51470992593456277</v>
      </c>
      <c r="W798" s="15">
        <f t="shared" si="79"/>
        <v>0.51470992593456277</v>
      </c>
      <c r="X798" s="15" t="str">
        <f t="shared" si="80"/>
        <v>Y</v>
      </c>
      <c r="Y798" s="15" t="s">
        <v>55</v>
      </c>
      <c r="Z798" s="14" t="s">
        <v>55</v>
      </c>
      <c r="AA798" s="14">
        <v>0</v>
      </c>
      <c r="AB798" s="14"/>
      <c r="AC798" s="14"/>
    </row>
    <row r="799" spans="1:29" x14ac:dyDescent="0.35">
      <c r="A799" s="7"/>
      <c r="B799" s="14">
        <v>398</v>
      </c>
      <c r="C799" s="14" t="s">
        <v>3030</v>
      </c>
      <c r="D799" s="14" t="s">
        <v>3066</v>
      </c>
      <c r="E799" s="14" t="s">
        <v>3074</v>
      </c>
      <c r="F799" s="14" t="s">
        <v>3168</v>
      </c>
      <c r="G799" s="14"/>
      <c r="H799" s="14" t="s">
        <v>3168</v>
      </c>
      <c r="I799" s="14" t="s">
        <v>3034</v>
      </c>
      <c r="J799" s="14" t="s">
        <v>4332</v>
      </c>
      <c r="K799" s="14" t="s">
        <v>3168</v>
      </c>
      <c r="L799" s="14">
        <v>13.8</v>
      </c>
      <c r="M799" s="18">
        <v>4.2307073025677404</v>
      </c>
      <c r="N799" s="18">
        <v>4.5095674825863128</v>
      </c>
      <c r="O799" s="18">
        <v>4.533469783730764</v>
      </c>
      <c r="P799" s="18">
        <v>8.604828412002183</v>
      </c>
      <c r="Q799" s="18">
        <v>8.6</v>
      </c>
      <c r="R799" s="18">
        <v>8.604828412002183</v>
      </c>
      <c r="S799" s="15">
        <f t="shared" si="75"/>
        <v>0.4916666666666667</v>
      </c>
      <c r="T799" s="15">
        <f t="shared" si="76"/>
        <v>0.52436831192864108</v>
      </c>
      <c r="U799" s="15">
        <f t="shared" si="77"/>
        <v>0.52685185185185002</v>
      </c>
      <c r="V799" s="15">
        <f t="shared" si="78"/>
        <v>0.51429561014905267</v>
      </c>
      <c r="W799" s="15">
        <f t="shared" si="79"/>
        <v>0.51429561014905267</v>
      </c>
      <c r="X799" s="15" t="str">
        <f t="shared" si="80"/>
        <v>Y</v>
      </c>
      <c r="Y799" s="15" t="s">
        <v>55</v>
      </c>
      <c r="Z799" s="14" t="s">
        <v>55</v>
      </c>
      <c r="AA799" s="14">
        <v>0</v>
      </c>
      <c r="AB799" s="14"/>
      <c r="AC799" s="14"/>
    </row>
    <row r="800" spans="1:29" x14ac:dyDescent="0.35">
      <c r="A800" s="7"/>
      <c r="B800" s="14">
        <v>342</v>
      </c>
      <c r="C800" s="14" t="s">
        <v>3030</v>
      </c>
      <c r="D800" s="14" t="s">
        <v>3066</v>
      </c>
      <c r="E800" s="14" t="s">
        <v>3067</v>
      </c>
      <c r="F800" s="14" t="s">
        <v>3083</v>
      </c>
      <c r="G800" s="14"/>
      <c r="H800" s="14" t="s">
        <v>3083</v>
      </c>
      <c r="I800" s="14" t="s">
        <v>3034</v>
      </c>
      <c r="J800" s="14" t="s">
        <v>4333</v>
      </c>
      <c r="K800" s="14" t="s">
        <v>3083</v>
      </c>
      <c r="L800" s="14">
        <v>13.8</v>
      </c>
      <c r="M800" s="18">
        <v>4.1111957968454869</v>
      </c>
      <c r="N800" s="18">
        <v>4.4617628802974121</v>
      </c>
      <c r="O800" s="18">
        <v>4.7565579277456509</v>
      </c>
      <c r="P800" s="18">
        <v>8.6526330142910837</v>
      </c>
      <c r="Q800" s="18">
        <v>8.65</v>
      </c>
      <c r="R800" s="18">
        <v>8.6526330142910837</v>
      </c>
      <c r="S800" s="15">
        <f t="shared" si="75"/>
        <v>0.47513812154696128</v>
      </c>
      <c r="T800" s="15">
        <f t="shared" si="76"/>
        <v>0.5158107376066372</v>
      </c>
      <c r="U800" s="15">
        <f t="shared" si="77"/>
        <v>0.54972375690607733</v>
      </c>
      <c r="V800" s="15">
        <f t="shared" si="78"/>
        <v>0.51355753868655862</v>
      </c>
      <c r="W800" s="15">
        <f t="shared" si="79"/>
        <v>0.51355753868655862</v>
      </c>
      <c r="X800" s="15" t="str">
        <f t="shared" si="80"/>
        <v>Y</v>
      </c>
      <c r="Y800" s="15" t="s">
        <v>55</v>
      </c>
      <c r="Z800" s="14" t="s">
        <v>55</v>
      </c>
      <c r="AA800" s="14">
        <v>0</v>
      </c>
      <c r="AB800" s="14"/>
      <c r="AC800" s="14"/>
    </row>
    <row r="801" spans="1:29" x14ac:dyDescent="0.35">
      <c r="A801" s="7"/>
      <c r="B801" s="14">
        <v>493</v>
      </c>
      <c r="C801" s="14" t="s">
        <v>3030</v>
      </c>
      <c r="D801" s="14" t="s">
        <v>3066</v>
      </c>
      <c r="E801" s="14" t="s">
        <v>3074</v>
      </c>
      <c r="F801" s="14" t="s">
        <v>3075</v>
      </c>
      <c r="G801" s="14"/>
      <c r="H801" s="14" t="s">
        <v>3076</v>
      </c>
      <c r="I801" s="14" t="s">
        <v>3034</v>
      </c>
      <c r="J801" s="14" t="s">
        <v>4334</v>
      </c>
      <c r="K801" s="14" t="s">
        <v>4335</v>
      </c>
      <c r="L801" s="14">
        <v>13.8</v>
      </c>
      <c r="M801" s="18">
        <v>6.9316673318906465</v>
      </c>
      <c r="N801" s="18">
        <v>7.5053225593574577</v>
      </c>
      <c r="O801" s="18">
        <v>8.2940984971243257</v>
      </c>
      <c r="P801" s="18">
        <v>14.771622107270414</v>
      </c>
      <c r="Q801" s="18">
        <v>14.77</v>
      </c>
      <c r="R801" s="18">
        <v>14.771622107270414</v>
      </c>
      <c r="S801" s="15">
        <f t="shared" si="75"/>
        <v>0.46925566343042069</v>
      </c>
      <c r="T801" s="15">
        <f t="shared" si="76"/>
        <v>0.50814641566401209</v>
      </c>
      <c r="U801" s="15">
        <f t="shared" si="77"/>
        <v>0.56148867313915851</v>
      </c>
      <c r="V801" s="15">
        <f t="shared" si="78"/>
        <v>0.5129635840778638</v>
      </c>
      <c r="W801" s="15">
        <f t="shared" si="79"/>
        <v>0.5129635840778638</v>
      </c>
      <c r="X801" s="15" t="str">
        <f t="shared" si="80"/>
        <v>Y</v>
      </c>
      <c r="Y801" s="15" t="s">
        <v>55</v>
      </c>
      <c r="Z801" s="14" t="s">
        <v>55</v>
      </c>
      <c r="AA801" s="14">
        <v>0</v>
      </c>
      <c r="AB801" s="14"/>
      <c r="AC801" s="14"/>
    </row>
    <row r="802" spans="1:29" x14ac:dyDescent="0.35">
      <c r="A802" s="7"/>
      <c r="B802" s="14">
        <v>9</v>
      </c>
      <c r="C802" s="14" t="s">
        <v>3030</v>
      </c>
      <c r="D802" s="14" t="s">
        <v>3031</v>
      </c>
      <c r="E802" s="14" t="s">
        <v>46</v>
      </c>
      <c r="F802" s="14" t="s">
        <v>3343</v>
      </c>
      <c r="G802" s="14"/>
      <c r="H802" s="14" t="s">
        <v>3038</v>
      </c>
      <c r="I802" s="14" t="s">
        <v>3034</v>
      </c>
      <c r="J802" s="19" t="s">
        <v>4336</v>
      </c>
      <c r="K802" s="14" t="s">
        <v>3038</v>
      </c>
      <c r="L802" s="14">
        <v>4.16</v>
      </c>
      <c r="M802" s="18">
        <v>1.2537276565506563</v>
      </c>
      <c r="N802" s="18">
        <v>1.0615854869643462</v>
      </c>
      <c r="O802" s="18">
        <v>1.587574676206863</v>
      </c>
      <c r="P802" s="18">
        <v>2.5434819698987448</v>
      </c>
      <c r="Q802" s="18">
        <v>2.54</v>
      </c>
      <c r="R802" s="18">
        <v>2.5434819698987448</v>
      </c>
      <c r="S802" s="15">
        <f t="shared" si="75"/>
        <v>0.49291784702549585</v>
      </c>
      <c r="T802" s="15">
        <f t="shared" si="76"/>
        <v>0.41794704211194733</v>
      </c>
      <c r="U802" s="15">
        <f t="shared" si="77"/>
        <v>0.62417374881964027</v>
      </c>
      <c r="V802" s="15">
        <f t="shared" si="78"/>
        <v>0.51167954598569443</v>
      </c>
      <c r="W802" s="15">
        <f t="shared" si="79"/>
        <v>0.51167954598569443</v>
      </c>
      <c r="X802" s="15" t="str">
        <f t="shared" si="80"/>
        <v>Y</v>
      </c>
      <c r="Y802" s="15" t="s">
        <v>55</v>
      </c>
      <c r="Z802" s="14" t="s">
        <v>55</v>
      </c>
      <c r="AA802" s="14">
        <v>0</v>
      </c>
      <c r="AB802" s="14"/>
      <c r="AC802" s="14"/>
    </row>
    <row r="803" spans="1:29" x14ac:dyDescent="0.35">
      <c r="A803" s="7"/>
      <c r="B803" s="14">
        <v>309</v>
      </c>
      <c r="C803" s="14" t="s">
        <v>3030</v>
      </c>
      <c r="D803" s="14" t="s">
        <v>3066</v>
      </c>
      <c r="E803" s="14" t="s">
        <v>3067</v>
      </c>
      <c r="F803" s="14" t="s">
        <v>3836</v>
      </c>
      <c r="G803" s="14"/>
      <c r="H803" s="14" t="s">
        <v>3837</v>
      </c>
      <c r="I803" s="14" t="s">
        <v>3034</v>
      </c>
      <c r="J803" s="14" t="s">
        <v>4337</v>
      </c>
      <c r="K803" s="14" t="s">
        <v>4090</v>
      </c>
      <c r="L803" s="14">
        <v>13.8</v>
      </c>
      <c r="M803" s="18">
        <v>4.7724927951752685</v>
      </c>
      <c r="N803" s="18">
        <v>5.1310273123420265</v>
      </c>
      <c r="O803" s="18">
        <v>5.2871890131524282</v>
      </c>
      <c r="P803" s="18">
        <v>9.9194549749469605</v>
      </c>
      <c r="Q803" s="18">
        <v>9.92</v>
      </c>
      <c r="R803" s="18">
        <v>9.9194549749469605</v>
      </c>
      <c r="S803" s="15">
        <f t="shared" si="75"/>
        <v>0.48112449799196627</v>
      </c>
      <c r="T803" s="15">
        <f t="shared" si="76"/>
        <v>0.51724065648609141</v>
      </c>
      <c r="U803" s="15">
        <f t="shared" si="77"/>
        <v>0.53301204819276871</v>
      </c>
      <c r="V803" s="15">
        <f t="shared" si="78"/>
        <v>0.51045906755694215</v>
      </c>
      <c r="W803" s="15">
        <f t="shared" si="79"/>
        <v>0.51045906755694215</v>
      </c>
      <c r="X803" s="15" t="str">
        <f t="shared" si="80"/>
        <v>Y</v>
      </c>
      <c r="Y803" s="15" t="s">
        <v>55</v>
      </c>
      <c r="Z803" s="14" t="s">
        <v>55</v>
      </c>
      <c r="AA803" s="14">
        <v>0</v>
      </c>
      <c r="AB803" s="14"/>
      <c r="AC803" s="14"/>
    </row>
    <row r="804" spans="1:29" x14ac:dyDescent="0.35">
      <c r="A804" s="7"/>
      <c r="B804" s="14">
        <v>22</v>
      </c>
      <c r="C804" s="14" t="s">
        <v>3030</v>
      </c>
      <c r="D804" s="14" t="s">
        <v>3031</v>
      </c>
      <c r="E804" s="14" t="s">
        <v>46</v>
      </c>
      <c r="F804" s="14" t="s">
        <v>4338</v>
      </c>
      <c r="G804" s="14"/>
      <c r="H804" s="14" t="s">
        <v>3038</v>
      </c>
      <c r="I804" s="14" t="s">
        <v>3034</v>
      </c>
      <c r="J804" s="19" t="s">
        <v>4339</v>
      </c>
      <c r="K804" s="14" t="s">
        <v>3038</v>
      </c>
      <c r="L804" s="14">
        <v>4.16</v>
      </c>
      <c r="M804" s="18">
        <v>1.1936832285549301</v>
      </c>
      <c r="N804" s="18">
        <v>1.1744690115963043</v>
      </c>
      <c r="O804" s="18">
        <v>1.3449951871041474</v>
      </c>
      <c r="P804" s="18">
        <v>2.4281966681469602</v>
      </c>
      <c r="Q804" s="18">
        <v>2.4300000000000002</v>
      </c>
      <c r="R804" s="18">
        <v>2.4281966681469602</v>
      </c>
      <c r="S804" s="15">
        <f t="shared" si="75"/>
        <v>0.49159248269040356</v>
      </c>
      <c r="T804" s="15">
        <f t="shared" si="76"/>
        <v>0.4833205809038289</v>
      </c>
      <c r="U804" s="15">
        <f t="shared" si="77"/>
        <v>0.55390702274975079</v>
      </c>
      <c r="V804" s="15">
        <f t="shared" si="78"/>
        <v>0.50960669544799442</v>
      </c>
      <c r="W804" s="15">
        <f t="shared" si="79"/>
        <v>0.50960669544799442</v>
      </c>
      <c r="X804" s="15" t="str">
        <f t="shared" si="80"/>
        <v>Y</v>
      </c>
      <c r="Y804" s="15" t="s">
        <v>55</v>
      </c>
      <c r="Z804" s="14" t="s">
        <v>55</v>
      </c>
      <c r="AA804" s="14">
        <v>0</v>
      </c>
      <c r="AB804" s="14"/>
      <c r="AC804" s="14"/>
    </row>
    <row r="805" spans="1:29" x14ac:dyDescent="0.35">
      <c r="A805" s="8"/>
      <c r="B805" s="14">
        <v>107</v>
      </c>
      <c r="C805" s="14" t="s">
        <v>3030</v>
      </c>
      <c r="D805" s="14" t="s">
        <v>3031</v>
      </c>
      <c r="E805" s="14" t="s">
        <v>46</v>
      </c>
      <c r="F805" s="14" t="s">
        <v>3960</v>
      </c>
      <c r="G805" s="14"/>
      <c r="H805" s="14" t="s">
        <v>3038</v>
      </c>
      <c r="I805" s="14" t="s">
        <v>3034</v>
      </c>
      <c r="J805" s="14" t="s">
        <v>4340</v>
      </c>
      <c r="K805" s="14" t="s">
        <v>3038</v>
      </c>
      <c r="L805" s="14">
        <v>4.16</v>
      </c>
      <c r="M805" s="18">
        <v>1.3401916328644945</v>
      </c>
      <c r="N805" s="18">
        <v>1.3714147354222668</v>
      </c>
      <c r="O805" s="18">
        <v>1.4746911515749048</v>
      </c>
      <c r="P805" s="18">
        <v>2.7380259166048808</v>
      </c>
      <c r="Q805" s="18">
        <v>2.74</v>
      </c>
      <c r="R805" s="18">
        <v>2.7380259166048808</v>
      </c>
      <c r="S805" s="15">
        <f t="shared" si="75"/>
        <v>0.48947368421052639</v>
      </c>
      <c r="T805" s="15">
        <f t="shared" si="76"/>
        <v>0.50051632679644764</v>
      </c>
      <c r="U805" s="15">
        <f t="shared" si="77"/>
        <v>0.53859649122806852</v>
      </c>
      <c r="V805" s="15">
        <f t="shared" si="78"/>
        <v>0.50952883407834759</v>
      </c>
      <c r="W805" s="15">
        <f t="shared" si="79"/>
        <v>0.50952883407834759</v>
      </c>
      <c r="X805" s="15" t="str">
        <f t="shared" si="80"/>
        <v>Y</v>
      </c>
      <c r="Y805" s="15" t="s">
        <v>55</v>
      </c>
      <c r="Z805" s="14" t="s">
        <v>55</v>
      </c>
      <c r="AA805" s="14">
        <v>0</v>
      </c>
      <c r="AB805" s="14"/>
      <c r="AC805" s="14"/>
    </row>
    <row r="806" spans="1:29" x14ac:dyDescent="0.35">
      <c r="A806" s="7"/>
      <c r="B806" s="14">
        <v>536</v>
      </c>
      <c r="C806" s="14" t="s">
        <v>3030</v>
      </c>
      <c r="D806" s="14" t="s">
        <v>3066</v>
      </c>
      <c r="E806" s="14" t="s">
        <v>3074</v>
      </c>
      <c r="F806" s="14" t="s">
        <v>3222</v>
      </c>
      <c r="G806" s="14"/>
      <c r="H806" s="14" t="s">
        <v>3222</v>
      </c>
      <c r="I806" s="14" t="s">
        <v>3034</v>
      </c>
      <c r="J806" s="14" t="s">
        <v>4341</v>
      </c>
      <c r="K806" s="14" t="s">
        <v>3559</v>
      </c>
      <c r="L806" s="14">
        <v>13.8</v>
      </c>
      <c r="M806" s="18">
        <v>6.7404489227350419</v>
      </c>
      <c r="N806" s="18">
        <v>6.1428913941237804</v>
      </c>
      <c r="O806" s="18">
        <v>6.6926443204461412</v>
      </c>
      <c r="P806" s="18">
        <v>15.249668130159424</v>
      </c>
      <c r="Q806" s="18">
        <v>11.83</v>
      </c>
      <c r="R806" s="18">
        <v>11.831639066503</v>
      </c>
      <c r="S806" s="15">
        <f t="shared" si="75"/>
        <v>0.44200626959247641</v>
      </c>
      <c r="T806" s="15">
        <f t="shared" si="76"/>
        <v>0.5192638541102097</v>
      </c>
      <c r="U806" s="15">
        <f t="shared" si="77"/>
        <v>0.56565656565656564</v>
      </c>
      <c r="V806" s="15">
        <f t="shared" si="78"/>
        <v>0.50897556311975067</v>
      </c>
      <c r="W806" s="15">
        <f t="shared" si="79"/>
        <v>0.50897556311975067</v>
      </c>
      <c r="X806" s="15" t="str">
        <f t="shared" si="80"/>
        <v>Y</v>
      </c>
      <c r="Y806" s="15" t="s">
        <v>55</v>
      </c>
      <c r="Z806" s="14" t="s">
        <v>55</v>
      </c>
      <c r="AA806" s="14">
        <v>0</v>
      </c>
      <c r="AB806" s="14"/>
      <c r="AC806" s="14"/>
    </row>
    <row r="807" spans="1:29" x14ac:dyDescent="0.35">
      <c r="A807" s="7"/>
      <c r="B807" s="14">
        <v>355</v>
      </c>
      <c r="C807" s="14" t="s">
        <v>3030</v>
      </c>
      <c r="D807" s="14" t="s">
        <v>3066</v>
      </c>
      <c r="E807" s="14" t="s">
        <v>3067</v>
      </c>
      <c r="F807" s="14" t="s">
        <v>3082</v>
      </c>
      <c r="G807" s="14"/>
      <c r="H807" s="14" t="s">
        <v>3083</v>
      </c>
      <c r="I807" s="14" t="s">
        <v>3034</v>
      </c>
      <c r="J807" s="14" t="s">
        <v>4342</v>
      </c>
      <c r="K807" s="14" t="s">
        <v>3083</v>
      </c>
      <c r="L807" s="14">
        <v>13.8</v>
      </c>
      <c r="M807" s="18">
        <v>7.0671137050425168</v>
      </c>
      <c r="N807" s="18">
        <v>8.0391406182501779</v>
      </c>
      <c r="O807" s="18">
        <v>4.0554237608417534</v>
      </c>
      <c r="P807" s="18">
        <v>12.548708100836516</v>
      </c>
      <c r="Q807" s="18">
        <v>12.55</v>
      </c>
      <c r="R807" s="18">
        <v>12.548708100836516</v>
      </c>
      <c r="S807" s="15">
        <f t="shared" si="75"/>
        <v>0.56317460317460188</v>
      </c>
      <c r="T807" s="15">
        <f t="shared" si="76"/>
        <v>0.64056897356575115</v>
      </c>
      <c r="U807" s="15">
        <f t="shared" si="77"/>
        <v>0.32317460317460189</v>
      </c>
      <c r="V807" s="15">
        <f t="shared" si="78"/>
        <v>0.50897272663831827</v>
      </c>
      <c r="W807" s="15">
        <f t="shared" si="79"/>
        <v>0.50897272663831827</v>
      </c>
      <c r="X807" s="15" t="str">
        <f t="shared" si="80"/>
        <v>Y</v>
      </c>
      <c r="Y807" s="15" t="s">
        <v>55</v>
      </c>
      <c r="Z807" s="14" t="s">
        <v>55</v>
      </c>
      <c r="AA807" s="14">
        <v>0</v>
      </c>
      <c r="AB807" s="14"/>
      <c r="AC807" s="14"/>
    </row>
    <row r="808" spans="1:29" x14ac:dyDescent="0.35">
      <c r="A808" s="7"/>
      <c r="B808" s="14">
        <v>116</v>
      </c>
      <c r="C808" s="14" t="s">
        <v>3030</v>
      </c>
      <c r="D808" s="14" t="s">
        <v>3031</v>
      </c>
      <c r="E808" s="14" t="s">
        <v>46</v>
      </c>
      <c r="F808" s="14" t="s">
        <v>3233</v>
      </c>
      <c r="G808" s="14"/>
      <c r="H808" s="14" t="s">
        <v>3234</v>
      </c>
      <c r="I808" s="14" t="s">
        <v>3034</v>
      </c>
      <c r="J808" s="14" t="s">
        <v>4343</v>
      </c>
      <c r="K808" s="14" t="s">
        <v>4344</v>
      </c>
      <c r="L808" s="14">
        <v>13.2</v>
      </c>
      <c r="M808" s="18">
        <v>6.2721023843684094</v>
      </c>
      <c r="N808" s="18">
        <v>5.1899170397993828</v>
      </c>
      <c r="O808" s="18">
        <v>6.333070572794842</v>
      </c>
      <c r="P808" s="18">
        <v>11.660166036553681</v>
      </c>
      <c r="Q808" s="18">
        <v>11.66</v>
      </c>
      <c r="R808" s="18">
        <v>11.660166036553681</v>
      </c>
      <c r="S808" s="15">
        <f t="shared" si="75"/>
        <v>0.53790849673202545</v>
      </c>
      <c r="T808" s="15">
        <f t="shared" si="76"/>
        <v>0.445104377341285</v>
      </c>
      <c r="U808" s="15">
        <f t="shared" si="77"/>
        <v>0.54313725490196074</v>
      </c>
      <c r="V808" s="15">
        <f t="shared" si="78"/>
        <v>0.50871670965842375</v>
      </c>
      <c r="W808" s="15">
        <f t="shared" si="79"/>
        <v>0.50871670965842375</v>
      </c>
      <c r="X808" s="15" t="str">
        <f t="shared" si="80"/>
        <v>Y</v>
      </c>
      <c r="Y808" s="15" t="s">
        <v>55</v>
      </c>
      <c r="Z808" s="14" t="s">
        <v>55</v>
      </c>
      <c r="AA808" s="14">
        <v>0</v>
      </c>
      <c r="AB808" s="14"/>
      <c r="AC808" s="14"/>
    </row>
    <row r="809" spans="1:29" x14ac:dyDescent="0.35">
      <c r="A809" s="7"/>
      <c r="B809" s="14">
        <v>598</v>
      </c>
      <c r="C809" s="14" t="s">
        <v>3030</v>
      </c>
      <c r="D809" s="14" t="s">
        <v>3031</v>
      </c>
      <c r="E809" s="14" t="s">
        <v>3086</v>
      </c>
      <c r="F809" s="14" t="s">
        <v>3247</v>
      </c>
      <c r="G809" s="14"/>
      <c r="H809" s="14" t="s">
        <v>3247</v>
      </c>
      <c r="I809" s="14" t="s">
        <v>3034</v>
      </c>
      <c r="J809" s="14" t="s">
        <v>4345</v>
      </c>
      <c r="K809" s="14" t="s">
        <v>4139</v>
      </c>
      <c r="L809" s="14">
        <v>13.2</v>
      </c>
      <c r="M809" s="18">
        <v>6.0587137248759317</v>
      </c>
      <c r="N809" s="18">
        <v>5.8072199476169306</v>
      </c>
      <c r="O809" s="18">
        <v>6.5235961616274105</v>
      </c>
      <c r="P809" s="18">
        <v>12.071701308432045</v>
      </c>
      <c r="Q809" s="18">
        <v>12.07</v>
      </c>
      <c r="R809" s="18">
        <v>12.071701308432045</v>
      </c>
      <c r="S809" s="15">
        <f t="shared" si="75"/>
        <v>0.50189393939393934</v>
      </c>
      <c r="T809" s="15">
        <f t="shared" si="76"/>
        <v>0.4811284132242693</v>
      </c>
      <c r="U809" s="15">
        <f t="shared" si="77"/>
        <v>0.54040404040403978</v>
      </c>
      <c r="V809" s="15">
        <f t="shared" si="78"/>
        <v>0.50780879767408282</v>
      </c>
      <c r="W809" s="15">
        <f t="shared" si="79"/>
        <v>0.50780879767408282</v>
      </c>
      <c r="X809" s="15" t="str">
        <f t="shared" si="80"/>
        <v>Y</v>
      </c>
      <c r="Y809" s="15" t="s">
        <v>55</v>
      </c>
      <c r="Z809" s="14" t="s">
        <v>55</v>
      </c>
      <c r="AA809" s="14">
        <v>0</v>
      </c>
      <c r="AB809" s="14"/>
      <c r="AC809" s="14"/>
    </row>
    <row r="810" spans="1:29" x14ac:dyDescent="0.35">
      <c r="A810" s="7"/>
      <c r="B810" s="14">
        <v>854</v>
      </c>
      <c r="C810" s="14" t="s">
        <v>3030</v>
      </c>
      <c r="D810" s="14" t="s">
        <v>3031</v>
      </c>
      <c r="E810" s="14" t="s">
        <v>3045</v>
      </c>
      <c r="F810" s="14" t="s">
        <v>3057</v>
      </c>
      <c r="G810" s="14"/>
      <c r="H810" s="14" t="s">
        <v>3057</v>
      </c>
      <c r="I810" s="14" t="s">
        <v>3034</v>
      </c>
      <c r="J810" s="14" t="s">
        <v>4346</v>
      </c>
      <c r="K810" s="14" t="s">
        <v>3057</v>
      </c>
      <c r="L810" s="14">
        <v>4.16</v>
      </c>
      <c r="M810" s="18">
        <v>1.6332084414836086</v>
      </c>
      <c r="N810" s="18">
        <v>1.7773150686733392</v>
      </c>
      <c r="O810" s="18">
        <v>1.38102184390158</v>
      </c>
      <c r="P810" s="18">
        <v>3.1487298040956135</v>
      </c>
      <c r="Q810" s="18">
        <v>3.15</v>
      </c>
      <c r="R810" s="18">
        <v>3.1487298040956135</v>
      </c>
      <c r="S810" s="15">
        <f t="shared" si="75"/>
        <v>0.51868802440884665</v>
      </c>
      <c r="T810" s="15">
        <f t="shared" si="76"/>
        <v>0.5642270059280442</v>
      </c>
      <c r="U810" s="15">
        <f t="shared" si="77"/>
        <v>0.43859649122806865</v>
      </c>
      <c r="V810" s="15">
        <f t="shared" si="78"/>
        <v>0.5071705071883198</v>
      </c>
      <c r="W810" s="15">
        <f t="shared" si="79"/>
        <v>0.5071705071883198</v>
      </c>
      <c r="X810" s="15" t="str">
        <f t="shared" si="80"/>
        <v>Y</v>
      </c>
      <c r="Y810" s="15" t="s">
        <v>55</v>
      </c>
      <c r="Z810" s="14" t="s">
        <v>55</v>
      </c>
      <c r="AA810" s="14">
        <v>0</v>
      </c>
      <c r="AB810" s="14"/>
      <c r="AC810" s="14"/>
    </row>
    <row r="811" spans="1:29" x14ac:dyDescent="0.35">
      <c r="A811" s="7"/>
      <c r="B811" s="14">
        <v>243</v>
      </c>
      <c r="C811" s="14" t="s">
        <v>3030</v>
      </c>
      <c r="D811" s="14" t="s">
        <v>3066</v>
      </c>
      <c r="E811" s="14" t="s">
        <v>3067</v>
      </c>
      <c r="F811" s="14" t="s">
        <v>3424</v>
      </c>
      <c r="G811" s="14"/>
      <c r="H811" s="14" t="s">
        <v>3425</v>
      </c>
      <c r="I811" s="14" t="s">
        <v>3034</v>
      </c>
      <c r="J811" s="14" t="s">
        <v>4347</v>
      </c>
      <c r="K811" s="14" t="s">
        <v>4348</v>
      </c>
      <c r="L811" s="14">
        <v>13.8</v>
      </c>
      <c r="M811" s="18">
        <v>6.3739469718534529</v>
      </c>
      <c r="N811" s="18">
        <v>6.557197947294247</v>
      </c>
      <c r="O811" s="18">
        <v>7.0989834399018008</v>
      </c>
      <c r="P811" s="18">
        <v>13.17016793059223</v>
      </c>
      <c r="Q811" s="18">
        <v>13.17</v>
      </c>
      <c r="R811" s="18">
        <v>13.17016793059223</v>
      </c>
      <c r="S811" s="15">
        <f t="shared" si="75"/>
        <v>0.48396854204476586</v>
      </c>
      <c r="T811" s="15">
        <f t="shared" si="76"/>
        <v>0.49788898612712584</v>
      </c>
      <c r="U811" s="15">
        <f t="shared" si="77"/>
        <v>0.53901996370235938</v>
      </c>
      <c r="V811" s="15">
        <f t="shared" si="78"/>
        <v>0.50695916395808371</v>
      </c>
      <c r="W811" s="15">
        <f t="shared" si="79"/>
        <v>0.50695916395808371</v>
      </c>
      <c r="X811" s="15" t="str">
        <f t="shared" si="80"/>
        <v>Y</v>
      </c>
      <c r="Y811" s="15" t="s">
        <v>55</v>
      </c>
      <c r="Z811" s="14" t="s">
        <v>55</v>
      </c>
      <c r="AA811" s="14">
        <v>0</v>
      </c>
      <c r="AB811" s="14"/>
      <c r="AC811" s="14"/>
    </row>
    <row r="812" spans="1:29" x14ac:dyDescent="0.35">
      <c r="A812" s="7"/>
      <c r="B812" s="14">
        <v>596</v>
      </c>
      <c r="C812" s="14" t="s">
        <v>3030</v>
      </c>
      <c r="D812" s="14" t="s">
        <v>3031</v>
      </c>
      <c r="E812" s="14" t="s">
        <v>3086</v>
      </c>
      <c r="F812" s="14" t="s">
        <v>3747</v>
      </c>
      <c r="G812" s="14"/>
      <c r="H812" s="14" t="s">
        <v>3747</v>
      </c>
      <c r="I812" s="14" t="s">
        <v>3034</v>
      </c>
      <c r="J812" s="14" t="s">
        <v>4349</v>
      </c>
      <c r="K812" s="14" t="s">
        <v>3747</v>
      </c>
      <c r="L812" s="14">
        <v>13.2</v>
      </c>
      <c r="M812" s="18">
        <v>5.5252420761447025</v>
      </c>
      <c r="N812" s="18">
        <v>6.4778700203075923</v>
      </c>
      <c r="O812" s="18">
        <v>5.8986722302565679</v>
      </c>
      <c r="P812" s="18">
        <v>11.774481389853227</v>
      </c>
      <c r="Q812" s="18">
        <v>11.77</v>
      </c>
      <c r="R812" s="18">
        <v>11.774481389853227</v>
      </c>
      <c r="S812" s="15">
        <f t="shared" si="75"/>
        <v>0.46925566343041941</v>
      </c>
      <c r="T812" s="15">
        <f t="shared" si="76"/>
        <v>0.55037128464805374</v>
      </c>
      <c r="U812" s="15">
        <f t="shared" si="77"/>
        <v>0.50097087378640781</v>
      </c>
      <c r="V812" s="15">
        <f t="shared" si="78"/>
        <v>0.50686594062162704</v>
      </c>
      <c r="W812" s="15">
        <f t="shared" si="79"/>
        <v>0.50686594062162704</v>
      </c>
      <c r="X812" s="15" t="str">
        <f t="shared" si="80"/>
        <v>Y</v>
      </c>
      <c r="Y812" s="15" t="s">
        <v>55</v>
      </c>
      <c r="Z812" s="14" t="s">
        <v>55</v>
      </c>
      <c r="AA812" s="14">
        <v>0</v>
      </c>
      <c r="AB812" s="14"/>
      <c r="AC812" s="14"/>
    </row>
    <row r="813" spans="1:29" x14ac:dyDescent="0.35">
      <c r="A813" s="7"/>
      <c r="B813" s="14">
        <v>1107</v>
      </c>
      <c r="C813" s="14" t="s">
        <v>3030</v>
      </c>
      <c r="D813" s="14" t="s">
        <v>3031</v>
      </c>
      <c r="E813" s="14" t="s">
        <v>3040</v>
      </c>
      <c r="F813" s="14" t="s">
        <v>3161</v>
      </c>
      <c r="G813" s="14"/>
      <c r="H813" s="14" t="s">
        <v>3161</v>
      </c>
      <c r="I813" s="14" t="s">
        <v>3034</v>
      </c>
      <c r="J813" s="14" t="s">
        <v>4378</v>
      </c>
      <c r="K813" s="14" t="s">
        <v>4379</v>
      </c>
      <c r="L813" s="14">
        <v>13.2</v>
      </c>
      <c r="M813" s="18">
        <v>4.7783817679210179</v>
      </c>
      <c r="N813" s="18">
        <v>6.4016597847745693</v>
      </c>
      <c r="O813" s="18">
        <v>7.2094882814246857</v>
      </c>
      <c r="P813" s="18">
        <v>12.117427449751863</v>
      </c>
      <c r="Q813" s="18">
        <v>12.12</v>
      </c>
      <c r="R813" s="18">
        <v>12.117427449751863</v>
      </c>
      <c r="S813" s="15">
        <f t="shared" si="75"/>
        <v>0.39433962264150946</v>
      </c>
      <c r="T813" s="15">
        <f t="shared" si="76"/>
        <v>0.5281897512190239</v>
      </c>
      <c r="U813" s="15">
        <f t="shared" si="77"/>
        <v>0.59496855345911881</v>
      </c>
      <c r="V813" s="15">
        <f t="shared" si="78"/>
        <v>0.50583264243988413</v>
      </c>
      <c r="W813" s="15">
        <f t="shared" si="79"/>
        <v>0.50583264243988413</v>
      </c>
      <c r="X813" s="15" t="str">
        <f t="shared" si="80"/>
        <v>Y</v>
      </c>
      <c r="Y813" s="15" t="s">
        <v>55</v>
      </c>
      <c r="Z813" s="14" t="s">
        <v>55</v>
      </c>
      <c r="AA813" s="14">
        <v>0</v>
      </c>
      <c r="AB813" s="14"/>
      <c r="AC813" s="14"/>
    </row>
    <row r="814" spans="1:29" x14ac:dyDescent="0.35">
      <c r="A814" s="7"/>
      <c r="B814" s="14">
        <v>426</v>
      </c>
      <c r="C814" s="14" t="s">
        <v>3030</v>
      </c>
      <c r="D814" s="14" t="s">
        <v>3066</v>
      </c>
      <c r="E814" s="14" t="s">
        <v>3074</v>
      </c>
      <c r="F814" s="14" t="s">
        <v>3560</v>
      </c>
      <c r="G814" s="14"/>
      <c r="H814" s="14" t="s">
        <v>3446</v>
      </c>
      <c r="I814" s="14" t="s">
        <v>3034</v>
      </c>
      <c r="J814" s="14" t="s">
        <v>4380</v>
      </c>
      <c r="K814" s="14" t="s">
        <v>4381</v>
      </c>
      <c r="L814" s="14">
        <v>13.8</v>
      </c>
      <c r="M814" s="18">
        <v>5.760454575812572</v>
      </c>
      <c r="N814" s="18">
        <v>5.8959009489644423</v>
      </c>
      <c r="O814" s="18">
        <v>6.2066308638422987</v>
      </c>
      <c r="P814" s="18">
        <v>11.783834464214101</v>
      </c>
      <c r="Q814" s="18">
        <v>11.78</v>
      </c>
      <c r="R814" s="18">
        <v>11.783834464214101</v>
      </c>
      <c r="S814" s="15">
        <f t="shared" si="75"/>
        <v>0.48884381338742389</v>
      </c>
      <c r="T814" s="15">
        <f t="shared" si="76"/>
        <v>0.50050092945368785</v>
      </c>
      <c r="U814" s="15">
        <f t="shared" si="77"/>
        <v>0.52670723461798374</v>
      </c>
      <c r="V814" s="15">
        <f t="shared" si="78"/>
        <v>0.50535065915303179</v>
      </c>
      <c r="W814" s="15">
        <f t="shared" si="79"/>
        <v>0.50535065915303179</v>
      </c>
      <c r="X814" s="15" t="str">
        <f t="shared" si="80"/>
        <v>Y</v>
      </c>
      <c r="Y814" s="15" t="s">
        <v>55</v>
      </c>
      <c r="Z814" s="14" t="s">
        <v>55</v>
      </c>
      <c r="AA814" s="14">
        <v>0</v>
      </c>
      <c r="AB814" s="14"/>
      <c r="AC814" s="14"/>
    </row>
    <row r="815" spans="1:29" x14ac:dyDescent="0.35">
      <c r="A815" s="7"/>
      <c r="B815" s="14">
        <v>719</v>
      </c>
      <c r="C815" s="14" t="s">
        <v>3030</v>
      </c>
      <c r="D815" s="14" t="s">
        <v>3031</v>
      </c>
      <c r="E815" s="14" t="s">
        <v>3045</v>
      </c>
      <c r="F815" s="14" t="s">
        <v>3079</v>
      </c>
      <c r="G815" s="14"/>
      <c r="H815" s="14" t="s">
        <v>3080</v>
      </c>
      <c r="I815" s="14" t="s">
        <v>3034</v>
      </c>
      <c r="J815" s="14" t="s">
        <v>4382</v>
      </c>
      <c r="K815" s="14" t="s">
        <v>3080</v>
      </c>
      <c r="L815" s="14">
        <v>4.16</v>
      </c>
      <c r="M815" s="18">
        <v>0.2185617179044245</v>
      </c>
      <c r="N815" s="18">
        <v>1.2128974455135633</v>
      </c>
      <c r="O815" s="18">
        <v>1.3714147354222668</v>
      </c>
      <c r="P815" s="18">
        <v>1.851770159388038</v>
      </c>
      <c r="Q815" s="18">
        <v>1.85</v>
      </c>
      <c r="R815" s="18">
        <v>1.851770159388038</v>
      </c>
      <c r="S815" s="15">
        <f t="shared" si="75"/>
        <v>0.11802853437094669</v>
      </c>
      <c r="T815" s="15">
        <f t="shared" si="76"/>
        <v>0.6556202408181423</v>
      </c>
      <c r="U815" s="15">
        <f t="shared" si="77"/>
        <v>0.74059662775615942</v>
      </c>
      <c r="V815" s="15">
        <f t="shared" si="78"/>
        <v>0.50474846764841619</v>
      </c>
      <c r="W815" s="15">
        <f t="shared" si="79"/>
        <v>0.50474846764841619</v>
      </c>
      <c r="X815" s="15" t="str">
        <f t="shared" si="80"/>
        <v>Y</v>
      </c>
      <c r="Y815" s="15" t="s">
        <v>55</v>
      </c>
      <c r="Z815" s="14" t="s">
        <v>55</v>
      </c>
      <c r="AA815" s="14">
        <v>0</v>
      </c>
      <c r="AB815" s="14"/>
      <c r="AC815" s="14"/>
    </row>
    <row r="816" spans="1:29" x14ac:dyDescent="0.35">
      <c r="A816" s="7"/>
      <c r="B816" s="14">
        <v>1091</v>
      </c>
      <c r="C816" s="14" t="s">
        <v>3030</v>
      </c>
      <c r="D816" s="14" t="s">
        <v>3031</v>
      </c>
      <c r="E816" s="14" t="s">
        <v>3040</v>
      </c>
      <c r="F816" s="14" t="s">
        <v>481</v>
      </c>
      <c r="G816" s="14"/>
      <c r="H816" s="14" t="s">
        <v>3125</v>
      </c>
      <c r="I816" s="14" t="s">
        <v>3034</v>
      </c>
      <c r="J816" s="14" t="s">
        <v>4383</v>
      </c>
      <c r="K816" s="14" t="s">
        <v>3125</v>
      </c>
      <c r="L816" s="14">
        <v>13.2</v>
      </c>
      <c r="M816" s="18">
        <v>3.3380083163467398</v>
      </c>
      <c r="N816" s="18">
        <v>4.8012448385809279</v>
      </c>
      <c r="O816" s="18">
        <v>5.258506251779111</v>
      </c>
      <c r="P816" s="18">
        <v>8.8480083453848515</v>
      </c>
      <c r="Q816" s="18">
        <v>8.85</v>
      </c>
      <c r="R816" s="18">
        <v>8.8480083453848515</v>
      </c>
      <c r="S816" s="15">
        <f t="shared" si="75"/>
        <v>0.37726098191214469</v>
      </c>
      <c r="T816" s="15">
        <f t="shared" si="76"/>
        <v>0.54251354108259076</v>
      </c>
      <c r="U816" s="15">
        <f t="shared" si="77"/>
        <v>0.59431524547803616</v>
      </c>
      <c r="V816" s="15">
        <f t="shared" si="78"/>
        <v>0.50469658949092377</v>
      </c>
      <c r="W816" s="15">
        <f t="shared" si="79"/>
        <v>0.50469658949092377</v>
      </c>
      <c r="X816" s="15" t="str">
        <f t="shared" si="80"/>
        <v>Y</v>
      </c>
      <c r="Y816" s="15" t="s">
        <v>55</v>
      </c>
      <c r="Z816" s="14" t="s">
        <v>55</v>
      </c>
      <c r="AA816" s="14">
        <v>0</v>
      </c>
      <c r="AB816" s="14"/>
      <c r="AC816" s="14"/>
    </row>
    <row r="817" spans="1:29" x14ac:dyDescent="0.35">
      <c r="A817" s="7"/>
      <c r="B817" s="14">
        <v>228</v>
      </c>
      <c r="C817" s="14" t="s">
        <v>3030</v>
      </c>
      <c r="D817" s="14" t="s">
        <v>3066</v>
      </c>
      <c r="E817" s="14" t="s">
        <v>3067</v>
      </c>
      <c r="F817" s="14" t="s">
        <v>3332</v>
      </c>
      <c r="G817" s="14"/>
      <c r="H817" s="14" t="s">
        <v>1179</v>
      </c>
      <c r="I817" s="14" t="s">
        <v>3034</v>
      </c>
      <c r="J817" s="19" t="s">
        <v>4384</v>
      </c>
      <c r="K817" s="14" t="s">
        <v>4385</v>
      </c>
      <c r="L817" s="14">
        <v>13.8</v>
      </c>
      <c r="M817" s="18">
        <v>4.2068050014232892</v>
      </c>
      <c r="N817" s="18">
        <v>4.1829027002788379</v>
      </c>
      <c r="O817" s="18">
        <v>5.0672878426235073</v>
      </c>
      <c r="P817" s="18">
        <v>8.891656025735589</v>
      </c>
      <c r="Q817" s="18">
        <v>8.89</v>
      </c>
      <c r="R817" s="18">
        <v>8.891656025735589</v>
      </c>
      <c r="S817" s="15">
        <f t="shared" si="75"/>
        <v>0.47311827956989244</v>
      </c>
      <c r="T817" s="15">
        <f t="shared" si="76"/>
        <v>0.47051773906398625</v>
      </c>
      <c r="U817" s="15">
        <f t="shared" si="77"/>
        <v>0.56989247311827951</v>
      </c>
      <c r="V817" s="15">
        <f t="shared" si="78"/>
        <v>0.50450949725071936</v>
      </c>
      <c r="W817" s="15">
        <f t="shared" si="79"/>
        <v>0.50450949725071936</v>
      </c>
      <c r="X817" s="15" t="str">
        <f t="shared" si="80"/>
        <v>Y</v>
      </c>
      <c r="Y817" s="15" t="s">
        <v>55</v>
      </c>
      <c r="Z817" s="14" t="s">
        <v>55</v>
      </c>
      <c r="AA817" s="14">
        <v>0</v>
      </c>
      <c r="AB817" s="14"/>
      <c r="AC817" s="14"/>
    </row>
    <row r="818" spans="1:29" x14ac:dyDescent="0.35">
      <c r="A818" s="7"/>
      <c r="B818" s="14">
        <v>880</v>
      </c>
      <c r="C818" s="14" t="s">
        <v>3030</v>
      </c>
      <c r="D818" s="14" t="s">
        <v>3031</v>
      </c>
      <c r="E818" s="14" t="s">
        <v>3045</v>
      </c>
      <c r="F818" s="14" t="s">
        <v>3250</v>
      </c>
      <c r="G818" s="14"/>
      <c r="H818" s="14" t="s">
        <v>3250</v>
      </c>
      <c r="I818" s="14" t="s">
        <v>3034</v>
      </c>
      <c r="J818" s="14" t="s">
        <v>4386</v>
      </c>
      <c r="K818" s="14" t="s">
        <v>3250</v>
      </c>
      <c r="L818" s="14">
        <v>4.16</v>
      </c>
      <c r="M818" s="18">
        <v>1.441066271897306</v>
      </c>
      <c r="N818" s="18">
        <v>1.008746390328114</v>
      </c>
      <c r="O818" s="18">
        <v>1.3209774159058614</v>
      </c>
      <c r="P818" s="18">
        <v>2.4930446503823389</v>
      </c>
      <c r="Q818" s="18">
        <v>2.4900000000000002</v>
      </c>
      <c r="R818" s="18">
        <v>2.4930446503823389</v>
      </c>
      <c r="S818" s="15">
        <f t="shared" si="75"/>
        <v>0.5780346820809249</v>
      </c>
      <c r="T818" s="15">
        <f t="shared" si="76"/>
        <v>0.40511903226028673</v>
      </c>
      <c r="U818" s="15">
        <f t="shared" si="77"/>
        <v>0.52986512524084695</v>
      </c>
      <c r="V818" s="15">
        <f t="shared" si="78"/>
        <v>0.50433961319401954</v>
      </c>
      <c r="W818" s="15">
        <f t="shared" si="79"/>
        <v>0.50433961319401954</v>
      </c>
      <c r="X818" s="15" t="str">
        <f t="shared" si="80"/>
        <v>Y</v>
      </c>
      <c r="Y818" s="15" t="s">
        <v>55</v>
      </c>
      <c r="Z818" s="14" t="s">
        <v>55</v>
      </c>
      <c r="AA818" s="14">
        <v>0</v>
      </c>
      <c r="AB818" s="14"/>
      <c r="AC818" s="14"/>
    </row>
    <row r="819" spans="1:29" x14ac:dyDescent="0.35">
      <c r="A819" s="7"/>
      <c r="B819" s="14">
        <v>197</v>
      </c>
      <c r="C819" s="14" t="s">
        <v>3030</v>
      </c>
      <c r="D819" s="14" t="s">
        <v>3031</v>
      </c>
      <c r="E819" s="14" t="s">
        <v>46</v>
      </c>
      <c r="F819" s="14" t="s">
        <v>3037</v>
      </c>
      <c r="G819" s="14"/>
      <c r="H819" s="14" t="s">
        <v>3038</v>
      </c>
      <c r="I819" s="14" t="s">
        <v>3034</v>
      </c>
      <c r="J819" s="14" t="s">
        <v>4387</v>
      </c>
      <c r="K819" s="14" t="s">
        <v>3038</v>
      </c>
      <c r="L819" s="14">
        <v>13.8</v>
      </c>
      <c r="M819" s="18">
        <v>3.3463221602230711</v>
      </c>
      <c r="N819" s="18">
        <v>3.5853451716675759</v>
      </c>
      <c r="O819" s="18">
        <v>3.5534754368082928</v>
      </c>
      <c r="P819" s="18">
        <v>6.9555696330350978</v>
      </c>
      <c r="Q819" s="18">
        <v>6.96</v>
      </c>
      <c r="R819" s="18">
        <v>6.9555696330350978</v>
      </c>
      <c r="S819" s="15">
        <f t="shared" si="75"/>
        <v>0.48109965635738833</v>
      </c>
      <c r="T819" s="15">
        <f t="shared" si="76"/>
        <v>0.51513580052695052</v>
      </c>
      <c r="U819" s="15">
        <f t="shared" si="77"/>
        <v>0.51088201603665295</v>
      </c>
      <c r="V819" s="15">
        <f t="shared" si="78"/>
        <v>0.50237249097366388</v>
      </c>
      <c r="W819" s="15">
        <f t="shared" si="79"/>
        <v>0.50237249097366388</v>
      </c>
      <c r="X819" s="15" t="str">
        <f t="shared" si="80"/>
        <v>Y</v>
      </c>
      <c r="Y819" s="15" t="s">
        <v>55</v>
      </c>
      <c r="Z819" s="14" t="s">
        <v>55</v>
      </c>
      <c r="AA819" s="14">
        <v>0</v>
      </c>
      <c r="AB819" s="14"/>
      <c r="AC819" s="14"/>
    </row>
    <row r="820" spans="1:29" x14ac:dyDescent="0.35">
      <c r="A820" s="7"/>
      <c r="B820" s="14">
        <v>37</v>
      </c>
      <c r="C820" s="14" t="s">
        <v>3030</v>
      </c>
      <c r="D820" s="14" t="s">
        <v>3031</v>
      </c>
      <c r="E820" s="14" t="s">
        <v>46</v>
      </c>
      <c r="F820" s="14" t="s">
        <v>3060</v>
      </c>
      <c r="G820" s="14"/>
      <c r="H820" s="14" t="s">
        <v>3060</v>
      </c>
      <c r="I820" s="14" t="s">
        <v>3034</v>
      </c>
      <c r="J820" s="14" t="s">
        <v>4391</v>
      </c>
      <c r="K820" s="14" t="s">
        <v>3060</v>
      </c>
      <c r="L820" s="14">
        <v>13.8</v>
      </c>
      <c r="M820" s="18">
        <v>7.9993034496760869</v>
      </c>
      <c r="N820" s="18">
        <v>8.8199491223022353</v>
      </c>
      <c r="O820" s="18">
        <v>1.3624311652336789</v>
      </c>
      <c r="P820" s="18">
        <v>11.783834464214101</v>
      </c>
      <c r="Q820" s="18">
        <v>12.31</v>
      </c>
      <c r="R820" s="18">
        <v>12.285782788247561</v>
      </c>
      <c r="S820" s="15">
        <f t="shared" si="75"/>
        <v>0.67883705206220279</v>
      </c>
      <c r="T820" s="15">
        <f t="shared" si="76"/>
        <v>0.71648652496362586</v>
      </c>
      <c r="U820" s="15">
        <f t="shared" si="77"/>
        <v>0.11089494163424124</v>
      </c>
      <c r="V820" s="15">
        <f t="shared" si="78"/>
        <v>0.50207283955335669</v>
      </c>
      <c r="W820" s="15">
        <f t="shared" si="79"/>
        <v>0.50207283955335669</v>
      </c>
      <c r="X820" s="15" t="str">
        <f t="shared" si="80"/>
        <v>Y</v>
      </c>
      <c r="Y820" s="15" t="s">
        <v>55</v>
      </c>
      <c r="Z820" s="14" t="s">
        <v>55</v>
      </c>
      <c r="AA820" s="14">
        <v>0</v>
      </c>
      <c r="AB820" s="14"/>
      <c r="AC820" s="14"/>
    </row>
    <row r="821" spans="1:29" x14ac:dyDescent="0.35">
      <c r="A821" s="7"/>
      <c r="B821" s="14">
        <v>823</v>
      </c>
      <c r="C821" s="14" t="s">
        <v>3030</v>
      </c>
      <c r="D821" s="14" t="s">
        <v>3031</v>
      </c>
      <c r="E821" s="14" t="s">
        <v>3045</v>
      </c>
      <c r="F821" s="14" t="s">
        <v>3146</v>
      </c>
      <c r="G821" s="14"/>
      <c r="H821" s="14" t="s">
        <v>3147</v>
      </c>
      <c r="I821" s="14" t="s">
        <v>3034</v>
      </c>
      <c r="J821" s="14" t="s">
        <v>4392</v>
      </c>
      <c r="K821" s="14" t="s">
        <v>3147</v>
      </c>
      <c r="L821" s="14">
        <v>4.16</v>
      </c>
      <c r="M821" s="18">
        <v>1.102415698001439</v>
      </c>
      <c r="N821" s="18">
        <v>1.4170485006990128</v>
      </c>
      <c r="O821" s="18">
        <v>1.3329863015050081</v>
      </c>
      <c r="P821" s="18">
        <v>2.557892632617718</v>
      </c>
      <c r="Q821" s="18">
        <v>2.56</v>
      </c>
      <c r="R821" s="18">
        <v>2.557892632617718</v>
      </c>
      <c r="S821" s="15">
        <f t="shared" si="75"/>
        <v>0.43098591549295773</v>
      </c>
      <c r="T821" s="15">
        <f t="shared" si="76"/>
        <v>0.55353457058555189</v>
      </c>
      <c r="U821" s="15">
        <f t="shared" si="77"/>
        <v>0.52112676056338036</v>
      </c>
      <c r="V821" s="15">
        <f t="shared" si="78"/>
        <v>0.50188241554729662</v>
      </c>
      <c r="W821" s="15">
        <f t="shared" si="79"/>
        <v>0.50188241554729662</v>
      </c>
      <c r="X821" s="15" t="str">
        <f t="shared" si="80"/>
        <v>Y</v>
      </c>
      <c r="Y821" s="15" t="s">
        <v>55</v>
      </c>
      <c r="Z821" s="14" t="s">
        <v>55</v>
      </c>
      <c r="AA821" s="14">
        <v>0</v>
      </c>
      <c r="AB821" s="14"/>
      <c r="AC821" s="14"/>
    </row>
    <row r="822" spans="1:29" x14ac:dyDescent="0.35">
      <c r="A822" s="7"/>
      <c r="B822" s="14">
        <v>54</v>
      </c>
      <c r="C822" s="14" t="s">
        <v>3030</v>
      </c>
      <c r="D822" s="14" t="s">
        <v>3031</v>
      </c>
      <c r="E822" s="14" t="s">
        <v>46</v>
      </c>
      <c r="F822" s="14" t="s">
        <v>3692</v>
      </c>
      <c r="G822" s="14"/>
      <c r="H822" s="14" t="s">
        <v>3188</v>
      </c>
      <c r="I822" s="14" t="s">
        <v>3034</v>
      </c>
      <c r="J822" s="14" t="s">
        <v>4393</v>
      </c>
      <c r="K822" s="14" t="s">
        <v>3188</v>
      </c>
      <c r="L822" s="14">
        <v>13.8</v>
      </c>
      <c r="M822" s="18">
        <v>6.0233798884015277</v>
      </c>
      <c r="N822" s="18">
        <v>6.5253282124349878</v>
      </c>
      <c r="O822" s="18">
        <v>5.3541154563569133</v>
      </c>
      <c r="P822" s="18">
        <v>11.783834464214101</v>
      </c>
      <c r="Q822" s="18">
        <v>11.78</v>
      </c>
      <c r="R822" s="18">
        <v>12.190173583669758</v>
      </c>
      <c r="S822" s="15">
        <f t="shared" si="75"/>
        <v>0.511156186612576</v>
      </c>
      <c r="T822" s="15">
        <f t="shared" si="76"/>
        <v>0.55393278543590729</v>
      </c>
      <c r="U822" s="15">
        <f t="shared" si="77"/>
        <v>0.4392156862745098</v>
      </c>
      <c r="V822" s="15">
        <f t="shared" si="78"/>
        <v>0.5014348861076644</v>
      </c>
      <c r="W822" s="15">
        <f t="shared" si="79"/>
        <v>0.5014348861076644</v>
      </c>
      <c r="X822" s="15" t="str">
        <f t="shared" si="80"/>
        <v>Y</v>
      </c>
      <c r="Y822" s="15" t="s">
        <v>55</v>
      </c>
      <c r="Z822" s="14" t="s">
        <v>55</v>
      </c>
      <c r="AA822" s="14">
        <v>0</v>
      </c>
      <c r="AB822" s="14"/>
      <c r="AC822" s="14"/>
    </row>
    <row r="823" spans="1:29" x14ac:dyDescent="0.35">
      <c r="A823" s="7"/>
      <c r="B823" s="14">
        <v>416</v>
      </c>
      <c r="C823" s="14" t="s">
        <v>3030</v>
      </c>
      <c r="D823" s="14" t="s">
        <v>3066</v>
      </c>
      <c r="E823" s="14" t="s">
        <v>3074</v>
      </c>
      <c r="F823" s="14" t="s">
        <v>3143</v>
      </c>
      <c r="G823" s="14"/>
      <c r="H823" s="14" t="s">
        <v>3143</v>
      </c>
      <c r="I823" s="14" t="s">
        <v>3034</v>
      </c>
      <c r="J823" s="14" t="s">
        <v>4394</v>
      </c>
      <c r="K823" s="14" t="s">
        <v>3143</v>
      </c>
      <c r="L823" s="14">
        <v>4.16</v>
      </c>
      <c r="M823" s="18">
        <v>1.8013328398716324</v>
      </c>
      <c r="N823" s="18">
        <v>2.1519922993666385</v>
      </c>
      <c r="O823" s="18">
        <v>0</v>
      </c>
      <c r="P823" s="18">
        <v>2.6299459462125832</v>
      </c>
      <c r="Q823" s="18">
        <v>2.63</v>
      </c>
      <c r="R823" s="18">
        <v>2.6299459462125832</v>
      </c>
      <c r="S823" s="15">
        <f t="shared" si="75"/>
        <v>0.68493150684931514</v>
      </c>
      <c r="T823" s="15">
        <f t="shared" si="76"/>
        <v>0.81824802257286633</v>
      </c>
      <c r="U823" s="15">
        <f t="shared" si="77"/>
        <v>0</v>
      </c>
      <c r="V823" s="15">
        <f t="shared" si="78"/>
        <v>0.50105984314072716</v>
      </c>
      <c r="W823" s="15">
        <f t="shared" si="79"/>
        <v>0.50105984314072716</v>
      </c>
      <c r="X823" s="15" t="str">
        <f t="shared" si="80"/>
        <v>Y</v>
      </c>
      <c r="Y823" s="15" t="s">
        <v>55</v>
      </c>
      <c r="Z823" s="14" t="s">
        <v>55</v>
      </c>
      <c r="AA823" s="14">
        <v>0</v>
      </c>
      <c r="AB823" s="14"/>
      <c r="AC823" s="14"/>
    </row>
    <row r="824" spans="1:29" x14ac:dyDescent="0.35">
      <c r="A824" s="7"/>
      <c r="B824" s="14">
        <v>296</v>
      </c>
      <c r="C824" s="14" t="s">
        <v>3030</v>
      </c>
      <c r="D824" s="14" t="s">
        <v>3066</v>
      </c>
      <c r="E824" s="14" t="s">
        <v>3067</v>
      </c>
      <c r="F824" s="14" t="s">
        <v>3430</v>
      </c>
      <c r="G824" s="14"/>
      <c r="H824" s="14" t="s">
        <v>3431</v>
      </c>
      <c r="I824" s="14" t="s">
        <v>3034</v>
      </c>
      <c r="J824" s="14" t="s">
        <v>4395</v>
      </c>
      <c r="K824" s="14" t="s">
        <v>3369</v>
      </c>
      <c r="L824" s="14">
        <v>13.8</v>
      </c>
      <c r="M824" s="18">
        <v>5.3142782877828214</v>
      </c>
      <c r="N824" s="18">
        <v>5.18679934834576</v>
      </c>
      <c r="O824" s="18">
        <v>7.1165117940743894</v>
      </c>
      <c r="P824" s="18">
        <v>11.592616055058496</v>
      </c>
      <c r="Q824" s="18">
        <v>11.78</v>
      </c>
      <c r="R824" s="18">
        <v>11.783834464214101</v>
      </c>
      <c r="S824" s="15">
        <f t="shared" si="75"/>
        <v>0.45841924398625361</v>
      </c>
      <c r="T824" s="15">
        <f t="shared" si="76"/>
        <v>0.4403055473977725</v>
      </c>
      <c r="U824" s="15">
        <f t="shared" si="77"/>
        <v>0.60392156862745028</v>
      </c>
      <c r="V824" s="15">
        <f t="shared" si="78"/>
        <v>0.50088212000382548</v>
      </c>
      <c r="W824" s="15">
        <f t="shared" si="79"/>
        <v>0.50088212000382548</v>
      </c>
      <c r="X824" s="15" t="str">
        <f t="shared" si="80"/>
        <v>Y</v>
      </c>
      <c r="Y824" s="15" t="s">
        <v>55</v>
      </c>
      <c r="Z824" s="14" t="s">
        <v>55</v>
      </c>
      <c r="AA824" s="14">
        <v>0</v>
      </c>
      <c r="AB824" s="14"/>
      <c r="AC824" s="14"/>
    </row>
    <row r="825" spans="1:29" x14ac:dyDescent="0.35">
      <c r="A825" s="7"/>
      <c r="B825" s="14">
        <v>577</v>
      </c>
      <c r="C825" s="14" t="s">
        <v>3030</v>
      </c>
      <c r="D825" s="14" t="s">
        <v>3031</v>
      </c>
      <c r="E825" s="14" t="s">
        <v>3086</v>
      </c>
      <c r="F825" s="14" t="s">
        <v>4215</v>
      </c>
      <c r="G825" s="14"/>
      <c r="H825" s="14" t="s">
        <v>4215</v>
      </c>
      <c r="I825" s="14" t="s">
        <v>3034</v>
      </c>
      <c r="J825" s="14" t="s">
        <v>4396</v>
      </c>
      <c r="K825" s="14" t="s">
        <v>4397</v>
      </c>
      <c r="L825" s="14">
        <v>13.8</v>
      </c>
      <c r="M825" s="18">
        <v>3.6012800390971944</v>
      </c>
      <c r="N825" s="18">
        <v>4.174935266564006</v>
      </c>
      <c r="O825" s="18">
        <v>4.2386747362825492</v>
      </c>
      <c r="P825" s="18">
        <v>8.0072708833909196</v>
      </c>
      <c r="Q825" s="18">
        <v>8.01</v>
      </c>
      <c r="R825" s="18">
        <v>8.0072708833909196</v>
      </c>
      <c r="S825" s="15">
        <f t="shared" si="75"/>
        <v>0.4497512437810926</v>
      </c>
      <c r="T825" s="15">
        <f t="shared" si="76"/>
        <v>0.52121538908414555</v>
      </c>
      <c r="U825" s="15">
        <f t="shared" si="77"/>
        <v>0.52935323383084487</v>
      </c>
      <c r="V825" s="15">
        <f t="shared" si="78"/>
        <v>0.50010662223202773</v>
      </c>
      <c r="W825" s="15">
        <f t="shared" si="79"/>
        <v>0.50010662223202773</v>
      </c>
      <c r="X825" s="15" t="str">
        <f t="shared" si="80"/>
        <v>Y</v>
      </c>
      <c r="Y825" s="15" t="s">
        <v>55</v>
      </c>
      <c r="Z825" s="14" t="s">
        <v>55</v>
      </c>
      <c r="AA825" s="14">
        <v>0</v>
      </c>
      <c r="AB825" s="14"/>
      <c r="AC825" s="14"/>
    </row>
    <row r="826" spans="1:29" x14ac:dyDescent="0.35">
      <c r="A826" s="7"/>
      <c r="B826" s="14">
        <v>437</v>
      </c>
      <c r="C826" s="14" t="s">
        <v>3030</v>
      </c>
      <c r="D826" s="14" t="s">
        <v>3066</v>
      </c>
      <c r="E826" s="14" t="s">
        <v>3074</v>
      </c>
      <c r="F826" s="14" t="s">
        <v>3167</v>
      </c>
      <c r="G826" s="14"/>
      <c r="H826" s="14" t="s">
        <v>3168</v>
      </c>
      <c r="I826" s="14" t="s">
        <v>3034</v>
      </c>
      <c r="J826" s="14" t="s">
        <v>4398</v>
      </c>
      <c r="K826" s="14" t="s">
        <v>3168</v>
      </c>
      <c r="L826" s="14">
        <v>13.8</v>
      </c>
      <c r="M826" s="18">
        <v>5.4417572272198829</v>
      </c>
      <c r="N826" s="18">
        <v>5.5533012992273267</v>
      </c>
      <c r="O826" s="18">
        <v>6.0632170569755957</v>
      </c>
      <c r="P826" s="18">
        <v>11.377495344758442</v>
      </c>
      <c r="Q826" s="18">
        <v>11.38</v>
      </c>
      <c r="R826" s="18">
        <v>11.377495344758442</v>
      </c>
      <c r="S826" s="15">
        <f t="shared" si="75"/>
        <v>0.47829131652660922</v>
      </c>
      <c r="T826" s="15">
        <f t="shared" si="76"/>
        <v>0.48798781188289336</v>
      </c>
      <c r="U826" s="15">
        <f t="shared" si="77"/>
        <v>0.53291316526610499</v>
      </c>
      <c r="V826" s="15">
        <f t="shared" si="78"/>
        <v>0.49973076455853588</v>
      </c>
      <c r="W826" s="15">
        <f t="shared" si="79"/>
        <v>0.49973076455853588</v>
      </c>
      <c r="X826" s="15" t="str">
        <f t="shared" si="80"/>
        <v>Y</v>
      </c>
      <c r="Y826" s="15" t="s">
        <v>55</v>
      </c>
      <c r="Z826" s="14" t="s">
        <v>55</v>
      </c>
      <c r="AA826" s="14">
        <v>0</v>
      </c>
      <c r="AB826" s="14"/>
      <c r="AC826" s="14"/>
    </row>
    <row r="827" spans="1:29" x14ac:dyDescent="0.35">
      <c r="A827" s="7"/>
      <c r="B827" s="14">
        <v>801</v>
      </c>
      <c r="C827" s="14" t="s">
        <v>3030</v>
      </c>
      <c r="D827" s="14" t="s">
        <v>3031</v>
      </c>
      <c r="E827" s="14" t="s">
        <v>3045</v>
      </c>
      <c r="F827" s="14" t="s">
        <v>3299</v>
      </c>
      <c r="G827" s="14"/>
      <c r="H827" s="14" t="s">
        <v>3147</v>
      </c>
      <c r="I827" s="14" t="s">
        <v>3034</v>
      </c>
      <c r="J827" s="14" t="s">
        <v>4399</v>
      </c>
      <c r="K827" s="14" t="s">
        <v>3755</v>
      </c>
      <c r="L827" s="14">
        <v>13.8</v>
      </c>
      <c r="M827" s="18">
        <v>5.8799660815348247</v>
      </c>
      <c r="N827" s="18">
        <v>6.224398241026357</v>
      </c>
      <c r="O827" s="18">
        <v>6.3659795381386433</v>
      </c>
      <c r="P827" s="18">
        <v>12.668219606558768</v>
      </c>
      <c r="Q827" s="18">
        <v>12.19</v>
      </c>
      <c r="R827" s="18">
        <v>12.190173583669758</v>
      </c>
      <c r="S827" s="15">
        <f t="shared" si="75"/>
        <v>0.46415094339622642</v>
      </c>
      <c r="T827" s="15">
        <f t="shared" si="76"/>
        <v>0.51061511411208838</v>
      </c>
      <c r="U827" s="15">
        <f t="shared" si="77"/>
        <v>0.52222222222222159</v>
      </c>
      <c r="V827" s="15">
        <f t="shared" si="78"/>
        <v>0.49899609324351218</v>
      </c>
      <c r="W827" s="15">
        <f t="shared" si="79"/>
        <v>0.49899609324351218</v>
      </c>
      <c r="X827" s="15" t="str">
        <f t="shared" si="80"/>
        <v>Y</v>
      </c>
      <c r="Y827" s="15" t="s">
        <v>55</v>
      </c>
      <c r="Z827" s="14" t="s">
        <v>55</v>
      </c>
      <c r="AA827" s="14">
        <v>0</v>
      </c>
      <c r="AB827" s="14"/>
      <c r="AC827" s="14"/>
    </row>
    <row r="828" spans="1:29" x14ac:dyDescent="0.35">
      <c r="A828" s="7"/>
      <c r="B828" s="14">
        <v>819</v>
      </c>
      <c r="C828" s="14" t="s">
        <v>3030</v>
      </c>
      <c r="D828" s="14" t="s">
        <v>3031</v>
      </c>
      <c r="E828" s="14" t="s">
        <v>3045</v>
      </c>
      <c r="F828" s="14" t="s">
        <v>233</v>
      </c>
      <c r="G828" s="14"/>
      <c r="H828" s="14" t="s">
        <v>233</v>
      </c>
      <c r="I828" s="14" t="s">
        <v>3034</v>
      </c>
      <c r="J828" s="14" t="s">
        <v>4400</v>
      </c>
      <c r="K828" s="14" t="s">
        <v>3057</v>
      </c>
      <c r="L828" s="14">
        <v>13.8</v>
      </c>
      <c r="M828" s="18">
        <v>6.3659795381386433</v>
      </c>
      <c r="N828" s="18">
        <v>5.9198032501088926</v>
      </c>
      <c r="O828" s="18">
        <v>5.9516729849681758</v>
      </c>
      <c r="P828" s="18">
        <v>12.190173583669758</v>
      </c>
      <c r="Q828" s="18">
        <v>12.19</v>
      </c>
      <c r="R828" s="18">
        <v>12.190173583669758</v>
      </c>
      <c r="S828" s="15">
        <f t="shared" si="75"/>
        <v>0.52222222222222159</v>
      </c>
      <c r="T828" s="15">
        <f t="shared" si="76"/>
        <v>0.48562783019761219</v>
      </c>
      <c r="U828" s="15">
        <f t="shared" si="77"/>
        <v>0.48823529411764705</v>
      </c>
      <c r="V828" s="15">
        <f t="shared" si="78"/>
        <v>0.49869511551249363</v>
      </c>
      <c r="W828" s="15">
        <f t="shared" si="79"/>
        <v>0.49869511551249363</v>
      </c>
      <c r="X828" s="15" t="str">
        <f t="shared" si="80"/>
        <v>Y</v>
      </c>
      <c r="Y828" s="15" t="s">
        <v>55</v>
      </c>
      <c r="Z828" s="14" t="s">
        <v>55</v>
      </c>
      <c r="AA828" s="14">
        <v>0</v>
      </c>
      <c r="AB828" s="14"/>
      <c r="AC828" s="14"/>
    </row>
    <row r="829" spans="1:29" x14ac:dyDescent="0.35">
      <c r="A829" s="7"/>
      <c r="B829" s="14">
        <v>563</v>
      </c>
      <c r="C829" s="14" t="s">
        <v>3030</v>
      </c>
      <c r="D829" s="14" t="s">
        <v>3031</v>
      </c>
      <c r="E829" s="14" t="s">
        <v>3086</v>
      </c>
      <c r="F829" s="14" t="s">
        <v>3973</v>
      </c>
      <c r="G829" s="14"/>
      <c r="H829" s="14" t="s">
        <v>3823</v>
      </c>
      <c r="I829" s="14" t="s">
        <v>3034</v>
      </c>
      <c r="J829" s="14" t="s">
        <v>4401</v>
      </c>
      <c r="K829" s="14" t="s">
        <v>4402</v>
      </c>
      <c r="L829" s="14">
        <v>13.8</v>
      </c>
      <c r="M829" s="18">
        <v>5.0991575774827673</v>
      </c>
      <c r="N829" s="18">
        <v>5.3222457214976302</v>
      </c>
      <c r="O829" s="18">
        <v>5.6568779375199378</v>
      </c>
      <c r="P829" s="18">
        <v>11.234081537891738</v>
      </c>
      <c r="Q829" s="18">
        <v>10.54</v>
      </c>
      <c r="R829" s="18">
        <v>10.540914804702672</v>
      </c>
      <c r="S829" s="15">
        <f t="shared" si="75"/>
        <v>0.45390070921985748</v>
      </c>
      <c r="T829" s="15">
        <f t="shared" si="76"/>
        <v>0.50495689957283019</v>
      </c>
      <c r="U829" s="15">
        <f t="shared" si="77"/>
        <v>0.53665910808767814</v>
      </c>
      <c r="V829" s="15">
        <f t="shared" si="78"/>
        <v>0.49850557229345527</v>
      </c>
      <c r="W829" s="15">
        <f t="shared" si="79"/>
        <v>0.49850557229345527</v>
      </c>
      <c r="X829" s="15" t="str">
        <f t="shared" si="80"/>
        <v>Y</v>
      </c>
      <c r="Y829" s="15" t="s">
        <v>55</v>
      </c>
      <c r="Z829" s="14" t="s">
        <v>55</v>
      </c>
      <c r="AA829" s="14">
        <v>0</v>
      </c>
      <c r="AB829" s="14"/>
      <c r="AC829" s="14"/>
    </row>
    <row r="830" spans="1:29" x14ac:dyDescent="0.35">
      <c r="A830" s="7"/>
      <c r="B830" s="14">
        <v>1069</v>
      </c>
      <c r="C830" s="14" t="s">
        <v>3030</v>
      </c>
      <c r="D830" s="14" t="s">
        <v>3031</v>
      </c>
      <c r="E830" s="14" t="s">
        <v>3040</v>
      </c>
      <c r="F830" s="14" t="s">
        <v>3510</v>
      </c>
      <c r="G830" s="14"/>
      <c r="H830" s="14" t="s">
        <v>3323</v>
      </c>
      <c r="I830" s="14" t="s">
        <v>3034</v>
      </c>
      <c r="J830" s="14" t="s">
        <v>4403</v>
      </c>
      <c r="K830" s="14" t="s">
        <v>3125</v>
      </c>
      <c r="L830" s="14">
        <v>13.2</v>
      </c>
      <c r="M830" s="18">
        <v>8.5279253561461221</v>
      </c>
      <c r="N830" s="18">
        <v>7.9563485896483934</v>
      </c>
      <c r="O830" s="18">
        <v>8.093527013607849</v>
      </c>
      <c r="P830" s="18">
        <v>16.461410875134611</v>
      </c>
      <c r="Q830" s="18">
        <v>16.46</v>
      </c>
      <c r="R830" s="18">
        <v>16.461410875134611</v>
      </c>
      <c r="S830" s="15">
        <f t="shared" si="75"/>
        <v>0.51805555555555538</v>
      </c>
      <c r="T830" s="15">
        <f t="shared" si="76"/>
        <v>0.4833747624330737</v>
      </c>
      <c r="U830" s="15">
        <f t="shared" si="77"/>
        <v>0.49166666666666659</v>
      </c>
      <c r="V830" s="15">
        <f t="shared" si="78"/>
        <v>0.4976989948850985</v>
      </c>
      <c r="W830" s="15">
        <f t="shared" si="79"/>
        <v>0.4976989948850985</v>
      </c>
      <c r="X830" s="15" t="str">
        <f t="shared" si="80"/>
        <v>Y</v>
      </c>
      <c r="Y830" s="15" t="s">
        <v>55</v>
      </c>
      <c r="Z830" s="14" t="s">
        <v>55</v>
      </c>
      <c r="AA830" s="14">
        <v>0</v>
      </c>
      <c r="AB830" s="14"/>
      <c r="AC830" s="14"/>
    </row>
    <row r="831" spans="1:29" x14ac:dyDescent="0.35">
      <c r="A831" s="7"/>
      <c r="B831" s="14">
        <v>824</v>
      </c>
      <c r="C831" s="14" t="s">
        <v>3030</v>
      </c>
      <c r="D831" s="14" t="s">
        <v>3031</v>
      </c>
      <c r="E831" s="14" t="s">
        <v>3045</v>
      </c>
      <c r="F831" s="14" t="s">
        <v>3146</v>
      </c>
      <c r="G831" s="14"/>
      <c r="H831" s="14" t="s">
        <v>3147</v>
      </c>
      <c r="I831" s="14" t="s">
        <v>3034</v>
      </c>
      <c r="J831" s="14" t="s">
        <v>4404</v>
      </c>
      <c r="K831" s="14" t="s">
        <v>3147</v>
      </c>
      <c r="L831" s="14">
        <v>4.16</v>
      </c>
      <c r="M831" s="18">
        <v>1.318575638786035</v>
      </c>
      <c r="N831" s="18">
        <v>1.3209774159058614</v>
      </c>
      <c r="O831" s="18">
        <v>1.2849507591084286</v>
      </c>
      <c r="P831" s="18">
        <v>2.6299459462125832</v>
      </c>
      <c r="Q831" s="18">
        <v>2.63</v>
      </c>
      <c r="R831" s="18">
        <v>2.6299459462125832</v>
      </c>
      <c r="S831" s="15">
        <f t="shared" si="75"/>
        <v>0.50136986301369868</v>
      </c>
      <c r="T831" s="15">
        <f t="shared" si="76"/>
        <v>0.50227278171325529</v>
      </c>
      <c r="U831" s="15">
        <f t="shared" si="77"/>
        <v>0.48858447488584383</v>
      </c>
      <c r="V831" s="15">
        <f t="shared" si="78"/>
        <v>0.4974090398709326</v>
      </c>
      <c r="W831" s="15">
        <f t="shared" si="79"/>
        <v>0.4974090398709326</v>
      </c>
      <c r="X831" s="15" t="str">
        <f t="shared" si="80"/>
        <v>Y</v>
      </c>
      <c r="Y831" s="15" t="s">
        <v>55</v>
      </c>
      <c r="Z831" s="14" t="s">
        <v>55</v>
      </c>
      <c r="AA831" s="14">
        <v>0</v>
      </c>
      <c r="AB831" s="14"/>
      <c r="AC831" s="14"/>
    </row>
    <row r="832" spans="1:29" x14ac:dyDescent="0.35">
      <c r="A832" s="7"/>
      <c r="B832" s="14">
        <v>410</v>
      </c>
      <c r="C832" s="14" t="s">
        <v>3030</v>
      </c>
      <c r="D832" s="14" t="s">
        <v>3066</v>
      </c>
      <c r="E832" s="14" t="s">
        <v>3074</v>
      </c>
      <c r="F832" s="14" t="s">
        <v>3655</v>
      </c>
      <c r="G832" s="14"/>
      <c r="H832" s="14" t="s">
        <v>3318</v>
      </c>
      <c r="I832" s="14" t="s">
        <v>3034</v>
      </c>
      <c r="J832" s="14" t="s">
        <v>4405</v>
      </c>
      <c r="K832" s="14" t="s">
        <v>3318</v>
      </c>
      <c r="L832" s="14">
        <v>13.8</v>
      </c>
      <c r="M832" s="18">
        <v>5.8480963466755407</v>
      </c>
      <c r="N832" s="18">
        <v>5.4895618295087836</v>
      </c>
      <c r="O832" s="18">
        <v>5.9357381175385342</v>
      </c>
      <c r="P832" s="18">
        <v>11.592616055058496</v>
      </c>
      <c r="Q832" s="18">
        <v>11.59</v>
      </c>
      <c r="R832" s="18">
        <v>11.592616055058496</v>
      </c>
      <c r="S832" s="15">
        <f t="shared" si="75"/>
        <v>0.50446735395188858</v>
      </c>
      <c r="T832" s="15">
        <f t="shared" si="76"/>
        <v>0.47364640461680618</v>
      </c>
      <c r="U832" s="15">
        <f t="shared" si="77"/>
        <v>0.512027491408934</v>
      </c>
      <c r="V832" s="15">
        <f t="shared" si="78"/>
        <v>0.49671374999254292</v>
      </c>
      <c r="W832" s="15">
        <f t="shared" si="79"/>
        <v>0.49671374999254292</v>
      </c>
      <c r="X832" s="15" t="str">
        <f t="shared" si="80"/>
        <v>Y</v>
      </c>
      <c r="Y832" s="15" t="s">
        <v>55</v>
      </c>
      <c r="Z832" s="14" t="s">
        <v>55</v>
      </c>
      <c r="AA832" s="14">
        <v>0</v>
      </c>
      <c r="AB832" s="14"/>
      <c r="AC832" s="14"/>
    </row>
    <row r="833" spans="1:29" x14ac:dyDescent="0.35">
      <c r="A833" s="7"/>
      <c r="B833" s="14">
        <v>656</v>
      </c>
      <c r="C833" s="14" t="s">
        <v>3030</v>
      </c>
      <c r="D833" s="14" t="s">
        <v>3031</v>
      </c>
      <c r="E833" s="14" t="s">
        <v>3045</v>
      </c>
      <c r="F833" s="14" t="s">
        <v>3191</v>
      </c>
      <c r="G833" s="14"/>
      <c r="H833" s="14" t="s">
        <v>3191</v>
      </c>
      <c r="I833" s="14" t="s">
        <v>3034</v>
      </c>
      <c r="J833" s="14" t="s">
        <v>4406</v>
      </c>
      <c r="K833" s="14" t="s">
        <v>3191</v>
      </c>
      <c r="L833" s="14">
        <v>4.16</v>
      </c>
      <c r="M833" s="18">
        <v>1.441066271897306</v>
      </c>
      <c r="N833" s="18">
        <v>1.6284048872439558</v>
      </c>
      <c r="O833" s="18">
        <v>1.6308066643637822</v>
      </c>
      <c r="P833" s="18">
        <v>3.1559351354550995</v>
      </c>
      <c r="Q833" s="18">
        <v>3.16</v>
      </c>
      <c r="R833" s="18">
        <v>3.1559351354550995</v>
      </c>
      <c r="S833" s="15">
        <f t="shared" si="75"/>
        <v>0.45662100456621013</v>
      </c>
      <c r="T833" s="15">
        <f t="shared" si="76"/>
        <v>0.51531800229239111</v>
      </c>
      <c r="U833" s="15">
        <f t="shared" si="77"/>
        <v>0.51674277016742698</v>
      </c>
      <c r="V833" s="15">
        <f t="shared" si="78"/>
        <v>0.49622725900867604</v>
      </c>
      <c r="W833" s="15">
        <f t="shared" si="79"/>
        <v>0.49622725900867604</v>
      </c>
      <c r="X833" s="15" t="str">
        <f t="shared" si="80"/>
        <v>Y</v>
      </c>
      <c r="Y833" s="15" t="s">
        <v>55</v>
      </c>
      <c r="Z833" s="14" t="s">
        <v>55</v>
      </c>
      <c r="AA833" s="14">
        <v>0</v>
      </c>
      <c r="AB833" s="14"/>
      <c r="AC833" s="14"/>
    </row>
    <row r="834" spans="1:29" x14ac:dyDescent="0.35">
      <c r="A834" s="7"/>
      <c r="B834" s="14">
        <v>201</v>
      </c>
      <c r="C834" s="14" t="s">
        <v>3030</v>
      </c>
      <c r="D834" s="14" t="s">
        <v>3031</v>
      </c>
      <c r="E834" s="14" t="s">
        <v>46</v>
      </c>
      <c r="F834" s="14" t="s">
        <v>3276</v>
      </c>
      <c r="G834" s="14"/>
      <c r="H834" s="14" t="s">
        <v>3038</v>
      </c>
      <c r="I834" s="14" t="s">
        <v>3034</v>
      </c>
      <c r="J834" s="14" t="s">
        <v>4407</v>
      </c>
      <c r="K834" s="14" t="s">
        <v>3038</v>
      </c>
      <c r="L834" s="14">
        <v>13.8</v>
      </c>
      <c r="M834" s="18">
        <v>2.3583603795857817</v>
      </c>
      <c r="N834" s="18">
        <v>2.2866534761524302</v>
      </c>
      <c r="O834" s="18">
        <v>2.430067283019119</v>
      </c>
      <c r="P834" s="18">
        <v>4.7565579277456509</v>
      </c>
      <c r="Q834" s="18">
        <v>4.76</v>
      </c>
      <c r="R834" s="18">
        <v>4.7565579277456509</v>
      </c>
      <c r="S834" s="15">
        <f t="shared" si="75"/>
        <v>0.49581239530988241</v>
      </c>
      <c r="T834" s="15">
        <f t="shared" si="76"/>
        <v>0.48038938574630891</v>
      </c>
      <c r="U834" s="15">
        <f t="shared" si="77"/>
        <v>0.51088777219430148</v>
      </c>
      <c r="V834" s="15">
        <f t="shared" si="78"/>
        <v>0.49569651775016427</v>
      </c>
      <c r="W834" s="15">
        <f t="shared" si="79"/>
        <v>0.49569651775016427</v>
      </c>
      <c r="X834" s="15" t="str">
        <f t="shared" si="80"/>
        <v>Y</v>
      </c>
      <c r="Y834" s="15" t="s">
        <v>55</v>
      </c>
      <c r="Z834" s="14" t="s">
        <v>55</v>
      </c>
      <c r="AA834" s="14">
        <v>0</v>
      </c>
      <c r="AB834" s="14"/>
      <c r="AC834" s="14"/>
    </row>
    <row r="835" spans="1:29" x14ac:dyDescent="0.35">
      <c r="A835" s="7"/>
      <c r="B835" s="14">
        <v>635</v>
      </c>
      <c r="C835" s="14" t="s">
        <v>3030</v>
      </c>
      <c r="D835" s="14" t="s">
        <v>3031</v>
      </c>
      <c r="E835" s="14" t="s">
        <v>3086</v>
      </c>
      <c r="F835" s="14" t="s">
        <v>3685</v>
      </c>
      <c r="G835" s="14"/>
      <c r="H835" s="14" t="s">
        <v>3088</v>
      </c>
      <c r="I835" s="14" t="s">
        <v>3034</v>
      </c>
      <c r="J835" s="14" t="s">
        <v>4408</v>
      </c>
      <c r="K835" s="14" t="s">
        <v>3088</v>
      </c>
      <c r="L835" s="14">
        <v>13.8</v>
      </c>
      <c r="M835" s="18">
        <v>4.2466421699973571</v>
      </c>
      <c r="N835" s="18">
        <v>4.3422513745751594</v>
      </c>
      <c r="O835" s="18">
        <v>4.5175349163011465</v>
      </c>
      <c r="P835" s="18">
        <v>8.819949122302237</v>
      </c>
      <c r="Q835" s="18">
        <v>8.82</v>
      </c>
      <c r="R835" s="18">
        <v>8.819949122302237</v>
      </c>
      <c r="S835" s="15">
        <f t="shared" ref="S835:S898" si="81">IF(OR(M835="",P835=""),"",M835/P835)</f>
        <v>0.48148148148147962</v>
      </c>
      <c r="T835" s="15">
        <f t="shared" ref="T835:T898" si="82">IF(OR(N835="",Q835=""),"",N835/Q835)</f>
        <v>0.49231874995183211</v>
      </c>
      <c r="U835" s="15">
        <f t="shared" ref="U835:U898" si="83">IF(OR(O835="",R835=""),"",O835/R835)</f>
        <v>0.51219512195121963</v>
      </c>
      <c r="V835" s="15">
        <f t="shared" ref="V835:V898" si="84">IF(OR(S835="",T835="",U835=""),"",AVERAGE(S835,T835,U835))</f>
        <v>0.49533178446151044</v>
      </c>
      <c r="W835" s="15">
        <f t="shared" ref="W835:W898" si="85">IFERROR(V835,"0")</f>
        <v>0.49533178446151044</v>
      </c>
      <c r="X835" s="15" t="str">
        <f t="shared" ref="X835:X898" si="86">IF(W835="0", "N", "Y")</f>
        <v>Y</v>
      </c>
      <c r="Y835" s="15" t="s">
        <v>55</v>
      </c>
      <c r="Z835" s="14" t="s">
        <v>55</v>
      </c>
      <c r="AA835" s="14">
        <v>0</v>
      </c>
      <c r="AB835" s="14"/>
      <c r="AC835" s="14"/>
    </row>
    <row r="836" spans="1:29" x14ac:dyDescent="0.35">
      <c r="A836" s="7"/>
      <c r="B836" s="14">
        <v>1039</v>
      </c>
      <c r="C836" s="14" t="s">
        <v>3030</v>
      </c>
      <c r="D836" s="14" t="s">
        <v>3031</v>
      </c>
      <c r="E836" s="14" t="s">
        <v>3040</v>
      </c>
      <c r="F836" s="14" t="s">
        <v>3712</v>
      </c>
      <c r="G836" s="14"/>
      <c r="H836" s="14" t="s">
        <v>3064</v>
      </c>
      <c r="I836" s="14" t="s">
        <v>3034</v>
      </c>
      <c r="J836" s="14" t="s">
        <v>4409</v>
      </c>
      <c r="K836" s="14" t="s">
        <v>3064</v>
      </c>
      <c r="L836" s="14">
        <v>13.2</v>
      </c>
      <c r="M836" s="18">
        <v>5.6554039538910326</v>
      </c>
      <c r="N836" s="18">
        <v>6.0282296306627048</v>
      </c>
      <c r="O836" s="18">
        <v>5.8018852311296039</v>
      </c>
      <c r="P836" s="18">
        <v>11.774481389853227</v>
      </c>
      <c r="Q836" s="18">
        <v>11.77</v>
      </c>
      <c r="R836" s="18">
        <v>11.774481389853227</v>
      </c>
      <c r="S836" s="15">
        <f t="shared" si="81"/>
        <v>0.48031023759268343</v>
      </c>
      <c r="T836" s="15">
        <f t="shared" si="82"/>
        <v>0.5121690425371882</v>
      </c>
      <c r="U836" s="15">
        <f t="shared" si="83"/>
        <v>0.49275080906148738</v>
      </c>
      <c r="V836" s="15">
        <f t="shared" si="84"/>
        <v>0.49507669639711965</v>
      </c>
      <c r="W836" s="15">
        <f t="shared" si="85"/>
        <v>0.49507669639711965</v>
      </c>
      <c r="X836" s="15" t="str">
        <f t="shared" si="86"/>
        <v>Y</v>
      </c>
      <c r="Y836" s="15" t="s">
        <v>55</v>
      </c>
      <c r="Z836" s="14" t="s">
        <v>55</v>
      </c>
      <c r="AA836" s="14">
        <v>0</v>
      </c>
      <c r="AB836" s="14"/>
      <c r="AC836" s="14"/>
    </row>
    <row r="837" spans="1:29" x14ac:dyDescent="0.35">
      <c r="A837" s="7"/>
      <c r="B837" s="14">
        <v>797</v>
      </c>
      <c r="C837" s="14" t="s">
        <v>3030</v>
      </c>
      <c r="D837" s="14" t="s">
        <v>3031</v>
      </c>
      <c r="E837" s="14" t="s">
        <v>3045</v>
      </c>
      <c r="F837" s="14" t="s">
        <v>3299</v>
      </c>
      <c r="G837" s="14"/>
      <c r="H837" s="14" t="s">
        <v>3147</v>
      </c>
      <c r="I837" s="14" t="s">
        <v>3034</v>
      </c>
      <c r="J837" s="14" t="s">
        <v>4410</v>
      </c>
      <c r="K837" s="14" t="s">
        <v>3147</v>
      </c>
      <c r="L837" s="14">
        <v>13.8</v>
      </c>
      <c r="M837" s="18">
        <v>5.617040768945869</v>
      </c>
      <c r="N837" s="18">
        <v>6.4578440488704736</v>
      </c>
      <c r="O837" s="18">
        <v>4.5812743860196639</v>
      </c>
      <c r="P837" s="18">
        <v>11.234081537891738</v>
      </c>
      <c r="Q837" s="18">
        <v>11.23</v>
      </c>
      <c r="R837" s="18">
        <v>11.234081537891738</v>
      </c>
      <c r="S837" s="15">
        <f t="shared" si="81"/>
        <v>0.5</v>
      </c>
      <c r="T837" s="15">
        <f t="shared" si="82"/>
        <v>0.57505289838561646</v>
      </c>
      <c r="U837" s="15">
        <f t="shared" si="83"/>
        <v>0.40780141843971485</v>
      </c>
      <c r="V837" s="15">
        <f t="shared" si="84"/>
        <v>0.49428477227511047</v>
      </c>
      <c r="W837" s="15">
        <f t="shared" si="85"/>
        <v>0.49428477227511047</v>
      </c>
      <c r="X837" s="15" t="str">
        <f t="shared" si="86"/>
        <v>Y</v>
      </c>
      <c r="Y837" s="15" t="s">
        <v>55</v>
      </c>
      <c r="Z837" s="14" t="s">
        <v>55</v>
      </c>
      <c r="AA837" s="14">
        <v>0</v>
      </c>
      <c r="AB837" s="14"/>
      <c r="AC837" s="14"/>
    </row>
    <row r="838" spans="1:29" x14ac:dyDescent="0.35">
      <c r="A838" s="7"/>
      <c r="B838" s="14">
        <v>648</v>
      </c>
      <c r="C838" s="14" t="s">
        <v>3030</v>
      </c>
      <c r="D838" s="14" t="s">
        <v>3031</v>
      </c>
      <c r="E838" s="14" t="s">
        <v>3045</v>
      </c>
      <c r="F838" s="14" t="s">
        <v>3763</v>
      </c>
      <c r="G838" s="14"/>
      <c r="H838" s="14" t="s">
        <v>3137</v>
      </c>
      <c r="I838" s="14" t="s">
        <v>3034</v>
      </c>
      <c r="J838" s="14" t="s">
        <v>4411</v>
      </c>
      <c r="K838" s="14" t="s">
        <v>3137</v>
      </c>
      <c r="L838" s="14">
        <v>4.16</v>
      </c>
      <c r="M838" s="18">
        <v>1.4434680490171323</v>
      </c>
      <c r="N838" s="18">
        <v>1.5851728990870364</v>
      </c>
      <c r="O838" s="18">
        <v>1.2969596447075753</v>
      </c>
      <c r="P838" s="18">
        <v>3.0622658277817751</v>
      </c>
      <c r="Q838" s="18">
        <v>2.85</v>
      </c>
      <c r="R838" s="18">
        <v>2.8533112183566653</v>
      </c>
      <c r="S838" s="15">
        <f t="shared" si="81"/>
        <v>0.47137254901960701</v>
      </c>
      <c r="T838" s="15">
        <f t="shared" si="82"/>
        <v>0.55620101722352155</v>
      </c>
      <c r="U838" s="15">
        <f t="shared" si="83"/>
        <v>0.45454545454545459</v>
      </c>
      <c r="V838" s="15">
        <f t="shared" si="84"/>
        <v>0.49403967359619444</v>
      </c>
      <c r="W838" s="15">
        <f t="shared" si="85"/>
        <v>0.49403967359619444</v>
      </c>
      <c r="X838" s="15" t="str">
        <f t="shared" si="86"/>
        <v>Y</v>
      </c>
      <c r="Y838" s="15" t="s">
        <v>55</v>
      </c>
      <c r="Z838" s="14" t="s">
        <v>55</v>
      </c>
      <c r="AA838" s="14">
        <v>0</v>
      </c>
      <c r="AB838" s="14"/>
      <c r="AC838" s="14"/>
    </row>
    <row r="839" spans="1:29" x14ac:dyDescent="0.35">
      <c r="A839" s="7"/>
      <c r="B839" s="14">
        <v>1129</v>
      </c>
      <c r="C839" s="14" t="s">
        <v>3030</v>
      </c>
      <c r="D839" s="14" t="s">
        <v>3031</v>
      </c>
      <c r="E839" s="14" t="s">
        <v>3040</v>
      </c>
      <c r="F839" s="14" t="s">
        <v>4070</v>
      </c>
      <c r="G839" s="14"/>
      <c r="H839" s="14" t="s">
        <v>3064</v>
      </c>
      <c r="I839" s="14" t="s">
        <v>3034</v>
      </c>
      <c r="J839" s="14" t="s">
        <v>4412</v>
      </c>
      <c r="K839" s="14" t="s">
        <v>3064</v>
      </c>
      <c r="L839" s="14">
        <v>13.2</v>
      </c>
      <c r="M839" s="18">
        <v>4.8909380124493715</v>
      </c>
      <c r="N839" s="18">
        <v>4.7402766501544953</v>
      </c>
      <c r="O839" s="18">
        <v>4.7524702878397731</v>
      </c>
      <c r="P839" s="18">
        <v>9.7168050304614013</v>
      </c>
      <c r="Q839" s="18">
        <v>9.7200000000000006</v>
      </c>
      <c r="R839" s="18">
        <v>9.7168050304614013</v>
      </c>
      <c r="S839" s="15">
        <f t="shared" si="81"/>
        <v>0.50334837398884458</v>
      </c>
      <c r="T839" s="15">
        <f t="shared" si="82"/>
        <v>0.48768278293770523</v>
      </c>
      <c r="U839" s="15">
        <f t="shared" si="83"/>
        <v>0.48909803921568473</v>
      </c>
      <c r="V839" s="15">
        <f t="shared" si="84"/>
        <v>0.49337639871407818</v>
      </c>
      <c r="W839" s="15">
        <f t="shared" si="85"/>
        <v>0.49337639871407818</v>
      </c>
      <c r="X839" s="15" t="str">
        <f t="shared" si="86"/>
        <v>Y</v>
      </c>
      <c r="Y839" s="15" t="s">
        <v>55</v>
      </c>
      <c r="Z839" s="14" t="s">
        <v>55</v>
      </c>
      <c r="AA839" s="14">
        <v>0</v>
      </c>
      <c r="AB839" s="14"/>
      <c r="AC839" s="14"/>
    </row>
    <row r="840" spans="1:29" x14ac:dyDescent="0.35">
      <c r="A840" s="8"/>
      <c r="B840" s="14">
        <v>101</v>
      </c>
      <c r="C840" s="14" t="s">
        <v>3030</v>
      </c>
      <c r="D840" s="14" t="s">
        <v>3031</v>
      </c>
      <c r="E840" s="14" t="s">
        <v>46</v>
      </c>
      <c r="F840" s="14" t="s">
        <v>4314</v>
      </c>
      <c r="G840" s="14"/>
      <c r="H840" s="14" t="s">
        <v>4315</v>
      </c>
      <c r="I840" s="14" t="s">
        <v>3034</v>
      </c>
      <c r="J840" s="14" t="s">
        <v>4413</v>
      </c>
      <c r="K840" s="14" t="s">
        <v>4315</v>
      </c>
      <c r="L840" s="14">
        <v>13.8</v>
      </c>
      <c r="M840" s="18">
        <v>5.8162266118162824</v>
      </c>
      <c r="N840" s="18">
        <v>6.8121558261683939</v>
      </c>
      <c r="O840" s="18">
        <v>6.0950867918348788</v>
      </c>
      <c r="P840" s="18">
        <v>12.668219606558768</v>
      </c>
      <c r="Q840" s="18">
        <v>12.67</v>
      </c>
      <c r="R840" s="18">
        <v>12.668219606558768</v>
      </c>
      <c r="S840" s="15">
        <f t="shared" si="81"/>
        <v>0.45911949685534531</v>
      </c>
      <c r="T840" s="15">
        <f t="shared" si="82"/>
        <v>0.53766028620113604</v>
      </c>
      <c r="U840" s="15">
        <f t="shared" si="83"/>
        <v>0.48113207547169812</v>
      </c>
      <c r="V840" s="15">
        <f t="shared" si="84"/>
        <v>0.49263728617605979</v>
      </c>
      <c r="W840" s="15">
        <f t="shared" si="85"/>
        <v>0.49263728617605979</v>
      </c>
      <c r="X840" s="15" t="str">
        <f t="shared" si="86"/>
        <v>Y</v>
      </c>
      <c r="Y840" s="15" t="s">
        <v>55</v>
      </c>
      <c r="Z840" s="14" t="s">
        <v>55</v>
      </c>
      <c r="AA840" s="14">
        <v>0</v>
      </c>
      <c r="AB840" s="14"/>
      <c r="AC840" s="14"/>
    </row>
    <row r="841" spans="1:29" x14ac:dyDescent="0.35">
      <c r="A841" s="7"/>
      <c r="B841" s="14">
        <v>451</v>
      </c>
      <c r="C841" s="14" t="s">
        <v>3030</v>
      </c>
      <c r="D841" s="14" t="s">
        <v>3066</v>
      </c>
      <c r="E841" s="14" t="s">
        <v>3074</v>
      </c>
      <c r="F841" s="14" t="s">
        <v>3768</v>
      </c>
      <c r="G841" s="14"/>
      <c r="H841" s="14" t="s">
        <v>3768</v>
      </c>
      <c r="I841" s="14" t="s">
        <v>3034</v>
      </c>
      <c r="J841" s="14" t="s">
        <v>4414</v>
      </c>
      <c r="K841" s="14" t="s">
        <v>3768</v>
      </c>
      <c r="L841" s="14">
        <v>13.8</v>
      </c>
      <c r="M841" s="18">
        <v>4.8760694334679027</v>
      </c>
      <c r="N841" s="18">
        <v>4.9557437706160643</v>
      </c>
      <c r="O841" s="18">
        <v>4.9557437706160643</v>
      </c>
      <c r="P841" s="18">
        <v>10.038966480669213</v>
      </c>
      <c r="Q841" s="18">
        <v>10.039999999999999</v>
      </c>
      <c r="R841" s="18">
        <v>10.038966480669213</v>
      </c>
      <c r="S841" s="15">
        <f t="shared" si="81"/>
        <v>0.48571428571428565</v>
      </c>
      <c r="T841" s="15">
        <f t="shared" si="82"/>
        <v>0.49359997715299447</v>
      </c>
      <c r="U841" s="15">
        <f t="shared" si="83"/>
        <v>0.4936507936507929</v>
      </c>
      <c r="V841" s="15">
        <f t="shared" si="84"/>
        <v>0.49098835217269104</v>
      </c>
      <c r="W841" s="15">
        <f t="shared" si="85"/>
        <v>0.49098835217269104</v>
      </c>
      <c r="X841" s="15" t="str">
        <f t="shared" si="86"/>
        <v>Y</v>
      </c>
      <c r="Y841" s="15" t="s">
        <v>55</v>
      </c>
      <c r="Z841" s="14" t="s">
        <v>55</v>
      </c>
      <c r="AA841" s="14">
        <v>0</v>
      </c>
      <c r="AB841" s="14"/>
      <c r="AC841" s="14"/>
    </row>
    <row r="842" spans="1:29" x14ac:dyDescent="0.35">
      <c r="A842" s="7"/>
      <c r="B842" s="14">
        <v>841</v>
      </c>
      <c r="C842" s="14" t="s">
        <v>3030</v>
      </c>
      <c r="D842" s="14" t="s">
        <v>3031</v>
      </c>
      <c r="E842" s="14" t="s">
        <v>3045</v>
      </c>
      <c r="F842" s="14" t="s">
        <v>3190</v>
      </c>
      <c r="G842" s="14"/>
      <c r="H842" s="14" t="s">
        <v>3191</v>
      </c>
      <c r="I842" s="14" t="s">
        <v>3034</v>
      </c>
      <c r="J842" s="14" t="s">
        <v>4415</v>
      </c>
      <c r="K842" s="14" t="s">
        <v>4416</v>
      </c>
      <c r="L842" s="14">
        <v>34.5</v>
      </c>
      <c r="M842" s="18">
        <v>12.249929336530885</v>
      </c>
      <c r="N842" s="18">
        <v>14.640159450975935</v>
      </c>
      <c r="O842" s="18">
        <v>15.755600171050249</v>
      </c>
      <c r="P842" s="18">
        <v>28.981540137646235</v>
      </c>
      <c r="Q842" s="18">
        <v>28.98</v>
      </c>
      <c r="R842" s="18">
        <v>28.981540137646235</v>
      </c>
      <c r="S842" s="15">
        <f t="shared" si="81"/>
        <v>0.42268041237113407</v>
      </c>
      <c r="T842" s="15">
        <f t="shared" si="82"/>
        <v>0.50518148554092246</v>
      </c>
      <c r="U842" s="15">
        <f t="shared" si="83"/>
        <v>0.54364261168384742</v>
      </c>
      <c r="V842" s="15">
        <f t="shared" si="84"/>
        <v>0.49050150319863467</v>
      </c>
      <c r="W842" s="15">
        <f t="shared" si="85"/>
        <v>0.49050150319863467</v>
      </c>
      <c r="X842" s="15" t="str">
        <f t="shared" si="86"/>
        <v>Y</v>
      </c>
      <c r="Y842" s="15" t="s">
        <v>55</v>
      </c>
      <c r="Z842" s="14" t="s">
        <v>55</v>
      </c>
      <c r="AA842" s="14">
        <v>0</v>
      </c>
      <c r="AB842" s="14"/>
      <c r="AC842" s="14"/>
    </row>
    <row r="843" spans="1:29" x14ac:dyDescent="0.35">
      <c r="A843" s="7"/>
      <c r="B843" s="14">
        <v>1043</v>
      </c>
      <c r="C843" s="14" t="s">
        <v>3030</v>
      </c>
      <c r="D843" s="14" t="s">
        <v>3031</v>
      </c>
      <c r="E843" s="14" t="s">
        <v>3040</v>
      </c>
      <c r="F843" s="14" t="s">
        <v>3962</v>
      </c>
      <c r="G843" s="14"/>
      <c r="H843" s="14" t="s">
        <v>3125</v>
      </c>
      <c r="I843" s="14" t="s">
        <v>3034</v>
      </c>
      <c r="J843" s="14" t="s">
        <v>4417</v>
      </c>
      <c r="K843" s="14" t="s">
        <v>3125</v>
      </c>
      <c r="L843" s="14">
        <v>13.2</v>
      </c>
      <c r="M843" s="18">
        <v>4.8241079092408361</v>
      </c>
      <c r="N843" s="18">
        <v>5.6243153823376577</v>
      </c>
      <c r="O843" s="18">
        <v>5.5557261703579304</v>
      </c>
      <c r="P843" s="18">
        <v>10.882821634116768</v>
      </c>
      <c r="Q843" s="18">
        <v>10.88</v>
      </c>
      <c r="R843" s="18">
        <v>10.882821634116768</v>
      </c>
      <c r="S843" s="15">
        <f t="shared" si="81"/>
        <v>0.44327731092436973</v>
      </c>
      <c r="T843" s="15">
        <f t="shared" si="82"/>
        <v>0.51694075205309353</v>
      </c>
      <c r="U843" s="15">
        <f t="shared" si="83"/>
        <v>0.51050420168067234</v>
      </c>
      <c r="V843" s="15">
        <f t="shared" si="84"/>
        <v>0.49024075488604524</v>
      </c>
      <c r="W843" s="15">
        <f t="shared" si="85"/>
        <v>0.49024075488604524</v>
      </c>
      <c r="X843" s="15" t="str">
        <f t="shared" si="86"/>
        <v>Y</v>
      </c>
      <c r="Y843" s="15" t="s">
        <v>55</v>
      </c>
      <c r="Z843" s="14" t="s">
        <v>55</v>
      </c>
      <c r="AA843" s="14">
        <v>0</v>
      </c>
      <c r="AB843" s="14"/>
      <c r="AC843" s="14"/>
    </row>
    <row r="844" spans="1:29" x14ac:dyDescent="0.35">
      <c r="A844" s="7"/>
      <c r="B844" s="14">
        <v>770</v>
      </c>
      <c r="C844" s="14" t="s">
        <v>3030</v>
      </c>
      <c r="D844" s="14" t="s">
        <v>3031</v>
      </c>
      <c r="E844" s="14" t="s">
        <v>3045</v>
      </c>
      <c r="F844" s="14" t="s">
        <v>3165</v>
      </c>
      <c r="G844" s="14"/>
      <c r="H844" s="14" t="s">
        <v>3165</v>
      </c>
      <c r="I844" s="14" t="s">
        <v>3034</v>
      </c>
      <c r="J844" s="14" t="s">
        <v>4418</v>
      </c>
      <c r="K844" s="14" t="s">
        <v>3165</v>
      </c>
      <c r="L844" s="14">
        <v>2.4</v>
      </c>
      <c r="M844" s="18">
        <v>0.54871369583782026</v>
      </c>
      <c r="N844" s="18">
        <v>0.48220294482717535</v>
      </c>
      <c r="O844" s="18">
        <v>0.56949830552864678</v>
      </c>
      <c r="P844" s="18">
        <v>1.0891135477993101</v>
      </c>
      <c r="Q844" s="18">
        <v>1.0900000000000001</v>
      </c>
      <c r="R844" s="18">
        <v>1.0891135477993101</v>
      </c>
      <c r="S844" s="15">
        <f t="shared" si="81"/>
        <v>0.50381679389312972</v>
      </c>
      <c r="T844" s="15">
        <f t="shared" si="82"/>
        <v>0.44238802277722505</v>
      </c>
      <c r="U844" s="15">
        <f t="shared" si="83"/>
        <v>0.52290076335877855</v>
      </c>
      <c r="V844" s="15">
        <f t="shared" si="84"/>
        <v>0.48970186000971111</v>
      </c>
      <c r="W844" s="15">
        <f t="shared" si="85"/>
        <v>0.48970186000971111</v>
      </c>
      <c r="X844" s="15" t="str">
        <f t="shared" si="86"/>
        <v>Y</v>
      </c>
      <c r="Y844" s="15" t="s">
        <v>55</v>
      </c>
      <c r="Z844" s="14" t="s">
        <v>55</v>
      </c>
      <c r="AA844" s="14">
        <v>0</v>
      </c>
      <c r="AB844" s="14"/>
      <c r="AC844" s="14"/>
    </row>
    <row r="845" spans="1:29" x14ac:dyDescent="0.35">
      <c r="A845" s="7"/>
      <c r="B845" s="14">
        <v>73</v>
      </c>
      <c r="C845" s="14" t="s">
        <v>3030</v>
      </c>
      <c r="D845" s="14" t="s">
        <v>3031</v>
      </c>
      <c r="E845" s="14" t="s">
        <v>46</v>
      </c>
      <c r="F845" s="14" t="s">
        <v>3499</v>
      </c>
      <c r="G845" s="14"/>
      <c r="H845" s="14" t="s">
        <v>3038</v>
      </c>
      <c r="I845" s="14" t="s">
        <v>3034</v>
      </c>
      <c r="J845" s="14" t="s">
        <v>4419</v>
      </c>
      <c r="K845" s="14" t="s">
        <v>3038</v>
      </c>
      <c r="L845" s="14">
        <v>13.8</v>
      </c>
      <c r="M845" s="18">
        <v>4.3422513745751594</v>
      </c>
      <c r="N845" s="18">
        <v>4.5414372174455959</v>
      </c>
      <c r="O845" s="18">
        <v>4.8521671323234523</v>
      </c>
      <c r="P845" s="18">
        <v>8.819949122302237</v>
      </c>
      <c r="Q845" s="18">
        <v>8.82</v>
      </c>
      <c r="R845" s="18">
        <v>10.540914804702672</v>
      </c>
      <c r="S845" s="15">
        <f t="shared" si="81"/>
        <v>0.49232158988256369</v>
      </c>
      <c r="T845" s="15">
        <f t="shared" si="82"/>
        <v>0.51490217884870704</v>
      </c>
      <c r="U845" s="15">
        <f t="shared" si="83"/>
        <v>0.46031746031746035</v>
      </c>
      <c r="V845" s="15">
        <f t="shared" si="84"/>
        <v>0.48918040968291043</v>
      </c>
      <c r="W845" s="15">
        <f t="shared" si="85"/>
        <v>0.48918040968291043</v>
      </c>
      <c r="X845" s="15" t="str">
        <f t="shared" si="86"/>
        <v>Y</v>
      </c>
      <c r="Y845" s="15" t="s">
        <v>55</v>
      </c>
      <c r="Z845" s="14" t="s">
        <v>55</v>
      </c>
      <c r="AA845" s="14">
        <v>0</v>
      </c>
      <c r="AB845" s="14"/>
      <c r="AC845" s="14"/>
    </row>
    <row r="846" spans="1:29" x14ac:dyDescent="0.35">
      <c r="A846" s="7"/>
      <c r="B846" s="14">
        <v>849</v>
      </c>
      <c r="C846" s="14" t="s">
        <v>3030</v>
      </c>
      <c r="D846" s="14" t="s">
        <v>3031</v>
      </c>
      <c r="E846" s="14" t="s">
        <v>3045</v>
      </c>
      <c r="F846" s="14" t="s">
        <v>3967</v>
      </c>
      <c r="G846" s="14"/>
      <c r="H846" s="14" t="s">
        <v>233</v>
      </c>
      <c r="I846" s="14" t="s">
        <v>3034</v>
      </c>
      <c r="J846" s="14" t="s">
        <v>4420</v>
      </c>
      <c r="K846" s="14" t="s">
        <v>233</v>
      </c>
      <c r="L846" s="14">
        <v>13.8</v>
      </c>
      <c r="M846" s="18">
        <v>5.0911901437679568</v>
      </c>
      <c r="N846" s="18">
        <v>6.5014259112905384</v>
      </c>
      <c r="O846" s="18">
        <v>8.7482422188688851</v>
      </c>
      <c r="P846" s="18">
        <v>14.317478385525853</v>
      </c>
      <c r="Q846" s="18">
        <v>14.32</v>
      </c>
      <c r="R846" s="18">
        <v>13.480897845470084</v>
      </c>
      <c r="S846" s="15">
        <f t="shared" si="81"/>
        <v>0.35559265442404003</v>
      </c>
      <c r="T846" s="15">
        <f t="shared" si="82"/>
        <v>0.45401018933593146</v>
      </c>
      <c r="U846" s="15">
        <f t="shared" si="83"/>
        <v>0.64893617021276606</v>
      </c>
      <c r="V846" s="15">
        <f t="shared" si="84"/>
        <v>0.48617967132424589</v>
      </c>
      <c r="W846" s="15">
        <f t="shared" si="85"/>
        <v>0.48617967132424589</v>
      </c>
      <c r="X846" s="15" t="str">
        <f t="shared" si="86"/>
        <v>Y</v>
      </c>
      <c r="Y846" s="15" t="s">
        <v>55</v>
      </c>
      <c r="Z846" s="14" t="s">
        <v>55</v>
      </c>
      <c r="AA846" s="14">
        <v>0</v>
      </c>
      <c r="AB846" s="14"/>
      <c r="AC846" s="14"/>
    </row>
    <row r="847" spans="1:29" x14ac:dyDescent="0.35">
      <c r="A847" s="7"/>
      <c r="B847" s="14">
        <v>24</v>
      </c>
      <c r="C847" s="14" t="s">
        <v>3030</v>
      </c>
      <c r="D847" s="14" t="s">
        <v>3031</v>
      </c>
      <c r="E847" s="14" t="s">
        <v>46</v>
      </c>
      <c r="F847" s="14" t="s">
        <v>4421</v>
      </c>
      <c r="G847" s="14"/>
      <c r="H847" s="14" t="s">
        <v>3038</v>
      </c>
      <c r="I847" s="14" t="s">
        <v>3034</v>
      </c>
      <c r="J847" s="14" t="s">
        <v>4422</v>
      </c>
      <c r="K847" s="14" t="s">
        <v>3038</v>
      </c>
      <c r="L847" s="14">
        <v>4.16</v>
      </c>
      <c r="M847" s="18">
        <v>0.96071084793153494</v>
      </c>
      <c r="N847" s="18">
        <v>1.5731640134878899</v>
      </c>
      <c r="O847" s="18">
        <v>1.7436901889957401</v>
      </c>
      <c r="P847" s="18">
        <v>2.9397751946705037</v>
      </c>
      <c r="Q847" s="18">
        <v>2.94</v>
      </c>
      <c r="R847" s="18">
        <v>2.9397751946705037</v>
      </c>
      <c r="S847" s="15">
        <f t="shared" si="81"/>
        <v>0.32679738562091426</v>
      </c>
      <c r="T847" s="15">
        <f t="shared" si="82"/>
        <v>0.53508980050608501</v>
      </c>
      <c r="U847" s="15">
        <f t="shared" si="83"/>
        <v>0.59313725490196079</v>
      </c>
      <c r="V847" s="15">
        <f t="shared" si="84"/>
        <v>0.48500814700965328</v>
      </c>
      <c r="W847" s="15">
        <f t="shared" si="85"/>
        <v>0.48500814700965328</v>
      </c>
      <c r="X847" s="15" t="str">
        <f t="shared" si="86"/>
        <v>Y</v>
      </c>
      <c r="Y847" s="15" t="s">
        <v>55</v>
      </c>
      <c r="Z847" s="14" t="s">
        <v>55</v>
      </c>
      <c r="AA847" s="14">
        <v>0</v>
      </c>
      <c r="AB847" s="14"/>
      <c r="AC847" s="14"/>
    </row>
    <row r="848" spans="1:29" x14ac:dyDescent="0.35">
      <c r="A848" s="7"/>
      <c r="B848" s="14">
        <v>1146</v>
      </c>
      <c r="C848" s="14" t="s">
        <v>3030</v>
      </c>
      <c r="D848" s="14" t="s">
        <v>3031</v>
      </c>
      <c r="E848" s="14" t="s">
        <v>3040</v>
      </c>
      <c r="F848" s="14" t="s">
        <v>4059</v>
      </c>
      <c r="G848" s="14"/>
      <c r="H848" s="14" t="s">
        <v>3125</v>
      </c>
      <c r="I848" s="14" t="s">
        <v>3034</v>
      </c>
      <c r="J848" s="14" t="s">
        <v>4423</v>
      </c>
      <c r="K848" s="14" t="s">
        <v>4424</v>
      </c>
      <c r="L848" s="14">
        <v>34.5</v>
      </c>
      <c r="M848" s="18">
        <v>14.759670956698185</v>
      </c>
      <c r="N848" s="18">
        <v>15.357228485309451</v>
      </c>
      <c r="O848" s="18">
        <v>13.684067405197915</v>
      </c>
      <c r="P848" s="18">
        <v>30.116899442007636</v>
      </c>
      <c r="Q848" s="18">
        <v>30.12</v>
      </c>
      <c r="R848" s="18">
        <v>30.116899442007636</v>
      </c>
      <c r="S848" s="15">
        <f t="shared" si="81"/>
        <v>0.49007936507936506</v>
      </c>
      <c r="T848" s="15">
        <f t="shared" si="82"/>
        <v>0.50986814360257138</v>
      </c>
      <c r="U848" s="15">
        <f t="shared" si="83"/>
        <v>0.45436507936507942</v>
      </c>
      <c r="V848" s="15">
        <f t="shared" si="84"/>
        <v>0.4847708626823386</v>
      </c>
      <c r="W848" s="15">
        <f t="shared" si="85"/>
        <v>0.4847708626823386</v>
      </c>
      <c r="X848" s="15" t="str">
        <f t="shared" si="86"/>
        <v>Y</v>
      </c>
      <c r="Y848" s="15" t="s">
        <v>55</v>
      </c>
      <c r="Z848" s="14" t="s">
        <v>55</v>
      </c>
      <c r="AA848" s="14">
        <v>0</v>
      </c>
      <c r="AB848" s="14"/>
      <c r="AC848" s="14"/>
    </row>
    <row r="849" spans="1:29" x14ac:dyDescent="0.35">
      <c r="A849" s="7"/>
      <c r="B849" s="14">
        <v>937</v>
      </c>
      <c r="C849" s="14" t="s">
        <v>3030</v>
      </c>
      <c r="D849" s="14" t="s">
        <v>3031</v>
      </c>
      <c r="E849" s="14" t="s">
        <v>3040</v>
      </c>
      <c r="F849" s="14" t="s">
        <v>3092</v>
      </c>
      <c r="G849" s="14"/>
      <c r="H849" s="14" t="s">
        <v>3092</v>
      </c>
      <c r="I849" s="14" t="s">
        <v>3034</v>
      </c>
      <c r="J849" s="14" t="s">
        <v>4425</v>
      </c>
      <c r="K849" s="14" t="s">
        <v>3092</v>
      </c>
      <c r="L849" s="14">
        <v>3.74</v>
      </c>
      <c r="M849" s="18">
        <v>0.8358184377004374</v>
      </c>
      <c r="N849" s="18">
        <v>0.9222824140142758</v>
      </c>
      <c r="O849" s="18">
        <v>1.4410662718973057</v>
      </c>
      <c r="P849" s="18">
        <v>2.204831396002878</v>
      </c>
      <c r="Q849" s="18">
        <v>2.2000000000000002</v>
      </c>
      <c r="R849" s="18">
        <v>2.204831396002878</v>
      </c>
      <c r="S849" s="15">
        <f t="shared" si="81"/>
        <v>0.37908496732026142</v>
      </c>
      <c r="T849" s="15">
        <f t="shared" si="82"/>
        <v>0.41921927909739803</v>
      </c>
      <c r="U849" s="15">
        <f t="shared" si="83"/>
        <v>0.65359477124182996</v>
      </c>
      <c r="V849" s="15">
        <f t="shared" si="84"/>
        <v>0.48396633921982984</v>
      </c>
      <c r="W849" s="15">
        <f t="shared" si="85"/>
        <v>0.48396633921982984</v>
      </c>
      <c r="X849" s="15" t="str">
        <f t="shared" si="86"/>
        <v>Y</v>
      </c>
      <c r="Y849" s="15" t="s">
        <v>55</v>
      </c>
      <c r="Z849" s="14" t="s">
        <v>55</v>
      </c>
      <c r="AA849" s="14">
        <v>0</v>
      </c>
      <c r="AB849" s="14"/>
      <c r="AC849" s="14"/>
    </row>
    <row r="850" spans="1:29" x14ac:dyDescent="0.35">
      <c r="A850" s="7"/>
      <c r="B850" s="14">
        <v>258</v>
      </c>
      <c r="C850" s="14" t="s">
        <v>3030</v>
      </c>
      <c r="D850" s="14" t="s">
        <v>3066</v>
      </c>
      <c r="E850" s="14" t="s">
        <v>3067</v>
      </c>
      <c r="F850" s="14" t="s">
        <v>1911</v>
      </c>
      <c r="G850" s="14"/>
      <c r="H850" s="14" t="s">
        <v>3255</v>
      </c>
      <c r="I850" s="14" t="s">
        <v>3034</v>
      </c>
      <c r="J850" s="14" t="s">
        <v>4426</v>
      </c>
      <c r="K850" s="14" t="s">
        <v>3255</v>
      </c>
      <c r="L850" s="14">
        <v>4.16</v>
      </c>
      <c r="M850" s="18">
        <v>1.5899764533266894</v>
      </c>
      <c r="N850" s="18">
        <v>1.5947800075663494</v>
      </c>
      <c r="O850" s="18">
        <v>1.3137720845463747</v>
      </c>
      <c r="P850" s="18">
        <v>3.0982924845792077</v>
      </c>
      <c r="Q850" s="18">
        <v>3.1</v>
      </c>
      <c r="R850" s="18">
        <v>3.0982924845792077</v>
      </c>
      <c r="S850" s="15">
        <f t="shared" si="81"/>
        <v>0.51317829457364184</v>
      </c>
      <c r="T850" s="15">
        <f t="shared" si="82"/>
        <v>0.5144451637310804</v>
      </c>
      <c r="U850" s="15">
        <f t="shared" si="83"/>
        <v>0.42403100775193719</v>
      </c>
      <c r="V850" s="15">
        <f t="shared" si="84"/>
        <v>0.4838848220188865</v>
      </c>
      <c r="W850" s="15">
        <f t="shared" si="85"/>
        <v>0.4838848220188865</v>
      </c>
      <c r="X850" s="15" t="str">
        <f t="shared" si="86"/>
        <v>Y</v>
      </c>
      <c r="Y850" s="15" t="s">
        <v>55</v>
      </c>
      <c r="Z850" s="14" t="s">
        <v>55</v>
      </c>
      <c r="AA850" s="14">
        <v>0</v>
      </c>
      <c r="AB850" s="14"/>
      <c r="AC850" s="14"/>
    </row>
    <row r="851" spans="1:29" x14ac:dyDescent="0.35">
      <c r="A851" s="7"/>
      <c r="B851" s="14">
        <v>833</v>
      </c>
      <c r="C851" s="14" t="s">
        <v>3030</v>
      </c>
      <c r="D851" s="14" t="s">
        <v>3031</v>
      </c>
      <c r="E851" s="14" t="s">
        <v>3045</v>
      </c>
      <c r="F851" s="14" t="s">
        <v>3753</v>
      </c>
      <c r="G851" s="14"/>
      <c r="H851" s="14" t="s">
        <v>3147</v>
      </c>
      <c r="I851" s="14" t="s">
        <v>3034</v>
      </c>
      <c r="J851" s="14" t="s">
        <v>4427</v>
      </c>
      <c r="K851" s="14" t="s">
        <v>3147</v>
      </c>
      <c r="L851" s="14">
        <v>13.8</v>
      </c>
      <c r="M851" s="18">
        <v>5.4497246609347147</v>
      </c>
      <c r="N851" s="18">
        <v>5.6688290880921626</v>
      </c>
      <c r="O851" s="18">
        <v>6.3898818392830936</v>
      </c>
      <c r="P851" s="18">
        <v>11.783834464214101</v>
      </c>
      <c r="Q851" s="18">
        <v>11.78</v>
      </c>
      <c r="R851" s="18">
        <v>12.668219606558768</v>
      </c>
      <c r="S851" s="15">
        <f t="shared" si="81"/>
        <v>0.46247464503042585</v>
      </c>
      <c r="T851" s="15">
        <f t="shared" si="82"/>
        <v>0.48122488014364712</v>
      </c>
      <c r="U851" s="15">
        <f t="shared" si="83"/>
        <v>0.50440251572326977</v>
      </c>
      <c r="V851" s="15">
        <f t="shared" si="84"/>
        <v>0.48270068029911428</v>
      </c>
      <c r="W851" s="15">
        <f t="shared" si="85"/>
        <v>0.48270068029911428</v>
      </c>
      <c r="X851" s="15" t="str">
        <f t="shared" si="86"/>
        <v>Y</v>
      </c>
      <c r="Y851" s="15" t="s">
        <v>55</v>
      </c>
      <c r="Z851" s="14" t="s">
        <v>55</v>
      </c>
      <c r="AA851" s="14">
        <v>0</v>
      </c>
      <c r="AB851" s="14"/>
      <c r="AC851" s="14"/>
    </row>
    <row r="852" spans="1:29" x14ac:dyDescent="0.35">
      <c r="A852" s="7"/>
      <c r="B852" s="14">
        <v>81</v>
      </c>
      <c r="C852" s="14" t="s">
        <v>3030</v>
      </c>
      <c r="D852" s="14" t="s">
        <v>3031</v>
      </c>
      <c r="E852" s="14" t="s">
        <v>46</v>
      </c>
      <c r="F852" s="14" t="s">
        <v>3734</v>
      </c>
      <c r="G852" s="14"/>
      <c r="H852" s="14" t="s">
        <v>3735</v>
      </c>
      <c r="I852" s="14" t="s">
        <v>3034</v>
      </c>
      <c r="J852" s="14" t="s">
        <v>4428</v>
      </c>
      <c r="K852" s="14" t="s">
        <v>3735</v>
      </c>
      <c r="L852" s="14">
        <v>13.8</v>
      </c>
      <c r="M852" s="18">
        <v>4.2307073025677404</v>
      </c>
      <c r="N852" s="18">
        <v>4.469730314012244</v>
      </c>
      <c r="O852" s="18">
        <v>4.2307073025677395</v>
      </c>
      <c r="P852" s="18">
        <v>8.819949122302237</v>
      </c>
      <c r="Q852" s="18">
        <v>8.82</v>
      </c>
      <c r="R852" s="18">
        <v>9.2023859406134445</v>
      </c>
      <c r="S852" s="15">
        <f t="shared" si="81"/>
        <v>0.47967479674796754</v>
      </c>
      <c r="T852" s="15">
        <f t="shared" si="82"/>
        <v>0.50677214444583263</v>
      </c>
      <c r="U852" s="15">
        <f t="shared" si="83"/>
        <v>0.45974025974025973</v>
      </c>
      <c r="V852" s="15">
        <f t="shared" si="84"/>
        <v>0.48206240031135333</v>
      </c>
      <c r="W852" s="15">
        <f t="shared" si="85"/>
        <v>0.48206240031135333</v>
      </c>
      <c r="X852" s="15" t="str">
        <f t="shared" si="86"/>
        <v>Y</v>
      </c>
      <c r="Y852" s="15" t="s">
        <v>55</v>
      </c>
      <c r="Z852" s="14" t="s">
        <v>55</v>
      </c>
      <c r="AA852" s="14">
        <v>0</v>
      </c>
      <c r="AB852" s="14"/>
      <c r="AC852" s="14"/>
    </row>
    <row r="853" spans="1:29" x14ac:dyDescent="0.35">
      <c r="A853" s="7"/>
      <c r="B853" s="14">
        <v>826</v>
      </c>
      <c r="C853" s="14" t="s">
        <v>3030</v>
      </c>
      <c r="D853" s="14" t="s">
        <v>3031</v>
      </c>
      <c r="E853" s="14" t="s">
        <v>3045</v>
      </c>
      <c r="F853" s="14" t="s">
        <v>3811</v>
      </c>
      <c r="G853" s="14"/>
      <c r="H853" s="14" t="s">
        <v>3080</v>
      </c>
      <c r="I853" s="14" t="s">
        <v>3034</v>
      </c>
      <c r="J853" s="14" t="s">
        <v>4429</v>
      </c>
      <c r="K853" s="14" t="s">
        <v>3080</v>
      </c>
      <c r="L853" s="14">
        <v>4.16</v>
      </c>
      <c r="M853" s="18">
        <v>1.441066271897306</v>
      </c>
      <c r="N853" s="18">
        <v>1.7220741949172804</v>
      </c>
      <c r="O853" s="18">
        <v>1.57796756772755</v>
      </c>
      <c r="P853" s="18">
        <v>3.2784257685663705</v>
      </c>
      <c r="Q853" s="18">
        <v>3.28</v>
      </c>
      <c r="R853" s="18">
        <v>3.2784257685663705</v>
      </c>
      <c r="S853" s="15">
        <f t="shared" si="81"/>
        <v>0.43956043956043966</v>
      </c>
      <c r="T853" s="15">
        <f t="shared" si="82"/>
        <v>0.52502262040160996</v>
      </c>
      <c r="U853" s="15">
        <f t="shared" si="83"/>
        <v>0.48131868131868139</v>
      </c>
      <c r="V853" s="15">
        <f t="shared" si="84"/>
        <v>0.48196724709357702</v>
      </c>
      <c r="W853" s="15">
        <f t="shared" si="85"/>
        <v>0.48196724709357702</v>
      </c>
      <c r="X853" s="15" t="str">
        <f t="shared" si="86"/>
        <v>Y</v>
      </c>
      <c r="Y853" s="15" t="s">
        <v>55</v>
      </c>
      <c r="Z853" s="14" t="s">
        <v>55</v>
      </c>
      <c r="AA853" s="14">
        <v>0</v>
      </c>
      <c r="AB853" s="14"/>
      <c r="AC853" s="14"/>
    </row>
    <row r="854" spans="1:29" x14ac:dyDescent="0.35">
      <c r="A854" s="7"/>
      <c r="B854" s="14">
        <v>613</v>
      </c>
      <c r="C854" s="14" t="s">
        <v>3030</v>
      </c>
      <c r="D854" s="14" t="s">
        <v>3031</v>
      </c>
      <c r="E854" s="14" t="s">
        <v>3086</v>
      </c>
      <c r="F854" s="14" t="s">
        <v>4150</v>
      </c>
      <c r="G854" s="14"/>
      <c r="H854" s="14" t="s">
        <v>4150</v>
      </c>
      <c r="I854" s="14" t="s">
        <v>3034</v>
      </c>
      <c r="J854" s="14" t="s">
        <v>4151</v>
      </c>
      <c r="K854" s="14" t="s">
        <v>4152</v>
      </c>
      <c r="L854" s="14">
        <v>13.8</v>
      </c>
      <c r="M854" s="18">
        <v>3.2746152567897191</v>
      </c>
      <c r="N854" s="18">
        <v>1.8245423206930544</v>
      </c>
      <c r="O854" s="18">
        <v>3.0116899442007639</v>
      </c>
      <c r="P854" s="18">
        <v>5.617040768945869</v>
      </c>
      <c r="Q854" s="18">
        <v>5.62</v>
      </c>
      <c r="R854" s="18">
        <v>5.617040768945869</v>
      </c>
      <c r="S854" s="15">
        <f t="shared" si="81"/>
        <v>0.58297872340425527</v>
      </c>
      <c r="T854" s="15">
        <f t="shared" si="82"/>
        <v>0.32465165848630861</v>
      </c>
      <c r="U854" s="15">
        <f t="shared" si="83"/>
        <v>0.53617021276595744</v>
      </c>
      <c r="V854" s="15">
        <f t="shared" si="84"/>
        <v>0.48126686488550713</v>
      </c>
      <c r="W854" s="15">
        <f t="shared" si="85"/>
        <v>0.48126686488550713</v>
      </c>
      <c r="X854" s="15" t="str">
        <f t="shared" si="86"/>
        <v>Y</v>
      </c>
      <c r="Y854" s="15" t="s">
        <v>104</v>
      </c>
      <c r="Z854" s="14" t="s">
        <v>55</v>
      </c>
      <c r="AA854" s="14">
        <v>0</v>
      </c>
      <c r="AB854" s="14"/>
      <c r="AC854" s="14"/>
    </row>
    <row r="855" spans="1:29" x14ac:dyDescent="0.35">
      <c r="A855" s="7"/>
      <c r="B855" s="14">
        <v>148</v>
      </c>
      <c r="C855" s="14" t="s">
        <v>3030</v>
      </c>
      <c r="D855" s="14" t="s">
        <v>3031</v>
      </c>
      <c r="E855" s="14" t="s">
        <v>46</v>
      </c>
      <c r="F855" s="14" t="s">
        <v>3393</v>
      </c>
      <c r="G855" s="14"/>
      <c r="H855" s="14" t="s">
        <v>3394</v>
      </c>
      <c r="I855" s="14" t="s">
        <v>3034</v>
      </c>
      <c r="J855" s="14" t="s">
        <v>3395</v>
      </c>
      <c r="K855" s="14" t="s">
        <v>3394</v>
      </c>
      <c r="L855" s="14">
        <v>13.8</v>
      </c>
      <c r="M855" s="18">
        <v>5.7285848409532889</v>
      </c>
      <c r="N855" s="18">
        <v>5.7365522746681208</v>
      </c>
      <c r="O855" s="18">
        <v>6.2385005987015818</v>
      </c>
      <c r="P855" s="18">
        <v>12.30968508939201</v>
      </c>
      <c r="Q855" s="18">
        <v>12.31</v>
      </c>
      <c r="R855" s="18">
        <v>12.30968508939201</v>
      </c>
      <c r="S855" s="15">
        <f t="shared" si="81"/>
        <v>0.46537216828478839</v>
      </c>
      <c r="T855" s="15">
        <f t="shared" si="82"/>
        <v>0.46600749591130142</v>
      </c>
      <c r="U855" s="15">
        <f t="shared" si="83"/>
        <v>0.50679611650485434</v>
      </c>
      <c r="V855" s="15">
        <f t="shared" si="84"/>
        <v>0.47939192690031468</v>
      </c>
      <c r="W855" s="15">
        <f t="shared" si="85"/>
        <v>0.47939192690031468</v>
      </c>
      <c r="X855" s="15" t="str">
        <f t="shared" si="86"/>
        <v>Y</v>
      </c>
      <c r="Y855" s="15" t="s">
        <v>104</v>
      </c>
      <c r="Z855" s="14" t="s">
        <v>55</v>
      </c>
      <c r="AA855" s="14">
        <v>0</v>
      </c>
      <c r="AB855" s="14"/>
      <c r="AC855" s="14"/>
    </row>
    <row r="856" spans="1:29" x14ac:dyDescent="0.35">
      <c r="A856" s="7"/>
      <c r="B856" s="14">
        <v>722</v>
      </c>
      <c r="C856" s="14" t="s">
        <v>3030</v>
      </c>
      <c r="D856" s="14" t="s">
        <v>3031</v>
      </c>
      <c r="E856" s="14" t="s">
        <v>3045</v>
      </c>
      <c r="F856" s="14" t="s">
        <v>3079</v>
      </c>
      <c r="G856" s="14"/>
      <c r="H856" s="14" t="s">
        <v>3080</v>
      </c>
      <c r="I856" s="14" t="s">
        <v>3034</v>
      </c>
      <c r="J856" s="14" t="s">
        <v>4430</v>
      </c>
      <c r="K856" s="14" t="s">
        <v>3080</v>
      </c>
      <c r="L856" s="14">
        <v>4.16</v>
      </c>
      <c r="M856" s="18">
        <v>1.2056921141540768</v>
      </c>
      <c r="N856" s="18">
        <v>1.1792725658359573</v>
      </c>
      <c r="O856" s="18">
        <v>0.7709704554650586</v>
      </c>
      <c r="P856" s="18">
        <v>2.1976260646433912</v>
      </c>
      <c r="Q856" s="18">
        <v>2.2000000000000002</v>
      </c>
      <c r="R856" s="18">
        <v>2.1976260646433912</v>
      </c>
      <c r="S856" s="15">
        <f t="shared" si="81"/>
        <v>0.54863387978141975</v>
      </c>
      <c r="T856" s="15">
        <f t="shared" si="82"/>
        <v>0.53603298447088965</v>
      </c>
      <c r="U856" s="15">
        <f t="shared" si="83"/>
        <v>0.35081967213114756</v>
      </c>
      <c r="V856" s="15">
        <f t="shared" si="84"/>
        <v>0.47849551212781899</v>
      </c>
      <c r="W856" s="15">
        <f t="shared" si="85"/>
        <v>0.47849551212781899</v>
      </c>
      <c r="X856" s="15" t="str">
        <f t="shared" si="86"/>
        <v>Y</v>
      </c>
      <c r="Y856" s="15" t="s">
        <v>55</v>
      </c>
      <c r="Z856" s="14" t="s">
        <v>55</v>
      </c>
      <c r="AA856" s="14">
        <v>0</v>
      </c>
      <c r="AB856" s="14"/>
      <c r="AC856" s="14"/>
    </row>
    <row r="857" spans="1:29" x14ac:dyDescent="0.35">
      <c r="A857" s="7"/>
      <c r="B857" s="14">
        <v>48</v>
      </c>
      <c r="C857" s="14" t="s">
        <v>3030</v>
      </c>
      <c r="D857" s="14" t="s">
        <v>3031</v>
      </c>
      <c r="E857" s="14" t="s">
        <v>46</v>
      </c>
      <c r="F857" s="14" t="s">
        <v>4003</v>
      </c>
      <c r="G857" s="14"/>
      <c r="H857" s="14" t="s">
        <v>4004</v>
      </c>
      <c r="I857" s="14" t="s">
        <v>3034</v>
      </c>
      <c r="J857" s="14" t="s">
        <v>4431</v>
      </c>
      <c r="K857" s="14" t="s">
        <v>4432</v>
      </c>
      <c r="L857" s="14">
        <v>13.8</v>
      </c>
      <c r="M857" s="18">
        <v>4.4059908442937026</v>
      </c>
      <c r="N857" s="18">
        <v>4.5892418197344975</v>
      </c>
      <c r="O857" s="18">
        <v>4.8760694334679036</v>
      </c>
      <c r="P857" s="18">
        <v>10.158477986391464</v>
      </c>
      <c r="Q857" s="18">
        <v>9.4700000000000006</v>
      </c>
      <c r="R857" s="18">
        <v>9.4653112532024011</v>
      </c>
      <c r="S857" s="15">
        <f t="shared" si="81"/>
        <v>0.43372549019607776</v>
      </c>
      <c r="T857" s="15">
        <f t="shared" si="82"/>
        <v>0.4846084286942447</v>
      </c>
      <c r="U857" s="15">
        <f t="shared" si="83"/>
        <v>0.51515151515151514</v>
      </c>
      <c r="V857" s="15">
        <f t="shared" si="84"/>
        <v>0.4778284780139459</v>
      </c>
      <c r="W857" s="15">
        <f t="shared" si="85"/>
        <v>0.4778284780139459</v>
      </c>
      <c r="X857" s="15" t="str">
        <f t="shared" si="86"/>
        <v>Y</v>
      </c>
      <c r="Y857" s="15" t="s">
        <v>55</v>
      </c>
      <c r="Z857" s="14" t="s">
        <v>55</v>
      </c>
      <c r="AA857" s="14">
        <v>0</v>
      </c>
      <c r="AB857" s="14"/>
      <c r="AC857" s="14"/>
    </row>
    <row r="858" spans="1:29" x14ac:dyDescent="0.35">
      <c r="A858" s="7"/>
      <c r="B858" s="14">
        <v>859</v>
      </c>
      <c r="C858" s="14" t="s">
        <v>3030</v>
      </c>
      <c r="D858" s="14" t="s">
        <v>3031</v>
      </c>
      <c r="E858" s="14" t="s">
        <v>3045</v>
      </c>
      <c r="F858" s="14" t="s">
        <v>3057</v>
      </c>
      <c r="G858" s="14"/>
      <c r="H858" s="14" t="s">
        <v>3057</v>
      </c>
      <c r="I858" s="14" t="s">
        <v>3034</v>
      </c>
      <c r="J858" s="14" t="s">
        <v>4433</v>
      </c>
      <c r="K858" s="14" t="s">
        <v>3057</v>
      </c>
      <c r="L858" s="14">
        <v>4.16</v>
      </c>
      <c r="M858" s="18">
        <v>1.2969596447075753</v>
      </c>
      <c r="N858" s="18">
        <v>1.4698875973352519</v>
      </c>
      <c r="O858" s="18">
        <v>0.97271973353068142</v>
      </c>
      <c r="P858" s="18">
        <v>2.6083299521341239</v>
      </c>
      <c r="Q858" s="18">
        <v>2.61</v>
      </c>
      <c r="R858" s="18">
        <v>2.6083299521341239</v>
      </c>
      <c r="S858" s="15">
        <f t="shared" si="81"/>
        <v>0.49723756906077343</v>
      </c>
      <c r="T858" s="15">
        <f t="shared" si="82"/>
        <v>0.5631753246495218</v>
      </c>
      <c r="U858" s="15">
        <f t="shared" si="83"/>
        <v>0.37292817679558005</v>
      </c>
      <c r="V858" s="15">
        <f t="shared" si="84"/>
        <v>0.4777803568352918</v>
      </c>
      <c r="W858" s="15">
        <f t="shared" si="85"/>
        <v>0.4777803568352918</v>
      </c>
      <c r="X858" s="15" t="str">
        <f t="shared" si="86"/>
        <v>Y</v>
      </c>
      <c r="Y858" s="15" t="s">
        <v>55</v>
      </c>
      <c r="Z858" s="14" t="s">
        <v>55</v>
      </c>
      <c r="AA858" s="14">
        <v>0</v>
      </c>
      <c r="AB858" s="14"/>
      <c r="AC858" s="14"/>
    </row>
    <row r="859" spans="1:29" x14ac:dyDescent="0.35">
      <c r="A859" s="7"/>
      <c r="B859" s="14">
        <v>789</v>
      </c>
      <c r="C859" s="14" t="s">
        <v>3030</v>
      </c>
      <c r="D859" s="14" t="s">
        <v>3031</v>
      </c>
      <c r="E859" s="14" t="s">
        <v>3045</v>
      </c>
      <c r="F859" s="14" t="s">
        <v>3047</v>
      </c>
      <c r="G859" s="14"/>
      <c r="H859" s="14" t="s">
        <v>3047</v>
      </c>
      <c r="I859" s="14" t="s">
        <v>3034</v>
      </c>
      <c r="J859" s="14" t="s">
        <v>4434</v>
      </c>
      <c r="K859" s="14" t="s">
        <v>3135</v>
      </c>
      <c r="L859" s="14">
        <v>13.8</v>
      </c>
      <c r="M859" s="18">
        <v>5.3780177575013637</v>
      </c>
      <c r="N859" s="18">
        <v>5.9994775872570774</v>
      </c>
      <c r="O859" s="18">
        <v>6.2624028998460322</v>
      </c>
      <c r="P859" s="18">
        <v>12.30968508939201</v>
      </c>
      <c r="Q859" s="18">
        <v>12.31</v>
      </c>
      <c r="R859" s="18">
        <v>12.30968508939201</v>
      </c>
      <c r="S859" s="15">
        <f t="shared" si="81"/>
        <v>0.43689320388349512</v>
      </c>
      <c r="T859" s="15">
        <f t="shared" si="82"/>
        <v>0.48736617280723615</v>
      </c>
      <c r="U859" s="15">
        <f t="shared" si="83"/>
        <v>0.50873786407766985</v>
      </c>
      <c r="V859" s="15">
        <f t="shared" si="84"/>
        <v>0.47766574692280034</v>
      </c>
      <c r="W859" s="15">
        <f t="shared" si="85"/>
        <v>0.47766574692280034</v>
      </c>
      <c r="X859" s="15" t="str">
        <f t="shared" si="86"/>
        <v>Y</v>
      </c>
      <c r="Y859" s="15" t="s">
        <v>55</v>
      </c>
      <c r="Z859" s="14" t="s">
        <v>55</v>
      </c>
      <c r="AA859" s="14">
        <v>0</v>
      </c>
      <c r="AB859" s="14"/>
      <c r="AC859" s="14"/>
    </row>
    <row r="860" spans="1:29" x14ac:dyDescent="0.35">
      <c r="A860" s="7"/>
      <c r="B860" s="14">
        <v>517</v>
      </c>
      <c r="C860" s="14" t="s">
        <v>3030</v>
      </c>
      <c r="D860" s="14" t="s">
        <v>3066</v>
      </c>
      <c r="E860" s="14" t="s">
        <v>3074</v>
      </c>
      <c r="F860" s="14" t="s">
        <v>3596</v>
      </c>
      <c r="G860" s="14"/>
      <c r="H860" s="14" t="s">
        <v>3596</v>
      </c>
      <c r="I860" s="14" t="s">
        <v>3034</v>
      </c>
      <c r="J860" s="14" t="s">
        <v>4435</v>
      </c>
      <c r="K860" s="14" t="s">
        <v>3596</v>
      </c>
      <c r="L860" s="14">
        <v>13.8</v>
      </c>
      <c r="M860" s="18">
        <v>5.6409430700903194</v>
      </c>
      <c r="N860" s="18">
        <v>5.7524871420977401</v>
      </c>
      <c r="O860" s="18">
        <v>6.4058167067127352</v>
      </c>
      <c r="P860" s="18">
        <v>12.429196595114265</v>
      </c>
      <c r="Q860" s="18">
        <v>12.43</v>
      </c>
      <c r="R860" s="18">
        <v>12.429196595114265</v>
      </c>
      <c r="S860" s="15">
        <f t="shared" si="81"/>
        <v>0.45384615384615379</v>
      </c>
      <c r="T860" s="15">
        <f t="shared" si="82"/>
        <v>0.46279059872065487</v>
      </c>
      <c r="U860" s="15">
        <f t="shared" si="83"/>
        <v>0.51538461538461533</v>
      </c>
      <c r="V860" s="15">
        <f t="shared" si="84"/>
        <v>0.47734045598380798</v>
      </c>
      <c r="W860" s="15">
        <f t="shared" si="85"/>
        <v>0.47734045598380798</v>
      </c>
      <c r="X860" s="15" t="str">
        <f t="shared" si="86"/>
        <v>Y</v>
      </c>
      <c r="Y860" s="15" t="s">
        <v>55</v>
      </c>
      <c r="Z860" s="14" t="s">
        <v>55</v>
      </c>
      <c r="AA860" s="14">
        <v>0</v>
      </c>
      <c r="AB860" s="14"/>
      <c r="AC860" s="14"/>
    </row>
    <row r="861" spans="1:29" x14ac:dyDescent="0.35">
      <c r="A861" s="8"/>
      <c r="B861" s="14">
        <v>259</v>
      </c>
      <c r="C861" s="14" t="s">
        <v>3030</v>
      </c>
      <c r="D861" s="14" t="s">
        <v>3066</v>
      </c>
      <c r="E861" s="14" t="s">
        <v>3067</v>
      </c>
      <c r="F861" s="14" t="s">
        <v>1911</v>
      </c>
      <c r="G861" s="14"/>
      <c r="H861" s="14" t="s">
        <v>3255</v>
      </c>
      <c r="I861" s="14" t="s">
        <v>3034</v>
      </c>
      <c r="J861" s="14" t="s">
        <v>4436</v>
      </c>
      <c r="K861" s="14" t="s">
        <v>3255</v>
      </c>
      <c r="L861" s="14">
        <v>4.16</v>
      </c>
      <c r="M861" s="18">
        <v>1.4242538320584992</v>
      </c>
      <c r="N861" s="18">
        <v>1.3353880786248344</v>
      </c>
      <c r="O861" s="18">
        <v>1.4578787117361056</v>
      </c>
      <c r="P861" s="18">
        <v>3.1487298040956135</v>
      </c>
      <c r="Q861" s="18">
        <v>2.85</v>
      </c>
      <c r="R861" s="18">
        <v>2.8533112183566653</v>
      </c>
      <c r="S861" s="15">
        <f t="shared" si="81"/>
        <v>0.45232646834477341</v>
      </c>
      <c r="T861" s="15">
        <f t="shared" si="82"/>
        <v>0.46855722057011734</v>
      </c>
      <c r="U861" s="15">
        <f t="shared" si="83"/>
        <v>0.51094276094276025</v>
      </c>
      <c r="V861" s="15">
        <f t="shared" si="84"/>
        <v>0.47727548328588371</v>
      </c>
      <c r="W861" s="15">
        <f t="shared" si="85"/>
        <v>0.47727548328588371</v>
      </c>
      <c r="X861" s="15" t="str">
        <f t="shared" si="86"/>
        <v>Y</v>
      </c>
      <c r="Y861" s="15" t="s">
        <v>55</v>
      </c>
      <c r="Z861" s="14" t="s">
        <v>55</v>
      </c>
      <c r="AA861" s="14">
        <v>0</v>
      </c>
      <c r="AB861" s="14"/>
      <c r="AC861" s="14"/>
    </row>
    <row r="862" spans="1:29" x14ac:dyDescent="0.35">
      <c r="A862" s="8"/>
      <c r="B862" s="14">
        <v>230</v>
      </c>
      <c r="C862" s="14" t="s">
        <v>3030</v>
      </c>
      <c r="D862" s="14" t="s">
        <v>3066</v>
      </c>
      <c r="E862" s="14" t="s">
        <v>3067</v>
      </c>
      <c r="F862" s="14" t="s">
        <v>4437</v>
      </c>
      <c r="G862" s="14"/>
      <c r="H862" s="14" t="s">
        <v>3549</v>
      </c>
      <c r="I862" s="14" t="s">
        <v>3034</v>
      </c>
      <c r="J862" s="19" t="s">
        <v>4438</v>
      </c>
      <c r="K862" s="14" t="s">
        <v>3356</v>
      </c>
      <c r="L862" s="14">
        <v>13.8</v>
      </c>
      <c r="M862" s="18">
        <v>7.2902018490574036</v>
      </c>
      <c r="N862" s="18">
        <v>6.8838627296017458</v>
      </c>
      <c r="O862" s="18">
        <v>2.8921784384785116</v>
      </c>
      <c r="P862" s="18">
        <v>11.927248271080803</v>
      </c>
      <c r="Q862" s="18">
        <v>11.93</v>
      </c>
      <c r="R862" s="18">
        <v>11.927248271080803</v>
      </c>
      <c r="S862" s="15">
        <f t="shared" si="81"/>
        <v>0.6112224448897795</v>
      </c>
      <c r="T862" s="15">
        <f t="shared" si="82"/>
        <v>0.57702118437567029</v>
      </c>
      <c r="U862" s="15">
        <f t="shared" si="83"/>
        <v>0.24248496993987978</v>
      </c>
      <c r="V862" s="15">
        <f t="shared" si="84"/>
        <v>0.47690953306844319</v>
      </c>
      <c r="W862" s="15">
        <f t="shared" si="85"/>
        <v>0.47690953306844319</v>
      </c>
      <c r="X862" s="15" t="str">
        <f t="shared" si="86"/>
        <v>Y</v>
      </c>
      <c r="Y862" s="15" t="s">
        <v>55</v>
      </c>
      <c r="Z862" s="14" t="s">
        <v>55</v>
      </c>
      <c r="AA862" s="14">
        <v>0</v>
      </c>
      <c r="AB862" s="14"/>
      <c r="AC862" s="14"/>
    </row>
    <row r="863" spans="1:29" x14ac:dyDescent="0.35">
      <c r="A863" s="7"/>
      <c r="B863" s="14">
        <v>469</v>
      </c>
      <c r="C863" s="14" t="s">
        <v>3030</v>
      </c>
      <c r="D863" s="14" t="s">
        <v>3066</v>
      </c>
      <c r="E863" s="14" t="s">
        <v>3074</v>
      </c>
      <c r="F863" s="14" t="s">
        <v>3927</v>
      </c>
      <c r="G863" s="14"/>
      <c r="H863" s="14" t="s">
        <v>3928</v>
      </c>
      <c r="I863" s="14" t="s">
        <v>3034</v>
      </c>
      <c r="J863" s="14" t="s">
        <v>4439</v>
      </c>
      <c r="K863" s="14" t="s">
        <v>4440</v>
      </c>
      <c r="L863" s="14">
        <v>13.8</v>
      </c>
      <c r="M863" s="18">
        <v>5.8480963466755407</v>
      </c>
      <c r="N863" s="18">
        <v>6.2703703335608409</v>
      </c>
      <c r="O863" s="18">
        <v>5.9398015087330904</v>
      </c>
      <c r="P863" s="18">
        <v>12.668219606558768</v>
      </c>
      <c r="Q863" s="18">
        <v>12.67</v>
      </c>
      <c r="R863" s="18">
        <v>12.668219606558768</v>
      </c>
      <c r="S863" s="15">
        <f t="shared" si="81"/>
        <v>0.46163522012578484</v>
      </c>
      <c r="T863" s="15">
        <f t="shared" si="82"/>
        <v>0.49489900028104505</v>
      </c>
      <c r="U863" s="15">
        <f t="shared" si="83"/>
        <v>0.46887421383647732</v>
      </c>
      <c r="V863" s="15">
        <f t="shared" si="84"/>
        <v>0.47513614474776905</v>
      </c>
      <c r="W863" s="15">
        <f t="shared" si="85"/>
        <v>0.47513614474776905</v>
      </c>
      <c r="X863" s="15" t="str">
        <f t="shared" si="86"/>
        <v>Y</v>
      </c>
      <c r="Y863" s="15" t="s">
        <v>55</v>
      </c>
      <c r="Z863" s="14" t="s">
        <v>55</v>
      </c>
      <c r="AA863" s="14">
        <v>0</v>
      </c>
      <c r="AB863" s="14"/>
      <c r="AC863" s="14"/>
    </row>
    <row r="864" spans="1:29" x14ac:dyDescent="0.35">
      <c r="A864" s="7"/>
      <c r="B864" s="14">
        <v>346</v>
      </c>
      <c r="C864" s="14" t="s">
        <v>3030</v>
      </c>
      <c r="D864" s="14" t="s">
        <v>3066</v>
      </c>
      <c r="E864" s="14" t="s">
        <v>3067</v>
      </c>
      <c r="F864" s="14" t="s">
        <v>3608</v>
      </c>
      <c r="G864" s="14"/>
      <c r="H864" s="14" t="s">
        <v>3553</v>
      </c>
      <c r="I864" s="14" t="s">
        <v>3034</v>
      </c>
      <c r="J864" s="14" t="s">
        <v>4441</v>
      </c>
      <c r="K864" s="14" t="s">
        <v>3809</v>
      </c>
      <c r="L864" s="14">
        <v>13.8</v>
      </c>
      <c r="M864" s="18">
        <v>5.4258223597902653</v>
      </c>
      <c r="N864" s="18">
        <v>6.1269565266941379</v>
      </c>
      <c r="O864" s="18">
        <v>6.5014259112905384</v>
      </c>
      <c r="P864" s="18">
        <v>12.668219606558768</v>
      </c>
      <c r="Q864" s="18">
        <v>12.67</v>
      </c>
      <c r="R864" s="18">
        <v>12.668219606558768</v>
      </c>
      <c r="S864" s="15">
        <f t="shared" si="81"/>
        <v>0.42830188679245285</v>
      </c>
      <c r="T864" s="15">
        <f t="shared" si="82"/>
        <v>0.48357983636102114</v>
      </c>
      <c r="U864" s="15">
        <f t="shared" si="83"/>
        <v>0.51320754716981143</v>
      </c>
      <c r="V864" s="15">
        <f t="shared" si="84"/>
        <v>0.47502975677442844</v>
      </c>
      <c r="W864" s="15">
        <f t="shared" si="85"/>
        <v>0.47502975677442844</v>
      </c>
      <c r="X864" s="15" t="str">
        <f t="shared" si="86"/>
        <v>Y</v>
      </c>
      <c r="Y864" s="15" t="s">
        <v>55</v>
      </c>
      <c r="Z864" s="14" t="s">
        <v>55</v>
      </c>
      <c r="AA864" s="14">
        <v>0</v>
      </c>
      <c r="AB864" s="14"/>
      <c r="AC864" s="14"/>
    </row>
    <row r="865" spans="1:29" x14ac:dyDescent="0.35">
      <c r="A865" s="7"/>
      <c r="B865" s="14">
        <v>842</v>
      </c>
      <c r="C865" s="14" t="s">
        <v>3030</v>
      </c>
      <c r="D865" s="14" t="s">
        <v>3031</v>
      </c>
      <c r="E865" s="14" t="s">
        <v>3045</v>
      </c>
      <c r="F865" s="14" t="s">
        <v>3190</v>
      </c>
      <c r="G865" s="14"/>
      <c r="H865" s="14" t="s">
        <v>3191</v>
      </c>
      <c r="I865" s="14" t="s">
        <v>3034</v>
      </c>
      <c r="J865" s="14" t="s">
        <v>4442</v>
      </c>
      <c r="K865" s="14" t="s">
        <v>3670</v>
      </c>
      <c r="L865" s="14">
        <v>34.5</v>
      </c>
      <c r="M865" s="18">
        <v>14.281624933809177</v>
      </c>
      <c r="N865" s="18">
        <v>15.177961226726071</v>
      </c>
      <c r="O865" s="18">
        <v>16.890959475411648</v>
      </c>
      <c r="P865" s="18">
        <v>32.566885309313811</v>
      </c>
      <c r="Q865" s="18">
        <v>32.57</v>
      </c>
      <c r="R865" s="18">
        <v>32.566885309313811</v>
      </c>
      <c r="S865" s="15">
        <f t="shared" si="81"/>
        <v>0.43853211009174314</v>
      </c>
      <c r="T865" s="15">
        <f t="shared" si="82"/>
        <v>0.46601047671863893</v>
      </c>
      <c r="U865" s="15">
        <f t="shared" si="83"/>
        <v>0.5186544342507633</v>
      </c>
      <c r="V865" s="15">
        <f t="shared" si="84"/>
        <v>0.47439900702038179</v>
      </c>
      <c r="W865" s="15">
        <f t="shared" si="85"/>
        <v>0.47439900702038179</v>
      </c>
      <c r="X865" s="15" t="str">
        <f t="shared" si="86"/>
        <v>Y</v>
      </c>
      <c r="Y865" s="15" t="s">
        <v>55</v>
      </c>
      <c r="Z865" s="14" t="s">
        <v>55</v>
      </c>
      <c r="AA865" s="14">
        <v>0</v>
      </c>
      <c r="AB865" s="14"/>
      <c r="AC865" s="14"/>
    </row>
    <row r="866" spans="1:29" x14ac:dyDescent="0.35">
      <c r="A866" s="7"/>
      <c r="B866" s="14">
        <v>365</v>
      </c>
      <c r="C866" s="14" t="s">
        <v>3030</v>
      </c>
      <c r="D866" s="14" t="s">
        <v>3066</v>
      </c>
      <c r="E866" s="14" t="s">
        <v>3067</v>
      </c>
      <c r="F866" s="14" t="s">
        <v>3802</v>
      </c>
      <c r="G866" s="14"/>
      <c r="H866" s="14" t="s">
        <v>3083</v>
      </c>
      <c r="I866" s="14" t="s">
        <v>3034</v>
      </c>
      <c r="J866" s="14" t="s">
        <v>4443</v>
      </c>
      <c r="K866" s="14" t="s">
        <v>4444</v>
      </c>
      <c r="L866" s="14">
        <v>13.8</v>
      </c>
      <c r="M866" s="18">
        <v>6.0074450209718862</v>
      </c>
      <c r="N866" s="18">
        <v>5.3381805889272718</v>
      </c>
      <c r="O866" s="18">
        <v>6.6528071518720502</v>
      </c>
      <c r="P866" s="18">
        <v>12.668219606558768</v>
      </c>
      <c r="Q866" s="18">
        <v>12.67</v>
      </c>
      <c r="R866" s="18">
        <v>12.668219606558768</v>
      </c>
      <c r="S866" s="15">
        <f t="shared" si="81"/>
        <v>0.47421383647798682</v>
      </c>
      <c r="T866" s="15">
        <f t="shared" si="82"/>
        <v>0.42132443480088966</v>
      </c>
      <c r="U866" s="15">
        <f t="shared" si="83"/>
        <v>0.52515723270440196</v>
      </c>
      <c r="V866" s="15">
        <f t="shared" si="84"/>
        <v>0.47356516799442616</v>
      </c>
      <c r="W866" s="15">
        <f t="shared" si="85"/>
        <v>0.47356516799442616</v>
      </c>
      <c r="X866" s="15" t="str">
        <f t="shared" si="86"/>
        <v>Y</v>
      </c>
      <c r="Y866" s="15" t="s">
        <v>55</v>
      </c>
      <c r="Z866" s="14" t="s">
        <v>55</v>
      </c>
      <c r="AA866" s="14">
        <v>0</v>
      </c>
      <c r="AB866" s="14"/>
      <c r="AC866" s="14"/>
    </row>
    <row r="867" spans="1:29" x14ac:dyDescent="0.35">
      <c r="A867" s="7"/>
      <c r="B867" s="14">
        <v>14</v>
      </c>
      <c r="C867" s="14" t="s">
        <v>3030</v>
      </c>
      <c r="D867" s="14" t="s">
        <v>3031</v>
      </c>
      <c r="E867" s="14" t="s">
        <v>46</v>
      </c>
      <c r="F867" s="14" t="s">
        <v>3343</v>
      </c>
      <c r="G867" s="14"/>
      <c r="H867" s="14" t="s">
        <v>3038</v>
      </c>
      <c r="I867" s="14" t="s">
        <v>3034</v>
      </c>
      <c r="J867" s="19" t="s">
        <v>4445</v>
      </c>
      <c r="K867" s="14" t="s">
        <v>3038</v>
      </c>
      <c r="L867" s="14">
        <v>4.16</v>
      </c>
      <c r="M867" s="18">
        <v>1.0952103666419526</v>
      </c>
      <c r="N867" s="18">
        <v>1.0135499445677669</v>
      </c>
      <c r="O867" s="18">
        <v>0.7925864495435182</v>
      </c>
      <c r="P867" s="18">
        <v>2.0535194374536609</v>
      </c>
      <c r="Q867" s="18">
        <v>2.0499999999999998</v>
      </c>
      <c r="R867" s="18">
        <v>2.0535194374536609</v>
      </c>
      <c r="S867" s="15">
        <f t="shared" si="81"/>
        <v>0.53333333333333333</v>
      </c>
      <c r="T867" s="15">
        <f t="shared" si="82"/>
        <v>0.49441460710622781</v>
      </c>
      <c r="U867" s="15">
        <f t="shared" si="83"/>
        <v>0.38596491228070173</v>
      </c>
      <c r="V867" s="15">
        <f t="shared" si="84"/>
        <v>0.47123761757342092</v>
      </c>
      <c r="W867" s="15">
        <f t="shared" si="85"/>
        <v>0.47123761757342092</v>
      </c>
      <c r="X867" s="15" t="str">
        <f t="shared" si="86"/>
        <v>Y</v>
      </c>
      <c r="Y867" s="15" t="s">
        <v>55</v>
      </c>
      <c r="Z867" s="14" t="s">
        <v>55</v>
      </c>
      <c r="AA867" s="14">
        <v>0</v>
      </c>
      <c r="AB867" s="14"/>
      <c r="AC867" s="14"/>
    </row>
    <row r="868" spans="1:29" x14ac:dyDescent="0.35">
      <c r="A868" s="7"/>
      <c r="B868" s="14">
        <v>306</v>
      </c>
      <c r="C868" s="14" t="s">
        <v>3030</v>
      </c>
      <c r="D868" s="14" t="s">
        <v>3066</v>
      </c>
      <c r="E868" s="14" t="s">
        <v>3067</v>
      </c>
      <c r="F868" s="14" t="s">
        <v>3836</v>
      </c>
      <c r="G868" s="14"/>
      <c r="H868" s="14" t="s">
        <v>3837</v>
      </c>
      <c r="I868" s="14" t="s">
        <v>3034</v>
      </c>
      <c r="J868" s="14" t="s">
        <v>4446</v>
      </c>
      <c r="K868" s="14" t="s">
        <v>4447</v>
      </c>
      <c r="L868" s="14">
        <v>13.8</v>
      </c>
      <c r="M868" s="18">
        <v>5.1867993483457591</v>
      </c>
      <c r="N868" s="18">
        <v>4.8123299637493613</v>
      </c>
      <c r="O868" s="18">
        <v>4.6895518102040255</v>
      </c>
      <c r="P868" s="18">
        <v>10.397500997835971</v>
      </c>
      <c r="Q868" s="18">
        <v>10.4</v>
      </c>
      <c r="R868" s="18">
        <v>10.397500997835971</v>
      </c>
      <c r="S868" s="15">
        <f t="shared" si="81"/>
        <v>0.49885057471264355</v>
      </c>
      <c r="T868" s="15">
        <f t="shared" si="82"/>
        <v>0.46272403497590009</v>
      </c>
      <c r="U868" s="15">
        <f t="shared" si="83"/>
        <v>0.45102681992337007</v>
      </c>
      <c r="V868" s="15">
        <f t="shared" si="84"/>
        <v>0.47086714320397122</v>
      </c>
      <c r="W868" s="15">
        <f t="shared" si="85"/>
        <v>0.47086714320397122</v>
      </c>
      <c r="X868" s="15" t="str">
        <f t="shared" si="86"/>
        <v>Y</v>
      </c>
      <c r="Y868" s="15" t="s">
        <v>55</v>
      </c>
      <c r="Z868" s="14" t="s">
        <v>55</v>
      </c>
      <c r="AA868" s="14">
        <v>0</v>
      </c>
      <c r="AB868" s="14"/>
      <c r="AC868" s="14"/>
    </row>
    <row r="869" spans="1:29" x14ac:dyDescent="0.35">
      <c r="A869" s="7"/>
      <c r="B869" s="14">
        <v>671</v>
      </c>
      <c r="C869" s="14" t="s">
        <v>3030</v>
      </c>
      <c r="D869" s="14" t="s">
        <v>3031</v>
      </c>
      <c r="E869" s="14" t="s">
        <v>3045</v>
      </c>
      <c r="F869" s="14" t="s">
        <v>3079</v>
      </c>
      <c r="G869" s="14"/>
      <c r="H869" s="14" t="s">
        <v>3080</v>
      </c>
      <c r="I869" s="14" t="s">
        <v>3034</v>
      </c>
      <c r="J869" s="14" t="s">
        <v>4448</v>
      </c>
      <c r="K869" s="14" t="s">
        <v>3080</v>
      </c>
      <c r="L869" s="14">
        <v>13.8</v>
      </c>
      <c r="M869" s="18">
        <v>4.6768835905974662</v>
      </c>
      <c r="N869" s="18">
        <v>4.8681019997530699</v>
      </c>
      <c r="O869" s="18">
        <v>5.1469621797716671</v>
      </c>
      <c r="P869" s="18">
        <v>10.756035515002727</v>
      </c>
      <c r="Q869" s="18">
        <v>10.76</v>
      </c>
      <c r="R869" s="18">
        <v>9.799943469224706</v>
      </c>
      <c r="S869" s="15">
        <f t="shared" si="81"/>
        <v>0.43481481481481332</v>
      </c>
      <c r="T869" s="15">
        <f t="shared" si="82"/>
        <v>0.45242583640827788</v>
      </c>
      <c r="U869" s="15">
        <f t="shared" si="83"/>
        <v>0.5252032520325195</v>
      </c>
      <c r="V869" s="15">
        <f t="shared" si="84"/>
        <v>0.47081463441853694</v>
      </c>
      <c r="W869" s="15">
        <f t="shared" si="85"/>
        <v>0.47081463441853694</v>
      </c>
      <c r="X869" s="15" t="str">
        <f t="shared" si="86"/>
        <v>Y</v>
      </c>
      <c r="Y869" s="15" t="s">
        <v>55</v>
      </c>
      <c r="Z869" s="14" t="s">
        <v>55</v>
      </c>
      <c r="AA869" s="14">
        <v>0</v>
      </c>
      <c r="AB869" s="14"/>
      <c r="AC869" s="14"/>
    </row>
    <row r="870" spans="1:29" x14ac:dyDescent="0.35">
      <c r="A870" s="7"/>
      <c r="B870" s="14">
        <v>917</v>
      </c>
      <c r="C870" s="14" t="s">
        <v>3030</v>
      </c>
      <c r="D870" s="14" t="s">
        <v>3031</v>
      </c>
      <c r="E870" s="14" t="s">
        <v>3040</v>
      </c>
      <c r="F870" s="14" t="s">
        <v>3888</v>
      </c>
      <c r="G870" s="14"/>
      <c r="H870" s="14" t="s">
        <v>3238</v>
      </c>
      <c r="I870" s="14" t="s">
        <v>3034</v>
      </c>
      <c r="J870" s="14" t="s">
        <v>4449</v>
      </c>
      <c r="K870" s="14" t="s">
        <v>3238</v>
      </c>
      <c r="L870" s="14">
        <v>4.16</v>
      </c>
      <c r="M870" s="18">
        <v>1.1744690115963041</v>
      </c>
      <c r="N870" s="18">
        <v>1.3449951871041474</v>
      </c>
      <c r="O870" s="18">
        <v>1.0687908183238328</v>
      </c>
      <c r="P870" s="18">
        <v>2.5506873012582316</v>
      </c>
      <c r="Q870" s="18">
        <v>2.5499999999999998</v>
      </c>
      <c r="R870" s="18">
        <v>2.5506873012582316</v>
      </c>
      <c r="S870" s="15">
        <f t="shared" si="81"/>
        <v>0.46045197740112986</v>
      </c>
      <c r="T870" s="15">
        <f t="shared" si="82"/>
        <v>0.5274490929820187</v>
      </c>
      <c r="U870" s="15">
        <f t="shared" si="83"/>
        <v>0.41902071563088417</v>
      </c>
      <c r="V870" s="15">
        <f t="shared" si="84"/>
        <v>0.46897392867134419</v>
      </c>
      <c r="W870" s="15">
        <f t="shared" si="85"/>
        <v>0.46897392867134419</v>
      </c>
      <c r="X870" s="15" t="str">
        <f t="shared" si="86"/>
        <v>Y</v>
      </c>
      <c r="Y870" s="15" t="s">
        <v>55</v>
      </c>
      <c r="Z870" s="14" t="s">
        <v>55</v>
      </c>
      <c r="AA870" s="14">
        <v>0</v>
      </c>
      <c r="AB870" s="14"/>
      <c r="AC870" s="14"/>
    </row>
    <row r="871" spans="1:29" x14ac:dyDescent="0.35">
      <c r="A871" s="7"/>
      <c r="B871" s="14">
        <v>156</v>
      </c>
      <c r="C871" s="14" t="s">
        <v>3030</v>
      </c>
      <c r="D871" s="14" t="s">
        <v>3031</v>
      </c>
      <c r="E871" s="14" t="s">
        <v>46</v>
      </c>
      <c r="F871" s="14" t="s">
        <v>3410</v>
      </c>
      <c r="G871" s="14"/>
      <c r="H871" s="14" t="s">
        <v>3389</v>
      </c>
      <c r="I871" s="14" t="s">
        <v>3034</v>
      </c>
      <c r="J871" s="14" t="s">
        <v>3411</v>
      </c>
      <c r="K871" s="14" t="s">
        <v>3389</v>
      </c>
      <c r="L871" s="14">
        <v>13.8</v>
      </c>
      <c r="M871" s="18">
        <v>6.055249623260786</v>
      </c>
      <c r="N871" s="18">
        <v>5.7843568769570233</v>
      </c>
      <c r="O871" s="18">
        <v>5.8560637803903735</v>
      </c>
      <c r="P871" s="18">
        <v>11.783834464214101</v>
      </c>
      <c r="Q871" s="18">
        <v>11.78</v>
      </c>
      <c r="R871" s="18">
        <v>14.62820830040371</v>
      </c>
      <c r="S871" s="15">
        <f t="shared" si="81"/>
        <v>0.51386071670047251</v>
      </c>
      <c r="T871" s="15">
        <f t="shared" si="82"/>
        <v>0.49103199295051136</v>
      </c>
      <c r="U871" s="15">
        <f t="shared" si="83"/>
        <v>0.40032679738562088</v>
      </c>
      <c r="V871" s="15">
        <f t="shared" si="84"/>
        <v>0.46840650234553488</v>
      </c>
      <c r="W871" s="15">
        <f t="shared" si="85"/>
        <v>0.46840650234553488</v>
      </c>
      <c r="X871" s="15" t="str">
        <f t="shared" si="86"/>
        <v>Y</v>
      </c>
      <c r="Y871" s="15" t="s">
        <v>104</v>
      </c>
      <c r="Z871" s="14" t="s">
        <v>55</v>
      </c>
      <c r="AA871" s="14">
        <v>0</v>
      </c>
      <c r="AB871" s="14"/>
      <c r="AC871" s="14"/>
    </row>
    <row r="872" spans="1:29" x14ac:dyDescent="0.35">
      <c r="A872" s="7"/>
      <c r="B872" s="14">
        <v>495</v>
      </c>
      <c r="C872" s="14" t="s">
        <v>3030</v>
      </c>
      <c r="D872" s="14" t="s">
        <v>3066</v>
      </c>
      <c r="E872" s="14" t="s">
        <v>3074</v>
      </c>
      <c r="F872" s="14" t="s">
        <v>134</v>
      </c>
      <c r="G872" s="14"/>
      <c r="H872" s="14" t="s">
        <v>134</v>
      </c>
      <c r="I872" s="14" t="s">
        <v>3034</v>
      </c>
      <c r="J872" s="14" t="s">
        <v>4450</v>
      </c>
      <c r="K872" s="14" t="s">
        <v>134</v>
      </c>
      <c r="L872" s="14">
        <v>13.8</v>
      </c>
      <c r="M872" s="18">
        <v>6.7802860913091116</v>
      </c>
      <c r="N872" s="18">
        <v>5.4895618295087836</v>
      </c>
      <c r="O872" s="18">
        <v>5.531948576871601</v>
      </c>
      <c r="P872" s="18">
        <v>12.668219606558768</v>
      </c>
      <c r="Q872" s="18">
        <v>12.67</v>
      </c>
      <c r="R872" s="18">
        <v>12.668219606558768</v>
      </c>
      <c r="S872" s="15">
        <f t="shared" si="81"/>
        <v>0.53522012578616229</v>
      </c>
      <c r="T872" s="15">
        <f t="shared" si="82"/>
        <v>0.43327244116091423</v>
      </c>
      <c r="U872" s="15">
        <f t="shared" si="83"/>
        <v>0.43667924528301699</v>
      </c>
      <c r="V872" s="15">
        <f t="shared" si="84"/>
        <v>0.46839060407669786</v>
      </c>
      <c r="W872" s="15">
        <f t="shared" si="85"/>
        <v>0.46839060407669786</v>
      </c>
      <c r="X872" s="15" t="str">
        <f t="shared" si="86"/>
        <v>Y</v>
      </c>
      <c r="Y872" s="15" t="s">
        <v>55</v>
      </c>
      <c r="Z872" s="14" t="s">
        <v>55</v>
      </c>
      <c r="AA872" s="14">
        <v>0</v>
      </c>
      <c r="AB872" s="14"/>
      <c r="AC872" s="14"/>
    </row>
    <row r="873" spans="1:29" x14ac:dyDescent="0.35">
      <c r="A873" s="7"/>
      <c r="B873" s="14">
        <v>702</v>
      </c>
      <c r="C873" s="14" t="s">
        <v>3030</v>
      </c>
      <c r="D873" s="14" t="s">
        <v>3031</v>
      </c>
      <c r="E873" s="14" t="s">
        <v>3045</v>
      </c>
      <c r="F873" s="14" t="s">
        <v>3577</v>
      </c>
      <c r="G873" s="14"/>
      <c r="H873" s="14" t="s">
        <v>3147</v>
      </c>
      <c r="I873" s="14" t="s">
        <v>3034</v>
      </c>
      <c r="J873" s="14" t="s">
        <v>4451</v>
      </c>
      <c r="K873" s="14" t="s">
        <v>3147</v>
      </c>
      <c r="L873" s="14">
        <v>4.16</v>
      </c>
      <c r="M873" s="18">
        <v>0.86463976313838353</v>
      </c>
      <c r="N873" s="18">
        <v>1.2969596447075753</v>
      </c>
      <c r="O873" s="18">
        <v>1.3257809701455214</v>
      </c>
      <c r="P873" s="18">
        <v>2.4858393190228529</v>
      </c>
      <c r="Q873" s="18">
        <v>2.4900000000000002</v>
      </c>
      <c r="R873" s="18">
        <v>2.4858393190228529</v>
      </c>
      <c r="S873" s="15">
        <f t="shared" si="81"/>
        <v>0.34782608695652167</v>
      </c>
      <c r="T873" s="15">
        <f t="shared" si="82"/>
        <v>0.52086732719179729</v>
      </c>
      <c r="U873" s="15">
        <f t="shared" si="83"/>
        <v>0.53333333333333333</v>
      </c>
      <c r="V873" s="15">
        <f t="shared" si="84"/>
        <v>0.46734224916055078</v>
      </c>
      <c r="W873" s="15">
        <f t="shared" si="85"/>
        <v>0.46734224916055078</v>
      </c>
      <c r="X873" s="15" t="str">
        <f t="shared" si="86"/>
        <v>Y</v>
      </c>
      <c r="Y873" s="15" t="s">
        <v>55</v>
      </c>
      <c r="Z873" s="14" t="s">
        <v>55</v>
      </c>
      <c r="AA873" s="14">
        <v>0</v>
      </c>
      <c r="AB873" s="14"/>
      <c r="AC873" s="14"/>
    </row>
    <row r="874" spans="1:29" x14ac:dyDescent="0.35">
      <c r="A874" s="7"/>
      <c r="B874" s="14">
        <v>1064</v>
      </c>
      <c r="C874" s="14" t="s">
        <v>3030</v>
      </c>
      <c r="D874" s="14" t="s">
        <v>3031</v>
      </c>
      <c r="E874" s="14" t="s">
        <v>3040</v>
      </c>
      <c r="F874" s="14" t="s">
        <v>3492</v>
      </c>
      <c r="G874" s="14"/>
      <c r="H874" s="14" t="s">
        <v>3283</v>
      </c>
      <c r="I874" s="14" t="s">
        <v>3034</v>
      </c>
      <c r="J874" s="14" t="s">
        <v>4452</v>
      </c>
      <c r="K874" s="14" t="s">
        <v>3283</v>
      </c>
      <c r="L874" s="14">
        <v>13.2</v>
      </c>
      <c r="M874" s="18">
        <v>4.4811618493421985</v>
      </c>
      <c r="N874" s="18">
        <v>5.258506251779111</v>
      </c>
      <c r="O874" s="18">
        <v>5.258506251779111</v>
      </c>
      <c r="P874" s="18">
        <v>8.8251452747249424</v>
      </c>
      <c r="Q874" s="18">
        <v>11.77</v>
      </c>
      <c r="R874" s="18">
        <v>11.774481389853227</v>
      </c>
      <c r="S874" s="15">
        <f t="shared" si="81"/>
        <v>0.50777202072538863</v>
      </c>
      <c r="T874" s="15">
        <f t="shared" si="82"/>
        <v>0.44677198400842066</v>
      </c>
      <c r="U874" s="15">
        <f t="shared" si="83"/>
        <v>0.44660194174757284</v>
      </c>
      <c r="V874" s="15">
        <f t="shared" si="84"/>
        <v>0.46704864882712743</v>
      </c>
      <c r="W874" s="15">
        <f t="shared" si="85"/>
        <v>0.46704864882712743</v>
      </c>
      <c r="X874" s="15" t="str">
        <f t="shared" si="86"/>
        <v>Y</v>
      </c>
      <c r="Y874" s="15" t="s">
        <v>55</v>
      </c>
      <c r="Z874" s="14" t="s">
        <v>55</v>
      </c>
      <c r="AA874" s="14">
        <v>0</v>
      </c>
      <c r="AB874" s="14"/>
      <c r="AC874" s="14"/>
    </row>
    <row r="875" spans="1:29" x14ac:dyDescent="0.35">
      <c r="A875" s="7"/>
      <c r="B875" s="14">
        <v>877</v>
      </c>
      <c r="C875" s="14" t="s">
        <v>3030</v>
      </c>
      <c r="D875" s="14" t="s">
        <v>3031</v>
      </c>
      <c r="E875" s="14" t="s">
        <v>3045</v>
      </c>
      <c r="F875" s="14" t="s">
        <v>3250</v>
      </c>
      <c r="G875" s="14"/>
      <c r="H875" s="14" t="s">
        <v>3250</v>
      </c>
      <c r="I875" s="14" t="s">
        <v>3034</v>
      </c>
      <c r="J875" s="14" t="s">
        <v>4453</v>
      </c>
      <c r="K875" s="14" t="s">
        <v>3250</v>
      </c>
      <c r="L875" s="14">
        <v>4.16</v>
      </c>
      <c r="M875" s="18">
        <v>1.4891018142938781</v>
      </c>
      <c r="N875" s="18">
        <v>1.3930307295007265</v>
      </c>
      <c r="O875" s="18">
        <v>1.22490633111271</v>
      </c>
      <c r="P875" s="18">
        <v>2.9325698633110173</v>
      </c>
      <c r="Q875" s="18">
        <v>2.93</v>
      </c>
      <c r="R875" s="18">
        <v>2.9325698633110173</v>
      </c>
      <c r="S875" s="15">
        <f t="shared" si="81"/>
        <v>0.50778050778050621</v>
      </c>
      <c r="T875" s="15">
        <f t="shared" si="82"/>
        <v>0.4754371090446165</v>
      </c>
      <c r="U875" s="15">
        <f t="shared" si="83"/>
        <v>0.4176904176904177</v>
      </c>
      <c r="V875" s="15">
        <f t="shared" si="84"/>
        <v>0.46696934483851349</v>
      </c>
      <c r="W875" s="15">
        <f t="shared" si="85"/>
        <v>0.46696934483851349</v>
      </c>
      <c r="X875" s="15" t="str">
        <f t="shared" si="86"/>
        <v>Y</v>
      </c>
      <c r="Y875" s="15" t="s">
        <v>55</v>
      </c>
      <c r="Z875" s="14" t="s">
        <v>55</v>
      </c>
      <c r="AA875" s="14">
        <v>0</v>
      </c>
      <c r="AB875" s="14"/>
      <c r="AC875" s="14"/>
    </row>
    <row r="876" spans="1:29" x14ac:dyDescent="0.35">
      <c r="A876" s="7"/>
      <c r="B876" s="14">
        <v>430</v>
      </c>
      <c r="C876" s="14" t="s">
        <v>3030</v>
      </c>
      <c r="D876" s="14" t="s">
        <v>3066</v>
      </c>
      <c r="E876" s="14" t="s">
        <v>3074</v>
      </c>
      <c r="F876" s="14" t="s">
        <v>3560</v>
      </c>
      <c r="G876" s="14"/>
      <c r="H876" s="14" t="s">
        <v>3446</v>
      </c>
      <c r="I876" s="14" t="s">
        <v>3034</v>
      </c>
      <c r="J876" s="14" t="s">
        <v>4454</v>
      </c>
      <c r="K876" s="14" t="s">
        <v>4455</v>
      </c>
      <c r="L876" s="14">
        <v>13.8</v>
      </c>
      <c r="M876" s="18">
        <v>4.5095674825863137</v>
      </c>
      <c r="N876" s="18">
        <v>4.6211115545937567</v>
      </c>
      <c r="O876" s="18">
        <v>4.7963950963197197</v>
      </c>
      <c r="P876" s="18">
        <v>9.94335727609141</v>
      </c>
      <c r="Q876" s="18">
        <v>9.94</v>
      </c>
      <c r="R876" s="18">
        <v>9.94335727609141</v>
      </c>
      <c r="S876" s="15">
        <f t="shared" si="81"/>
        <v>0.45352564102563953</v>
      </c>
      <c r="T876" s="15">
        <f t="shared" si="82"/>
        <v>0.46490055881224918</v>
      </c>
      <c r="U876" s="15">
        <f t="shared" si="83"/>
        <v>0.48237179487179338</v>
      </c>
      <c r="V876" s="15">
        <f t="shared" si="84"/>
        <v>0.46693266490322732</v>
      </c>
      <c r="W876" s="15">
        <f t="shared" si="85"/>
        <v>0.46693266490322732</v>
      </c>
      <c r="X876" s="15" t="str">
        <f t="shared" si="86"/>
        <v>Y</v>
      </c>
      <c r="Y876" s="15" t="s">
        <v>55</v>
      </c>
      <c r="Z876" s="14" t="s">
        <v>55</v>
      </c>
      <c r="AA876" s="14">
        <v>0</v>
      </c>
      <c r="AB876" s="14"/>
      <c r="AC876" s="14"/>
    </row>
    <row r="877" spans="1:29" x14ac:dyDescent="0.35">
      <c r="A877" s="7"/>
      <c r="B877" s="14">
        <v>404</v>
      </c>
      <c r="C877" s="14" t="s">
        <v>3030</v>
      </c>
      <c r="D877" s="14" t="s">
        <v>3066</v>
      </c>
      <c r="E877" s="14" t="s">
        <v>3074</v>
      </c>
      <c r="F877" s="14" t="s">
        <v>3727</v>
      </c>
      <c r="G877" s="14"/>
      <c r="H877" s="14" t="s">
        <v>3446</v>
      </c>
      <c r="I877" s="14" t="s">
        <v>3034</v>
      </c>
      <c r="J877" s="14" t="s">
        <v>4456</v>
      </c>
      <c r="K877" s="14" t="s">
        <v>3446</v>
      </c>
      <c r="L877" s="14">
        <v>13.8</v>
      </c>
      <c r="M877" s="18">
        <v>6.1588262615533989</v>
      </c>
      <c r="N877" s="18">
        <v>6.4695561764312552</v>
      </c>
      <c r="O877" s="18">
        <v>7.1228857410462512</v>
      </c>
      <c r="P877" s="18">
        <v>14.1023576752258</v>
      </c>
      <c r="Q877" s="18">
        <v>14.1</v>
      </c>
      <c r="R877" s="18">
        <v>14.1023576752258</v>
      </c>
      <c r="S877" s="15">
        <f t="shared" si="81"/>
        <v>0.43672316384180682</v>
      </c>
      <c r="T877" s="15">
        <f t="shared" si="82"/>
        <v>0.45883377137810322</v>
      </c>
      <c r="U877" s="15">
        <f t="shared" si="83"/>
        <v>0.50508474576271178</v>
      </c>
      <c r="V877" s="15">
        <f t="shared" si="84"/>
        <v>0.46688056032754055</v>
      </c>
      <c r="W877" s="15">
        <f t="shared" si="85"/>
        <v>0.46688056032754055</v>
      </c>
      <c r="X877" s="15" t="str">
        <f t="shared" si="86"/>
        <v>Y</v>
      </c>
      <c r="Y877" s="15" t="s">
        <v>55</v>
      </c>
      <c r="Z877" s="14" t="s">
        <v>55</v>
      </c>
      <c r="AA877" s="14">
        <v>0</v>
      </c>
      <c r="AB877" s="14"/>
      <c r="AC877" s="14"/>
    </row>
    <row r="878" spans="1:29" x14ac:dyDescent="0.35">
      <c r="A878" s="7"/>
      <c r="B878" s="14">
        <v>366</v>
      </c>
      <c r="C878" s="14" t="s">
        <v>3030</v>
      </c>
      <c r="D878" s="14" t="s">
        <v>3066</v>
      </c>
      <c r="E878" s="14" t="s">
        <v>3067</v>
      </c>
      <c r="F878" s="14" t="s">
        <v>3802</v>
      </c>
      <c r="G878" s="14"/>
      <c r="H878" s="14" t="s">
        <v>3083</v>
      </c>
      <c r="I878" s="14" t="s">
        <v>3034</v>
      </c>
      <c r="J878" s="14" t="s">
        <v>4457</v>
      </c>
      <c r="K878" s="14" t="s">
        <v>4444</v>
      </c>
      <c r="L878" s="14">
        <v>13.8</v>
      </c>
      <c r="M878" s="18">
        <v>5.5851710340865859</v>
      </c>
      <c r="N878" s="18">
        <v>5.8241940455310903</v>
      </c>
      <c r="O878" s="18">
        <v>6.3341098032793841</v>
      </c>
      <c r="P878" s="18">
        <v>12.668219606558768</v>
      </c>
      <c r="Q878" s="18">
        <v>12.67</v>
      </c>
      <c r="R878" s="18">
        <v>12.668219606558768</v>
      </c>
      <c r="S878" s="15">
        <f t="shared" si="81"/>
        <v>0.44088050314465282</v>
      </c>
      <c r="T878" s="15">
        <f t="shared" si="82"/>
        <v>0.45968382364097005</v>
      </c>
      <c r="U878" s="15">
        <f t="shared" si="83"/>
        <v>0.5</v>
      </c>
      <c r="V878" s="15">
        <f t="shared" si="84"/>
        <v>0.46685477559520766</v>
      </c>
      <c r="W878" s="15">
        <f t="shared" si="85"/>
        <v>0.46685477559520766</v>
      </c>
      <c r="X878" s="15" t="str">
        <f t="shared" si="86"/>
        <v>Y</v>
      </c>
      <c r="Y878" s="15" t="s">
        <v>55</v>
      </c>
      <c r="Z878" s="14" t="s">
        <v>55</v>
      </c>
      <c r="AA878" s="14">
        <v>0</v>
      </c>
      <c r="AB878" s="14"/>
      <c r="AC878" s="14"/>
    </row>
    <row r="879" spans="1:29" x14ac:dyDescent="0.35">
      <c r="A879" s="7"/>
      <c r="B879" s="14">
        <v>670</v>
      </c>
      <c r="C879" s="14" t="s">
        <v>3030</v>
      </c>
      <c r="D879" s="14" t="s">
        <v>3031</v>
      </c>
      <c r="E879" s="14" t="s">
        <v>3045</v>
      </c>
      <c r="F879" s="14" t="s">
        <v>3079</v>
      </c>
      <c r="G879" s="14"/>
      <c r="H879" s="14" t="s">
        <v>3080</v>
      </c>
      <c r="I879" s="14" t="s">
        <v>3034</v>
      </c>
      <c r="J879" s="14" t="s">
        <v>4458</v>
      </c>
      <c r="K879" s="14" t="s">
        <v>3080</v>
      </c>
      <c r="L879" s="14">
        <v>13.8</v>
      </c>
      <c r="M879" s="18">
        <v>2.039663030993109</v>
      </c>
      <c r="N879" s="18">
        <v>5.3939526249309822</v>
      </c>
      <c r="O879" s="18">
        <v>5.4178549260754325</v>
      </c>
      <c r="P879" s="18">
        <v>8.7243399177244338</v>
      </c>
      <c r="Q879" s="18">
        <v>8.7200000000000006</v>
      </c>
      <c r="R879" s="18">
        <v>9.9194549749469605</v>
      </c>
      <c r="S879" s="15">
        <f t="shared" si="81"/>
        <v>0.23378995433789945</v>
      </c>
      <c r="T879" s="15">
        <f t="shared" si="82"/>
        <v>0.61857254873061718</v>
      </c>
      <c r="U879" s="15">
        <f t="shared" si="83"/>
        <v>0.54618473895582165</v>
      </c>
      <c r="V879" s="15">
        <f t="shared" si="84"/>
        <v>0.46618241400811278</v>
      </c>
      <c r="W879" s="15">
        <f t="shared" si="85"/>
        <v>0.46618241400811278</v>
      </c>
      <c r="X879" s="15" t="str">
        <f t="shared" si="86"/>
        <v>Y</v>
      </c>
      <c r="Y879" s="15" t="s">
        <v>55</v>
      </c>
      <c r="Z879" s="14" t="s">
        <v>55</v>
      </c>
      <c r="AA879" s="14">
        <v>0</v>
      </c>
      <c r="AB879" s="14"/>
      <c r="AC879" s="14"/>
    </row>
    <row r="880" spans="1:29" x14ac:dyDescent="0.35">
      <c r="A880" s="7"/>
      <c r="B880" s="14">
        <v>784</v>
      </c>
      <c r="C880" s="14" t="s">
        <v>3030</v>
      </c>
      <c r="D880" s="14" t="s">
        <v>3031</v>
      </c>
      <c r="E880" s="14" t="s">
        <v>3045</v>
      </c>
      <c r="F880" s="14" t="s">
        <v>3456</v>
      </c>
      <c r="G880" s="14"/>
      <c r="H880" s="14" t="s">
        <v>3456</v>
      </c>
      <c r="I880" s="14" t="s">
        <v>3034</v>
      </c>
      <c r="J880" s="14" t="s">
        <v>4459</v>
      </c>
      <c r="K880" s="14" t="s">
        <v>3456</v>
      </c>
      <c r="L880" s="14">
        <v>4.16</v>
      </c>
      <c r="M880" s="18">
        <v>0.86463976313838353</v>
      </c>
      <c r="N880" s="18">
        <v>1.0807997039229795</v>
      </c>
      <c r="O880" s="18">
        <v>1.8013328398716324</v>
      </c>
      <c r="P880" s="18">
        <v>2.680383265728989</v>
      </c>
      <c r="Q880" s="18">
        <v>2.68</v>
      </c>
      <c r="R880" s="18">
        <v>2.680383265728989</v>
      </c>
      <c r="S880" s="15">
        <f t="shared" si="81"/>
        <v>0.32258064516129031</v>
      </c>
      <c r="T880" s="15">
        <f t="shared" si="82"/>
        <v>0.40328347161305206</v>
      </c>
      <c r="U880" s="15">
        <f t="shared" si="83"/>
        <v>0.67204301075268813</v>
      </c>
      <c r="V880" s="15">
        <f t="shared" si="84"/>
        <v>0.46596904250901017</v>
      </c>
      <c r="W880" s="15">
        <f t="shared" si="85"/>
        <v>0.46596904250901017</v>
      </c>
      <c r="X880" s="15" t="str">
        <f t="shared" si="86"/>
        <v>Y</v>
      </c>
      <c r="Y880" s="15" t="s">
        <v>55</v>
      </c>
      <c r="Z880" s="14" t="s">
        <v>55</v>
      </c>
      <c r="AA880" s="14">
        <v>0</v>
      </c>
      <c r="AB880" s="14"/>
      <c r="AC880" s="14"/>
    </row>
    <row r="881" spans="1:29" x14ac:dyDescent="0.35">
      <c r="A881" s="7"/>
      <c r="B881" s="14">
        <v>310</v>
      </c>
      <c r="C881" s="14" t="s">
        <v>3030</v>
      </c>
      <c r="D881" s="14" t="s">
        <v>3066</v>
      </c>
      <c r="E881" s="14" t="s">
        <v>3067</v>
      </c>
      <c r="F881" s="14" t="s">
        <v>3367</v>
      </c>
      <c r="G881" s="14"/>
      <c r="H881" s="14" t="s">
        <v>3141</v>
      </c>
      <c r="I881" s="14" t="s">
        <v>3034</v>
      </c>
      <c r="J881" s="14" t="s">
        <v>4460</v>
      </c>
      <c r="K881" s="14" t="s">
        <v>3369</v>
      </c>
      <c r="L881" s="14">
        <v>13.8</v>
      </c>
      <c r="M881" s="18">
        <v>5.5054966969384251</v>
      </c>
      <c r="N881" s="18">
        <v>5.1230598786272177</v>
      </c>
      <c r="O881" s="18">
        <v>6.8045070898021702</v>
      </c>
      <c r="P881" s="18">
        <v>12.477001197403164</v>
      </c>
      <c r="Q881" s="18">
        <v>12.48</v>
      </c>
      <c r="R881" s="18">
        <v>12.477001197403164</v>
      </c>
      <c r="S881" s="15">
        <f t="shared" si="81"/>
        <v>0.44125159642400957</v>
      </c>
      <c r="T881" s="15">
        <f t="shared" si="82"/>
        <v>0.41050159283871934</v>
      </c>
      <c r="U881" s="15">
        <f t="shared" si="83"/>
        <v>0.54536398467432956</v>
      </c>
      <c r="V881" s="15">
        <f t="shared" si="84"/>
        <v>0.46570572464568616</v>
      </c>
      <c r="W881" s="15">
        <f t="shared" si="85"/>
        <v>0.46570572464568616</v>
      </c>
      <c r="X881" s="15" t="str">
        <f t="shared" si="86"/>
        <v>Y</v>
      </c>
      <c r="Y881" s="15" t="s">
        <v>55</v>
      </c>
      <c r="Z881" s="14" t="s">
        <v>55</v>
      </c>
      <c r="AA881" s="14">
        <v>0</v>
      </c>
      <c r="AB881" s="14"/>
      <c r="AC881" s="14"/>
    </row>
    <row r="882" spans="1:29" x14ac:dyDescent="0.35">
      <c r="A882" s="7"/>
      <c r="B882" s="14">
        <v>224</v>
      </c>
      <c r="C882" s="14" t="s">
        <v>3030</v>
      </c>
      <c r="D882" s="14" t="s">
        <v>3066</v>
      </c>
      <c r="E882" s="14" t="s">
        <v>3067</v>
      </c>
      <c r="F882" s="14" t="s">
        <v>3332</v>
      </c>
      <c r="G882" s="14"/>
      <c r="H882" s="14" t="s">
        <v>1179</v>
      </c>
      <c r="I882" s="14" t="s">
        <v>3034</v>
      </c>
      <c r="J882" s="14" t="s">
        <v>4461</v>
      </c>
      <c r="K882" s="14" t="s">
        <v>1179</v>
      </c>
      <c r="L882" s="14">
        <v>13.8</v>
      </c>
      <c r="M882" s="18">
        <v>7.3141041502018549</v>
      </c>
      <c r="N882" s="18">
        <v>6.3102075021349338</v>
      </c>
      <c r="O882" s="18">
        <v>6.1667936952682307</v>
      </c>
      <c r="P882" s="18">
        <v>14.197966879803602</v>
      </c>
      <c r="Q882" s="18">
        <v>14.2</v>
      </c>
      <c r="R882" s="18">
        <v>14.197966879803602</v>
      </c>
      <c r="S882" s="15">
        <f t="shared" si="81"/>
        <v>0.51515151515151514</v>
      </c>
      <c r="T882" s="15">
        <f t="shared" si="82"/>
        <v>0.44438081000950241</v>
      </c>
      <c r="U882" s="15">
        <f t="shared" si="83"/>
        <v>0.43434343434343431</v>
      </c>
      <c r="V882" s="15">
        <f t="shared" si="84"/>
        <v>0.46462525316815056</v>
      </c>
      <c r="W882" s="15">
        <f t="shared" si="85"/>
        <v>0.46462525316815056</v>
      </c>
      <c r="X882" s="15" t="str">
        <f t="shared" si="86"/>
        <v>Y</v>
      </c>
      <c r="Y882" s="15" t="s">
        <v>55</v>
      </c>
      <c r="Z882" s="14" t="s">
        <v>55</v>
      </c>
      <c r="AA882" s="14">
        <v>0</v>
      </c>
      <c r="AB882" s="14"/>
      <c r="AC882" s="14"/>
    </row>
    <row r="883" spans="1:29" x14ac:dyDescent="0.35">
      <c r="A883" s="7"/>
      <c r="B883" s="14">
        <v>145</v>
      </c>
      <c r="C883" s="14" t="s">
        <v>3030</v>
      </c>
      <c r="D883" s="14" t="s">
        <v>3031</v>
      </c>
      <c r="E883" s="14" t="s">
        <v>46</v>
      </c>
      <c r="F883" s="14" t="s">
        <v>3384</v>
      </c>
      <c r="G883" s="14"/>
      <c r="H883" s="14" t="s">
        <v>3385</v>
      </c>
      <c r="I883" s="14" t="s">
        <v>3034</v>
      </c>
      <c r="J883" s="14" t="s">
        <v>3388</v>
      </c>
      <c r="K883" s="14" t="s">
        <v>3387</v>
      </c>
      <c r="L883" s="14">
        <v>13.8</v>
      </c>
      <c r="M883" s="18">
        <v>5.9676078523977942</v>
      </c>
      <c r="N883" s="18">
        <v>5.9516729849681758</v>
      </c>
      <c r="O883" s="18">
        <v>5.688747672379221</v>
      </c>
      <c r="P883" s="18">
        <v>12.668219606558768</v>
      </c>
      <c r="Q883" s="18">
        <v>12.67</v>
      </c>
      <c r="R883" s="18">
        <v>12.668219606558768</v>
      </c>
      <c r="S883" s="15">
        <f t="shared" si="81"/>
        <v>0.47106918238993589</v>
      </c>
      <c r="T883" s="15">
        <f t="shared" si="82"/>
        <v>0.46974530268099257</v>
      </c>
      <c r="U883" s="15">
        <f t="shared" si="83"/>
        <v>0.44905660377358497</v>
      </c>
      <c r="V883" s="15">
        <f t="shared" si="84"/>
        <v>0.46329036294817111</v>
      </c>
      <c r="W883" s="15">
        <f t="shared" si="85"/>
        <v>0.46329036294817111</v>
      </c>
      <c r="X883" s="15" t="str">
        <f t="shared" si="86"/>
        <v>Y</v>
      </c>
      <c r="Y883" s="15" t="s">
        <v>104</v>
      </c>
      <c r="Z883" s="14" t="s">
        <v>55</v>
      </c>
      <c r="AA883" s="14">
        <v>0</v>
      </c>
      <c r="AB883" s="14"/>
      <c r="AC883" s="14"/>
    </row>
    <row r="884" spans="1:29" x14ac:dyDescent="0.35">
      <c r="A884" s="7"/>
      <c r="B884" s="14">
        <v>623</v>
      </c>
      <c r="C884" s="14" t="s">
        <v>3030</v>
      </c>
      <c r="D884" s="14" t="s">
        <v>3031</v>
      </c>
      <c r="E884" s="14" t="s">
        <v>3086</v>
      </c>
      <c r="F884" s="14" t="s">
        <v>4171</v>
      </c>
      <c r="G884" s="14"/>
      <c r="H884" s="14" t="s">
        <v>4172</v>
      </c>
      <c r="I884" s="14" t="s">
        <v>3034</v>
      </c>
      <c r="J884" s="14" t="s">
        <v>4175</v>
      </c>
      <c r="K884" s="14" t="s">
        <v>4176</v>
      </c>
      <c r="L884" s="14">
        <v>13.8</v>
      </c>
      <c r="M884" s="18">
        <v>3.8650020950576462</v>
      </c>
      <c r="N884" s="18">
        <v>4.3574033619679913</v>
      </c>
      <c r="O884" s="18">
        <v>8.7084050502947932</v>
      </c>
      <c r="P884" s="18">
        <v>12.190173583669758</v>
      </c>
      <c r="Q884" s="18">
        <v>12.19</v>
      </c>
      <c r="R884" s="18">
        <v>12.190173583669758</v>
      </c>
      <c r="S884" s="15">
        <f t="shared" si="81"/>
        <v>0.31705882352941173</v>
      </c>
      <c r="T884" s="15">
        <f t="shared" si="82"/>
        <v>0.35745720770861289</v>
      </c>
      <c r="U884" s="15">
        <f t="shared" si="83"/>
        <v>0.71437908496731961</v>
      </c>
      <c r="V884" s="15">
        <f t="shared" si="84"/>
        <v>0.46296503873511474</v>
      </c>
      <c r="W884" s="15">
        <f t="shared" si="85"/>
        <v>0.46296503873511474</v>
      </c>
      <c r="X884" s="15" t="str">
        <f t="shared" si="86"/>
        <v>Y</v>
      </c>
      <c r="Y884" s="15" t="s">
        <v>104</v>
      </c>
      <c r="Z884" s="14" t="s">
        <v>55</v>
      </c>
      <c r="AA884" s="14">
        <v>0</v>
      </c>
      <c r="AB884" s="14"/>
      <c r="AC884" s="14"/>
    </row>
    <row r="885" spans="1:29" x14ac:dyDescent="0.35">
      <c r="A885" s="7"/>
      <c r="B885" s="14">
        <v>1080</v>
      </c>
      <c r="C885" s="14" t="s">
        <v>3030</v>
      </c>
      <c r="D885" s="14" t="s">
        <v>3031</v>
      </c>
      <c r="E885" s="14" t="s">
        <v>3040</v>
      </c>
      <c r="F885" s="14" t="s">
        <v>3071</v>
      </c>
      <c r="G885" s="14"/>
      <c r="H885" s="14" t="s">
        <v>3071</v>
      </c>
      <c r="I885" s="14" t="s">
        <v>3034</v>
      </c>
      <c r="J885" s="14" t="s">
        <v>4462</v>
      </c>
      <c r="K885" s="14" t="s">
        <v>3071</v>
      </c>
      <c r="L885" s="14">
        <v>3.74</v>
      </c>
      <c r="M885" s="18">
        <v>1.1913143527348158</v>
      </c>
      <c r="N885" s="18">
        <v>1.1240316920798987</v>
      </c>
      <c r="O885" s="18">
        <v>1.2609329879101425</v>
      </c>
      <c r="P885" s="18">
        <v>2.5795086266961778</v>
      </c>
      <c r="Q885" s="18">
        <v>2.58</v>
      </c>
      <c r="R885" s="18">
        <v>2.5795086266961778</v>
      </c>
      <c r="S885" s="15">
        <f t="shared" si="81"/>
        <v>0.46183770831603904</v>
      </c>
      <c r="T885" s="15">
        <f t="shared" si="82"/>
        <v>0.43567119848058089</v>
      </c>
      <c r="U885" s="15">
        <f t="shared" si="83"/>
        <v>0.488826815642458</v>
      </c>
      <c r="V885" s="15">
        <f t="shared" si="84"/>
        <v>0.46211190747969266</v>
      </c>
      <c r="W885" s="15">
        <f t="shared" si="85"/>
        <v>0.46211190747969266</v>
      </c>
      <c r="X885" s="15" t="str">
        <f t="shared" si="86"/>
        <v>Y</v>
      </c>
      <c r="Y885" s="15" t="s">
        <v>55</v>
      </c>
      <c r="Z885" s="14" t="s">
        <v>55</v>
      </c>
      <c r="AA885" s="14">
        <v>0</v>
      </c>
      <c r="AB885" s="14"/>
      <c r="AC885" s="14"/>
    </row>
    <row r="886" spans="1:29" x14ac:dyDescent="0.35">
      <c r="A886" s="7"/>
      <c r="B886" s="14">
        <v>171</v>
      </c>
      <c r="C886" s="14" t="s">
        <v>3030</v>
      </c>
      <c r="D886" s="14" t="s">
        <v>3031</v>
      </c>
      <c r="E886" s="14" t="s">
        <v>46</v>
      </c>
      <c r="F886" s="14" t="s">
        <v>3440</v>
      </c>
      <c r="G886" s="14"/>
      <c r="H886" s="14" t="s">
        <v>3038</v>
      </c>
      <c r="I886" s="14" t="s">
        <v>3034</v>
      </c>
      <c r="J886" s="14" t="s">
        <v>3442</v>
      </c>
      <c r="K886" s="14" t="s">
        <v>3038</v>
      </c>
      <c r="L886" s="14">
        <v>4.16</v>
      </c>
      <c r="M886" s="18">
        <v>1.1912814514351038</v>
      </c>
      <c r="N886" s="18">
        <v>1.4410662718973057</v>
      </c>
      <c r="O886" s="18">
        <v>1.4410662718973057</v>
      </c>
      <c r="P886" s="18">
        <v>2.9397751946705037</v>
      </c>
      <c r="Q886" s="18">
        <v>2.94</v>
      </c>
      <c r="R886" s="18">
        <v>2.9397751946705037</v>
      </c>
      <c r="S886" s="15">
        <f t="shared" si="81"/>
        <v>0.40522875816993387</v>
      </c>
      <c r="T886" s="15">
        <f t="shared" si="82"/>
        <v>0.49015859588343735</v>
      </c>
      <c r="U886" s="15">
        <f t="shared" si="83"/>
        <v>0.49019607843137253</v>
      </c>
      <c r="V886" s="15">
        <f t="shared" si="84"/>
        <v>0.46186114416158125</v>
      </c>
      <c r="W886" s="15">
        <f t="shared" si="85"/>
        <v>0.46186114416158125</v>
      </c>
      <c r="X886" s="15" t="str">
        <f t="shared" si="86"/>
        <v>Y</v>
      </c>
      <c r="Y886" s="15" t="s">
        <v>104</v>
      </c>
      <c r="Z886" s="14" t="s">
        <v>55</v>
      </c>
      <c r="AA886" s="14">
        <v>0</v>
      </c>
      <c r="AB886" s="14"/>
      <c r="AC886" s="14"/>
    </row>
    <row r="887" spans="1:29" x14ac:dyDescent="0.35">
      <c r="A887" s="7"/>
      <c r="B887" s="14">
        <v>45</v>
      </c>
      <c r="C887" s="14" t="s">
        <v>3030</v>
      </c>
      <c r="D887" s="14" t="s">
        <v>3031</v>
      </c>
      <c r="E887" s="14" t="s">
        <v>46</v>
      </c>
      <c r="F887" s="14" t="s">
        <v>4003</v>
      </c>
      <c r="G887" s="14"/>
      <c r="H887" s="14" t="s">
        <v>4004</v>
      </c>
      <c r="I887" s="14" t="s">
        <v>3034</v>
      </c>
      <c r="J887" s="14" t="s">
        <v>4463</v>
      </c>
      <c r="K887" s="14" t="s">
        <v>4004</v>
      </c>
      <c r="L887" s="14">
        <v>13.8</v>
      </c>
      <c r="M887" s="18">
        <v>5.473626962079166</v>
      </c>
      <c r="N887" s="18">
        <v>5.3541154563569133</v>
      </c>
      <c r="O887" s="18">
        <v>5.8799660815348247</v>
      </c>
      <c r="P887" s="18">
        <v>11.783834464214101</v>
      </c>
      <c r="Q887" s="18">
        <v>11.78</v>
      </c>
      <c r="R887" s="18">
        <v>12.620415004269868</v>
      </c>
      <c r="S887" s="15">
        <f t="shared" si="81"/>
        <v>0.46450304259634884</v>
      </c>
      <c r="T887" s="15">
        <f t="shared" si="82"/>
        <v>0.45450895215253934</v>
      </c>
      <c r="U887" s="15">
        <f t="shared" si="83"/>
        <v>0.46590909090909094</v>
      </c>
      <c r="V887" s="15">
        <f t="shared" si="84"/>
        <v>0.46164036188599306</v>
      </c>
      <c r="W887" s="15">
        <f t="shared" si="85"/>
        <v>0.46164036188599306</v>
      </c>
      <c r="X887" s="15" t="str">
        <f t="shared" si="86"/>
        <v>Y</v>
      </c>
      <c r="Y887" s="15" t="s">
        <v>55</v>
      </c>
      <c r="Z887" s="14" t="s">
        <v>55</v>
      </c>
      <c r="AA887" s="14">
        <v>0</v>
      </c>
      <c r="AB887" s="14"/>
      <c r="AC887" s="14"/>
    </row>
    <row r="888" spans="1:29" x14ac:dyDescent="0.35">
      <c r="A888" s="7"/>
      <c r="B888" s="14">
        <v>1017</v>
      </c>
      <c r="C888" s="14" t="s">
        <v>3030</v>
      </c>
      <c r="D888" s="14" t="s">
        <v>3031</v>
      </c>
      <c r="E888" s="14" t="s">
        <v>3040</v>
      </c>
      <c r="F888" s="14" t="s">
        <v>3542</v>
      </c>
      <c r="G888" s="14"/>
      <c r="H888" s="14" t="s">
        <v>3238</v>
      </c>
      <c r="I888" s="14" t="s">
        <v>3034</v>
      </c>
      <c r="J888" s="14" t="s">
        <v>4464</v>
      </c>
      <c r="K888" s="14" t="s">
        <v>3238</v>
      </c>
      <c r="L888" s="14">
        <v>4.16</v>
      </c>
      <c r="M888" s="18">
        <v>0</v>
      </c>
      <c r="N888" s="18">
        <v>1.5395391338102835</v>
      </c>
      <c r="O888" s="18">
        <v>1.6019853389258361</v>
      </c>
      <c r="P888" s="18">
        <v>2.2696793782382572</v>
      </c>
      <c r="Q888" s="18">
        <v>2.27</v>
      </c>
      <c r="R888" s="18">
        <v>2.2696793782382572</v>
      </c>
      <c r="S888" s="15">
        <f t="shared" si="81"/>
        <v>0</v>
      </c>
      <c r="T888" s="15">
        <f t="shared" si="82"/>
        <v>0.67821107216312049</v>
      </c>
      <c r="U888" s="15">
        <f t="shared" si="83"/>
        <v>0.70582010582010468</v>
      </c>
      <c r="V888" s="15">
        <f t="shared" si="84"/>
        <v>0.46134372599440843</v>
      </c>
      <c r="W888" s="15">
        <f t="shared" si="85"/>
        <v>0.46134372599440843</v>
      </c>
      <c r="X888" s="15" t="str">
        <f t="shared" si="86"/>
        <v>Y</v>
      </c>
      <c r="Y888" s="15" t="s">
        <v>55</v>
      </c>
      <c r="Z888" s="14" t="s">
        <v>55</v>
      </c>
      <c r="AA888" s="14">
        <v>0</v>
      </c>
      <c r="AB888" s="14"/>
      <c r="AC888" s="14"/>
    </row>
    <row r="889" spans="1:29" x14ac:dyDescent="0.35">
      <c r="A889" s="7"/>
      <c r="B889" s="14">
        <v>128</v>
      </c>
      <c r="C889" s="14" t="s">
        <v>3030</v>
      </c>
      <c r="D889" s="14" t="s">
        <v>3031</v>
      </c>
      <c r="E889" s="14" t="s">
        <v>46</v>
      </c>
      <c r="F889" s="14" t="s">
        <v>3350</v>
      </c>
      <c r="G889" s="14"/>
      <c r="H889" s="14" t="s">
        <v>3201</v>
      </c>
      <c r="I889" s="14" t="s">
        <v>3034</v>
      </c>
      <c r="J889" s="14" t="s">
        <v>4465</v>
      </c>
      <c r="K889" s="14" t="s">
        <v>4466</v>
      </c>
      <c r="L889" s="14">
        <v>13.2</v>
      </c>
      <c r="M889" s="18">
        <v>4.084868624570424</v>
      </c>
      <c r="N889" s="18">
        <v>7.0418257632520271</v>
      </c>
      <c r="O889" s="18">
        <v>4.4582987786822894</v>
      </c>
      <c r="P889" s="18">
        <v>11.271493835335225</v>
      </c>
      <c r="Q889" s="18">
        <v>11.27</v>
      </c>
      <c r="R889" s="18">
        <v>11.271493835335225</v>
      </c>
      <c r="S889" s="15">
        <f t="shared" si="81"/>
        <v>0.36240703177822714</v>
      </c>
      <c r="T889" s="15">
        <f t="shared" si="82"/>
        <v>0.62482926027080987</v>
      </c>
      <c r="U889" s="15">
        <f t="shared" si="83"/>
        <v>0.39553752535496955</v>
      </c>
      <c r="V889" s="15">
        <f t="shared" si="84"/>
        <v>0.46092460580133549</v>
      </c>
      <c r="W889" s="15">
        <f t="shared" si="85"/>
        <v>0.46092460580133549</v>
      </c>
      <c r="X889" s="15" t="str">
        <f t="shared" si="86"/>
        <v>Y</v>
      </c>
      <c r="Y889" s="15" t="s">
        <v>55</v>
      </c>
      <c r="Z889" s="14" t="s">
        <v>55</v>
      </c>
      <c r="AA889" s="14">
        <v>0</v>
      </c>
      <c r="AB889" s="14"/>
      <c r="AC889" s="14"/>
    </row>
    <row r="890" spans="1:29" x14ac:dyDescent="0.35">
      <c r="A890" s="7"/>
      <c r="B890" s="14">
        <v>113</v>
      </c>
      <c r="C890" s="14" t="s">
        <v>3030</v>
      </c>
      <c r="D890" s="14" t="s">
        <v>3031</v>
      </c>
      <c r="E890" s="14" t="s">
        <v>46</v>
      </c>
      <c r="F890" s="14" t="s">
        <v>4467</v>
      </c>
      <c r="G890" s="14"/>
      <c r="H890" s="14" t="s">
        <v>3055</v>
      </c>
      <c r="I890" s="14" t="s">
        <v>3034</v>
      </c>
      <c r="J890" s="14" t="s">
        <v>4468</v>
      </c>
      <c r="K890" s="14" t="s">
        <v>3055</v>
      </c>
      <c r="L890" s="14">
        <v>13.2</v>
      </c>
      <c r="M890" s="18">
        <v>4.8926971212205634</v>
      </c>
      <c r="N890" s="18">
        <v>4.9841494038602008</v>
      </c>
      <c r="O890" s="18">
        <v>5.1670539691394746</v>
      </c>
      <c r="P890" s="18">
        <v>10.882821634116768</v>
      </c>
      <c r="Q890" s="18">
        <v>10.88</v>
      </c>
      <c r="R890" s="18">
        <v>10.882821634116768</v>
      </c>
      <c r="S890" s="15">
        <f t="shared" si="81"/>
        <v>0.44957983193277307</v>
      </c>
      <c r="T890" s="15">
        <f t="shared" si="82"/>
        <v>0.45810196726656255</v>
      </c>
      <c r="U890" s="15">
        <f t="shared" si="83"/>
        <v>0.47478991596638664</v>
      </c>
      <c r="V890" s="15">
        <f t="shared" si="84"/>
        <v>0.46082390505524073</v>
      </c>
      <c r="W890" s="15">
        <f t="shared" si="85"/>
        <v>0.46082390505524073</v>
      </c>
      <c r="X890" s="15" t="str">
        <f t="shared" si="86"/>
        <v>Y</v>
      </c>
      <c r="Y890" s="15" t="s">
        <v>55</v>
      </c>
      <c r="Z890" s="14" t="s">
        <v>55</v>
      </c>
      <c r="AA890" s="14">
        <v>0</v>
      </c>
      <c r="AB890" s="14"/>
      <c r="AC890" s="14"/>
    </row>
    <row r="891" spans="1:29" x14ac:dyDescent="0.35">
      <c r="A891" s="7"/>
      <c r="B891" s="14">
        <v>488</v>
      </c>
      <c r="C891" s="14" t="s">
        <v>3030</v>
      </c>
      <c r="D891" s="14" t="s">
        <v>3066</v>
      </c>
      <c r="E891" s="14" t="s">
        <v>3074</v>
      </c>
      <c r="F891" s="14" t="s">
        <v>3242</v>
      </c>
      <c r="G891" s="14"/>
      <c r="H891" s="14" t="s">
        <v>3182</v>
      </c>
      <c r="I891" s="14" t="s">
        <v>3034</v>
      </c>
      <c r="J891" s="14" t="s">
        <v>4469</v>
      </c>
      <c r="K891" s="14" t="s">
        <v>4470</v>
      </c>
      <c r="L891" s="14">
        <v>13.8</v>
      </c>
      <c r="M891" s="18">
        <v>6.2624028998460322</v>
      </c>
      <c r="N891" s="18">
        <v>6.660774585586859</v>
      </c>
      <c r="O891" s="18">
        <v>7.059146271327708</v>
      </c>
      <c r="P891" s="18">
        <v>14.460892192392555</v>
      </c>
      <c r="Q891" s="18">
        <v>14.46</v>
      </c>
      <c r="R891" s="18">
        <v>14.460892192392555</v>
      </c>
      <c r="S891" s="15">
        <f t="shared" si="81"/>
        <v>0.43305785123966944</v>
      </c>
      <c r="T891" s="15">
        <f t="shared" si="82"/>
        <v>0.46063448033104137</v>
      </c>
      <c r="U891" s="15">
        <f t="shared" si="83"/>
        <v>0.48815426997245126</v>
      </c>
      <c r="V891" s="15">
        <f t="shared" si="84"/>
        <v>0.46061553384772069</v>
      </c>
      <c r="W891" s="15">
        <f t="shared" si="85"/>
        <v>0.46061553384772069</v>
      </c>
      <c r="X891" s="15" t="str">
        <f t="shared" si="86"/>
        <v>Y</v>
      </c>
      <c r="Y891" s="15" t="s">
        <v>55</v>
      </c>
      <c r="Z891" s="14" t="s">
        <v>55</v>
      </c>
      <c r="AA891" s="14">
        <v>0</v>
      </c>
      <c r="AB891" s="14"/>
      <c r="AC891" s="14"/>
    </row>
    <row r="892" spans="1:29" x14ac:dyDescent="0.35">
      <c r="A892" s="7"/>
      <c r="B892" s="14">
        <v>1108</v>
      </c>
      <c r="C892" s="14" t="s">
        <v>3030</v>
      </c>
      <c r="D892" s="14" t="s">
        <v>3031</v>
      </c>
      <c r="E892" s="14" t="s">
        <v>3040</v>
      </c>
      <c r="F892" s="14" t="s">
        <v>3161</v>
      </c>
      <c r="G892" s="14"/>
      <c r="H892" s="14" t="s">
        <v>3161</v>
      </c>
      <c r="I892" s="14" t="s">
        <v>3034</v>
      </c>
      <c r="J892" s="14" t="s">
        <v>4471</v>
      </c>
      <c r="K892" s="14" t="s">
        <v>3161</v>
      </c>
      <c r="L892" s="14">
        <v>13.2</v>
      </c>
      <c r="M892" s="18">
        <v>5.6700415236574759</v>
      </c>
      <c r="N892" s="18">
        <v>5.3499585344187475</v>
      </c>
      <c r="O892" s="18">
        <v>5.715767664977295</v>
      </c>
      <c r="P892" s="18">
        <v>12.117427449751863</v>
      </c>
      <c r="Q892" s="18">
        <v>12.12</v>
      </c>
      <c r="R892" s="18">
        <v>12.117427449751863</v>
      </c>
      <c r="S892" s="15">
        <f t="shared" si="81"/>
        <v>0.4679245283018868</v>
      </c>
      <c r="T892" s="15">
        <f t="shared" si="82"/>
        <v>0.44141572066161283</v>
      </c>
      <c r="U892" s="15">
        <f t="shared" si="83"/>
        <v>0.47169811320754723</v>
      </c>
      <c r="V892" s="15">
        <f t="shared" si="84"/>
        <v>0.46034612072368231</v>
      </c>
      <c r="W892" s="15">
        <f t="shared" si="85"/>
        <v>0.46034612072368231</v>
      </c>
      <c r="X892" s="15" t="str">
        <f t="shared" si="86"/>
        <v>Y</v>
      </c>
      <c r="Y892" s="15" t="s">
        <v>55</v>
      </c>
      <c r="Z892" s="14" t="s">
        <v>55</v>
      </c>
      <c r="AA892" s="14">
        <v>0</v>
      </c>
      <c r="AB892" s="14"/>
      <c r="AC892" s="14"/>
    </row>
    <row r="893" spans="1:29" x14ac:dyDescent="0.35">
      <c r="A893" s="7"/>
      <c r="B893" s="14">
        <v>307</v>
      </c>
      <c r="C893" s="14" t="s">
        <v>3030</v>
      </c>
      <c r="D893" s="14" t="s">
        <v>3066</v>
      </c>
      <c r="E893" s="14" t="s">
        <v>3067</v>
      </c>
      <c r="F893" s="14" t="s">
        <v>3836</v>
      </c>
      <c r="G893" s="14"/>
      <c r="H893" s="14" t="s">
        <v>3837</v>
      </c>
      <c r="I893" s="14" t="s">
        <v>3034</v>
      </c>
      <c r="J893" s="14" t="s">
        <v>4472</v>
      </c>
      <c r="K893" s="14" t="s">
        <v>4090</v>
      </c>
      <c r="L893" s="14">
        <v>13.8</v>
      </c>
      <c r="M893" s="18">
        <v>5.1628970472013087</v>
      </c>
      <c r="N893" s="18">
        <v>4.2785119048566411</v>
      </c>
      <c r="O893" s="18">
        <v>4.4526800058625211</v>
      </c>
      <c r="P893" s="18">
        <v>10.086771082958114</v>
      </c>
      <c r="Q893" s="18">
        <v>10.09</v>
      </c>
      <c r="R893" s="18">
        <v>10.086771082958114</v>
      </c>
      <c r="S893" s="15">
        <f t="shared" si="81"/>
        <v>0.51184834123222744</v>
      </c>
      <c r="T893" s="15">
        <f t="shared" si="82"/>
        <v>0.42403487659629746</v>
      </c>
      <c r="U893" s="15">
        <f t="shared" si="83"/>
        <v>0.44143759873617539</v>
      </c>
      <c r="V893" s="15">
        <f t="shared" si="84"/>
        <v>0.45910693885490012</v>
      </c>
      <c r="W893" s="15">
        <f t="shared" si="85"/>
        <v>0.45910693885490012</v>
      </c>
      <c r="X893" s="15" t="str">
        <f t="shared" si="86"/>
        <v>Y</v>
      </c>
      <c r="Y893" s="15" t="s">
        <v>55</v>
      </c>
      <c r="Z893" s="14" t="s">
        <v>55</v>
      </c>
      <c r="AA893" s="14">
        <v>0</v>
      </c>
      <c r="AB893" s="14"/>
      <c r="AC893" s="14"/>
    </row>
    <row r="894" spans="1:29" x14ac:dyDescent="0.35">
      <c r="A894" s="7"/>
      <c r="B894" s="14">
        <v>119</v>
      </c>
      <c r="C894" s="14" t="s">
        <v>3030</v>
      </c>
      <c r="D894" s="14" t="s">
        <v>3031</v>
      </c>
      <c r="E894" s="14" t="s">
        <v>46</v>
      </c>
      <c r="F894" s="14" t="s">
        <v>3233</v>
      </c>
      <c r="G894" s="14"/>
      <c r="H894" s="14" t="s">
        <v>3234</v>
      </c>
      <c r="I894" s="14" t="s">
        <v>3034</v>
      </c>
      <c r="J894" s="14" t="s">
        <v>4473</v>
      </c>
      <c r="K894" s="14" t="s">
        <v>3236</v>
      </c>
      <c r="L894" s="14">
        <v>13.2</v>
      </c>
      <c r="M894" s="18">
        <v>4.1534578365501522</v>
      </c>
      <c r="N894" s="18">
        <v>5.0298755451800199</v>
      </c>
      <c r="O894" s="18">
        <v>7.0189626925921171</v>
      </c>
      <c r="P894" s="18">
        <v>11.774481389853227</v>
      </c>
      <c r="Q894" s="18">
        <v>11.77</v>
      </c>
      <c r="R894" s="18">
        <v>11.774481389853227</v>
      </c>
      <c r="S894" s="15">
        <f t="shared" si="81"/>
        <v>0.35275080906148737</v>
      </c>
      <c r="T894" s="15">
        <f t="shared" si="82"/>
        <v>0.42734711513848939</v>
      </c>
      <c r="U894" s="15">
        <f t="shared" si="83"/>
        <v>0.59611650485436884</v>
      </c>
      <c r="V894" s="15">
        <f t="shared" si="84"/>
        <v>0.45873814301811522</v>
      </c>
      <c r="W894" s="15">
        <f t="shared" si="85"/>
        <v>0.45873814301811522</v>
      </c>
      <c r="X894" s="15" t="str">
        <f t="shared" si="86"/>
        <v>Y</v>
      </c>
      <c r="Y894" s="15" t="s">
        <v>55</v>
      </c>
      <c r="Z894" s="14" t="s">
        <v>55</v>
      </c>
      <c r="AA894" s="14">
        <v>0</v>
      </c>
      <c r="AB894" s="14"/>
      <c r="AC894" s="14"/>
    </row>
    <row r="895" spans="1:29" x14ac:dyDescent="0.35">
      <c r="A895" s="7"/>
      <c r="B895" s="14">
        <v>1114</v>
      </c>
      <c r="C895" s="14" t="s">
        <v>3030</v>
      </c>
      <c r="D895" s="14" t="s">
        <v>3031</v>
      </c>
      <c r="E895" s="14" t="s">
        <v>3040</v>
      </c>
      <c r="F895" s="14" t="s">
        <v>4474</v>
      </c>
      <c r="G895" s="14"/>
      <c r="H895" s="14" t="s">
        <v>3175</v>
      </c>
      <c r="I895" s="14" t="s">
        <v>3034</v>
      </c>
      <c r="J895" s="14" t="s">
        <v>4475</v>
      </c>
      <c r="K895" s="14" t="s">
        <v>3494</v>
      </c>
      <c r="L895" s="14">
        <v>13.2</v>
      </c>
      <c r="M895" s="18">
        <v>4.7783817679210179</v>
      </c>
      <c r="N895" s="18">
        <v>5.4414108170583839</v>
      </c>
      <c r="O895" s="18">
        <v>5.9367773480230683</v>
      </c>
      <c r="P895" s="18">
        <v>11.774481389853227</v>
      </c>
      <c r="Q895" s="18">
        <v>11.77</v>
      </c>
      <c r="R895" s="18">
        <v>11.774481389853227</v>
      </c>
      <c r="S895" s="15">
        <f t="shared" si="81"/>
        <v>0.40582524271844655</v>
      </c>
      <c r="T895" s="15">
        <f t="shared" si="82"/>
        <v>0.46231187910436566</v>
      </c>
      <c r="U895" s="15">
        <f t="shared" si="83"/>
        <v>0.50420711974109911</v>
      </c>
      <c r="V895" s="15">
        <f t="shared" si="84"/>
        <v>0.45744808052130376</v>
      </c>
      <c r="W895" s="15">
        <f t="shared" si="85"/>
        <v>0.45744808052130376</v>
      </c>
      <c r="X895" s="15" t="str">
        <f t="shared" si="86"/>
        <v>Y</v>
      </c>
      <c r="Y895" s="15" t="s">
        <v>55</v>
      </c>
      <c r="Z895" s="14" t="s">
        <v>55</v>
      </c>
      <c r="AA895" s="14">
        <v>0</v>
      </c>
      <c r="AB895" s="14"/>
      <c r="AC895" s="14"/>
    </row>
    <row r="896" spans="1:29" x14ac:dyDescent="0.35">
      <c r="A896" s="7"/>
      <c r="B896" s="14">
        <v>96</v>
      </c>
      <c r="C896" s="14" t="s">
        <v>3030</v>
      </c>
      <c r="D896" s="14" t="s">
        <v>3031</v>
      </c>
      <c r="E896" s="14" t="s">
        <v>46</v>
      </c>
      <c r="F896" s="14" t="s">
        <v>3346</v>
      </c>
      <c r="G896" s="14"/>
      <c r="H896" s="14" t="s">
        <v>3346</v>
      </c>
      <c r="I896" s="14" t="s">
        <v>3034</v>
      </c>
      <c r="J896" s="14" t="s">
        <v>4476</v>
      </c>
      <c r="K896" s="14" t="s">
        <v>3566</v>
      </c>
      <c r="L896" s="14">
        <v>13.8</v>
      </c>
      <c r="M896" s="18">
        <v>4.1271306642751053</v>
      </c>
      <c r="N896" s="18">
        <v>4.1111957968454869</v>
      </c>
      <c r="O896" s="18">
        <v>8.4853169062799303</v>
      </c>
      <c r="P896" s="18">
        <v>11.783834464214101</v>
      </c>
      <c r="Q896" s="18">
        <v>11.78</v>
      </c>
      <c r="R896" s="18">
        <v>12.668219606558768</v>
      </c>
      <c r="S896" s="15">
        <f t="shared" si="81"/>
        <v>0.35023664638268964</v>
      </c>
      <c r="T896" s="15">
        <f t="shared" si="82"/>
        <v>0.34899794540284268</v>
      </c>
      <c r="U896" s="15">
        <f t="shared" si="83"/>
        <v>0.66981132075471705</v>
      </c>
      <c r="V896" s="15">
        <f t="shared" si="84"/>
        <v>0.45634863751341648</v>
      </c>
      <c r="W896" s="15">
        <f t="shared" si="85"/>
        <v>0.45634863751341648</v>
      </c>
      <c r="X896" s="15" t="str">
        <f t="shared" si="86"/>
        <v>Y</v>
      </c>
      <c r="Y896" s="15" t="s">
        <v>55</v>
      </c>
      <c r="Z896" s="14" t="s">
        <v>55</v>
      </c>
      <c r="AA896" s="14">
        <v>0</v>
      </c>
      <c r="AB896" s="14"/>
      <c r="AC896" s="14"/>
    </row>
    <row r="897" spans="1:29" x14ac:dyDescent="0.35">
      <c r="A897" s="7"/>
      <c r="B897" s="14">
        <v>133</v>
      </c>
      <c r="C897" s="14" t="s">
        <v>3030</v>
      </c>
      <c r="D897" s="14" t="s">
        <v>3031</v>
      </c>
      <c r="E897" s="14" t="s">
        <v>46</v>
      </c>
      <c r="F897" s="14" t="s">
        <v>3212</v>
      </c>
      <c r="G897" s="14"/>
      <c r="H897" s="14" t="s">
        <v>3038</v>
      </c>
      <c r="I897" s="14" t="s">
        <v>3034</v>
      </c>
      <c r="J897" s="14" t="s">
        <v>4477</v>
      </c>
      <c r="K897" s="14" t="s">
        <v>3038</v>
      </c>
      <c r="L897" s="14">
        <v>4.16</v>
      </c>
      <c r="M897" s="18">
        <v>0.93669307673324886</v>
      </c>
      <c r="N897" s="18">
        <v>0.81660422074180417</v>
      </c>
      <c r="O897" s="18">
        <v>1.4410662718973057</v>
      </c>
      <c r="P897" s="18">
        <v>2.3345273604736358</v>
      </c>
      <c r="Q897" s="18">
        <v>2.33</v>
      </c>
      <c r="R897" s="18">
        <v>2.3345273604736358</v>
      </c>
      <c r="S897" s="15">
        <f t="shared" si="81"/>
        <v>0.40123456790123452</v>
      </c>
      <c r="T897" s="15">
        <f t="shared" si="82"/>
        <v>0.35047391448146098</v>
      </c>
      <c r="U897" s="15">
        <f t="shared" si="83"/>
        <v>0.61728395061728381</v>
      </c>
      <c r="V897" s="15">
        <f t="shared" si="84"/>
        <v>0.45633081099999312</v>
      </c>
      <c r="W897" s="15">
        <f t="shared" si="85"/>
        <v>0.45633081099999312</v>
      </c>
      <c r="X897" s="15" t="str">
        <f t="shared" si="86"/>
        <v>Y</v>
      </c>
      <c r="Y897" s="15" t="s">
        <v>55</v>
      </c>
      <c r="Z897" s="14" t="s">
        <v>55</v>
      </c>
      <c r="AA897" s="14">
        <v>0</v>
      </c>
      <c r="AB897" s="14"/>
      <c r="AC897" s="14"/>
    </row>
    <row r="898" spans="1:29" x14ac:dyDescent="0.35">
      <c r="A898" s="7"/>
      <c r="B898" s="14">
        <v>350</v>
      </c>
      <c r="C898" s="14" t="s">
        <v>3030</v>
      </c>
      <c r="D898" s="14" t="s">
        <v>3066</v>
      </c>
      <c r="E898" s="14" t="s">
        <v>3067</v>
      </c>
      <c r="F898" s="14" t="s">
        <v>3612</v>
      </c>
      <c r="G898" s="14"/>
      <c r="H898" s="14" t="s">
        <v>3613</v>
      </c>
      <c r="I898" s="14" t="s">
        <v>3034</v>
      </c>
      <c r="J898" s="14" t="s">
        <v>4478</v>
      </c>
      <c r="K898" s="14" t="s">
        <v>3613</v>
      </c>
      <c r="L898" s="14">
        <v>13.8</v>
      </c>
      <c r="M898" s="18">
        <v>3.904042520260242</v>
      </c>
      <c r="N898" s="18">
        <v>4.5653395185900472</v>
      </c>
      <c r="O898" s="18">
        <v>4.6131441208789479</v>
      </c>
      <c r="P898" s="18">
        <v>9.5609204577802025</v>
      </c>
      <c r="Q898" s="18">
        <v>9.56</v>
      </c>
      <c r="R898" s="18">
        <v>9.5609204577802025</v>
      </c>
      <c r="S898" s="15">
        <f t="shared" si="81"/>
        <v>0.40833333333333255</v>
      </c>
      <c r="T898" s="15">
        <f t="shared" si="82"/>
        <v>0.47754597474791288</v>
      </c>
      <c r="U898" s="15">
        <f t="shared" si="83"/>
        <v>0.48250000000000004</v>
      </c>
      <c r="V898" s="15">
        <f t="shared" si="84"/>
        <v>0.45612643602708181</v>
      </c>
      <c r="W898" s="15">
        <f t="shared" si="85"/>
        <v>0.45612643602708181</v>
      </c>
      <c r="X898" s="15" t="str">
        <f t="shared" si="86"/>
        <v>Y</v>
      </c>
      <c r="Y898" s="15" t="s">
        <v>55</v>
      </c>
      <c r="Z898" s="14" t="s">
        <v>55</v>
      </c>
      <c r="AA898" s="14">
        <v>0</v>
      </c>
      <c r="AB898" s="14"/>
      <c r="AC898" s="14"/>
    </row>
    <row r="899" spans="1:29" x14ac:dyDescent="0.35">
      <c r="A899" s="7"/>
      <c r="B899" s="14">
        <v>354</v>
      </c>
      <c r="C899" s="14" t="s">
        <v>3030</v>
      </c>
      <c r="D899" s="14" t="s">
        <v>3066</v>
      </c>
      <c r="E899" s="14" t="s">
        <v>3067</v>
      </c>
      <c r="F899" s="14" t="s">
        <v>3082</v>
      </c>
      <c r="G899" s="14"/>
      <c r="H899" s="14" t="s">
        <v>3083</v>
      </c>
      <c r="I899" s="14" t="s">
        <v>3034</v>
      </c>
      <c r="J899" s="14" t="s">
        <v>4479</v>
      </c>
      <c r="K899" s="14" t="s">
        <v>3083</v>
      </c>
      <c r="L899" s="14">
        <v>13.8</v>
      </c>
      <c r="M899" s="18">
        <v>5.2903759866383711</v>
      </c>
      <c r="N899" s="18">
        <v>5.3541154563569133</v>
      </c>
      <c r="O899" s="18">
        <v>5.5134641306532348</v>
      </c>
      <c r="P899" s="18">
        <v>11.80773676535855</v>
      </c>
      <c r="Q899" s="18">
        <v>11.81</v>
      </c>
      <c r="R899" s="18">
        <v>11.80773676535855</v>
      </c>
      <c r="S899" s="15">
        <f t="shared" ref="S899:S962" si="87">IF(OR(M899="",P899=""),"",M899/P899)</f>
        <v>0.44804318488528949</v>
      </c>
      <c r="T899" s="15">
        <f t="shared" ref="T899:T962" si="88">IF(OR(N899="",Q899=""),"",N899/Q899)</f>
        <v>0.45335439935282923</v>
      </c>
      <c r="U899" s="15">
        <f t="shared" ref="U899:U962" si="89">IF(OR(O899="",R899=""),"",O899/R899)</f>
        <v>0.46693657219972878</v>
      </c>
      <c r="V899" s="15">
        <f t="shared" ref="V899:V962" si="90">IF(OR(S899="",T899="",U899=""),"",AVERAGE(S899,T899,U899))</f>
        <v>0.45611138547928248</v>
      </c>
      <c r="W899" s="15">
        <f t="shared" ref="W899:W962" si="91">IFERROR(V899,"0")</f>
        <v>0.45611138547928248</v>
      </c>
      <c r="X899" s="15" t="str">
        <f t="shared" ref="X899:X962" si="92">IF(W899="0", "N", "Y")</f>
        <v>Y</v>
      </c>
      <c r="Y899" s="15" t="s">
        <v>55</v>
      </c>
      <c r="Z899" s="14" t="s">
        <v>55</v>
      </c>
      <c r="AA899" s="14">
        <v>0</v>
      </c>
      <c r="AB899" s="14"/>
      <c r="AC899" s="14"/>
    </row>
    <row r="900" spans="1:29" x14ac:dyDescent="0.35">
      <c r="A900" s="7"/>
      <c r="B900" s="14">
        <v>412</v>
      </c>
      <c r="C900" s="14" t="s">
        <v>3030</v>
      </c>
      <c r="D900" s="14" t="s">
        <v>3066</v>
      </c>
      <c r="E900" s="14" t="s">
        <v>3074</v>
      </c>
      <c r="F900" s="14" t="s">
        <v>3655</v>
      </c>
      <c r="G900" s="14"/>
      <c r="H900" s="14" t="s">
        <v>3318</v>
      </c>
      <c r="I900" s="14" t="s">
        <v>3034</v>
      </c>
      <c r="J900" s="14" t="s">
        <v>4481</v>
      </c>
      <c r="K900" s="14" t="s">
        <v>3318</v>
      </c>
      <c r="L900" s="14">
        <v>13.8</v>
      </c>
      <c r="M900" s="18">
        <v>5.1071250111975752</v>
      </c>
      <c r="N900" s="18">
        <v>5.2107016494902103</v>
      </c>
      <c r="O900" s="18">
        <v>5.5054966969384251</v>
      </c>
      <c r="P900" s="18">
        <v>11.592616055058496</v>
      </c>
      <c r="Q900" s="18">
        <v>11.59</v>
      </c>
      <c r="R900" s="18">
        <v>11.592616055058496</v>
      </c>
      <c r="S900" s="15">
        <f t="shared" si="87"/>
        <v>0.44054982817869276</v>
      </c>
      <c r="T900" s="15">
        <f t="shared" si="88"/>
        <v>0.44958599219069978</v>
      </c>
      <c r="U900" s="15">
        <f t="shared" si="89"/>
        <v>0.47491408934707829</v>
      </c>
      <c r="V900" s="15">
        <f t="shared" si="90"/>
        <v>0.45501663657215691</v>
      </c>
      <c r="W900" s="15">
        <f t="shared" si="91"/>
        <v>0.45501663657215691</v>
      </c>
      <c r="X900" s="15" t="str">
        <f t="shared" si="92"/>
        <v>Y</v>
      </c>
      <c r="Y900" s="15" t="s">
        <v>55</v>
      </c>
      <c r="Z900" s="14" t="s">
        <v>55</v>
      </c>
      <c r="AA900" s="14">
        <v>0</v>
      </c>
      <c r="AB900" s="14"/>
      <c r="AC900" s="14"/>
    </row>
    <row r="901" spans="1:29" x14ac:dyDescent="0.35">
      <c r="A901" s="7"/>
      <c r="B901" s="14">
        <v>47</v>
      </c>
      <c r="C901" s="14" t="s">
        <v>3030</v>
      </c>
      <c r="D901" s="14" t="s">
        <v>3031</v>
      </c>
      <c r="E901" s="14" t="s">
        <v>46</v>
      </c>
      <c r="F901" s="14" t="s">
        <v>4003</v>
      </c>
      <c r="G901" s="14"/>
      <c r="H901" s="14" t="s">
        <v>4004</v>
      </c>
      <c r="I901" s="14" t="s">
        <v>3034</v>
      </c>
      <c r="J901" s="14" t="s">
        <v>4482</v>
      </c>
      <c r="K901" s="14" t="s">
        <v>4432</v>
      </c>
      <c r="L901" s="14">
        <v>13.8</v>
      </c>
      <c r="M901" s="18">
        <v>5.330213155212463</v>
      </c>
      <c r="N901" s="18">
        <v>5.4497246609347156</v>
      </c>
      <c r="O901" s="18">
        <v>5.5214315643680676</v>
      </c>
      <c r="P901" s="18">
        <v>11.783834464214101</v>
      </c>
      <c r="Q901" s="18">
        <v>11.78</v>
      </c>
      <c r="R901" s="18">
        <v>12.285782788247561</v>
      </c>
      <c r="S901" s="15">
        <f t="shared" si="87"/>
        <v>0.45233265720081134</v>
      </c>
      <c r="T901" s="15">
        <f t="shared" si="88"/>
        <v>0.46262518344097758</v>
      </c>
      <c r="U901" s="15">
        <f t="shared" si="89"/>
        <v>0.44941634241245138</v>
      </c>
      <c r="V901" s="15">
        <f t="shared" si="90"/>
        <v>0.45479139435141341</v>
      </c>
      <c r="W901" s="15">
        <f t="shared" si="91"/>
        <v>0.45479139435141341</v>
      </c>
      <c r="X901" s="15" t="str">
        <f t="shared" si="92"/>
        <v>Y</v>
      </c>
      <c r="Y901" s="15" t="s">
        <v>55</v>
      </c>
      <c r="Z901" s="14" t="s">
        <v>55</v>
      </c>
      <c r="AA901" s="14">
        <v>0</v>
      </c>
      <c r="AB901" s="14"/>
      <c r="AC901" s="14"/>
    </row>
    <row r="902" spans="1:29" x14ac:dyDescent="0.35">
      <c r="A902" s="7"/>
      <c r="B902" s="14">
        <v>506</v>
      </c>
      <c r="C902" s="14" t="s">
        <v>3030</v>
      </c>
      <c r="D902" s="14" t="s">
        <v>3066</v>
      </c>
      <c r="E902" s="14" t="s">
        <v>3074</v>
      </c>
      <c r="F902" s="14" t="s">
        <v>3181</v>
      </c>
      <c r="G902" s="14"/>
      <c r="H902" s="14" t="s">
        <v>3182</v>
      </c>
      <c r="I902" s="14" t="s">
        <v>3034</v>
      </c>
      <c r="J902" s="14" t="s">
        <v>4483</v>
      </c>
      <c r="K902" s="14" t="s">
        <v>4484</v>
      </c>
      <c r="L902" s="14">
        <v>13.8</v>
      </c>
      <c r="M902" s="18">
        <v>5.3780177575013637</v>
      </c>
      <c r="N902" s="18">
        <v>5.0194832403346066</v>
      </c>
      <c r="O902" s="18">
        <v>5.3780177575013637</v>
      </c>
      <c r="P902" s="18">
        <v>11.592616055058496</v>
      </c>
      <c r="Q902" s="18">
        <v>11.59</v>
      </c>
      <c r="R902" s="18">
        <v>11.592616055058496</v>
      </c>
      <c r="S902" s="15">
        <f t="shared" si="87"/>
        <v>0.46391752577319584</v>
      </c>
      <c r="T902" s="15">
        <f t="shared" si="88"/>
        <v>0.43308742366994019</v>
      </c>
      <c r="U902" s="15">
        <f t="shared" si="89"/>
        <v>0.46391752577319584</v>
      </c>
      <c r="V902" s="15">
        <f t="shared" si="90"/>
        <v>0.45364082507211062</v>
      </c>
      <c r="W902" s="15">
        <f t="shared" si="91"/>
        <v>0.45364082507211062</v>
      </c>
      <c r="X902" s="15" t="str">
        <f t="shared" si="92"/>
        <v>Y</v>
      </c>
      <c r="Y902" s="15" t="s">
        <v>55</v>
      </c>
      <c r="Z902" s="14" t="s">
        <v>55</v>
      </c>
      <c r="AA902" s="14">
        <v>0</v>
      </c>
      <c r="AB902" s="14"/>
      <c r="AC902" s="14"/>
    </row>
    <row r="903" spans="1:29" x14ac:dyDescent="0.35">
      <c r="A903" s="7"/>
      <c r="B903" s="14">
        <v>12</v>
      </c>
      <c r="C903" s="14" t="s">
        <v>3030</v>
      </c>
      <c r="D903" s="14" t="s">
        <v>3031</v>
      </c>
      <c r="E903" s="14" t="s">
        <v>46</v>
      </c>
      <c r="F903" s="14" t="s">
        <v>3343</v>
      </c>
      <c r="G903" s="14"/>
      <c r="H903" s="14" t="s">
        <v>3038</v>
      </c>
      <c r="I903" s="14" t="s">
        <v>3034</v>
      </c>
      <c r="J903" s="19" t="s">
        <v>4485</v>
      </c>
      <c r="K903" s="14" t="s">
        <v>3038</v>
      </c>
      <c r="L903" s="14">
        <v>4.16</v>
      </c>
      <c r="M903" s="18">
        <v>0.92468419113410216</v>
      </c>
      <c r="N903" s="18">
        <v>0.76136334698573849</v>
      </c>
      <c r="O903" s="18">
        <v>0.85503265465906342</v>
      </c>
      <c r="P903" s="18">
        <v>1.8661808221070111</v>
      </c>
      <c r="Q903" s="18">
        <v>1.87</v>
      </c>
      <c r="R903" s="18">
        <v>1.8661808221070111</v>
      </c>
      <c r="S903" s="15">
        <f t="shared" si="87"/>
        <v>0.49549549549549421</v>
      </c>
      <c r="T903" s="15">
        <f t="shared" si="88"/>
        <v>0.40714617485868365</v>
      </c>
      <c r="U903" s="15">
        <f t="shared" si="89"/>
        <v>0.45817245817245567</v>
      </c>
      <c r="V903" s="15">
        <f t="shared" si="90"/>
        <v>0.45360470950887782</v>
      </c>
      <c r="W903" s="15">
        <f t="shared" si="91"/>
        <v>0.45360470950887782</v>
      </c>
      <c r="X903" s="15" t="str">
        <f t="shared" si="92"/>
        <v>Y</v>
      </c>
      <c r="Y903" s="15" t="s">
        <v>55</v>
      </c>
      <c r="Z903" s="14" t="s">
        <v>55</v>
      </c>
      <c r="AA903" s="14">
        <v>0</v>
      </c>
      <c r="AB903" s="14"/>
      <c r="AC903" s="14"/>
    </row>
    <row r="904" spans="1:29" x14ac:dyDescent="0.35">
      <c r="A904" s="7"/>
      <c r="B904" s="14">
        <v>897</v>
      </c>
      <c r="C904" s="14" t="s">
        <v>3030</v>
      </c>
      <c r="D904" s="14" t="s">
        <v>3031</v>
      </c>
      <c r="E904" s="14" t="s">
        <v>3045</v>
      </c>
      <c r="F904" s="14" t="s">
        <v>3137</v>
      </c>
      <c r="G904" s="14"/>
      <c r="H904" s="14" t="s">
        <v>3137</v>
      </c>
      <c r="I904" s="14" t="s">
        <v>3034</v>
      </c>
      <c r="J904" s="14" t="s">
        <v>4486</v>
      </c>
      <c r="K904" s="14" t="s">
        <v>3137</v>
      </c>
      <c r="L904" s="14">
        <v>4.16</v>
      </c>
      <c r="M904" s="18">
        <v>1.248924102310996</v>
      </c>
      <c r="N904" s="18">
        <v>1.1168263607204121</v>
      </c>
      <c r="O904" s="18">
        <v>0.72053313594865287</v>
      </c>
      <c r="P904" s="18">
        <v>2.2696793782382572</v>
      </c>
      <c r="Q904" s="18">
        <v>2.27</v>
      </c>
      <c r="R904" s="18">
        <v>2.2696793782382572</v>
      </c>
      <c r="S904" s="15">
        <f t="shared" si="87"/>
        <v>0.55026455026454912</v>
      </c>
      <c r="T904" s="15">
        <f t="shared" si="88"/>
        <v>0.49199399150678946</v>
      </c>
      <c r="U904" s="15">
        <f t="shared" si="89"/>
        <v>0.31746031746031739</v>
      </c>
      <c r="V904" s="15">
        <f t="shared" si="90"/>
        <v>0.45323961974388532</v>
      </c>
      <c r="W904" s="15">
        <f t="shared" si="91"/>
        <v>0.45323961974388532</v>
      </c>
      <c r="X904" s="15" t="str">
        <f t="shared" si="92"/>
        <v>Y</v>
      </c>
      <c r="Y904" s="15" t="s">
        <v>55</v>
      </c>
      <c r="Z904" s="14" t="s">
        <v>55</v>
      </c>
      <c r="AA904" s="14">
        <v>0</v>
      </c>
      <c r="AB904" s="14"/>
      <c r="AC904" s="14"/>
    </row>
    <row r="905" spans="1:29" x14ac:dyDescent="0.35">
      <c r="A905" s="7"/>
      <c r="B905" s="14">
        <v>653</v>
      </c>
      <c r="C905" s="14" t="s">
        <v>3030</v>
      </c>
      <c r="D905" s="14" t="s">
        <v>3031</v>
      </c>
      <c r="E905" s="14" t="s">
        <v>3045</v>
      </c>
      <c r="F905" s="14" t="s">
        <v>3191</v>
      </c>
      <c r="G905" s="14"/>
      <c r="H905" s="14" t="s">
        <v>3191</v>
      </c>
      <c r="I905" s="14" t="s">
        <v>3034</v>
      </c>
      <c r="J905" s="14" t="s">
        <v>4487</v>
      </c>
      <c r="K905" s="14" t="s">
        <v>3191</v>
      </c>
      <c r="L905" s="14">
        <v>4.16</v>
      </c>
      <c r="M905" s="18">
        <v>1.1744690115963041</v>
      </c>
      <c r="N905" s="18">
        <v>1.3762182896619273</v>
      </c>
      <c r="O905" s="18">
        <v>1.503512477012851</v>
      </c>
      <c r="P905" s="18">
        <v>2.9902125141869096</v>
      </c>
      <c r="Q905" s="18">
        <v>2.99</v>
      </c>
      <c r="R905" s="18">
        <v>2.9902125141869096</v>
      </c>
      <c r="S905" s="15">
        <f t="shared" si="87"/>
        <v>0.39277108433734936</v>
      </c>
      <c r="T905" s="15">
        <f t="shared" si="88"/>
        <v>0.46027367547221643</v>
      </c>
      <c r="U905" s="15">
        <f t="shared" si="89"/>
        <v>0.50281124497991803</v>
      </c>
      <c r="V905" s="15">
        <f t="shared" si="90"/>
        <v>0.45195200159649462</v>
      </c>
      <c r="W905" s="15">
        <f t="shared" si="91"/>
        <v>0.45195200159649462</v>
      </c>
      <c r="X905" s="15" t="str">
        <f t="shared" si="92"/>
        <v>Y</v>
      </c>
      <c r="Y905" s="15" t="s">
        <v>55</v>
      </c>
      <c r="Z905" s="14" t="s">
        <v>55</v>
      </c>
      <c r="AA905" s="14">
        <v>0</v>
      </c>
      <c r="AB905" s="14"/>
      <c r="AC905" s="14"/>
    </row>
    <row r="906" spans="1:29" x14ac:dyDescent="0.35">
      <c r="A906" s="7"/>
      <c r="B906" s="14">
        <v>1142</v>
      </c>
      <c r="C906" s="14" t="s">
        <v>3030</v>
      </c>
      <c r="D906" s="14" t="s">
        <v>3031</v>
      </c>
      <c r="E906" s="14" t="s">
        <v>3040</v>
      </c>
      <c r="F906" s="14" t="s">
        <v>3125</v>
      </c>
      <c r="G906" s="14"/>
      <c r="H906" s="14" t="s">
        <v>3125</v>
      </c>
      <c r="I906" s="14" t="s">
        <v>3034</v>
      </c>
      <c r="J906" s="14" t="s">
        <v>4488</v>
      </c>
      <c r="K906" s="14" t="s">
        <v>4424</v>
      </c>
      <c r="L906" s="14">
        <v>13.2</v>
      </c>
      <c r="M906" s="18">
        <v>4.5268879906620167</v>
      </c>
      <c r="N906" s="18">
        <v>5.1213278278196555</v>
      </c>
      <c r="O906" s="18">
        <v>5.6243153823376577</v>
      </c>
      <c r="P906" s="18">
        <v>11.271493835335225</v>
      </c>
      <c r="Q906" s="18">
        <v>11.27</v>
      </c>
      <c r="R906" s="18">
        <v>11.271493835335225</v>
      </c>
      <c r="S906" s="15">
        <f t="shared" si="87"/>
        <v>0.4016227180527383</v>
      </c>
      <c r="T906" s="15">
        <f t="shared" si="88"/>
        <v>0.4544212801969526</v>
      </c>
      <c r="U906" s="15">
        <f t="shared" si="89"/>
        <v>0.49898580121703856</v>
      </c>
      <c r="V906" s="15">
        <f t="shared" si="90"/>
        <v>0.45167659982224317</v>
      </c>
      <c r="W906" s="15">
        <f t="shared" si="91"/>
        <v>0.45167659982224317</v>
      </c>
      <c r="X906" s="15" t="str">
        <f t="shared" si="92"/>
        <v>Y</v>
      </c>
      <c r="Y906" s="15" t="s">
        <v>55</v>
      </c>
      <c r="Z906" s="14" t="s">
        <v>55</v>
      </c>
      <c r="AA906" s="14">
        <v>0</v>
      </c>
      <c r="AB906" s="14"/>
      <c r="AC906" s="14"/>
    </row>
    <row r="907" spans="1:29" x14ac:dyDescent="0.35">
      <c r="A907" s="7"/>
      <c r="B907" s="14">
        <v>422</v>
      </c>
      <c r="C907" s="14" t="s">
        <v>3030</v>
      </c>
      <c r="D907" s="14" t="s">
        <v>3066</v>
      </c>
      <c r="E907" s="14" t="s">
        <v>3074</v>
      </c>
      <c r="F907" s="14" t="s">
        <v>3560</v>
      </c>
      <c r="G907" s="14"/>
      <c r="H907" s="14" t="s">
        <v>3446</v>
      </c>
      <c r="I907" s="14" t="s">
        <v>3034</v>
      </c>
      <c r="J907" s="14" t="s">
        <v>4489</v>
      </c>
      <c r="K907" s="14" t="s">
        <v>3446</v>
      </c>
      <c r="L907" s="14">
        <v>13.8</v>
      </c>
      <c r="M907" s="18">
        <v>5.0672878426235073</v>
      </c>
      <c r="N907" s="18">
        <v>5.1628970472013096</v>
      </c>
      <c r="O907" s="18">
        <v>5.7046825398088377</v>
      </c>
      <c r="P907" s="18">
        <v>11.783834464214101</v>
      </c>
      <c r="Q907" s="18">
        <v>11.78</v>
      </c>
      <c r="R907" s="18">
        <v>11.783834464214101</v>
      </c>
      <c r="S907" s="15">
        <f t="shared" si="87"/>
        <v>0.43002028397565917</v>
      </c>
      <c r="T907" s="15">
        <f t="shared" si="88"/>
        <v>0.43827648957566295</v>
      </c>
      <c r="U907" s="15">
        <f t="shared" si="89"/>
        <v>0.48411088573360234</v>
      </c>
      <c r="V907" s="15">
        <f t="shared" si="90"/>
        <v>0.4508025530949748</v>
      </c>
      <c r="W907" s="15">
        <f t="shared" si="91"/>
        <v>0.4508025530949748</v>
      </c>
      <c r="X907" s="15" t="str">
        <f t="shared" si="92"/>
        <v>Y</v>
      </c>
      <c r="Y907" s="15" t="s">
        <v>55</v>
      </c>
      <c r="Z907" s="14" t="s">
        <v>55</v>
      </c>
      <c r="AA907" s="14">
        <v>0</v>
      </c>
      <c r="AB907" s="14"/>
      <c r="AC907" s="14"/>
    </row>
    <row r="908" spans="1:29" x14ac:dyDescent="0.35">
      <c r="A908" s="7"/>
      <c r="B908" s="14">
        <v>1004</v>
      </c>
      <c r="C908" s="14" t="s">
        <v>3030</v>
      </c>
      <c r="D908" s="14" t="s">
        <v>3031</v>
      </c>
      <c r="E908" s="14" t="s">
        <v>3040</v>
      </c>
      <c r="F908" s="14" t="s">
        <v>4490</v>
      </c>
      <c r="G908" s="14"/>
      <c r="H908" s="14" t="s">
        <v>4491</v>
      </c>
      <c r="I908" s="14" t="s">
        <v>3603</v>
      </c>
      <c r="J908" s="14" t="s">
        <v>4492</v>
      </c>
      <c r="K908" s="14" t="s">
        <v>4491</v>
      </c>
      <c r="L908" s="14">
        <v>13.2</v>
      </c>
      <c r="M908" s="18">
        <v>3.4175633304414705</v>
      </c>
      <c r="N908" s="18">
        <v>3.6809543762453778</v>
      </c>
      <c r="O908" s="18">
        <v>9.0926432014458793</v>
      </c>
      <c r="P908" s="18">
        <v>11.797344460513136</v>
      </c>
      <c r="Q908" s="18">
        <v>11.8</v>
      </c>
      <c r="R908" s="18">
        <v>12.117427449751863</v>
      </c>
      <c r="S908" s="15">
        <f t="shared" si="87"/>
        <v>0.28968920436971124</v>
      </c>
      <c r="T908" s="15">
        <f t="shared" si="88"/>
        <v>0.31194528612248962</v>
      </c>
      <c r="U908" s="15">
        <f t="shared" si="89"/>
        <v>0.75037735849056608</v>
      </c>
      <c r="V908" s="15">
        <f t="shared" si="90"/>
        <v>0.45067061632758892</v>
      </c>
      <c r="W908" s="15">
        <f t="shared" si="91"/>
        <v>0.45067061632758892</v>
      </c>
      <c r="X908" s="15" t="str">
        <f t="shared" si="92"/>
        <v>Y</v>
      </c>
      <c r="Y908" s="15" t="s">
        <v>55</v>
      </c>
      <c r="Z908" s="14" t="s">
        <v>55</v>
      </c>
      <c r="AA908" s="14">
        <v>0</v>
      </c>
      <c r="AB908" s="14"/>
      <c r="AC908" s="14"/>
    </row>
    <row r="909" spans="1:29" x14ac:dyDescent="0.35">
      <c r="A909" s="7"/>
      <c r="B909" s="14">
        <v>353</v>
      </c>
      <c r="C909" s="14" t="s">
        <v>3030</v>
      </c>
      <c r="D909" s="14" t="s">
        <v>3066</v>
      </c>
      <c r="E909" s="14" t="s">
        <v>3067</v>
      </c>
      <c r="F909" s="14" t="s">
        <v>3977</v>
      </c>
      <c r="G909" s="14"/>
      <c r="H909" s="14" t="s">
        <v>3613</v>
      </c>
      <c r="I909" s="14" t="s">
        <v>3034</v>
      </c>
      <c r="J909" s="14" t="s">
        <v>4493</v>
      </c>
      <c r="K909" s="14" t="s">
        <v>3613</v>
      </c>
      <c r="L909" s="14">
        <v>13.8</v>
      </c>
      <c r="M909" s="18">
        <v>4.0633911945565862</v>
      </c>
      <c r="N909" s="18">
        <v>4.2068050014232892</v>
      </c>
      <c r="O909" s="18">
        <v>4.1271306642751053</v>
      </c>
      <c r="P909" s="18">
        <v>9.2023859406134445</v>
      </c>
      <c r="Q909" s="18">
        <v>9.1999999999999993</v>
      </c>
      <c r="R909" s="18">
        <v>9.2023859406134445</v>
      </c>
      <c r="S909" s="15">
        <f t="shared" si="87"/>
        <v>0.44155844155844159</v>
      </c>
      <c r="T909" s="15">
        <f t="shared" si="88"/>
        <v>0.45726141319818364</v>
      </c>
      <c r="U909" s="15">
        <f t="shared" si="89"/>
        <v>0.44848484848484682</v>
      </c>
      <c r="V909" s="15">
        <f t="shared" si="90"/>
        <v>0.44910156774715732</v>
      </c>
      <c r="W909" s="15">
        <f t="shared" si="91"/>
        <v>0.44910156774715732</v>
      </c>
      <c r="X909" s="15" t="str">
        <f t="shared" si="92"/>
        <v>Y</v>
      </c>
      <c r="Y909" s="15" t="s">
        <v>55</v>
      </c>
      <c r="Z909" s="14" t="s">
        <v>55</v>
      </c>
      <c r="AA909" s="14">
        <v>0</v>
      </c>
      <c r="AB909" s="14"/>
      <c r="AC909" s="14"/>
    </row>
    <row r="910" spans="1:29" x14ac:dyDescent="0.35">
      <c r="A910" s="7"/>
      <c r="B910" s="14">
        <v>700</v>
      </c>
      <c r="C910" s="14" t="s">
        <v>3030</v>
      </c>
      <c r="D910" s="14" t="s">
        <v>3031</v>
      </c>
      <c r="E910" s="14" t="s">
        <v>3045</v>
      </c>
      <c r="F910" s="14" t="s">
        <v>4015</v>
      </c>
      <c r="G910" s="14"/>
      <c r="H910" s="14" t="s">
        <v>4016</v>
      </c>
      <c r="I910" s="14" t="s">
        <v>3034</v>
      </c>
      <c r="J910" s="14" t="s">
        <v>4494</v>
      </c>
      <c r="K910" s="14" t="s">
        <v>4046</v>
      </c>
      <c r="L910" s="14">
        <v>13.8</v>
      </c>
      <c r="M910" s="18">
        <v>3.5773777379527432</v>
      </c>
      <c r="N910" s="18">
        <v>4.3263165071455418</v>
      </c>
      <c r="O910" s="18">
        <v>4.31834907343071</v>
      </c>
      <c r="P910" s="18">
        <v>9.0828744348911918</v>
      </c>
      <c r="Q910" s="18">
        <v>9.08</v>
      </c>
      <c r="R910" s="18">
        <v>9.0828744348911918</v>
      </c>
      <c r="S910" s="15">
        <f t="shared" si="87"/>
        <v>0.3938596491228053</v>
      </c>
      <c r="T910" s="15">
        <f t="shared" si="88"/>
        <v>0.47646657567682177</v>
      </c>
      <c r="U910" s="15">
        <f t="shared" si="89"/>
        <v>0.47543859649122644</v>
      </c>
      <c r="V910" s="15">
        <f t="shared" si="90"/>
        <v>0.44858827376361782</v>
      </c>
      <c r="W910" s="15">
        <f t="shared" si="91"/>
        <v>0.44858827376361782</v>
      </c>
      <c r="X910" s="15" t="str">
        <f t="shared" si="92"/>
        <v>Y</v>
      </c>
      <c r="Y910" s="15" t="s">
        <v>55</v>
      </c>
      <c r="Z910" s="14" t="s">
        <v>55</v>
      </c>
      <c r="AA910" s="14">
        <v>0</v>
      </c>
      <c r="AB910" s="14"/>
      <c r="AC910" s="14"/>
    </row>
    <row r="911" spans="1:29" x14ac:dyDescent="0.35">
      <c r="A911" s="7"/>
      <c r="B911" s="14">
        <v>356</v>
      </c>
      <c r="C911" s="14" t="s">
        <v>3030</v>
      </c>
      <c r="D911" s="14" t="s">
        <v>3066</v>
      </c>
      <c r="E911" s="14" t="s">
        <v>3067</v>
      </c>
      <c r="F911" s="14" t="s">
        <v>3082</v>
      </c>
      <c r="G911" s="14"/>
      <c r="H911" s="14" t="s">
        <v>3083</v>
      </c>
      <c r="I911" s="14" t="s">
        <v>3034</v>
      </c>
      <c r="J911" s="14" t="s">
        <v>4495</v>
      </c>
      <c r="K911" s="14" t="s">
        <v>3083</v>
      </c>
      <c r="L911" s="14">
        <v>13.8</v>
      </c>
      <c r="M911" s="18">
        <v>4.7645253614604597</v>
      </c>
      <c r="N911" s="18">
        <v>5.3620828900717221</v>
      </c>
      <c r="O911" s="18">
        <v>5.0354181077642242</v>
      </c>
      <c r="P911" s="18">
        <v>11.281886140180639</v>
      </c>
      <c r="Q911" s="18">
        <v>11.28</v>
      </c>
      <c r="R911" s="18">
        <v>11.281886140180639</v>
      </c>
      <c r="S911" s="15">
        <f t="shared" si="87"/>
        <v>0.42231638418079026</v>
      </c>
      <c r="T911" s="15">
        <f t="shared" si="88"/>
        <v>0.47536195833969169</v>
      </c>
      <c r="U911" s="15">
        <f t="shared" si="89"/>
        <v>0.44632768361581782</v>
      </c>
      <c r="V911" s="15">
        <f t="shared" si="90"/>
        <v>0.44800200871209994</v>
      </c>
      <c r="W911" s="15">
        <f t="shared" si="91"/>
        <v>0.44800200871209994</v>
      </c>
      <c r="X911" s="15" t="str">
        <f t="shared" si="92"/>
        <v>Y</v>
      </c>
      <c r="Y911" s="15" t="s">
        <v>55</v>
      </c>
      <c r="Z911" s="14" t="s">
        <v>55</v>
      </c>
      <c r="AA911" s="14">
        <v>0</v>
      </c>
      <c r="AB911" s="14"/>
      <c r="AC911" s="14"/>
    </row>
    <row r="912" spans="1:29" x14ac:dyDescent="0.35">
      <c r="A912" s="7"/>
      <c r="B912" s="14">
        <v>492</v>
      </c>
      <c r="C912" s="14" t="s">
        <v>3030</v>
      </c>
      <c r="D912" s="14" t="s">
        <v>3066</v>
      </c>
      <c r="E912" s="14" t="s">
        <v>3074</v>
      </c>
      <c r="F912" s="14" t="s">
        <v>3075</v>
      </c>
      <c r="G912" s="14"/>
      <c r="H912" s="14" t="s">
        <v>3076</v>
      </c>
      <c r="I912" s="14" t="s">
        <v>3034</v>
      </c>
      <c r="J912" s="14" t="s">
        <v>4496</v>
      </c>
      <c r="K912" s="14" t="s">
        <v>3076</v>
      </c>
      <c r="L912" s="14">
        <v>13.8</v>
      </c>
      <c r="M912" s="18">
        <v>7.1945926444796022</v>
      </c>
      <c r="N912" s="18">
        <v>6.1428913941237804</v>
      </c>
      <c r="O912" s="18">
        <v>6.4376864415719943</v>
      </c>
      <c r="P912" s="18">
        <v>14.771622107270414</v>
      </c>
      <c r="Q912" s="18">
        <v>14.77</v>
      </c>
      <c r="R912" s="18">
        <v>14.771622107270414</v>
      </c>
      <c r="S912" s="15">
        <f t="shared" si="87"/>
        <v>0.48705501618122976</v>
      </c>
      <c r="T912" s="15">
        <f t="shared" si="88"/>
        <v>0.41590327651481251</v>
      </c>
      <c r="U912" s="15">
        <f t="shared" si="89"/>
        <v>0.43581445523193035</v>
      </c>
      <c r="V912" s="15">
        <f t="shared" si="90"/>
        <v>0.44625758264265752</v>
      </c>
      <c r="W912" s="15">
        <f t="shared" si="91"/>
        <v>0.44625758264265752</v>
      </c>
      <c r="X912" s="15" t="str">
        <f t="shared" si="92"/>
        <v>Y</v>
      </c>
      <c r="Y912" s="15" t="s">
        <v>55</v>
      </c>
      <c r="Z912" s="14" t="s">
        <v>55</v>
      </c>
      <c r="AA912" s="14">
        <v>0</v>
      </c>
      <c r="AB912" s="14"/>
      <c r="AC912" s="14"/>
    </row>
    <row r="913" spans="1:29" x14ac:dyDescent="0.35">
      <c r="A913" s="7"/>
      <c r="B913" s="14">
        <v>496</v>
      </c>
      <c r="C913" s="14" t="s">
        <v>3030</v>
      </c>
      <c r="D913" s="14" t="s">
        <v>3066</v>
      </c>
      <c r="E913" s="14" t="s">
        <v>3074</v>
      </c>
      <c r="F913" s="14" t="s">
        <v>134</v>
      </c>
      <c r="G913" s="14"/>
      <c r="H913" s="14" t="s">
        <v>134</v>
      </c>
      <c r="I913" s="14" t="s">
        <v>3034</v>
      </c>
      <c r="J913" s="14" t="s">
        <v>4497</v>
      </c>
      <c r="K913" s="14" t="s">
        <v>134</v>
      </c>
      <c r="L913" s="14">
        <v>13.8</v>
      </c>
      <c r="M913" s="18">
        <v>4.3820885431492513</v>
      </c>
      <c r="N913" s="18">
        <v>4.5016000488715031</v>
      </c>
      <c r="O913" s="18">
        <v>4.6932965040499974</v>
      </c>
      <c r="P913" s="18">
        <v>10.158477986391464</v>
      </c>
      <c r="Q913" s="18">
        <v>10.16</v>
      </c>
      <c r="R913" s="18">
        <v>10.158477986391464</v>
      </c>
      <c r="S913" s="15">
        <f t="shared" si="87"/>
        <v>0.43137254901960709</v>
      </c>
      <c r="T913" s="15">
        <f t="shared" si="88"/>
        <v>0.4430708709519196</v>
      </c>
      <c r="U913" s="15">
        <f t="shared" si="89"/>
        <v>0.46200784313725418</v>
      </c>
      <c r="V913" s="15">
        <f t="shared" si="90"/>
        <v>0.44548375436959359</v>
      </c>
      <c r="W913" s="15">
        <f t="shared" si="91"/>
        <v>0.44548375436959359</v>
      </c>
      <c r="X913" s="15" t="str">
        <f t="shared" si="92"/>
        <v>Y</v>
      </c>
      <c r="Y913" s="15" t="s">
        <v>55</v>
      </c>
      <c r="Z913" s="14" t="s">
        <v>55</v>
      </c>
      <c r="AA913" s="14">
        <v>0</v>
      </c>
      <c r="AB913" s="14"/>
      <c r="AC913" s="14"/>
    </row>
    <row r="914" spans="1:29" x14ac:dyDescent="0.35">
      <c r="A914" s="7"/>
      <c r="B914" s="14">
        <v>790</v>
      </c>
      <c r="C914" s="14" t="s">
        <v>3030</v>
      </c>
      <c r="D914" s="14" t="s">
        <v>3031</v>
      </c>
      <c r="E914" s="14" t="s">
        <v>3045</v>
      </c>
      <c r="F914" s="14" t="s">
        <v>3047</v>
      </c>
      <c r="G914" s="14"/>
      <c r="H914" s="14" t="s">
        <v>3047</v>
      </c>
      <c r="I914" s="14" t="s">
        <v>3034</v>
      </c>
      <c r="J914" s="14" t="s">
        <v>4498</v>
      </c>
      <c r="K914" s="14" t="s">
        <v>3135</v>
      </c>
      <c r="L914" s="14">
        <v>13.8</v>
      </c>
      <c r="M914" s="18">
        <v>5.2107016494902112</v>
      </c>
      <c r="N914" s="18">
        <v>5.760454575812572</v>
      </c>
      <c r="O914" s="18">
        <v>5.9038683826792759</v>
      </c>
      <c r="P914" s="18">
        <v>12.668219606558768</v>
      </c>
      <c r="Q914" s="18">
        <v>12.67</v>
      </c>
      <c r="R914" s="18">
        <v>12.668219606558768</v>
      </c>
      <c r="S914" s="15">
        <f t="shared" si="87"/>
        <v>0.41132075471698121</v>
      </c>
      <c r="T914" s="15">
        <f t="shared" si="88"/>
        <v>0.45465308412096073</v>
      </c>
      <c r="U914" s="15">
        <f t="shared" si="89"/>
        <v>0.46603773584905667</v>
      </c>
      <c r="V914" s="15">
        <f t="shared" si="90"/>
        <v>0.44400385822899952</v>
      </c>
      <c r="W914" s="15">
        <f t="shared" si="91"/>
        <v>0.44400385822899952</v>
      </c>
      <c r="X914" s="15" t="str">
        <f t="shared" si="92"/>
        <v>Y</v>
      </c>
      <c r="Y914" s="15" t="s">
        <v>55</v>
      </c>
      <c r="Z914" s="14" t="s">
        <v>55</v>
      </c>
      <c r="AA914" s="14">
        <v>0</v>
      </c>
      <c r="AB914" s="14"/>
      <c r="AC914" s="14"/>
    </row>
    <row r="915" spans="1:29" x14ac:dyDescent="0.35">
      <c r="A915" s="7"/>
      <c r="B915" s="14">
        <v>395</v>
      </c>
      <c r="C915" s="14" t="s">
        <v>3030</v>
      </c>
      <c r="D915" s="14" t="s">
        <v>3066</v>
      </c>
      <c r="E915" s="14" t="s">
        <v>3067</v>
      </c>
      <c r="F915" s="14" t="s">
        <v>3360</v>
      </c>
      <c r="G915" s="14"/>
      <c r="H915" s="14" t="s">
        <v>3255</v>
      </c>
      <c r="I915" s="14" t="s">
        <v>3034</v>
      </c>
      <c r="J915" s="14" t="s">
        <v>4499</v>
      </c>
      <c r="K915" s="14" t="s">
        <v>3255</v>
      </c>
      <c r="L915" s="14">
        <v>13.2</v>
      </c>
      <c r="M915" s="18">
        <v>4.9155601918804734</v>
      </c>
      <c r="N915" s="18">
        <v>5.1137068042663376</v>
      </c>
      <c r="O915" s="18">
        <v>5.6852835707640672</v>
      </c>
      <c r="P915" s="18">
        <v>11.797344460513136</v>
      </c>
      <c r="Q915" s="18">
        <v>11.8</v>
      </c>
      <c r="R915" s="18">
        <v>11.797344460513136</v>
      </c>
      <c r="S915" s="15">
        <f t="shared" si="87"/>
        <v>0.41666666666666669</v>
      </c>
      <c r="T915" s="15">
        <f t="shared" si="88"/>
        <v>0.43336498341240148</v>
      </c>
      <c r="U915" s="15">
        <f t="shared" si="89"/>
        <v>0.48191214470284111</v>
      </c>
      <c r="V915" s="15">
        <f t="shared" si="90"/>
        <v>0.44398126492730311</v>
      </c>
      <c r="W915" s="15">
        <f t="shared" si="91"/>
        <v>0.44398126492730311</v>
      </c>
      <c r="X915" s="15" t="str">
        <f t="shared" si="92"/>
        <v>Y</v>
      </c>
      <c r="Y915" s="15" t="s">
        <v>55</v>
      </c>
      <c r="Z915" s="14" t="s">
        <v>55</v>
      </c>
      <c r="AA915" s="14">
        <v>0</v>
      </c>
      <c r="AB915" s="14"/>
      <c r="AC915" s="14"/>
    </row>
    <row r="916" spans="1:29" x14ac:dyDescent="0.35">
      <c r="A916" s="7"/>
      <c r="B916" s="14">
        <v>735</v>
      </c>
      <c r="C916" s="14" t="s">
        <v>3030</v>
      </c>
      <c r="D916" s="14" t="s">
        <v>3031</v>
      </c>
      <c r="E916" s="14" t="s">
        <v>3045</v>
      </c>
      <c r="F916" s="14" t="s">
        <v>3715</v>
      </c>
      <c r="G916" s="14"/>
      <c r="H916" s="14" t="s">
        <v>3715</v>
      </c>
      <c r="I916" s="14" t="s">
        <v>3034</v>
      </c>
      <c r="J916" s="14" t="s">
        <v>4500</v>
      </c>
      <c r="K916" s="14" t="s">
        <v>3715</v>
      </c>
      <c r="L916" s="14">
        <v>4.16</v>
      </c>
      <c r="M916" s="18">
        <v>1.112022806480752</v>
      </c>
      <c r="N916" s="18">
        <v>1.239316993831683</v>
      </c>
      <c r="O916" s="18">
        <v>1.2633347650299691</v>
      </c>
      <c r="P916" s="18">
        <v>2.7308205852453948</v>
      </c>
      <c r="Q916" s="18">
        <v>2.73</v>
      </c>
      <c r="R916" s="18">
        <v>2.7308205852453948</v>
      </c>
      <c r="S916" s="15">
        <f t="shared" si="87"/>
        <v>0.4072119613016702</v>
      </c>
      <c r="T916" s="15">
        <f t="shared" si="88"/>
        <v>0.45396226880281432</v>
      </c>
      <c r="U916" s="15">
        <f t="shared" si="89"/>
        <v>0.46262093227792345</v>
      </c>
      <c r="V916" s="15">
        <f t="shared" si="90"/>
        <v>0.44126505412746936</v>
      </c>
      <c r="W916" s="15">
        <f t="shared" si="91"/>
        <v>0.44126505412746936</v>
      </c>
      <c r="X916" s="15" t="str">
        <f t="shared" si="92"/>
        <v>Y</v>
      </c>
      <c r="Y916" s="15" t="s">
        <v>55</v>
      </c>
      <c r="Z916" s="14" t="s">
        <v>55</v>
      </c>
      <c r="AA916" s="14">
        <v>0</v>
      </c>
      <c r="AB916" s="14"/>
      <c r="AC916" s="14"/>
    </row>
    <row r="917" spans="1:29" x14ac:dyDescent="0.35">
      <c r="A917" s="7"/>
      <c r="B917" s="14">
        <v>250</v>
      </c>
      <c r="C917" s="14" t="s">
        <v>3030</v>
      </c>
      <c r="D917" s="14" t="s">
        <v>3066</v>
      </c>
      <c r="E917" s="14" t="s">
        <v>3067</v>
      </c>
      <c r="F917" s="14" t="s">
        <v>4501</v>
      </c>
      <c r="G917" s="14"/>
      <c r="H917" s="14" t="s">
        <v>3568</v>
      </c>
      <c r="I917" s="14" t="s">
        <v>3034</v>
      </c>
      <c r="J917" s="14" t="s">
        <v>4502</v>
      </c>
      <c r="K917" s="14" t="s">
        <v>3568</v>
      </c>
      <c r="L917" s="14">
        <v>4.16</v>
      </c>
      <c r="M917" s="18">
        <v>1.3690129583024404</v>
      </c>
      <c r="N917" s="18">
        <v>0.92708596825392864</v>
      </c>
      <c r="O917" s="18">
        <v>1.0735943725634929</v>
      </c>
      <c r="P917" s="18">
        <v>2.5506873012582316</v>
      </c>
      <c r="Q917" s="18">
        <v>2.5499999999999998</v>
      </c>
      <c r="R917" s="18">
        <v>2.5506873012582316</v>
      </c>
      <c r="S917" s="15">
        <f t="shared" si="87"/>
        <v>0.53672316384180785</v>
      </c>
      <c r="T917" s="15">
        <f t="shared" si="88"/>
        <v>0.36356312480546221</v>
      </c>
      <c r="U917" s="15">
        <f t="shared" si="89"/>
        <v>0.42090395480225984</v>
      </c>
      <c r="V917" s="15">
        <f t="shared" si="90"/>
        <v>0.44039674781651</v>
      </c>
      <c r="W917" s="15">
        <f t="shared" si="91"/>
        <v>0.44039674781651</v>
      </c>
      <c r="X917" s="15" t="str">
        <f t="shared" si="92"/>
        <v>Y</v>
      </c>
      <c r="Y917" s="15" t="s">
        <v>55</v>
      </c>
      <c r="Z917" s="14" t="s">
        <v>55</v>
      </c>
      <c r="AA917" s="14">
        <v>0</v>
      </c>
      <c r="AB917" s="14"/>
      <c r="AC917" s="14"/>
    </row>
    <row r="918" spans="1:29" x14ac:dyDescent="0.35">
      <c r="A918" s="7"/>
      <c r="B918" s="14">
        <v>16</v>
      </c>
      <c r="C918" s="14" t="s">
        <v>3030</v>
      </c>
      <c r="D918" s="14" t="s">
        <v>3031</v>
      </c>
      <c r="E918" s="14" t="s">
        <v>46</v>
      </c>
      <c r="F918" s="14" t="s">
        <v>3343</v>
      </c>
      <c r="G918" s="14"/>
      <c r="H918" s="14" t="s">
        <v>3038</v>
      </c>
      <c r="I918" s="14" t="s">
        <v>3034</v>
      </c>
      <c r="J918" s="19" t="s">
        <v>4503</v>
      </c>
      <c r="K918" s="14" t="s">
        <v>3038</v>
      </c>
      <c r="L918" s="14">
        <v>4.16</v>
      </c>
      <c r="M918" s="18">
        <v>1.1576565717574976</v>
      </c>
      <c r="N918" s="18">
        <v>1.2705400963894555</v>
      </c>
      <c r="O918" s="18">
        <v>1.2921560904679152</v>
      </c>
      <c r="P918" s="18">
        <v>2.8172845615592332</v>
      </c>
      <c r="Q918" s="18">
        <v>2.82</v>
      </c>
      <c r="R918" s="18">
        <v>2.8172845615592332</v>
      </c>
      <c r="S918" s="15">
        <f t="shared" si="87"/>
        <v>0.41091219096334014</v>
      </c>
      <c r="T918" s="15">
        <f t="shared" si="88"/>
        <v>0.45054613347143818</v>
      </c>
      <c r="U918" s="15">
        <f t="shared" si="89"/>
        <v>0.45865302642796163</v>
      </c>
      <c r="V918" s="15">
        <f t="shared" si="90"/>
        <v>0.44003711695424669</v>
      </c>
      <c r="W918" s="15">
        <f t="shared" si="91"/>
        <v>0.44003711695424669</v>
      </c>
      <c r="X918" s="15" t="str">
        <f t="shared" si="92"/>
        <v>Y</v>
      </c>
      <c r="Y918" s="15" t="s">
        <v>55</v>
      </c>
      <c r="Z918" s="14" t="s">
        <v>55</v>
      </c>
      <c r="AA918" s="14">
        <v>0</v>
      </c>
      <c r="AB918" s="14"/>
      <c r="AC918" s="14"/>
    </row>
    <row r="919" spans="1:29" x14ac:dyDescent="0.35">
      <c r="A919" s="7"/>
      <c r="B919" s="14">
        <v>736</v>
      </c>
      <c r="C919" s="14" t="s">
        <v>3030</v>
      </c>
      <c r="D919" s="14" t="s">
        <v>3031</v>
      </c>
      <c r="E919" s="14" t="s">
        <v>3045</v>
      </c>
      <c r="F919" s="14" t="s">
        <v>3715</v>
      </c>
      <c r="G919" s="14"/>
      <c r="H919" s="14" t="s">
        <v>3715</v>
      </c>
      <c r="I919" s="14" t="s">
        <v>3034</v>
      </c>
      <c r="J919" s="14" t="s">
        <v>4504</v>
      </c>
      <c r="K919" s="14" t="s">
        <v>3715</v>
      </c>
      <c r="L919" s="14">
        <v>4.16</v>
      </c>
      <c r="M919" s="18">
        <v>1.3642094040627806</v>
      </c>
      <c r="N919" s="18">
        <v>1.4074413922196998</v>
      </c>
      <c r="O919" s="18">
        <v>1.4290573862981595</v>
      </c>
      <c r="P919" s="18">
        <v>3.1847564608930461</v>
      </c>
      <c r="Q919" s="18">
        <v>3.18</v>
      </c>
      <c r="R919" s="18">
        <v>3.1847564608930461</v>
      </c>
      <c r="S919" s="15">
        <f t="shared" si="87"/>
        <v>0.42835595776772173</v>
      </c>
      <c r="T919" s="15">
        <f t="shared" si="88"/>
        <v>0.44259163277349045</v>
      </c>
      <c r="U919" s="15">
        <f t="shared" si="89"/>
        <v>0.44871794871794801</v>
      </c>
      <c r="V919" s="15">
        <f t="shared" si="90"/>
        <v>0.43988851308638671</v>
      </c>
      <c r="W919" s="15">
        <f t="shared" si="91"/>
        <v>0.43988851308638671</v>
      </c>
      <c r="X919" s="15" t="str">
        <f t="shared" si="92"/>
        <v>Y</v>
      </c>
      <c r="Y919" s="15" t="s">
        <v>55</v>
      </c>
      <c r="Z919" s="14" t="s">
        <v>55</v>
      </c>
      <c r="AA919" s="14">
        <v>0</v>
      </c>
      <c r="AB919" s="14"/>
      <c r="AC919" s="14"/>
    </row>
    <row r="920" spans="1:29" x14ac:dyDescent="0.35">
      <c r="A920" s="7"/>
      <c r="B920" s="14">
        <v>543</v>
      </c>
      <c r="C920" s="14" t="s">
        <v>3030</v>
      </c>
      <c r="D920" s="14" t="s">
        <v>3066</v>
      </c>
      <c r="E920" s="14" t="s">
        <v>3074</v>
      </c>
      <c r="F920" s="14" t="s">
        <v>4037</v>
      </c>
      <c r="G920" s="14"/>
      <c r="H920" s="14" t="s">
        <v>3182</v>
      </c>
      <c r="I920" s="14" t="s">
        <v>3034</v>
      </c>
      <c r="J920" s="14" t="s">
        <v>4505</v>
      </c>
      <c r="K920" s="14" t="s">
        <v>4039</v>
      </c>
      <c r="L920" s="14">
        <v>13.8</v>
      </c>
      <c r="M920" s="18">
        <v>6.2863052009904834</v>
      </c>
      <c r="N920" s="18">
        <v>6.3102075021349338</v>
      </c>
      <c r="O920" s="18">
        <v>6.4217515741423528</v>
      </c>
      <c r="P920" s="18">
        <v>14.460892192392555</v>
      </c>
      <c r="Q920" s="18">
        <v>14.46</v>
      </c>
      <c r="R920" s="18">
        <v>14.460892192392555</v>
      </c>
      <c r="S920" s="15">
        <f t="shared" si="87"/>
        <v>0.43471074380165298</v>
      </c>
      <c r="T920" s="15">
        <f t="shared" si="88"/>
        <v>0.43639056031361917</v>
      </c>
      <c r="U920" s="15">
        <f t="shared" si="89"/>
        <v>0.44407713498622481</v>
      </c>
      <c r="V920" s="15">
        <f t="shared" si="90"/>
        <v>0.43839281303383232</v>
      </c>
      <c r="W920" s="15">
        <f t="shared" si="91"/>
        <v>0.43839281303383232</v>
      </c>
      <c r="X920" s="15" t="str">
        <f t="shared" si="92"/>
        <v>Y</v>
      </c>
      <c r="Y920" s="15" t="s">
        <v>55</v>
      </c>
      <c r="Z920" s="14" t="s">
        <v>55</v>
      </c>
      <c r="AA920" s="14">
        <v>0</v>
      </c>
      <c r="AB920" s="14"/>
      <c r="AC920" s="14"/>
    </row>
    <row r="921" spans="1:29" x14ac:dyDescent="0.35">
      <c r="A921" s="7"/>
      <c r="B921" s="14">
        <v>720</v>
      </c>
      <c r="C921" s="14" t="s">
        <v>3030</v>
      </c>
      <c r="D921" s="14" t="s">
        <v>3031</v>
      </c>
      <c r="E921" s="14" t="s">
        <v>3045</v>
      </c>
      <c r="F921" s="14" t="s">
        <v>3079</v>
      </c>
      <c r="G921" s="14"/>
      <c r="H921" s="14" t="s">
        <v>3080</v>
      </c>
      <c r="I921" s="14" t="s">
        <v>3034</v>
      </c>
      <c r="J921" s="14" t="s">
        <v>4506</v>
      </c>
      <c r="K921" s="14" t="s">
        <v>3080</v>
      </c>
      <c r="L921" s="14">
        <v>4.16</v>
      </c>
      <c r="M921" s="18">
        <v>0.92708596825392875</v>
      </c>
      <c r="N921" s="18">
        <v>0.92948774537376222</v>
      </c>
      <c r="O921" s="18">
        <v>0.8790504258573566</v>
      </c>
      <c r="P921" s="18">
        <v>2.0823407628916071</v>
      </c>
      <c r="Q921" s="18">
        <v>2.08</v>
      </c>
      <c r="R921" s="18">
        <v>2.0823407628916071</v>
      </c>
      <c r="S921" s="15">
        <f t="shared" si="87"/>
        <v>0.44521337946943257</v>
      </c>
      <c r="T921" s="15">
        <f t="shared" si="88"/>
        <v>0.44686910835277027</v>
      </c>
      <c r="U921" s="15">
        <f t="shared" si="89"/>
        <v>0.42214532871972316</v>
      </c>
      <c r="V921" s="15">
        <f t="shared" si="90"/>
        <v>0.43807593884730872</v>
      </c>
      <c r="W921" s="15">
        <f t="shared" si="91"/>
        <v>0.43807593884730872</v>
      </c>
      <c r="X921" s="15" t="str">
        <f t="shared" si="92"/>
        <v>Y</v>
      </c>
      <c r="Y921" s="15" t="s">
        <v>55</v>
      </c>
      <c r="Z921" s="14" t="s">
        <v>55</v>
      </c>
      <c r="AA921" s="14">
        <v>0</v>
      </c>
      <c r="AB921" s="14"/>
      <c r="AC921" s="14"/>
    </row>
    <row r="922" spans="1:29" x14ac:dyDescent="0.35">
      <c r="A922" s="7"/>
      <c r="B922" s="14">
        <v>893</v>
      </c>
      <c r="C922" s="14" t="s">
        <v>3030</v>
      </c>
      <c r="D922" s="14" t="s">
        <v>3031</v>
      </c>
      <c r="E922" s="14" t="s">
        <v>3045</v>
      </c>
      <c r="F922" s="14" t="s">
        <v>3137</v>
      </c>
      <c r="G922" s="14"/>
      <c r="H922" s="14" t="s">
        <v>3137</v>
      </c>
      <c r="I922" s="14" t="s">
        <v>3034</v>
      </c>
      <c r="J922" s="14" t="s">
        <v>4507</v>
      </c>
      <c r="K922" s="14" t="s">
        <v>3137</v>
      </c>
      <c r="L922" s="14">
        <v>4.16</v>
      </c>
      <c r="M922" s="18">
        <v>1.2008885599144166</v>
      </c>
      <c r="N922" s="18">
        <v>0.96071084793153472</v>
      </c>
      <c r="O922" s="18">
        <v>0.96071084793153472</v>
      </c>
      <c r="P922" s="18">
        <v>2.3777593486305548</v>
      </c>
      <c r="Q922" s="18">
        <v>2.38</v>
      </c>
      <c r="R922" s="18">
        <v>2.3777593486305548</v>
      </c>
      <c r="S922" s="15">
        <f t="shared" si="87"/>
        <v>0.50505050505050297</v>
      </c>
      <c r="T922" s="15">
        <f t="shared" si="88"/>
        <v>0.4036600201393003</v>
      </c>
      <c r="U922" s="15">
        <f t="shared" si="89"/>
        <v>0.40404040404040298</v>
      </c>
      <c r="V922" s="15">
        <f t="shared" si="90"/>
        <v>0.43758364307673547</v>
      </c>
      <c r="W922" s="15">
        <f t="shared" si="91"/>
        <v>0.43758364307673547</v>
      </c>
      <c r="X922" s="15" t="str">
        <f t="shared" si="92"/>
        <v>Y</v>
      </c>
      <c r="Y922" s="15" t="s">
        <v>55</v>
      </c>
      <c r="Z922" s="14" t="s">
        <v>55</v>
      </c>
      <c r="AA922" s="14">
        <v>0</v>
      </c>
      <c r="AB922" s="14"/>
      <c r="AC922" s="14"/>
    </row>
    <row r="923" spans="1:29" x14ac:dyDescent="0.35">
      <c r="A923" s="7"/>
      <c r="B923" s="14">
        <v>871</v>
      </c>
      <c r="C923" s="14" t="s">
        <v>3030</v>
      </c>
      <c r="D923" s="14" t="s">
        <v>3031</v>
      </c>
      <c r="E923" s="14" t="s">
        <v>3045</v>
      </c>
      <c r="F923" s="14" t="s">
        <v>4508</v>
      </c>
      <c r="G923" s="14"/>
      <c r="H923" s="14" t="s">
        <v>3230</v>
      </c>
      <c r="I923" s="14" t="s">
        <v>3034</v>
      </c>
      <c r="J923" s="14" t="s">
        <v>4509</v>
      </c>
      <c r="K923" s="14" t="s">
        <v>3230</v>
      </c>
      <c r="L923" s="14">
        <v>4.16</v>
      </c>
      <c r="M923" s="18">
        <v>1.2032903370342503</v>
      </c>
      <c r="N923" s="18">
        <v>1.2969596447075753</v>
      </c>
      <c r="O923" s="18">
        <v>2.3633486859115815</v>
      </c>
      <c r="P923" s="18">
        <v>3.7107456501355629</v>
      </c>
      <c r="Q923" s="18">
        <v>3.71</v>
      </c>
      <c r="R923" s="18">
        <v>3.7107456501355629</v>
      </c>
      <c r="S923" s="15">
        <f t="shared" si="87"/>
        <v>0.3242718446601941</v>
      </c>
      <c r="T923" s="15">
        <f t="shared" si="88"/>
        <v>0.34958480989422513</v>
      </c>
      <c r="U923" s="15">
        <f t="shared" si="89"/>
        <v>0.63689320388349502</v>
      </c>
      <c r="V923" s="15">
        <f t="shared" si="90"/>
        <v>0.43691661947930477</v>
      </c>
      <c r="W923" s="15">
        <f t="shared" si="91"/>
        <v>0.43691661947930477</v>
      </c>
      <c r="X923" s="15" t="str">
        <f t="shared" si="92"/>
        <v>Y</v>
      </c>
      <c r="Y923" s="15" t="s">
        <v>55</v>
      </c>
      <c r="Z923" s="14" t="s">
        <v>55</v>
      </c>
      <c r="AA923" s="14">
        <v>0</v>
      </c>
      <c r="AB923" s="14"/>
      <c r="AC923" s="14"/>
    </row>
    <row r="924" spans="1:29" x14ac:dyDescent="0.35">
      <c r="A924" s="7"/>
      <c r="B924" s="14">
        <v>811</v>
      </c>
      <c r="C924" s="14" t="s">
        <v>3030</v>
      </c>
      <c r="D924" s="14" t="s">
        <v>3031</v>
      </c>
      <c r="E924" s="14" t="s">
        <v>3045</v>
      </c>
      <c r="F924" s="14" t="s">
        <v>233</v>
      </c>
      <c r="G924" s="14"/>
      <c r="H924" s="14" t="s">
        <v>3057</v>
      </c>
      <c r="I924" s="14" t="s">
        <v>3034</v>
      </c>
      <c r="J924" s="14" t="s">
        <v>4510</v>
      </c>
      <c r="K924" s="14" t="s">
        <v>233</v>
      </c>
      <c r="L924" s="14">
        <v>4.16</v>
      </c>
      <c r="M924" s="18">
        <v>1.1384423547988718</v>
      </c>
      <c r="N924" s="18">
        <v>1.2225045539928763</v>
      </c>
      <c r="O924" s="18">
        <v>1.2273081082325366</v>
      </c>
      <c r="P924" s="18">
        <v>2.7380259166048808</v>
      </c>
      <c r="Q924" s="18">
        <v>2.74</v>
      </c>
      <c r="R924" s="18">
        <v>2.7380259166048808</v>
      </c>
      <c r="S924" s="15">
        <f t="shared" si="87"/>
        <v>0.41578947368421065</v>
      </c>
      <c r="T924" s="15">
        <f t="shared" si="88"/>
        <v>0.4461695452528745</v>
      </c>
      <c r="U924" s="15">
        <f t="shared" si="89"/>
        <v>0.44824561403508695</v>
      </c>
      <c r="V924" s="15">
        <f t="shared" si="90"/>
        <v>0.43673487765739072</v>
      </c>
      <c r="W924" s="15">
        <f t="shared" si="91"/>
        <v>0.43673487765739072</v>
      </c>
      <c r="X924" s="15" t="str">
        <f t="shared" si="92"/>
        <v>Y</v>
      </c>
      <c r="Y924" s="15" t="s">
        <v>55</v>
      </c>
      <c r="Z924" s="14" t="s">
        <v>55</v>
      </c>
      <c r="AA924" s="14">
        <v>0</v>
      </c>
      <c r="AB924" s="14"/>
      <c r="AC924" s="14"/>
    </row>
    <row r="925" spans="1:29" x14ac:dyDescent="0.35">
      <c r="A925" s="7"/>
      <c r="B925" s="14">
        <v>1121</v>
      </c>
      <c r="C925" s="14" t="s">
        <v>3030</v>
      </c>
      <c r="D925" s="14" t="s">
        <v>3031</v>
      </c>
      <c r="E925" s="14" t="s">
        <v>3040</v>
      </c>
      <c r="F925" s="14" t="s">
        <v>3118</v>
      </c>
      <c r="G925" s="14"/>
      <c r="H925" s="14" t="s">
        <v>3071</v>
      </c>
      <c r="I925" s="14" t="s">
        <v>3034</v>
      </c>
      <c r="J925" s="14" t="s">
        <v>4511</v>
      </c>
      <c r="K925" s="14" t="s">
        <v>3073</v>
      </c>
      <c r="L925" s="14">
        <v>13.2</v>
      </c>
      <c r="M925" s="18">
        <v>5.0118605116134098</v>
      </c>
      <c r="N925" s="18">
        <v>4.8698340505606543</v>
      </c>
      <c r="O925" s="18">
        <v>5.9928500354878986</v>
      </c>
      <c r="P925" s="18">
        <v>12.117427449751863</v>
      </c>
      <c r="Q925" s="18">
        <v>12.12</v>
      </c>
      <c r="R925" s="18">
        <v>12.117427449751863</v>
      </c>
      <c r="S925" s="15">
        <f t="shared" si="87"/>
        <v>0.41360763515163784</v>
      </c>
      <c r="T925" s="15">
        <f t="shared" si="88"/>
        <v>0.401801489320186</v>
      </c>
      <c r="U925" s="15">
        <f t="shared" si="89"/>
        <v>0.49456454848513398</v>
      </c>
      <c r="V925" s="15">
        <f t="shared" si="90"/>
        <v>0.43665789098565261</v>
      </c>
      <c r="W925" s="15">
        <f t="shared" si="91"/>
        <v>0.43665789098565261</v>
      </c>
      <c r="X925" s="15" t="str">
        <f t="shared" si="92"/>
        <v>Y</v>
      </c>
      <c r="Y925" s="15" t="s">
        <v>55</v>
      </c>
      <c r="Z925" s="14" t="s">
        <v>55</v>
      </c>
      <c r="AA925" s="14">
        <v>0</v>
      </c>
      <c r="AB925" s="14"/>
      <c r="AC925" s="14"/>
    </row>
    <row r="926" spans="1:29" x14ac:dyDescent="0.35">
      <c r="A926" s="7"/>
      <c r="B926" s="14">
        <v>409</v>
      </c>
      <c r="C926" s="14" t="s">
        <v>3030</v>
      </c>
      <c r="D926" s="14" t="s">
        <v>3066</v>
      </c>
      <c r="E926" s="14" t="s">
        <v>3074</v>
      </c>
      <c r="F926" s="14" t="s">
        <v>3655</v>
      </c>
      <c r="G926" s="14"/>
      <c r="H926" s="14" t="s">
        <v>3318</v>
      </c>
      <c r="I926" s="14" t="s">
        <v>3034</v>
      </c>
      <c r="J926" s="14" t="s">
        <v>4512</v>
      </c>
      <c r="K926" s="14" t="s">
        <v>3318</v>
      </c>
      <c r="L926" s="14">
        <v>13.8</v>
      </c>
      <c r="M926" s="18">
        <v>5.003548372904965</v>
      </c>
      <c r="N926" s="18">
        <v>5.2903759866383711</v>
      </c>
      <c r="O926" s="18">
        <v>5.8162266118162815</v>
      </c>
      <c r="P926" s="18">
        <v>12.30968508939201</v>
      </c>
      <c r="Q926" s="18">
        <v>12.31</v>
      </c>
      <c r="R926" s="18">
        <v>12.30968508939201</v>
      </c>
      <c r="S926" s="15">
        <f t="shared" si="87"/>
        <v>0.4064724919093845</v>
      </c>
      <c r="T926" s="15">
        <f t="shared" si="88"/>
        <v>0.42976246845153299</v>
      </c>
      <c r="U926" s="15">
        <f t="shared" si="89"/>
        <v>0.4724919093851126</v>
      </c>
      <c r="V926" s="15">
        <f t="shared" si="90"/>
        <v>0.43624228991534336</v>
      </c>
      <c r="W926" s="15">
        <f t="shared" si="91"/>
        <v>0.43624228991534336</v>
      </c>
      <c r="X926" s="15" t="str">
        <f t="shared" si="92"/>
        <v>Y</v>
      </c>
      <c r="Y926" s="15" t="s">
        <v>55</v>
      </c>
      <c r="Z926" s="14" t="s">
        <v>55</v>
      </c>
      <c r="AA926" s="14">
        <v>0</v>
      </c>
      <c r="AB926" s="14"/>
      <c r="AC926" s="14"/>
    </row>
    <row r="927" spans="1:29" x14ac:dyDescent="0.35">
      <c r="A927" s="7"/>
      <c r="B927" s="14">
        <v>170</v>
      </c>
      <c r="C927" s="14" t="s">
        <v>3030</v>
      </c>
      <c r="D927" s="14" t="s">
        <v>3031</v>
      </c>
      <c r="E927" s="14" t="s">
        <v>46</v>
      </c>
      <c r="F927" s="14" t="s">
        <v>3440</v>
      </c>
      <c r="G927" s="14"/>
      <c r="H927" s="14" t="s">
        <v>3038</v>
      </c>
      <c r="I927" s="14" t="s">
        <v>3034</v>
      </c>
      <c r="J927" s="14" t="s">
        <v>3441</v>
      </c>
      <c r="K927" s="14" t="s">
        <v>3439</v>
      </c>
      <c r="L927" s="14">
        <v>4.16</v>
      </c>
      <c r="M927" s="18">
        <v>1.3449951871041474</v>
      </c>
      <c r="N927" s="18">
        <v>1.1288352463195515</v>
      </c>
      <c r="O927" s="18">
        <v>1.3690129583024404</v>
      </c>
      <c r="P927" s="18">
        <v>2.9397751946705037</v>
      </c>
      <c r="Q927" s="18">
        <v>2.94</v>
      </c>
      <c r="R927" s="18">
        <v>2.9397751946705037</v>
      </c>
      <c r="S927" s="15">
        <f t="shared" si="87"/>
        <v>0.45751633986927948</v>
      </c>
      <c r="T927" s="15">
        <f t="shared" si="88"/>
        <v>0.38395756677535764</v>
      </c>
      <c r="U927" s="15">
        <f t="shared" si="89"/>
        <v>0.46568627450980388</v>
      </c>
      <c r="V927" s="15">
        <f t="shared" si="90"/>
        <v>0.43572006038481365</v>
      </c>
      <c r="W927" s="15">
        <f t="shared" si="91"/>
        <v>0.43572006038481365</v>
      </c>
      <c r="X927" s="15" t="str">
        <f t="shared" si="92"/>
        <v>Y</v>
      </c>
      <c r="Y927" s="15" t="s">
        <v>104</v>
      </c>
      <c r="Z927" s="14" t="s">
        <v>55</v>
      </c>
      <c r="AA927" s="14">
        <v>0</v>
      </c>
      <c r="AB927" s="14"/>
      <c r="AC927" s="14"/>
    </row>
    <row r="928" spans="1:29" x14ac:dyDescent="0.35">
      <c r="A928" s="7"/>
      <c r="B928" s="14">
        <v>684</v>
      </c>
      <c r="C928" s="14" t="s">
        <v>3030</v>
      </c>
      <c r="D928" s="14" t="s">
        <v>3031</v>
      </c>
      <c r="E928" s="14" t="s">
        <v>3045</v>
      </c>
      <c r="F928" s="14" t="s">
        <v>3056</v>
      </c>
      <c r="G928" s="14"/>
      <c r="H928" s="14" t="s">
        <v>3057</v>
      </c>
      <c r="I928" s="14" t="s">
        <v>3034</v>
      </c>
      <c r="J928" s="14" t="s">
        <v>4513</v>
      </c>
      <c r="K928" s="14" t="s">
        <v>4514</v>
      </c>
      <c r="L928" s="14">
        <v>13.8</v>
      </c>
      <c r="M928" s="18">
        <v>5.2346039506346607</v>
      </c>
      <c r="N928" s="18">
        <v>5.2425713843494695</v>
      </c>
      <c r="O928" s="18">
        <v>5.473626962079166</v>
      </c>
      <c r="P928" s="18">
        <v>12.30968508939201</v>
      </c>
      <c r="Q928" s="18">
        <v>12.31</v>
      </c>
      <c r="R928" s="18">
        <v>12.30968508939201</v>
      </c>
      <c r="S928" s="15">
        <f t="shared" si="87"/>
        <v>0.42524271844660194</v>
      </c>
      <c r="T928" s="15">
        <f t="shared" si="88"/>
        <v>0.42587907265227209</v>
      </c>
      <c r="U928" s="15">
        <f t="shared" si="89"/>
        <v>0.44466019417475733</v>
      </c>
      <c r="V928" s="15">
        <f t="shared" si="90"/>
        <v>0.43192732842454379</v>
      </c>
      <c r="W928" s="15">
        <f t="shared" si="91"/>
        <v>0.43192732842454379</v>
      </c>
      <c r="X928" s="15" t="str">
        <f t="shared" si="92"/>
        <v>Y</v>
      </c>
      <c r="Y928" s="15" t="s">
        <v>55</v>
      </c>
      <c r="Z928" s="14" t="s">
        <v>55</v>
      </c>
      <c r="AA928" s="14">
        <v>0</v>
      </c>
      <c r="AB928" s="14"/>
      <c r="AC928" s="14"/>
    </row>
    <row r="929" spans="1:29" x14ac:dyDescent="0.35">
      <c r="A929" s="7"/>
      <c r="B929" s="14">
        <v>371</v>
      </c>
      <c r="C929" s="14" t="s">
        <v>3030</v>
      </c>
      <c r="D929" s="14" t="s">
        <v>3066</v>
      </c>
      <c r="E929" s="14" t="s">
        <v>3067</v>
      </c>
      <c r="F929" s="14" t="s">
        <v>3288</v>
      </c>
      <c r="G929" s="14"/>
      <c r="H929" s="14" t="s">
        <v>3288</v>
      </c>
      <c r="I929" s="14" t="s">
        <v>3034</v>
      </c>
      <c r="J929" s="14" t="s">
        <v>4515</v>
      </c>
      <c r="K929" s="14" t="s">
        <v>3288</v>
      </c>
      <c r="L929" s="14">
        <v>4.16</v>
      </c>
      <c r="M929" s="18">
        <v>0.80459533514265769</v>
      </c>
      <c r="N929" s="18">
        <v>0.77817578682454513</v>
      </c>
      <c r="O929" s="18">
        <v>0.7925864495435182</v>
      </c>
      <c r="P929" s="18">
        <v>1.8373594966690647</v>
      </c>
      <c r="Q929" s="18">
        <v>1.84</v>
      </c>
      <c r="R929" s="18">
        <v>1.8373594966690647</v>
      </c>
      <c r="S929" s="15">
        <f t="shared" si="87"/>
        <v>0.43790849673202359</v>
      </c>
      <c r="T929" s="15">
        <f t="shared" si="88"/>
        <v>0.42292162327420929</v>
      </c>
      <c r="U929" s="15">
        <f t="shared" si="89"/>
        <v>0.43137254901960786</v>
      </c>
      <c r="V929" s="15">
        <f t="shared" si="90"/>
        <v>0.43073422300861358</v>
      </c>
      <c r="W929" s="15">
        <f t="shared" si="91"/>
        <v>0.43073422300861358</v>
      </c>
      <c r="X929" s="15" t="str">
        <f t="shared" si="92"/>
        <v>Y</v>
      </c>
      <c r="Y929" s="15" t="s">
        <v>55</v>
      </c>
      <c r="Z929" s="14" t="s">
        <v>55</v>
      </c>
      <c r="AA929" s="14">
        <v>0</v>
      </c>
      <c r="AB929" s="14"/>
      <c r="AC929" s="14"/>
    </row>
    <row r="930" spans="1:29" x14ac:dyDescent="0.35">
      <c r="A930" s="7"/>
      <c r="B930" s="14">
        <v>982</v>
      </c>
      <c r="C930" s="14" t="s">
        <v>3030</v>
      </c>
      <c r="D930" s="14" t="s">
        <v>3031</v>
      </c>
      <c r="E930" s="14" t="s">
        <v>3040</v>
      </c>
      <c r="F930" s="14" t="s">
        <v>3092</v>
      </c>
      <c r="G930" s="14"/>
      <c r="H930" s="14" t="s">
        <v>3092</v>
      </c>
      <c r="I930" s="14" t="s">
        <v>3034</v>
      </c>
      <c r="J930" s="14" t="s">
        <v>4516</v>
      </c>
      <c r="K930" s="14" t="s">
        <v>3092</v>
      </c>
      <c r="L930" s="14">
        <v>3.74</v>
      </c>
      <c r="M930" s="18">
        <v>1.0807997039229795</v>
      </c>
      <c r="N930" s="18">
        <v>1.3209774159058614</v>
      </c>
      <c r="O930" s="18">
        <v>1.3930307295007265</v>
      </c>
      <c r="P930" s="18">
        <v>2.9397751946705037</v>
      </c>
      <c r="Q930" s="18">
        <v>2.94</v>
      </c>
      <c r="R930" s="18">
        <v>2.9397751946705037</v>
      </c>
      <c r="S930" s="15">
        <f t="shared" si="87"/>
        <v>0.36764705882352949</v>
      </c>
      <c r="T930" s="15">
        <f t="shared" si="88"/>
        <v>0.44931204622648346</v>
      </c>
      <c r="U930" s="15">
        <f t="shared" si="89"/>
        <v>0.473856209150326</v>
      </c>
      <c r="V930" s="15">
        <f t="shared" si="90"/>
        <v>0.43027177140011297</v>
      </c>
      <c r="W930" s="15">
        <f t="shared" si="91"/>
        <v>0.43027177140011297</v>
      </c>
      <c r="X930" s="15" t="str">
        <f t="shared" si="92"/>
        <v>Y</v>
      </c>
      <c r="Y930" s="15" t="s">
        <v>55</v>
      </c>
      <c r="Z930" s="14" t="s">
        <v>55</v>
      </c>
      <c r="AA930" s="14">
        <v>0</v>
      </c>
      <c r="AB930" s="14"/>
      <c r="AC930" s="14"/>
    </row>
    <row r="931" spans="1:29" x14ac:dyDescent="0.35">
      <c r="A931" s="7"/>
      <c r="B931" s="14">
        <v>1147</v>
      </c>
      <c r="C931" s="14" t="s">
        <v>3030</v>
      </c>
      <c r="D931" s="14" t="s">
        <v>3031</v>
      </c>
      <c r="E931" s="14" t="s">
        <v>3040</v>
      </c>
      <c r="F931" s="14" t="s">
        <v>3571</v>
      </c>
      <c r="G931" s="14"/>
      <c r="H931" s="14" t="s">
        <v>3161</v>
      </c>
      <c r="I931" s="14" t="s">
        <v>3034</v>
      </c>
      <c r="J931" s="14" t="s">
        <v>4517</v>
      </c>
      <c r="K931" s="14" t="s">
        <v>3161</v>
      </c>
      <c r="L931" s="14">
        <v>13.2</v>
      </c>
      <c r="M931" s="18">
        <v>5.258506251779111</v>
      </c>
      <c r="N931" s="18">
        <v>4.6869294852813814</v>
      </c>
      <c r="O931" s="18">
        <v>5.2737482988857014</v>
      </c>
      <c r="P931" s="18">
        <v>11.797344460513136</v>
      </c>
      <c r="Q931" s="18">
        <v>11.8</v>
      </c>
      <c r="R931" s="18">
        <v>11.797344460513136</v>
      </c>
      <c r="S931" s="15">
        <f t="shared" si="87"/>
        <v>0.44573643410852715</v>
      </c>
      <c r="T931" s="15">
        <f t="shared" si="88"/>
        <v>0.39719741400689673</v>
      </c>
      <c r="U931" s="15">
        <f t="shared" si="89"/>
        <v>0.44702842377260849</v>
      </c>
      <c r="V931" s="15">
        <f t="shared" si="90"/>
        <v>0.42998742396267747</v>
      </c>
      <c r="W931" s="15">
        <f t="shared" si="91"/>
        <v>0.42998742396267747</v>
      </c>
      <c r="X931" s="15" t="str">
        <f t="shared" si="92"/>
        <v>Y</v>
      </c>
      <c r="Y931" s="15" t="s">
        <v>55</v>
      </c>
      <c r="Z931" s="14" t="s">
        <v>55</v>
      </c>
      <c r="AA931" s="14">
        <v>0</v>
      </c>
      <c r="AB931" s="14"/>
      <c r="AC931" s="14"/>
    </row>
    <row r="932" spans="1:29" x14ac:dyDescent="0.35">
      <c r="A932" s="7"/>
      <c r="B932" s="14">
        <v>304</v>
      </c>
      <c r="C932" s="14" t="s">
        <v>3030</v>
      </c>
      <c r="D932" s="14" t="s">
        <v>3066</v>
      </c>
      <c r="E932" s="14" t="s">
        <v>3067</v>
      </c>
      <c r="F932" s="14" t="s">
        <v>3836</v>
      </c>
      <c r="G932" s="14"/>
      <c r="H932" s="14" t="s">
        <v>3837</v>
      </c>
      <c r="I932" s="14" t="s">
        <v>3034</v>
      </c>
      <c r="J932" s="14" t="s">
        <v>4518</v>
      </c>
      <c r="K932" s="14" t="s">
        <v>3837</v>
      </c>
      <c r="L932" s="14">
        <v>13.8</v>
      </c>
      <c r="M932" s="18">
        <v>3.545508003093484</v>
      </c>
      <c r="N932" s="18">
        <v>3.7765635808231801</v>
      </c>
      <c r="O932" s="18">
        <v>3.8912946263165185</v>
      </c>
      <c r="P932" s="18">
        <v>8.7004376165799844</v>
      </c>
      <c r="Q932" s="18">
        <v>8.6999999999999993</v>
      </c>
      <c r="R932" s="18">
        <v>8.7004376165799844</v>
      </c>
      <c r="S932" s="15">
        <f t="shared" si="87"/>
        <v>0.40750915750915662</v>
      </c>
      <c r="T932" s="15">
        <f t="shared" si="88"/>
        <v>0.43408776791071041</v>
      </c>
      <c r="U932" s="15">
        <f t="shared" si="89"/>
        <v>0.4472527472527445</v>
      </c>
      <c r="V932" s="15">
        <f t="shared" si="90"/>
        <v>0.42961655755753719</v>
      </c>
      <c r="W932" s="15">
        <f t="shared" si="91"/>
        <v>0.42961655755753719</v>
      </c>
      <c r="X932" s="15" t="str">
        <f t="shared" si="92"/>
        <v>Y</v>
      </c>
      <c r="Y932" s="15" t="s">
        <v>55</v>
      </c>
      <c r="Z932" s="14" t="s">
        <v>55</v>
      </c>
      <c r="AA932" s="14">
        <v>0</v>
      </c>
      <c r="AB932" s="14"/>
      <c r="AC932" s="14"/>
    </row>
    <row r="933" spans="1:29" x14ac:dyDescent="0.35">
      <c r="A933" s="7"/>
      <c r="B933" s="14">
        <v>1144</v>
      </c>
      <c r="C933" s="14" t="s">
        <v>3030</v>
      </c>
      <c r="D933" s="14" t="s">
        <v>3031</v>
      </c>
      <c r="E933" s="14" t="s">
        <v>3040</v>
      </c>
      <c r="F933" s="14" t="s">
        <v>4059</v>
      </c>
      <c r="G933" s="14"/>
      <c r="H933" s="14" t="s">
        <v>3125</v>
      </c>
      <c r="I933" s="14" t="s">
        <v>3034</v>
      </c>
      <c r="J933" s="14" t="s">
        <v>4519</v>
      </c>
      <c r="K933" s="14" t="s">
        <v>4424</v>
      </c>
      <c r="L933" s="14">
        <v>13.2</v>
      </c>
      <c r="M933" s="18">
        <v>6.3330705727948429</v>
      </c>
      <c r="N933" s="18">
        <v>4.8241079092408361</v>
      </c>
      <c r="O933" s="18">
        <v>4.0010373654841063</v>
      </c>
      <c r="P933" s="18">
        <v>11.774481389853227</v>
      </c>
      <c r="Q933" s="18">
        <v>11.77</v>
      </c>
      <c r="R933" s="18">
        <v>11.774481389853227</v>
      </c>
      <c r="S933" s="15">
        <f t="shared" si="87"/>
        <v>0.53786407766990296</v>
      </c>
      <c r="T933" s="15">
        <f t="shared" si="88"/>
        <v>0.40986473315555111</v>
      </c>
      <c r="U933" s="15">
        <f t="shared" si="89"/>
        <v>0.33980582524271846</v>
      </c>
      <c r="V933" s="15">
        <f t="shared" si="90"/>
        <v>0.42917821202272416</v>
      </c>
      <c r="W933" s="15">
        <f t="shared" si="91"/>
        <v>0.42917821202272416</v>
      </c>
      <c r="X933" s="15" t="str">
        <f t="shared" si="92"/>
        <v>Y</v>
      </c>
      <c r="Y933" s="15" t="s">
        <v>55</v>
      </c>
      <c r="Z933" s="14" t="s">
        <v>55</v>
      </c>
      <c r="AA933" s="14">
        <v>0</v>
      </c>
      <c r="AB933" s="14"/>
      <c r="AC933" s="14"/>
    </row>
    <row r="934" spans="1:29" x14ac:dyDescent="0.35">
      <c r="A934" s="7"/>
      <c r="B934" s="14">
        <v>1007</v>
      </c>
      <c r="C934" s="14" t="s">
        <v>3030</v>
      </c>
      <c r="D934" s="14" t="s">
        <v>3031</v>
      </c>
      <c r="E934" s="14" t="s">
        <v>3040</v>
      </c>
      <c r="F934" s="14" t="s">
        <v>3158</v>
      </c>
      <c r="G934" s="14"/>
      <c r="H934" s="14" t="s">
        <v>3158</v>
      </c>
      <c r="I934" s="14" t="s">
        <v>3034</v>
      </c>
      <c r="J934" s="14" t="s">
        <v>4520</v>
      </c>
      <c r="K934" s="14" t="s">
        <v>3158</v>
      </c>
      <c r="L934" s="14">
        <v>4.16</v>
      </c>
      <c r="M934" s="18">
        <v>0.95707504268842303</v>
      </c>
      <c r="N934" s="18">
        <v>0.93429129961341517</v>
      </c>
      <c r="O934" s="18">
        <v>1.0073053240562095</v>
      </c>
      <c r="P934" s="18">
        <v>2.2912953723167164</v>
      </c>
      <c r="Q934" s="18">
        <v>2.29</v>
      </c>
      <c r="R934" s="18">
        <v>2.2912953723167164</v>
      </c>
      <c r="S934" s="15">
        <f t="shared" si="87"/>
        <v>0.41770042145231134</v>
      </c>
      <c r="T934" s="15">
        <f t="shared" si="88"/>
        <v>0.40798746708009398</v>
      </c>
      <c r="U934" s="15">
        <f t="shared" si="89"/>
        <v>0.43962264150943076</v>
      </c>
      <c r="V934" s="15">
        <f t="shared" si="90"/>
        <v>0.42177017668061206</v>
      </c>
      <c r="W934" s="15">
        <f t="shared" si="91"/>
        <v>0.42177017668061206</v>
      </c>
      <c r="X934" s="15" t="str">
        <f t="shared" si="92"/>
        <v>Y</v>
      </c>
      <c r="Y934" s="15" t="s">
        <v>55</v>
      </c>
      <c r="Z934" s="14" t="s">
        <v>55</v>
      </c>
      <c r="AA934" s="14">
        <v>0</v>
      </c>
      <c r="AB934" s="14"/>
      <c r="AC934" s="14"/>
    </row>
    <row r="935" spans="1:29" x14ac:dyDescent="0.35">
      <c r="A935" s="7"/>
      <c r="B935" s="14">
        <v>733</v>
      </c>
      <c r="C935" s="14" t="s">
        <v>3030</v>
      </c>
      <c r="D935" s="14" t="s">
        <v>3031</v>
      </c>
      <c r="E935" s="14" t="s">
        <v>3045</v>
      </c>
      <c r="F935" s="14" t="s">
        <v>3715</v>
      </c>
      <c r="G935" s="14"/>
      <c r="H935" s="14" t="s">
        <v>3715</v>
      </c>
      <c r="I935" s="14" t="s">
        <v>3034</v>
      </c>
      <c r="J935" s="14" t="s">
        <v>4521</v>
      </c>
      <c r="K935" s="14" t="s">
        <v>3715</v>
      </c>
      <c r="L935" s="14">
        <v>4.16</v>
      </c>
      <c r="M935" s="18">
        <v>1.0832014810428059</v>
      </c>
      <c r="N935" s="18">
        <v>1.1984867827945904</v>
      </c>
      <c r="O935" s="18">
        <v>1.2753436506291158</v>
      </c>
      <c r="P935" s="18">
        <v>2.8244898929187192</v>
      </c>
      <c r="Q935" s="18">
        <v>2.82</v>
      </c>
      <c r="R935" s="18">
        <v>2.8244898929187192</v>
      </c>
      <c r="S935" s="15">
        <f t="shared" si="87"/>
        <v>0.38350340136054345</v>
      </c>
      <c r="T935" s="15">
        <f t="shared" si="88"/>
        <v>0.42499531304772714</v>
      </c>
      <c r="U935" s="15">
        <f t="shared" si="89"/>
        <v>0.45153061224489804</v>
      </c>
      <c r="V935" s="15">
        <f t="shared" si="90"/>
        <v>0.42000977555105617</v>
      </c>
      <c r="W935" s="15">
        <f t="shared" si="91"/>
        <v>0.42000977555105617</v>
      </c>
      <c r="X935" s="15" t="str">
        <f t="shared" si="92"/>
        <v>Y</v>
      </c>
      <c r="Y935" s="15" t="s">
        <v>55</v>
      </c>
      <c r="Z935" s="14" t="s">
        <v>55</v>
      </c>
      <c r="AA935" s="14">
        <v>0</v>
      </c>
      <c r="AB935" s="14"/>
      <c r="AC935" s="14"/>
    </row>
    <row r="936" spans="1:29" x14ac:dyDescent="0.35">
      <c r="A936" s="7"/>
      <c r="B936" s="14">
        <v>167</v>
      </c>
      <c r="C936" s="14" t="s">
        <v>3030</v>
      </c>
      <c r="D936" s="14" t="s">
        <v>3031</v>
      </c>
      <c r="E936" s="14" t="s">
        <v>46</v>
      </c>
      <c r="F936" s="14" t="s">
        <v>3037</v>
      </c>
      <c r="G936" s="14"/>
      <c r="H936" s="14" t="s">
        <v>3038</v>
      </c>
      <c r="I936" s="14" t="s">
        <v>3034</v>
      </c>
      <c r="J936" s="14" t="s">
        <v>4522</v>
      </c>
      <c r="K936" s="14" t="s">
        <v>3038</v>
      </c>
      <c r="L936" s="14">
        <v>4.16</v>
      </c>
      <c r="M936" s="18">
        <v>1.441066271897306</v>
      </c>
      <c r="N936" s="18">
        <v>1.1048174751212654</v>
      </c>
      <c r="O936" s="18">
        <v>1.1528530175178446</v>
      </c>
      <c r="P936" s="18">
        <v>2.9397751946705037</v>
      </c>
      <c r="Q936" s="18">
        <v>2.94</v>
      </c>
      <c r="R936" s="18">
        <v>2.9397751946705037</v>
      </c>
      <c r="S936" s="15">
        <f t="shared" si="87"/>
        <v>0.49019607843137264</v>
      </c>
      <c r="T936" s="15">
        <f t="shared" si="88"/>
        <v>0.37578825684396783</v>
      </c>
      <c r="U936" s="15">
        <f t="shared" si="89"/>
        <v>0.39215686274509803</v>
      </c>
      <c r="V936" s="15">
        <f t="shared" si="90"/>
        <v>0.41938039934014615</v>
      </c>
      <c r="W936" s="15">
        <f t="shared" si="91"/>
        <v>0.41938039934014615</v>
      </c>
      <c r="X936" s="15" t="str">
        <f t="shared" si="92"/>
        <v>Y</v>
      </c>
      <c r="Y936" s="15" t="s">
        <v>55</v>
      </c>
      <c r="Z936" s="14" t="s">
        <v>55</v>
      </c>
      <c r="AA936" s="14">
        <v>0</v>
      </c>
      <c r="AB936" s="14"/>
      <c r="AC936" s="14"/>
    </row>
    <row r="937" spans="1:29" x14ac:dyDescent="0.35">
      <c r="A937" s="8"/>
      <c r="B937" s="14">
        <v>103</v>
      </c>
      <c r="C937" s="14" t="s">
        <v>3030</v>
      </c>
      <c r="D937" s="14" t="s">
        <v>3031</v>
      </c>
      <c r="E937" s="14" t="s">
        <v>46</v>
      </c>
      <c r="F937" s="14" t="s">
        <v>3960</v>
      </c>
      <c r="G937" s="14"/>
      <c r="H937" s="14" t="s">
        <v>3038</v>
      </c>
      <c r="I937" s="14" t="s">
        <v>3034</v>
      </c>
      <c r="J937" s="14" t="s">
        <v>4523</v>
      </c>
      <c r="K937" s="14" t="s">
        <v>3038</v>
      </c>
      <c r="L937" s="14">
        <v>4.16</v>
      </c>
      <c r="M937" s="18">
        <v>1.3882271752610664</v>
      </c>
      <c r="N937" s="18">
        <v>1.1144245836005784</v>
      </c>
      <c r="O937" s="18">
        <v>0.52118563500285875</v>
      </c>
      <c r="P937" s="18">
        <v>2.4137860054279874</v>
      </c>
      <c r="Q937" s="18">
        <v>2.41</v>
      </c>
      <c r="R937" s="18">
        <v>2.4137860054279874</v>
      </c>
      <c r="S937" s="15">
        <f t="shared" si="87"/>
        <v>0.57512437810945072</v>
      </c>
      <c r="T937" s="15">
        <f t="shared" si="88"/>
        <v>0.46241683966828978</v>
      </c>
      <c r="U937" s="15">
        <f t="shared" si="89"/>
        <v>0.21592039800995017</v>
      </c>
      <c r="V937" s="15">
        <f t="shared" si="90"/>
        <v>0.41782053859589691</v>
      </c>
      <c r="W937" s="15">
        <f t="shared" si="91"/>
        <v>0.41782053859589691</v>
      </c>
      <c r="X937" s="15" t="str">
        <f t="shared" si="92"/>
        <v>Y</v>
      </c>
      <c r="Y937" s="15" t="s">
        <v>55</v>
      </c>
      <c r="Z937" s="14" t="s">
        <v>55</v>
      </c>
      <c r="AA937" s="14">
        <v>0</v>
      </c>
      <c r="AB937" s="14"/>
      <c r="AC937" s="14"/>
    </row>
    <row r="938" spans="1:29" x14ac:dyDescent="0.35">
      <c r="A938" s="7"/>
      <c r="B938" s="14">
        <v>23</v>
      </c>
      <c r="C938" s="14" t="s">
        <v>3030</v>
      </c>
      <c r="D938" s="14" t="s">
        <v>3031</v>
      </c>
      <c r="E938" s="14" t="s">
        <v>46</v>
      </c>
      <c r="F938" s="14" t="s">
        <v>4421</v>
      </c>
      <c r="G938" s="14"/>
      <c r="H938" s="14" t="s">
        <v>3038</v>
      </c>
      <c r="I938" s="14" t="s">
        <v>3034</v>
      </c>
      <c r="J938" s="19" t="s">
        <v>4524</v>
      </c>
      <c r="K938" s="14" t="s">
        <v>3038</v>
      </c>
      <c r="L938" s="14">
        <v>4.16</v>
      </c>
      <c r="M938" s="18">
        <v>1.0856032581626325</v>
      </c>
      <c r="N938" s="18">
        <v>1.02796060728674</v>
      </c>
      <c r="O938" s="18">
        <v>1.1360405776790381</v>
      </c>
      <c r="P938" s="18">
        <v>2.5939192894151506</v>
      </c>
      <c r="Q938" s="18">
        <v>2.59</v>
      </c>
      <c r="R938" s="18">
        <v>2.5939192894151506</v>
      </c>
      <c r="S938" s="15">
        <f t="shared" si="87"/>
        <v>0.41851851851851674</v>
      </c>
      <c r="T938" s="15">
        <f t="shared" si="88"/>
        <v>0.39689598736939768</v>
      </c>
      <c r="U938" s="15">
        <f t="shared" si="89"/>
        <v>0.43796296296296117</v>
      </c>
      <c r="V938" s="15">
        <f t="shared" si="90"/>
        <v>0.41779248961695853</v>
      </c>
      <c r="W938" s="15">
        <f t="shared" si="91"/>
        <v>0.41779248961695853</v>
      </c>
      <c r="X938" s="15" t="str">
        <f t="shared" si="92"/>
        <v>Y</v>
      </c>
      <c r="Y938" s="15" t="s">
        <v>55</v>
      </c>
      <c r="Z938" s="14" t="s">
        <v>55</v>
      </c>
      <c r="AA938" s="14">
        <v>0</v>
      </c>
      <c r="AB938" s="14"/>
      <c r="AC938" s="14"/>
    </row>
    <row r="939" spans="1:29" x14ac:dyDescent="0.35">
      <c r="A939" s="7"/>
      <c r="B939" s="14">
        <v>383</v>
      </c>
      <c r="C939" s="14" t="s">
        <v>3030</v>
      </c>
      <c r="D939" s="14" t="s">
        <v>3066</v>
      </c>
      <c r="E939" s="14" t="s">
        <v>3067</v>
      </c>
      <c r="F939" s="14" t="s">
        <v>3208</v>
      </c>
      <c r="G939" s="14"/>
      <c r="H939" s="14" t="s">
        <v>3209</v>
      </c>
      <c r="I939" s="14" t="s">
        <v>3034</v>
      </c>
      <c r="J939" s="14" t="s">
        <v>4525</v>
      </c>
      <c r="K939" s="14" t="s">
        <v>3211</v>
      </c>
      <c r="L939" s="14">
        <v>13.2</v>
      </c>
      <c r="M939" s="18">
        <v>9.0461549577707174</v>
      </c>
      <c r="N939" s="18">
        <v>2.5530428903565099</v>
      </c>
      <c r="O939" s="18">
        <v>3.1169986333009438</v>
      </c>
      <c r="P939" s="18">
        <v>11.774481389853227</v>
      </c>
      <c r="Q939" s="18">
        <v>11.77</v>
      </c>
      <c r="R939" s="18">
        <v>12.025975167112229</v>
      </c>
      <c r="S939" s="15">
        <f t="shared" si="87"/>
        <v>0.7682847896440117</v>
      </c>
      <c r="T939" s="15">
        <f t="shared" si="88"/>
        <v>0.21691103571423195</v>
      </c>
      <c r="U939" s="15">
        <f t="shared" si="89"/>
        <v>0.25918884664131747</v>
      </c>
      <c r="V939" s="15">
        <f t="shared" si="90"/>
        <v>0.41479489066652037</v>
      </c>
      <c r="W939" s="15">
        <f t="shared" si="91"/>
        <v>0.41479489066652037</v>
      </c>
      <c r="X939" s="15" t="str">
        <f t="shared" si="92"/>
        <v>Y</v>
      </c>
      <c r="Y939" s="15" t="s">
        <v>55</v>
      </c>
      <c r="Z939" s="14" t="s">
        <v>55</v>
      </c>
      <c r="AA939" s="14">
        <v>0</v>
      </c>
      <c r="AB939" s="14"/>
      <c r="AC939" s="14"/>
    </row>
    <row r="940" spans="1:29" x14ac:dyDescent="0.35">
      <c r="A940" s="7"/>
      <c r="B940" s="14">
        <v>166</v>
      </c>
      <c r="C940" s="14" t="s">
        <v>3030</v>
      </c>
      <c r="D940" s="14" t="s">
        <v>3031</v>
      </c>
      <c r="E940" s="14" t="s">
        <v>46</v>
      </c>
      <c r="F940" s="14" t="s">
        <v>3037</v>
      </c>
      <c r="G940" s="14"/>
      <c r="H940" s="14" t="s">
        <v>3038</v>
      </c>
      <c r="I940" s="14" t="s">
        <v>3034</v>
      </c>
      <c r="J940" s="14" t="s">
        <v>4526</v>
      </c>
      <c r="K940" s="14" t="s">
        <v>3038</v>
      </c>
      <c r="L940" s="14">
        <v>4.16</v>
      </c>
      <c r="M940" s="18">
        <v>1.3930307295007267</v>
      </c>
      <c r="N940" s="18">
        <v>0.88865753433666961</v>
      </c>
      <c r="O940" s="18">
        <v>1.3762182896619273</v>
      </c>
      <c r="P940" s="18">
        <v>2.9397751946705037</v>
      </c>
      <c r="Q940" s="18">
        <v>2.94</v>
      </c>
      <c r="R940" s="18">
        <v>2.9397751946705037</v>
      </c>
      <c r="S940" s="15">
        <f t="shared" si="87"/>
        <v>0.47385620915032606</v>
      </c>
      <c r="T940" s="15">
        <f t="shared" si="88"/>
        <v>0.30226446746145225</v>
      </c>
      <c r="U940" s="15">
        <f t="shared" si="89"/>
        <v>0.4681372549019609</v>
      </c>
      <c r="V940" s="15">
        <f t="shared" si="90"/>
        <v>0.41475264383791305</v>
      </c>
      <c r="W940" s="15">
        <f t="shared" si="91"/>
        <v>0.41475264383791305</v>
      </c>
      <c r="X940" s="15" t="str">
        <f t="shared" si="92"/>
        <v>Y</v>
      </c>
      <c r="Y940" s="15" t="s">
        <v>55</v>
      </c>
      <c r="Z940" s="14" t="s">
        <v>55</v>
      </c>
      <c r="AA940" s="14">
        <v>0</v>
      </c>
      <c r="AB940" s="14"/>
      <c r="AC940" s="14"/>
    </row>
    <row r="941" spans="1:29" x14ac:dyDescent="0.35">
      <c r="A941" s="7"/>
      <c r="B941" s="14">
        <v>701</v>
      </c>
      <c r="C941" s="14" t="s">
        <v>3030</v>
      </c>
      <c r="D941" s="14" t="s">
        <v>3031</v>
      </c>
      <c r="E941" s="14" t="s">
        <v>3045</v>
      </c>
      <c r="F941" s="14" t="s">
        <v>3577</v>
      </c>
      <c r="G941" s="14"/>
      <c r="H941" s="14" t="s">
        <v>3147</v>
      </c>
      <c r="I941" s="14" t="s">
        <v>3034</v>
      </c>
      <c r="J941" s="14" t="s">
        <v>4529</v>
      </c>
      <c r="K941" s="14" t="s">
        <v>3147</v>
      </c>
      <c r="L941" s="14">
        <v>4.16</v>
      </c>
      <c r="M941" s="18">
        <v>0.81420244362197791</v>
      </c>
      <c r="N941" s="18">
        <v>1.0663890412040065</v>
      </c>
      <c r="O941" s="18">
        <v>1.2104956683937369</v>
      </c>
      <c r="P941" s="18">
        <v>2.4858393190228529</v>
      </c>
      <c r="Q941" s="18">
        <v>2.4900000000000002</v>
      </c>
      <c r="R941" s="18">
        <v>2.4858393190228529</v>
      </c>
      <c r="S941" s="15">
        <f t="shared" si="87"/>
        <v>0.32753623188405795</v>
      </c>
      <c r="T941" s="15">
        <f t="shared" si="88"/>
        <v>0.4282686912465889</v>
      </c>
      <c r="U941" s="15">
        <f t="shared" si="89"/>
        <v>0.48695652173913034</v>
      </c>
      <c r="V941" s="15">
        <f t="shared" si="90"/>
        <v>0.41425381495659241</v>
      </c>
      <c r="W941" s="15">
        <f t="shared" si="91"/>
        <v>0.41425381495659241</v>
      </c>
      <c r="X941" s="15" t="str">
        <f t="shared" si="92"/>
        <v>Y</v>
      </c>
      <c r="Y941" s="15" t="s">
        <v>55</v>
      </c>
      <c r="Z941" s="14" t="s">
        <v>55</v>
      </c>
      <c r="AA941" s="14">
        <v>0</v>
      </c>
      <c r="AB941" s="14"/>
      <c r="AC941" s="14"/>
    </row>
    <row r="942" spans="1:29" x14ac:dyDescent="0.35">
      <c r="A942" s="7"/>
      <c r="B942" s="14">
        <v>498</v>
      </c>
      <c r="C942" s="14" t="s">
        <v>3030</v>
      </c>
      <c r="D942" s="14" t="s">
        <v>3066</v>
      </c>
      <c r="E942" s="14" t="s">
        <v>3074</v>
      </c>
      <c r="F942" s="14" t="s">
        <v>134</v>
      </c>
      <c r="G942" s="14"/>
      <c r="H942" s="14" t="s">
        <v>134</v>
      </c>
      <c r="I942" s="14" t="s">
        <v>3034</v>
      </c>
      <c r="J942" s="14" t="s">
        <v>4530</v>
      </c>
      <c r="K942" s="14" t="s">
        <v>134</v>
      </c>
      <c r="L942" s="14">
        <v>13.8</v>
      </c>
      <c r="M942" s="18">
        <v>5.7285848409532889</v>
      </c>
      <c r="N942" s="18">
        <v>5.9596404186829854</v>
      </c>
      <c r="O942" s="18">
        <v>6.3425552830170817</v>
      </c>
      <c r="P942" s="18">
        <v>14.508696794681459</v>
      </c>
      <c r="Q942" s="18">
        <v>14.51</v>
      </c>
      <c r="R942" s="18">
        <v>14.508696794681459</v>
      </c>
      <c r="S942" s="15">
        <f t="shared" si="87"/>
        <v>0.39483800109829653</v>
      </c>
      <c r="T942" s="15">
        <f t="shared" si="88"/>
        <v>0.41072642444403762</v>
      </c>
      <c r="U942" s="15">
        <f t="shared" si="89"/>
        <v>0.43715540911586981</v>
      </c>
      <c r="V942" s="15">
        <f t="shared" si="90"/>
        <v>0.41423994488606802</v>
      </c>
      <c r="W942" s="15">
        <f t="shared" si="91"/>
        <v>0.41423994488606802</v>
      </c>
      <c r="X942" s="15" t="str">
        <f t="shared" si="92"/>
        <v>Y</v>
      </c>
      <c r="Y942" s="15" t="s">
        <v>55</v>
      </c>
      <c r="Z942" s="14" t="s">
        <v>55</v>
      </c>
      <c r="AA942" s="14">
        <v>0</v>
      </c>
      <c r="AB942" s="14"/>
      <c r="AC942" s="14"/>
    </row>
    <row r="943" spans="1:29" x14ac:dyDescent="0.35">
      <c r="A943" s="7"/>
      <c r="B943" s="14">
        <v>712</v>
      </c>
      <c r="C943" s="14" t="s">
        <v>3030</v>
      </c>
      <c r="D943" s="14" t="s">
        <v>3031</v>
      </c>
      <c r="E943" s="14" t="s">
        <v>3045</v>
      </c>
      <c r="F943" s="14" t="s">
        <v>3301</v>
      </c>
      <c r="G943" s="14"/>
      <c r="H943" s="14" t="s">
        <v>3230</v>
      </c>
      <c r="I943" s="14" t="s">
        <v>3034</v>
      </c>
      <c r="J943" s="14" t="s">
        <v>4531</v>
      </c>
      <c r="K943" s="14" t="s">
        <v>3230</v>
      </c>
      <c r="L943" s="14">
        <v>4.16</v>
      </c>
      <c r="M943" s="18">
        <v>0.7925864495435182</v>
      </c>
      <c r="N943" s="18">
        <v>0.72053313594865287</v>
      </c>
      <c r="O943" s="18">
        <v>0.64847982235378765</v>
      </c>
      <c r="P943" s="18">
        <v>1.7436901889957401</v>
      </c>
      <c r="Q943" s="18">
        <v>1.74</v>
      </c>
      <c r="R943" s="18">
        <v>1.7436901889957401</v>
      </c>
      <c r="S943" s="15">
        <f t="shared" si="87"/>
        <v>0.45454545454545453</v>
      </c>
      <c r="T943" s="15">
        <f t="shared" si="88"/>
        <v>0.414099503418766</v>
      </c>
      <c r="U943" s="15">
        <f t="shared" si="89"/>
        <v>0.37190082644628097</v>
      </c>
      <c r="V943" s="15">
        <f t="shared" si="90"/>
        <v>0.41351526147016715</v>
      </c>
      <c r="W943" s="15">
        <f t="shared" si="91"/>
        <v>0.41351526147016715</v>
      </c>
      <c r="X943" s="15" t="str">
        <f t="shared" si="92"/>
        <v>Y</v>
      </c>
      <c r="Y943" s="15" t="s">
        <v>55</v>
      </c>
      <c r="Z943" s="14" t="s">
        <v>55</v>
      </c>
      <c r="AA943" s="14">
        <v>0</v>
      </c>
      <c r="AB943" s="14"/>
      <c r="AC943" s="14"/>
    </row>
    <row r="944" spans="1:29" x14ac:dyDescent="0.35">
      <c r="A944" s="7"/>
      <c r="B944" s="14">
        <v>1063</v>
      </c>
      <c r="C944" s="14" t="s">
        <v>3030</v>
      </c>
      <c r="D944" s="14" t="s">
        <v>3031</v>
      </c>
      <c r="E944" s="14" t="s">
        <v>3040</v>
      </c>
      <c r="F944" s="14" t="s">
        <v>3283</v>
      </c>
      <c r="G944" s="14"/>
      <c r="H944" s="14" t="s">
        <v>3283</v>
      </c>
      <c r="I944" s="14" t="s">
        <v>3034</v>
      </c>
      <c r="J944" s="14" t="s">
        <v>4532</v>
      </c>
      <c r="K944" s="14" t="s">
        <v>3283</v>
      </c>
      <c r="L944" s="14">
        <v>13.2</v>
      </c>
      <c r="M944" s="18">
        <v>4.9384232625403817</v>
      </c>
      <c r="N944" s="18">
        <v>4.9155601918804734</v>
      </c>
      <c r="O944" s="18">
        <v>4.7478976737077909</v>
      </c>
      <c r="P944" s="18">
        <v>11.797344460513136</v>
      </c>
      <c r="Q944" s="18">
        <v>11.8</v>
      </c>
      <c r="R944" s="18">
        <v>11.797344460513136</v>
      </c>
      <c r="S944" s="15">
        <f t="shared" si="87"/>
        <v>0.41860465116279061</v>
      </c>
      <c r="T944" s="15">
        <f t="shared" si="88"/>
        <v>0.41657289761698924</v>
      </c>
      <c r="U944" s="15">
        <f t="shared" si="89"/>
        <v>0.4024547803617558</v>
      </c>
      <c r="V944" s="15">
        <f t="shared" si="90"/>
        <v>0.4125441097138452</v>
      </c>
      <c r="W944" s="15">
        <f t="shared" si="91"/>
        <v>0.4125441097138452</v>
      </c>
      <c r="X944" s="15" t="str">
        <f t="shared" si="92"/>
        <v>Y</v>
      </c>
      <c r="Y944" s="15" t="s">
        <v>55</v>
      </c>
      <c r="Z944" s="14" t="s">
        <v>55</v>
      </c>
      <c r="AA944" s="14">
        <v>0</v>
      </c>
      <c r="AB944" s="14"/>
      <c r="AC944" s="14"/>
    </row>
    <row r="945" spans="1:29" x14ac:dyDescent="0.35">
      <c r="A945" s="7"/>
      <c r="B945" s="14">
        <v>639</v>
      </c>
      <c r="C945" s="14" t="s">
        <v>3030</v>
      </c>
      <c r="D945" s="14" t="s">
        <v>3031</v>
      </c>
      <c r="E945" s="14" t="s">
        <v>3086</v>
      </c>
      <c r="F945" s="14" t="s">
        <v>3087</v>
      </c>
      <c r="G945" s="14"/>
      <c r="H945" s="14" t="s">
        <v>3088</v>
      </c>
      <c r="I945" s="14" t="s">
        <v>3034</v>
      </c>
      <c r="J945" s="14" t="s">
        <v>4533</v>
      </c>
      <c r="K945" s="14" t="s">
        <v>3088</v>
      </c>
      <c r="L945" s="14">
        <v>13.8</v>
      </c>
      <c r="M945" s="18">
        <v>5.8321614792459231</v>
      </c>
      <c r="N945" s="18">
        <v>5.6728128049495794</v>
      </c>
      <c r="O945" s="18">
        <v>5.7763894432421896</v>
      </c>
      <c r="P945" s="18">
        <v>13.982846169503546</v>
      </c>
      <c r="Q945" s="18">
        <v>13.98</v>
      </c>
      <c r="R945" s="18">
        <v>13.982846169503546</v>
      </c>
      <c r="S945" s="15">
        <f t="shared" si="87"/>
        <v>0.41709401709401706</v>
      </c>
      <c r="T945" s="15">
        <f t="shared" si="88"/>
        <v>0.40578060121241627</v>
      </c>
      <c r="U945" s="15">
        <f t="shared" si="89"/>
        <v>0.41310541310541199</v>
      </c>
      <c r="V945" s="15">
        <f t="shared" si="90"/>
        <v>0.41199334380394842</v>
      </c>
      <c r="W945" s="15">
        <f t="shared" si="91"/>
        <v>0.41199334380394842</v>
      </c>
      <c r="X945" s="15" t="str">
        <f t="shared" si="92"/>
        <v>Y</v>
      </c>
      <c r="Y945" s="15" t="s">
        <v>55</v>
      </c>
      <c r="Z945" s="14" t="s">
        <v>55</v>
      </c>
      <c r="AA945" s="14">
        <v>0</v>
      </c>
      <c r="AB945" s="14"/>
      <c r="AC945" s="14"/>
    </row>
    <row r="946" spans="1:29" x14ac:dyDescent="0.35">
      <c r="A946" s="7"/>
      <c r="B946" s="14">
        <v>92</v>
      </c>
      <c r="C946" s="14" t="s">
        <v>3030</v>
      </c>
      <c r="D946" s="14" t="s">
        <v>3031</v>
      </c>
      <c r="E946" s="14" t="s">
        <v>46</v>
      </c>
      <c r="F946" s="14" t="s">
        <v>3535</v>
      </c>
      <c r="G946" s="14"/>
      <c r="H946" s="14" t="s">
        <v>3038</v>
      </c>
      <c r="I946" s="14" t="s">
        <v>3034</v>
      </c>
      <c r="J946" s="14" t="s">
        <v>4534</v>
      </c>
      <c r="K946" s="14" t="s">
        <v>3038</v>
      </c>
      <c r="L946" s="14">
        <v>4.16</v>
      </c>
      <c r="M946" s="18">
        <v>1.1360405776790381</v>
      </c>
      <c r="N946" s="18">
        <v>1.1816743429557908</v>
      </c>
      <c r="O946" s="18">
        <v>1.239316993831683</v>
      </c>
      <c r="P946" s="18">
        <v>2.8821325437946119</v>
      </c>
      <c r="Q946" s="18">
        <v>2.88</v>
      </c>
      <c r="R946" s="18">
        <v>2.8821325437946119</v>
      </c>
      <c r="S946" s="15">
        <f t="shared" si="87"/>
        <v>0.394166666666665</v>
      </c>
      <c r="T946" s="15">
        <f t="shared" si="88"/>
        <v>0.41030359130409405</v>
      </c>
      <c r="U946" s="15">
        <f t="shared" si="89"/>
        <v>0.43</v>
      </c>
      <c r="V946" s="15">
        <f t="shared" si="90"/>
        <v>0.411490085990253</v>
      </c>
      <c r="W946" s="15">
        <f t="shared" si="91"/>
        <v>0.411490085990253</v>
      </c>
      <c r="X946" s="15" t="str">
        <f t="shared" si="92"/>
        <v>Y</v>
      </c>
      <c r="Y946" s="15" t="s">
        <v>55</v>
      </c>
      <c r="Z946" s="14" t="s">
        <v>55</v>
      </c>
      <c r="AA946" s="14">
        <v>0</v>
      </c>
      <c r="AB946" s="14"/>
      <c r="AC946" s="14"/>
    </row>
    <row r="947" spans="1:29" x14ac:dyDescent="0.35">
      <c r="A947" s="7"/>
      <c r="B947" s="14">
        <v>186</v>
      </c>
      <c r="C947" s="14" t="s">
        <v>3030</v>
      </c>
      <c r="D947" s="14" t="s">
        <v>3031</v>
      </c>
      <c r="E947" s="14" t="s">
        <v>46</v>
      </c>
      <c r="F947" s="14" t="s">
        <v>3050</v>
      </c>
      <c r="G947" s="14"/>
      <c r="H947" s="14" t="s">
        <v>3038</v>
      </c>
      <c r="I947" s="14" t="s">
        <v>3034</v>
      </c>
      <c r="J947" s="14" t="s">
        <v>4535</v>
      </c>
      <c r="K947" s="14" t="s">
        <v>3038</v>
      </c>
      <c r="L947" s="14">
        <v>4.16</v>
      </c>
      <c r="M947" s="18">
        <v>1.1840761200756171</v>
      </c>
      <c r="N947" s="18">
        <v>1.1432459090385245</v>
      </c>
      <c r="O947" s="18">
        <v>1.234513439592023</v>
      </c>
      <c r="P947" s="18">
        <v>2.8893378751540983</v>
      </c>
      <c r="Q947" s="18">
        <v>2.89</v>
      </c>
      <c r="R947" s="18">
        <v>2.8893378751540983</v>
      </c>
      <c r="S947" s="15">
        <f t="shared" si="87"/>
        <v>0.4098088113050698</v>
      </c>
      <c r="T947" s="15">
        <f t="shared" si="88"/>
        <v>0.39558681973651366</v>
      </c>
      <c r="U947" s="15">
        <f t="shared" si="89"/>
        <v>0.42726517040731421</v>
      </c>
      <c r="V947" s="15">
        <f t="shared" si="90"/>
        <v>0.41088693381629926</v>
      </c>
      <c r="W947" s="15">
        <f t="shared" si="91"/>
        <v>0.41088693381629926</v>
      </c>
      <c r="X947" s="15" t="str">
        <f t="shared" si="92"/>
        <v>Y</v>
      </c>
      <c r="Y947" s="15" t="s">
        <v>55</v>
      </c>
      <c r="Z947" s="14" t="s">
        <v>55</v>
      </c>
      <c r="AA947" s="14">
        <v>0</v>
      </c>
      <c r="AB947" s="14"/>
      <c r="AC947" s="14"/>
    </row>
    <row r="948" spans="1:29" x14ac:dyDescent="0.35">
      <c r="A948" s="7"/>
      <c r="B948" s="14">
        <v>661</v>
      </c>
      <c r="C948" s="14" t="s">
        <v>3030</v>
      </c>
      <c r="D948" s="14" t="s">
        <v>3031</v>
      </c>
      <c r="E948" s="14" t="s">
        <v>3045</v>
      </c>
      <c r="F948" s="14" t="s">
        <v>3149</v>
      </c>
      <c r="G948" s="14"/>
      <c r="H948" s="14" t="s">
        <v>3080</v>
      </c>
      <c r="I948" s="14" t="s">
        <v>3034</v>
      </c>
      <c r="J948" s="14" t="s">
        <v>4536</v>
      </c>
      <c r="K948" s="14" t="s">
        <v>3080</v>
      </c>
      <c r="L948" s="14">
        <v>4.16</v>
      </c>
      <c r="M948" s="18">
        <v>0.98472861912982079</v>
      </c>
      <c r="N948" s="18">
        <v>1.0807997039229795</v>
      </c>
      <c r="O948" s="18">
        <v>1.2008885599144168</v>
      </c>
      <c r="P948" s="18">
        <v>2.6515619402910429</v>
      </c>
      <c r="Q948" s="18">
        <v>2.65</v>
      </c>
      <c r="R948" s="18">
        <v>2.6515619402910429</v>
      </c>
      <c r="S948" s="15">
        <f t="shared" si="87"/>
        <v>0.37137681159420105</v>
      </c>
      <c r="T948" s="15">
        <f t="shared" si="88"/>
        <v>0.40784894487659606</v>
      </c>
      <c r="U948" s="15">
        <f t="shared" si="89"/>
        <v>0.45289855072463586</v>
      </c>
      <c r="V948" s="15">
        <f t="shared" si="90"/>
        <v>0.41070810239847771</v>
      </c>
      <c r="W948" s="15">
        <f t="shared" si="91"/>
        <v>0.41070810239847771</v>
      </c>
      <c r="X948" s="15" t="str">
        <f t="shared" si="92"/>
        <v>Y</v>
      </c>
      <c r="Y948" s="15" t="s">
        <v>55</v>
      </c>
      <c r="Z948" s="14" t="s">
        <v>55</v>
      </c>
      <c r="AA948" s="14">
        <v>0</v>
      </c>
      <c r="AB948" s="14"/>
      <c r="AC948" s="14"/>
    </row>
    <row r="949" spans="1:29" x14ac:dyDescent="0.35">
      <c r="A949" s="7"/>
      <c r="B949" s="14">
        <v>872</v>
      </c>
      <c r="C949" s="14" t="s">
        <v>3030</v>
      </c>
      <c r="D949" s="14" t="s">
        <v>3031</v>
      </c>
      <c r="E949" s="14" t="s">
        <v>3045</v>
      </c>
      <c r="F949" s="14" t="s">
        <v>4537</v>
      </c>
      <c r="G949" s="14"/>
      <c r="H949" s="14" t="s">
        <v>3080</v>
      </c>
      <c r="I949" s="14" t="s">
        <v>3034</v>
      </c>
      <c r="J949" s="14" t="s">
        <v>4538</v>
      </c>
      <c r="K949" s="14" t="s">
        <v>3080</v>
      </c>
      <c r="L949" s="14">
        <v>4.16</v>
      </c>
      <c r="M949" s="18">
        <v>0.9006664199358162</v>
      </c>
      <c r="N949" s="18">
        <v>0.43231988156919182</v>
      </c>
      <c r="O949" s="18">
        <v>0.7925864495435182</v>
      </c>
      <c r="P949" s="18">
        <v>1.7292795262767671</v>
      </c>
      <c r="Q949" s="18">
        <v>1.73</v>
      </c>
      <c r="R949" s="18">
        <v>1.7292795262767671</v>
      </c>
      <c r="S949" s="15">
        <f t="shared" si="87"/>
        <v>0.52083333333333337</v>
      </c>
      <c r="T949" s="15">
        <f t="shared" si="88"/>
        <v>0.24989588530011089</v>
      </c>
      <c r="U949" s="15">
        <f t="shared" si="89"/>
        <v>0.45833333333333331</v>
      </c>
      <c r="V949" s="15">
        <f t="shared" si="90"/>
        <v>0.40968751732225916</v>
      </c>
      <c r="W949" s="15">
        <f t="shared" si="91"/>
        <v>0.40968751732225916</v>
      </c>
      <c r="X949" s="15" t="str">
        <f t="shared" si="92"/>
        <v>Y</v>
      </c>
      <c r="Y949" s="15" t="s">
        <v>55</v>
      </c>
      <c r="Z949" s="14" t="s">
        <v>55</v>
      </c>
      <c r="AA949" s="14">
        <v>0</v>
      </c>
      <c r="AB949" s="14"/>
      <c r="AC949" s="14"/>
    </row>
    <row r="950" spans="1:29" x14ac:dyDescent="0.35">
      <c r="A950" s="7"/>
      <c r="B950" s="14">
        <v>165</v>
      </c>
      <c r="C950" s="14" t="s">
        <v>3030</v>
      </c>
      <c r="D950" s="14" t="s">
        <v>3031</v>
      </c>
      <c r="E950" s="14" t="s">
        <v>46</v>
      </c>
      <c r="F950" s="14" t="s">
        <v>3037</v>
      </c>
      <c r="G950" s="14"/>
      <c r="H950" s="14" t="s">
        <v>3038</v>
      </c>
      <c r="I950" s="14" t="s">
        <v>3034</v>
      </c>
      <c r="J950" s="20" t="s">
        <v>4557</v>
      </c>
      <c r="K950" s="14" t="s">
        <v>3038</v>
      </c>
      <c r="L950" s="14">
        <v>4.16</v>
      </c>
      <c r="M950" s="18">
        <v>0.81660422074180428</v>
      </c>
      <c r="N950" s="18">
        <v>0.7925864495435182</v>
      </c>
      <c r="O950" s="18">
        <v>1.1264334691997251</v>
      </c>
      <c r="P950" s="18">
        <v>2.2336527214408242</v>
      </c>
      <c r="Q950" s="18">
        <v>2.23</v>
      </c>
      <c r="R950" s="18">
        <v>2.2336527214408242</v>
      </c>
      <c r="S950" s="15">
        <f t="shared" si="87"/>
        <v>0.36559139784946126</v>
      </c>
      <c r="T950" s="15">
        <f t="shared" si="88"/>
        <v>0.35541993253072568</v>
      </c>
      <c r="U950" s="15">
        <f t="shared" si="89"/>
        <v>0.50430107526881618</v>
      </c>
      <c r="V950" s="15">
        <f t="shared" si="90"/>
        <v>0.40843746854966767</v>
      </c>
      <c r="W950" s="15">
        <f t="shared" si="91"/>
        <v>0.40843746854966767</v>
      </c>
      <c r="X950" s="15" t="str">
        <f t="shared" si="92"/>
        <v>Y</v>
      </c>
      <c r="Y950" s="15" t="s">
        <v>55</v>
      </c>
      <c r="Z950" s="14" t="s">
        <v>55</v>
      </c>
      <c r="AA950" s="14">
        <v>0</v>
      </c>
      <c r="AB950" s="14"/>
      <c r="AC950" s="14"/>
    </row>
    <row r="951" spans="1:29" x14ac:dyDescent="0.35">
      <c r="A951" s="7"/>
      <c r="B951" s="14">
        <v>249</v>
      </c>
      <c r="C951" s="14" t="s">
        <v>3030</v>
      </c>
      <c r="D951" s="14" t="s">
        <v>3066</v>
      </c>
      <c r="E951" s="14" t="s">
        <v>3067</v>
      </c>
      <c r="F951" s="14" t="s">
        <v>4501</v>
      </c>
      <c r="G951" s="14"/>
      <c r="H951" s="14" t="s">
        <v>3568</v>
      </c>
      <c r="I951" s="14" t="s">
        <v>3034</v>
      </c>
      <c r="J951" s="14" t="s">
        <v>4558</v>
      </c>
      <c r="K951" s="14" t="s">
        <v>3568</v>
      </c>
      <c r="L951" s="14">
        <v>4.16</v>
      </c>
      <c r="M951" s="18">
        <v>1.4194502778188465</v>
      </c>
      <c r="N951" s="18">
        <v>1.0351659386462266</v>
      </c>
      <c r="O951" s="18">
        <v>1.1912814514351038</v>
      </c>
      <c r="P951" s="18">
        <v>2.9758018514679367</v>
      </c>
      <c r="Q951" s="18">
        <v>2.98</v>
      </c>
      <c r="R951" s="18">
        <v>2.9758018514679367</v>
      </c>
      <c r="S951" s="15">
        <f t="shared" si="87"/>
        <v>0.47699757869249398</v>
      </c>
      <c r="T951" s="15">
        <f t="shared" si="88"/>
        <v>0.34737112035108275</v>
      </c>
      <c r="U951" s="15">
        <f t="shared" si="89"/>
        <v>0.40032284100080628</v>
      </c>
      <c r="V951" s="15">
        <f t="shared" si="90"/>
        <v>0.40823051334812765</v>
      </c>
      <c r="W951" s="15">
        <f t="shared" si="91"/>
        <v>0.40823051334812765</v>
      </c>
      <c r="X951" s="15" t="str">
        <f t="shared" si="92"/>
        <v>Y</v>
      </c>
      <c r="Y951" s="15" t="s">
        <v>55</v>
      </c>
      <c r="Z951" s="14" t="s">
        <v>55</v>
      </c>
      <c r="AA951" s="14">
        <v>0</v>
      </c>
      <c r="AB951" s="14"/>
      <c r="AC951" s="14"/>
    </row>
    <row r="952" spans="1:29" x14ac:dyDescent="0.35">
      <c r="A952" s="7"/>
      <c r="B952" s="14">
        <v>1050</v>
      </c>
      <c r="C952" s="14" t="s">
        <v>3030</v>
      </c>
      <c r="D952" s="14" t="s">
        <v>3031</v>
      </c>
      <c r="E952" s="14" t="s">
        <v>3040</v>
      </c>
      <c r="F952" s="14" t="s">
        <v>3112</v>
      </c>
      <c r="G952" s="14"/>
      <c r="H952" s="14" t="s">
        <v>3092</v>
      </c>
      <c r="I952" s="14" t="s">
        <v>3034</v>
      </c>
      <c r="J952" s="14" t="s">
        <v>4559</v>
      </c>
      <c r="K952" s="14" t="s">
        <v>3073</v>
      </c>
      <c r="L952" s="14">
        <v>3.74</v>
      </c>
      <c r="M952" s="18">
        <v>0.64847982235378765</v>
      </c>
      <c r="N952" s="18">
        <v>0.72053313594865287</v>
      </c>
      <c r="O952" s="18">
        <v>1.5851728990870364</v>
      </c>
      <c r="P952" s="18">
        <v>2.4137860054279874</v>
      </c>
      <c r="Q952" s="18">
        <v>2.41</v>
      </c>
      <c r="R952" s="18">
        <v>2.4137860054279874</v>
      </c>
      <c r="S952" s="15">
        <f t="shared" si="87"/>
        <v>0.26865671641791045</v>
      </c>
      <c r="T952" s="15">
        <f t="shared" si="88"/>
        <v>0.29897640495794725</v>
      </c>
      <c r="U952" s="15">
        <f t="shared" si="89"/>
        <v>0.65671641791044777</v>
      </c>
      <c r="V952" s="15">
        <f t="shared" si="90"/>
        <v>0.40811651309543517</v>
      </c>
      <c r="W952" s="15">
        <f t="shared" si="91"/>
        <v>0.40811651309543517</v>
      </c>
      <c r="X952" s="15" t="str">
        <f t="shared" si="92"/>
        <v>Y</v>
      </c>
      <c r="Y952" s="15" t="s">
        <v>55</v>
      </c>
      <c r="Z952" s="14" t="s">
        <v>55</v>
      </c>
      <c r="AA952" s="14">
        <v>0</v>
      </c>
      <c r="AB952" s="14"/>
      <c r="AC952" s="14"/>
    </row>
    <row r="953" spans="1:29" x14ac:dyDescent="0.35">
      <c r="A953" s="7"/>
      <c r="B953" s="14">
        <v>566</v>
      </c>
      <c r="C953" s="14" t="s">
        <v>3030</v>
      </c>
      <c r="D953" s="14" t="s">
        <v>3031</v>
      </c>
      <c r="E953" s="14" t="s">
        <v>3086</v>
      </c>
      <c r="F953" s="14" t="s">
        <v>3775</v>
      </c>
      <c r="G953" s="14"/>
      <c r="H953" s="14" t="s">
        <v>3775</v>
      </c>
      <c r="I953" s="14" t="s">
        <v>3034</v>
      </c>
      <c r="J953" s="14" t="s">
        <v>4560</v>
      </c>
      <c r="K953" s="14" t="s">
        <v>3777</v>
      </c>
      <c r="L953" s="14">
        <v>13.8</v>
      </c>
      <c r="M953" s="18">
        <v>5.0991575774827673</v>
      </c>
      <c r="N953" s="18">
        <v>6.0074450209718862</v>
      </c>
      <c r="O953" s="18">
        <v>5.3700503237865318</v>
      </c>
      <c r="P953" s="18">
        <v>13.982846169503546</v>
      </c>
      <c r="Q953" s="18">
        <v>13.98</v>
      </c>
      <c r="R953" s="18">
        <v>12.620415004269868</v>
      </c>
      <c r="S953" s="15">
        <f t="shared" si="87"/>
        <v>0.36467236467236414</v>
      </c>
      <c r="T953" s="15">
        <f t="shared" si="88"/>
        <v>0.42971709735135094</v>
      </c>
      <c r="U953" s="15">
        <f t="shared" si="89"/>
        <v>0.42550505050504928</v>
      </c>
      <c r="V953" s="15">
        <f t="shared" si="90"/>
        <v>0.40663150417625477</v>
      </c>
      <c r="W953" s="15">
        <f t="shared" si="91"/>
        <v>0.40663150417625477</v>
      </c>
      <c r="X953" s="15" t="str">
        <f t="shared" si="92"/>
        <v>Y</v>
      </c>
      <c r="Y953" s="15" t="s">
        <v>55</v>
      </c>
      <c r="Z953" s="14" t="s">
        <v>55</v>
      </c>
      <c r="AA953" s="14">
        <v>0</v>
      </c>
      <c r="AB953" s="14"/>
      <c r="AC953" s="14"/>
    </row>
    <row r="954" spans="1:29" x14ac:dyDescent="0.35">
      <c r="A954" s="7"/>
      <c r="B954" s="14">
        <v>708</v>
      </c>
      <c r="C954" s="14" t="s">
        <v>3030</v>
      </c>
      <c r="D954" s="14" t="s">
        <v>3031</v>
      </c>
      <c r="E954" s="14" t="s">
        <v>3045</v>
      </c>
      <c r="F954" s="14" t="s">
        <v>3577</v>
      </c>
      <c r="G954" s="14"/>
      <c r="H954" s="14" t="s">
        <v>3147</v>
      </c>
      <c r="I954" s="14" t="s">
        <v>3034</v>
      </c>
      <c r="J954" s="14" t="s">
        <v>4561</v>
      </c>
      <c r="K954" s="14" t="s">
        <v>3147</v>
      </c>
      <c r="L954" s="14">
        <v>4.16</v>
      </c>
      <c r="M954" s="18">
        <v>0.86463976313838353</v>
      </c>
      <c r="N954" s="18">
        <v>1.2969596447075753</v>
      </c>
      <c r="O954" s="18">
        <v>0.86463976313838364</v>
      </c>
      <c r="P954" s="18">
        <v>2.4858393190228529</v>
      </c>
      <c r="Q954" s="18">
        <v>2.4900000000000002</v>
      </c>
      <c r="R954" s="18">
        <v>2.4858393190228529</v>
      </c>
      <c r="S954" s="15">
        <f t="shared" si="87"/>
        <v>0.34782608695652167</v>
      </c>
      <c r="T954" s="15">
        <f t="shared" si="88"/>
        <v>0.52086732719179729</v>
      </c>
      <c r="U954" s="15">
        <f t="shared" si="89"/>
        <v>0.34782608695652173</v>
      </c>
      <c r="V954" s="15">
        <f t="shared" si="90"/>
        <v>0.40550650036828023</v>
      </c>
      <c r="W954" s="15">
        <f t="shared" si="91"/>
        <v>0.40550650036828023</v>
      </c>
      <c r="X954" s="15" t="str">
        <f t="shared" si="92"/>
        <v>Y</v>
      </c>
      <c r="Y954" s="15" t="s">
        <v>55</v>
      </c>
      <c r="Z954" s="14" t="s">
        <v>55</v>
      </c>
      <c r="AA954" s="14">
        <v>0</v>
      </c>
      <c r="AB954" s="14"/>
      <c r="AC954" s="14"/>
    </row>
    <row r="955" spans="1:29" x14ac:dyDescent="0.35">
      <c r="A955" s="7"/>
      <c r="B955" s="14">
        <v>586</v>
      </c>
      <c r="C955" s="14" t="s">
        <v>3030</v>
      </c>
      <c r="D955" s="14" t="s">
        <v>3031</v>
      </c>
      <c r="E955" s="14" t="s">
        <v>3086</v>
      </c>
      <c r="F955" s="14" t="s">
        <v>4102</v>
      </c>
      <c r="G955" s="14"/>
      <c r="H955" s="14" t="s">
        <v>4102</v>
      </c>
      <c r="I955" s="14" t="s">
        <v>3034</v>
      </c>
      <c r="J955" s="14" t="s">
        <v>4106</v>
      </c>
      <c r="K955" s="14" t="s">
        <v>4102</v>
      </c>
      <c r="L955" s="14">
        <v>13.2</v>
      </c>
      <c r="M955" s="18">
        <v>4.7707607443677</v>
      </c>
      <c r="N955" s="18">
        <v>4.6793084617280636</v>
      </c>
      <c r="O955" s="18">
        <v>4.7097925559412905</v>
      </c>
      <c r="P955" s="18">
        <v>11.660166036553681</v>
      </c>
      <c r="Q955" s="18">
        <v>11.66</v>
      </c>
      <c r="R955" s="18">
        <v>11.660166036553681</v>
      </c>
      <c r="S955" s="15">
        <f t="shared" si="87"/>
        <v>0.40915032679738433</v>
      </c>
      <c r="T955" s="15">
        <f t="shared" si="88"/>
        <v>0.40131290409331594</v>
      </c>
      <c r="U955" s="15">
        <f t="shared" si="89"/>
        <v>0.40392156862745093</v>
      </c>
      <c r="V955" s="15">
        <f t="shared" si="90"/>
        <v>0.40479493317271703</v>
      </c>
      <c r="W955" s="15">
        <f t="shared" si="91"/>
        <v>0.40479493317271703</v>
      </c>
      <c r="X955" s="15" t="str">
        <f t="shared" si="92"/>
        <v>Y</v>
      </c>
      <c r="Y955" s="15" t="s">
        <v>104</v>
      </c>
      <c r="Z955" s="14" t="s">
        <v>55</v>
      </c>
      <c r="AA955" s="14">
        <v>0</v>
      </c>
      <c r="AB955" s="14"/>
      <c r="AC955" s="14"/>
    </row>
    <row r="956" spans="1:29" x14ac:dyDescent="0.35">
      <c r="A956" s="7"/>
      <c r="B956" s="14">
        <v>888</v>
      </c>
      <c r="C956" s="14" t="s">
        <v>3030</v>
      </c>
      <c r="D956" s="14" t="s">
        <v>3031</v>
      </c>
      <c r="E956" s="14" t="s">
        <v>3045</v>
      </c>
      <c r="F956" s="14" t="s">
        <v>3250</v>
      </c>
      <c r="G956" s="14"/>
      <c r="H956" s="14" t="s">
        <v>3250</v>
      </c>
      <c r="I956" s="14" t="s">
        <v>3034</v>
      </c>
      <c r="J956" s="14" t="s">
        <v>4562</v>
      </c>
      <c r="K956" s="14" t="s">
        <v>3250</v>
      </c>
      <c r="L956" s="14">
        <v>13.8</v>
      </c>
      <c r="M956" s="18">
        <v>2.9479504744822211</v>
      </c>
      <c r="N956" s="18">
        <v>3.1072991487785657</v>
      </c>
      <c r="O956" s="18">
        <v>4.1430655317047469</v>
      </c>
      <c r="P956" s="18">
        <v>8.4375123039910278</v>
      </c>
      <c r="Q956" s="18">
        <v>8.44</v>
      </c>
      <c r="R956" s="18">
        <v>8.4375123039910278</v>
      </c>
      <c r="S956" s="15">
        <f t="shared" si="87"/>
        <v>0.34938621340887538</v>
      </c>
      <c r="T956" s="15">
        <f t="shared" si="88"/>
        <v>0.36816340625338456</v>
      </c>
      <c r="U956" s="15">
        <f t="shared" si="89"/>
        <v>0.49102927289896042</v>
      </c>
      <c r="V956" s="15">
        <f t="shared" si="90"/>
        <v>0.40285963085374016</v>
      </c>
      <c r="W956" s="15">
        <f t="shared" si="91"/>
        <v>0.40285963085374016</v>
      </c>
      <c r="X956" s="15" t="str">
        <f t="shared" si="92"/>
        <v>Y</v>
      </c>
      <c r="Y956" s="15" t="s">
        <v>55</v>
      </c>
      <c r="Z956" s="14" t="s">
        <v>55</v>
      </c>
      <c r="AA956" s="14">
        <v>0</v>
      </c>
      <c r="AB956" s="14"/>
      <c r="AC956" s="14"/>
    </row>
    <row r="957" spans="1:29" x14ac:dyDescent="0.35">
      <c r="A957" s="7"/>
      <c r="B957" s="14">
        <v>1140</v>
      </c>
      <c r="C957" s="14" t="s">
        <v>3030</v>
      </c>
      <c r="D957" s="14" t="s">
        <v>3031</v>
      </c>
      <c r="E957" s="14" t="s">
        <v>3040</v>
      </c>
      <c r="F957" s="14" t="s">
        <v>3933</v>
      </c>
      <c r="G957" s="14"/>
      <c r="H957" s="14" t="s">
        <v>3934</v>
      </c>
      <c r="I957" s="14" t="s">
        <v>3034</v>
      </c>
      <c r="J957" s="14" t="s">
        <v>4563</v>
      </c>
      <c r="K957" s="14" t="s">
        <v>3654</v>
      </c>
      <c r="L957" s="14">
        <v>13.2</v>
      </c>
      <c r="M957" s="18">
        <v>4.9205563502858656</v>
      </c>
      <c r="N957" s="18">
        <v>4.6945505088346771</v>
      </c>
      <c r="O957" s="18">
        <v>4.7608534137484142</v>
      </c>
      <c r="P957" s="18">
        <v>11.797344460513136</v>
      </c>
      <c r="Q957" s="18">
        <v>11.8</v>
      </c>
      <c r="R957" s="18">
        <v>12.117427449751863</v>
      </c>
      <c r="S957" s="15">
        <f t="shared" si="87"/>
        <v>0.41709016522789921</v>
      </c>
      <c r="T957" s="15">
        <f t="shared" si="88"/>
        <v>0.39784326346056581</v>
      </c>
      <c r="U957" s="15">
        <f t="shared" si="89"/>
        <v>0.39289308176100574</v>
      </c>
      <c r="V957" s="15">
        <f t="shared" si="90"/>
        <v>0.40260883681649023</v>
      </c>
      <c r="W957" s="15">
        <f t="shared" si="91"/>
        <v>0.40260883681649023</v>
      </c>
      <c r="X957" s="15" t="str">
        <f t="shared" si="92"/>
        <v>Y</v>
      </c>
      <c r="Y957" s="15" t="s">
        <v>55</v>
      </c>
      <c r="Z957" s="14" t="s">
        <v>55</v>
      </c>
      <c r="AA957" s="14">
        <v>0</v>
      </c>
      <c r="AB957" s="14"/>
      <c r="AC957" s="14"/>
    </row>
    <row r="958" spans="1:29" x14ac:dyDescent="0.35">
      <c r="A958" s="7"/>
      <c r="B958" s="14">
        <v>674</v>
      </c>
      <c r="C958" s="14" t="s">
        <v>3030</v>
      </c>
      <c r="D958" s="14" t="s">
        <v>3031</v>
      </c>
      <c r="E958" s="14" t="s">
        <v>3045</v>
      </c>
      <c r="F958" s="14" t="s">
        <v>4564</v>
      </c>
      <c r="G958" s="14"/>
      <c r="H958" s="14" t="s">
        <v>4046</v>
      </c>
      <c r="I958" s="14" t="s">
        <v>3034</v>
      </c>
      <c r="J958" s="14" t="s">
        <v>4565</v>
      </c>
      <c r="K958" s="14" t="s">
        <v>4046</v>
      </c>
      <c r="L958" s="14">
        <v>4.16</v>
      </c>
      <c r="M958" s="18">
        <v>1.5131195854921711</v>
      </c>
      <c r="N958" s="18">
        <v>1.2969596447075753</v>
      </c>
      <c r="O958" s="18">
        <v>1.4770929286947385</v>
      </c>
      <c r="P958" s="18">
        <v>3.5666390229458322</v>
      </c>
      <c r="Q958" s="18">
        <v>3.57</v>
      </c>
      <c r="R958" s="18">
        <v>3.5666390229458322</v>
      </c>
      <c r="S958" s="15">
        <f t="shared" si="87"/>
        <v>0.4242424242424242</v>
      </c>
      <c r="T958" s="15">
        <f t="shared" si="88"/>
        <v>0.36329401812537127</v>
      </c>
      <c r="U958" s="15">
        <f t="shared" si="89"/>
        <v>0.41414141414141414</v>
      </c>
      <c r="V958" s="15">
        <f t="shared" si="90"/>
        <v>0.40055928550306991</v>
      </c>
      <c r="W958" s="15">
        <f t="shared" si="91"/>
        <v>0.40055928550306991</v>
      </c>
      <c r="X958" s="15" t="str">
        <f t="shared" si="92"/>
        <v>Y</v>
      </c>
      <c r="Y958" s="15" t="s">
        <v>55</v>
      </c>
      <c r="Z958" s="14" t="s">
        <v>55</v>
      </c>
      <c r="AA958" s="14">
        <v>0</v>
      </c>
      <c r="AB958" s="14"/>
      <c r="AC958" s="14"/>
    </row>
    <row r="959" spans="1:29" x14ac:dyDescent="0.35">
      <c r="A959" s="7"/>
      <c r="B959" s="14">
        <v>575</v>
      </c>
      <c r="C959" s="14" t="s">
        <v>3030</v>
      </c>
      <c r="D959" s="14" t="s">
        <v>3031</v>
      </c>
      <c r="E959" s="14" t="s">
        <v>3086</v>
      </c>
      <c r="F959" s="14" t="s">
        <v>3469</v>
      </c>
      <c r="G959" s="14"/>
      <c r="H959" s="14" t="s">
        <v>3470</v>
      </c>
      <c r="I959" s="14" t="s">
        <v>3034</v>
      </c>
      <c r="J959" s="14" t="s">
        <v>4566</v>
      </c>
      <c r="K959" s="14" t="s">
        <v>3470</v>
      </c>
      <c r="L959" s="14">
        <v>13.8</v>
      </c>
      <c r="M959" s="18">
        <v>4.2546096037121899</v>
      </c>
      <c r="N959" s="18">
        <v>4.6529812894530158</v>
      </c>
      <c r="O959" s="18">
        <v>4.7645253614604597</v>
      </c>
      <c r="P959" s="18">
        <v>11.377495344758442</v>
      </c>
      <c r="Q959" s="18">
        <v>11.38</v>
      </c>
      <c r="R959" s="18">
        <v>11.377495344758442</v>
      </c>
      <c r="S959" s="15">
        <f t="shared" si="87"/>
        <v>0.37394957983193272</v>
      </c>
      <c r="T959" s="15">
        <f t="shared" si="88"/>
        <v>0.4088735755231121</v>
      </c>
      <c r="U959" s="15">
        <f t="shared" si="89"/>
        <v>0.41876750700280041</v>
      </c>
      <c r="V959" s="15">
        <f t="shared" si="90"/>
        <v>0.40053022078594847</v>
      </c>
      <c r="W959" s="15">
        <f t="shared" si="91"/>
        <v>0.40053022078594847</v>
      </c>
      <c r="X959" s="15" t="str">
        <f t="shared" si="92"/>
        <v>Y</v>
      </c>
      <c r="Y959" s="15" t="s">
        <v>55</v>
      </c>
      <c r="Z959" s="14" t="s">
        <v>55</v>
      </c>
      <c r="AA959" s="14">
        <v>0</v>
      </c>
      <c r="AB959" s="14"/>
      <c r="AC959" s="14"/>
    </row>
    <row r="960" spans="1:29" x14ac:dyDescent="0.35">
      <c r="A960" s="7"/>
      <c r="B960" s="14">
        <v>322</v>
      </c>
      <c r="C960" s="14" t="s">
        <v>3030</v>
      </c>
      <c r="D960" s="14" t="s">
        <v>3066</v>
      </c>
      <c r="E960" s="14" t="s">
        <v>3067</v>
      </c>
      <c r="F960" s="14" t="s">
        <v>3462</v>
      </c>
      <c r="G960" s="14"/>
      <c r="H960" s="14" t="s">
        <v>3462</v>
      </c>
      <c r="I960" s="14" t="s">
        <v>3034</v>
      </c>
      <c r="J960" s="14" t="s">
        <v>4567</v>
      </c>
      <c r="K960" s="14" t="s">
        <v>4568</v>
      </c>
      <c r="L960" s="14">
        <v>13.8</v>
      </c>
      <c r="M960" s="18">
        <v>5.0911901437679568</v>
      </c>
      <c r="N960" s="18">
        <v>4.8362322648938116</v>
      </c>
      <c r="O960" s="18">
        <v>5.2107016494902103</v>
      </c>
      <c r="P960" s="18">
        <v>12.620415004269868</v>
      </c>
      <c r="Q960" s="18">
        <v>12.62</v>
      </c>
      <c r="R960" s="18">
        <v>12.620415004269868</v>
      </c>
      <c r="S960" s="15">
        <f t="shared" si="87"/>
        <v>0.40340909090909083</v>
      </c>
      <c r="T960" s="15">
        <f t="shared" si="88"/>
        <v>0.38321967233706911</v>
      </c>
      <c r="U960" s="15">
        <f t="shared" si="89"/>
        <v>0.41287878787878785</v>
      </c>
      <c r="V960" s="15">
        <f t="shared" si="90"/>
        <v>0.39983585037498259</v>
      </c>
      <c r="W960" s="15">
        <f t="shared" si="91"/>
        <v>0.39983585037498259</v>
      </c>
      <c r="X960" s="15" t="str">
        <f t="shared" si="92"/>
        <v>Y</v>
      </c>
      <c r="Y960" s="15" t="s">
        <v>55</v>
      </c>
      <c r="Z960" s="14" t="s">
        <v>55</v>
      </c>
      <c r="AA960" s="14">
        <v>0</v>
      </c>
      <c r="AB960" s="14"/>
      <c r="AC960" s="14"/>
    </row>
    <row r="961" spans="1:29" x14ac:dyDescent="0.35">
      <c r="A961" s="7"/>
      <c r="B961" s="14">
        <v>853</v>
      </c>
      <c r="C961" s="14" t="s">
        <v>3030</v>
      </c>
      <c r="D961" s="14" t="s">
        <v>3031</v>
      </c>
      <c r="E961" s="14" t="s">
        <v>3045</v>
      </c>
      <c r="F961" s="14" t="s">
        <v>3057</v>
      </c>
      <c r="G961" s="14"/>
      <c r="H961" s="14" t="s">
        <v>3057</v>
      </c>
      <c r="I961" s="14" t="s">
        <v>3034</v>
      </c>
      <c r="J961" s="14" t="s">
        <v>4569</v>
      </c>
      <c r="K961" s="14" t="s">
        <v>3057</v>
      </c>
      <c r="L961" s="14">
        <v>4.16</v>
      </c>
      <c r="M961" s="18">
        <v>1.1048174751212654</v>
      </c>
      <c r="N961" s="18">
        <v>1.239316993831683</v>
      </c>
      <c r="O961" s="18">
        <v>0.86463976313838364</v>
      </c>
      <c r="P961" s="18">
        <v>2.6947939284479623</v>
      </c>
      <c r="Q961" s="18">
        <v>2.69</v>
      </c>
      <c r="R961" s="18">
        <v>2.6947939284479623</v>
      </c>
      <c r="S961" s="15">
        <f t="shared" si="87"/>
        <v>0.40998217468805609</v>
      </c>
      <c r="T961" s="15">
        <f t="shared" si="88"/>
        <v>0.46071263711214983</v>
      </c>
      <c r="U961" s="15">
        <f t="shared" si="89"/>
        <v>0.32085561497326204</v>
      </c>
      <c r="V961" s="15">
        <f t="shared" si="90"/>
        <v>0.39718347559115602</v>
      </c>
      <c r="W961" s="15">
        <f t="shared" si="91"/>
        <v>0.39718347559115602</v>
      </c>
      <c r="X961" s="15" t="str">
        <f t="shared" si="92"/>
        <v>Y</v>
      </c>
      <c r="Y961" s="15" t="s">
        <v>55</v>
      </c>
      <c r="Z961" s="14" t="s">
        <v>55</v>
      </c>
      <c r="AA961" s="14">
        <v>0</v>
      </c>
      <c r="AB961" s="14"/>
      <c r="AC961" s="14"/>
    </row>
    <row r="962" spans="1:29" x14ac:dyDescent="0.35">
      <c r="A962" s="7"/>
      <c r="B962" s="14">
        <v>1085</v>
      </c>
      <c r="C962" s="14" t="s">
        <v>3030</v>
      </c>
      <c r="D962" s="14" t="s">
        <v>3031</v>
      </c>
      <c r="E962" s="14" t="s">
        <v>3040</v>
      </c>
      <c r="F962" s="14" t="s">
        <v>3632</v>
      </c>
      <c r="G962" s="14"/>
      <c r="H962" s="14" t="s">
        <v>3632</v>
      </c>
      <c r="I962" s="14" t="s">
        <v>3034</v>
      </c>
      <c r="J962" s="14" t="s">
        <v>4570</v>
      </c>
      <c r="K962" s="14" t="s">
        <v>4571</v>
      </c>
      <c r="L962" s="14">
        <v>13.2</v>
      </c>
      <c r="M962" s="18">
        <v>4.9835860210994758</v>
      </c>
      <c r="N962" s="18">
        <v>4.4506777551289716</v>
      </c>
      <c r="O962" s="18">
        <v>4.4476293457076572</v>
      </c>
      <c r="P962" s="18">
        <v>11.660166036553681</v>
      </c>
      <c r="Q962" s="18">
        <v>11.66</v>
      </c>
      <c r="R962" s="18">
        <v>11.660166036553681</v>
      </c>
      <c r="S962" s="15">
        <f t="shared" si="87"/>
        <v>0.42740266351922734</v>
      </c>
      <c r="T962" s="15">
        <f t="shared" si="88"/>
        <v>0.38170478174347955</v>
      </c>
      <c r="U962" s="15">
        <f t="shared" si="89"/>
        <v>0.38143790849673131</v>
      </c>
      <c r="V962" s="15">
        <f t="shared" si="90"/>
        <v>0.39684845125314611</v>
      </c>
      <c r="W962" s="15">
        <f t="shared" si="91"/>
        <v>0.39684845125314611</v>
      </c>
      <c r="X962" s="15" t="str">
        <f t="shared" si="92"/>
        <v>Y</v>
      </c>
      <c r="Y962" s="15" t="s">
        <v>55</v>
      </c>
      <c r="Z962" s="14" t="s">
        <v>55</v>
      </c>
      <c r="AA962" s="14">
        <v>0</v>
      </c>
      <c r="AB962" s="14"/>
      <c r="AC962" s="14"/>
    </row>
    <row r="963" spans="1:29" x14ac:dyDescent="0.35">
      <c r="A963" s="7"/>
      <c r="B963" s="14">
        <v>773</v>
      </c>
      <c r="C963" s="14" t="s">
        <v>3030</v>
      </c>
      <c r="D963" s="14" t="s">
        <v>3031</v>
      </c>
      <c r="E963" s="14" t="s">
        <v>3045</v>
      </c>
      <c r="F963" s="14" t="s">
        <v>4046</v>
      </c>
      <c r="G963" s="14"/>
      <c r="H963" s="14" t="s">
        <v>4046</v>
      </c>
      <c r="I963" s="14" t="s">
        <v>3034</v>
      </c>
      <c r="J963" s="14" t="s">
        <v>4572</v>
      </c>
      <c r="K963" s="14" t="s">
        <v>4046</v>
      </c>
      <c r="L963" s="14">
        <v>13.8</v>
      </c>
      <c r="M963" s="18">
        <v>3.7048566773898286</v>
      </c>
      <c r="N963" s="18">
        <v>2.0874676332820101</v>
      </c>
      <c r="O963" s="18">
        <v>4.4378605791529617</v>
      </c>
      <c r="P963" s="18">
        <v>8.604828412002183</v>
      </c>
      <c r="Q963" s="18">
        <v>8.6</v>
      </c>
      <c r="R963" s="18">
        <v>8.604828412002183</v>
      </c>
      <c r="S963" s="15">
        <f t="shared" ref="S963:S1026" si="93">IF(OR(M963="",P963=""),"",M963/P963)</f>
        <v>0.43055555555555552</v>
      </c>
      <c r="T963" s="15">
        <f t="shared" ref="T963:T1026" si="94">IF(OR(N963="",Q963=""),"",N963/Q963)</f>
        <v>0.2427287945676756</v>
      </c>
      <c r="U963" s="15">
        <f t="shared" ref="U963:U1026" si="95">IF(OR(O963="",R963=""),"",O963/R963)</f>
        <v>0.51574074074073883</v>
      </c>
      <c r="V963" s="15">
        <f t="shared" ref="V963:V1026" si="96">IF(OR(S963="",T963="",U963=""),"",AVERAGE(S963,T963,U963))</f>
        <v>0.39634169695465665</v>
      </c>
      <c r="W963" s="15">
        <f t="shared" ref="W963:W1026" si="97">IFERROR(V963,"0")</f>
        <v>0.39634169695465665</v>
      </c>
      <c r="X963" s="15" t="str">
        <f t="shared" ref="X963:X1026" si="98">IF(W963="0", "N", "Y")</f>
        <v>Y</v>
      </c>
      <c r="Y963" s="15" t="s">
        <v>55</v>
      </c>
      <c r="Z963" s="14" t="s">
        <v>55</v>
      </c>
      <c r="AA963" s="14">
        <v>0</v>
      </c>
      <c r="AB963" s="14"/>
      <c r="AC963" s="14"/>
    </row>
    <row r="964" spans="1:29" x14ac:dyDescent="0.35">
      <c r="A964" s="7"/>
      <c r="B964" s="14">
        <v>305</v>
      </c>
      <c r="C964" s="14" t="s">
        <v>3030</v>
      </c>
      <c r="D964" s="14" t="s">
        <v>3066</v>
      </c>
      <c r="E964" s="14" t="s">
        <v>3067</v>
      </c>
      <c r="F964" s="14" t="s">
        <v>3836</v>
      </c>
      <c r="G964" s="14"/>
      <c r="H964" s="14" t="s">
        <v>3837</v>
      </c>
      <c r="I964" s="14" t="s">
        <v>3034</v>
      </c>
      <c r="J964" s="14" t="s">
        <v>4573</v>
      </c>
      <c r="K964" s="14" t="s">
        <v>4200</v>
      </c>
      <c r="L964" s="14">
        <v>13.8</v>
      </c>
      <c r="M964" s="18">
        <v>3.202908353356368</v>
      </c>
      <c r="N964" s="18">
        <v>3.8004658819676305</v>
      </c>
      <c r="O964" s="18">
        <v>3.6235888534986964</v>
      </c>
      <c r="P964" s="18">
        <v>8.9394606280244897</v>
      </c>
      <c r="Q964" s="18">
        <v>8.94</v>
      </c>
      <c r="R964" s="18">
        <v>8.9394606280244897</v>
      </c>
      <c r="S964" s="15">
        <f t="shared" si="93"/>
        <v>0.35828877005347592</v>
      </c>
      <c r="T964" s="15">
        <f t="shared" si="94"/>
        <v>0.42510804048854928</v>
      </c>
      <c r="U964" s="15">
        <f t="shared" si="95"/>
        <v>0.40534759358288763</v>
      </c>
      <c r="V964" s="15">
        <f t="shared" si="96"/>
        <v>0.39624813470830428</v>
      </c>
      <c r="W964" s="15">
        <f t="shared" si="97"/>
        <v>0.39624813470830428</v>
      </c>
      <c r="X964" s="15" t="str">
        <f t="shared" si="98"/>
        <v>Y</v>
      </c>
      <c r="Y964" s="15" t="s">
        <v>55</v>
      </c>
      <c r="Z964" s="14" t="s">
        <v>55</v>
      </c>
      <c r="AA964" s="14">
        <v>0</v>
      </c>
      <c r="AB964" s="14"/>
      <c r="AC964" s="14"/>
    </row>
    <row r="965" spans="1:29" x14ac:dyDescent="0.35">
      <c r="A965" s="7"/>
      <c r="B965" s="14">
        <v>667</v>
      </c>
      <c r="C965" s="14" t="s">
        <v>3030</v>
      </c>
      <c r="D965" s="14" t="s">
        <v>3031</v>
      </c>
      <c r="E965" s="14" t="s">
        <v>3045</v>
      </c>
      <c r="F965" s="14" t="s">
        <v>3079</v>
      </c>
      <c r="G965" s="14"/>
      <c r="H965" s="14" t="s">
        <v>3080</v>
      </c>
      <c r="I965" s="14" t="s">
        <v>3034</v>
      </c>
      <c r="J965" s="14" t="s">
        <v>4574</v>
      </c>
      <c r="K965" s="14" t="s">
        <v>3080</v>
      </c>
      <c r="L965" s="14">
        <v>13.8</v>
      </c>
      <c r="M965" s="18">
        <v>4.0872934957010374</v>
      </c>
      <c r="N965" s="18">
        <v>2.6292531258895555</v>
      </c>
      <c r="O965" s="18">
        <v>2.7646994990414258</v>
      </c>
      <c r="P965" s="18">
        <v>6.8121558261683939</v>
      </c>
      <c r="Q965" s="18">
        <v>9.1999999999999993</v>
      </c>
      <c r="R965" s="18">
        <v>9.2023859406134445</v>
      </c>
      <c r="S965" s="15">
        <f t="shared" si="93"/>
        <v>0.6000000000000002</v>
      </c>
      <c r="T965" s="15">
        <f t="shared" si="94"/>
        <v>0.28578838324886474</v>
      </c>
      <c r="U965" s="15">
        <f t="shared" si="95"/>
        <v>0.30043290043289872</v>
      </c>
      <c r="V965" s="15">
        <f t="shared" si="96"/>
        <v>0.39540709456058787</v>
      </c>
      <c r="W965" s="15">
        <f t="shared" si="97"/>
        <v>0.39540709456058787</v>
      </c>
      <c r="X965" s="15" t="str">
        <f t="shared" si="98"/>
        <v>Y</v>
      </c>
      <c r="Y965" s="15" t="s">
        <v>55</v>
      </c>
      <c r="Z965" s="14" t="s">
        <v>55</v>
      </c>
      <c r="AA965" s="14">
        <v>0</v>
      </c>
      <c r="AB965" s="14"/>
      <c r="AC965" s="14"/>
    </row>
    <row r="966" spans="1:29" x14ac:dyDescent="0.35">
      <c r="A966" s="7"/>
      <c r="B966" s="14">
        <v>994</v>
      </c>
      <c r="C966" s="14" t="s">
        <v>3030</v>
      </c>
      <c r="D966" s="14" t="s">
        <v>3031</v>
      </c>
      <c r="E966" s="14" t="s">
        <v>3040</v>
      </c>
      <c r="F966" s="14" t="s">
        <v>3542</v>
      </c>
      <c r="G966" s="14"/>
      <c r="H966" s="14" t="s">
        <v>3238</v>
      </c>
      <c r="I966" s="14" t="s">
        <v>3603</v>
      </c>
      <c r="J966" s="14" t="s">
        <v>4575</v>
      </c>
      <c r="K966" s="14" t="s">
        <v>3238</v>
      </c>
      <c r="L966" s="14">
        <v>13.8</v>
      </c>
      <c r="M966" s="18">
        <v>2.1034025007116441</v>
      </c>
      <c r="N966" s="18">
        <v>2.1262655713715537</v>
      </c>
      <c r="O966" s="18">
        <v>2.2558229717777039</v>
      </c>
      <c r="P966" s="18">
        <v>5.4871369583782021</v>
      </c>
      <c r="Q966" s="18">
        <v>5.49</v>
      </c>
      <c r="R966" s="18">
        <v>5.4871369583782021</v>
      </c>
      <c r="S966" s="15">
        <f t="shared" si="93"/>
        <v>0.3833333333333333</v>
      </c>
      <c r="T966" s="15">
        <f t="shared" si="94"/>
        <v>0.38729791828261451</v>
      </c>
      <c r="U966" s="15">
        <f t="shared" si="95"/>
        <v>0.41111111111111082</v>
      </c>
      <c r="V966" s="15">
        <f t="shared" si="96"/>
        <v>0.39391412090901956</v>
      </c>
      <c r="W966" s="15">
        <f t="shared" si="97"/>
        <v>0.39391412090901956</v>
      </c>
      <c r="X966" s="15" t="str">
        <f t="shared" si="98"/>
        <v>Y</v>
      </c>
      <c r="Y966" s="15" t="s">
        <v>55</v>
      </c>
      <c r="Z966" s="14" t="s">
        <v>55</v>
      </c>
      <c r="AA966" s="14">
        <v>0</v>
      </c>
      <c r="AB966" s="14"/>
      <c r="AC966" s="14"/>
    </row>
    <row r="967" spans="1:29" x14ac:dyDescent="0.35">
      <c r="A967" s="7"/>
      <c r="B967" s="14">
        <v>298</v>
      </c>
      <c r="C967" s="14" t="s">
        <v>3030</v>
      </c>
      <c r="D967" s="14" t="s">
        <v>3066</v>
      </c>
      <c r="E967" s="14" t="s">
        <v>3067</v>
      </c>
      <c r="F967" s="14" t="s">
        <v>3982</v>
      </c>
      <c r="G967" s="14"/>
      <c r="H967" s="14" t="s">
        <v>3358</v>
      </c>
      <c r="I967" s="14" t="s">
        <v>3034</v>
      </c>
      <c r="J967" s="14" t="s">
        <v>4576</v>
      </c>
      <c r="K967" s="14" t="s">
        <v>4200</v>
      </c>
      <c r="L967" s="14">
        <v>13.8</v>
      </c>
      <c r="M967" s="18">
        <v>5.1788319146309272</v>
      </c>
      <c r="N967" s="18">
        <v>5.6329756363754866</v>
      </c>
      <c r="O967" s="18">
        <v>5.6489901781422684</v>
      </c>
      <c r="P967" s="18">
        <v>13.982846169503546</v>
      </c>
      <c r="Q967" s="18">
        <v>13.98</v>
      </c>
      <c r="R967" s="18">
        <v>13.982846169503546</v>
      </c>
      <c r="S967" s="15">
        <f t="shared" si="93"/>
        <v>0.37037037037036924</v>
      </c>
      <c r="T967" s="15">
        <f t="shared" si="94"/>
        <v>0.40293101833873296</v>
      </c>
      <c r="U967" s="15">
        <f t="shared" si="95"/>
        <v>0.40399430199430086</v>
      </c>
      <c r="V967" s="15">
        <f t="shared" si="96"/>
        <v>0.39243189690113439</v>
      </c>
      <c r="W967" s="15">
        <f t="shared" si="97"/>
        <v>0.39243189690113439</v>
      </c>
      <c r="X967" s="15" t="str">
        <f t="shared" si="98"/>
        <v>Y</v>
      </c>
      <c r="Y967" s="15" t="s">
        <v>55</v>
      </c>
      <c r="Z967" s="14" t="s">
        <v>55</v>
      </c>
      <c r="AA967" s="14">
        <v>0</v>
      </c>
      <c r="AB967" s="14"/>
      <c r="AC967" s="14"/>
    </row>
    <row r="968" spans="1:29" x14ac:dyDescent="0.35">
      <c r="A968" s="8"/>
      <c r="B968" s="14">
        <v>257</v>
      </c>
      <c r="C968" s="14" t="s">
        <v>3030</v>
      </c>
      <c r="D968" s="14" t="s">
        <v>3066</v>
      </c>
      <c r="E968" s="14" t="s">
        <v>3067</v>
      </c>
      <c r="F968" s="14" t="s">
        <v>1911</v>
      </c>
      <c r="G968" s="14"/>
      <c r="H968" s="14" t="s">
        <v>3255</v>
      </c>
      <c r="I968" s="14" t="s">
        <v>3034</v>
      </c>
      <c r="J968" s="14" t="s">
        <v>4577</v>
      </c>
      <c r="K968" s="14" t="s">
        <v>3255</v>
      </c>
      <c r="L968" s="14">
        <v>4.16</v>
      </c>
      <c r="M968" s="18">
        <v>1.1840761200756171</v>
      </c>
      <c r="N968" s="18">
        <v>1.1408441319186979</v>
      </c>
      <c r="O968" s="18">
        <v>1.0904068124022923</v>
      </c>
      <c r="P968" s="18">
        <v>2.9181592005920445</v>
      </c>
      <c r="Q968" s="18">
        <v>2.92</v>
      </c>
      <c r="R968" s="18">
        <v>2.9181592005920445</v>
      </c>
      <c r="S968" s="15">
        <f t="shared" si="93"/>
        <v>0.40576131687242711</v>
      </c>
      <c r="T968" s="15">
        <f t="shared" si="94"/>
        <v>0.39070004517763629</v>
      </c>
      <c r="U968" s="15">
        <f t="shared" si="95"/>
        <v>0.37366255144032834</v>
      </c>
      <c r="V968" s="15">
        <f t="shared" si="96"/>
        <v>0.39004130449679719</v>
      </c>
      <c r="W968" s="15">
        <f t="shared" si="97"/>
        <v>0.39004130449679719</v>
      </c>
      <c r="X968" s="15" t="str">
        <f t="shared" si="98"/>
        <v>Y</v>
      </c>
      <c r="Y968" s="15" t="s">
        <v>55</v>
      </c>
      <c r="Z968" s="14" t="s">
        <v>55</v>
      </c>
      <c r="AA968" s="14">
        <v>0</v>
      </c>
      <c r="AB968" s="14"/>
      <c r="AC968" s="14"/>
    </row>
    <row r="969" spans="1:29" x14ac:dyDescent="0.35">
      <c r="A969" s="7"/>
      <c r="B969" s="14">
        <v>297</v>
      </c>
      <c r="C969" s="14" t="s">
        <v>3030</v>
      </c>
      <c r="D969" s="14" t="s">
        <v>3066</v>
      </c>
      <c r="E969" s="14" t="s">
        <v>3067</v>
      </c>
      <c r="F969" s="14" t="s">
        <v>3982</v>
      </c>
      <c r="G969" s="14"/>
      <c r="H969" s="14" t="s">
        <v>3358</v>
      </c>
      <c r="I969" s="14" t="s">
        <v>3034</v>
      </c>
      <c r="J969" s="14" t="s">
        <v>4580</v>
      </c>
      <c r="K969" s="14" t="s">
        <v>3358</v>
      </c>
      <c r="L969" s="14">
        <v>13.8</v>
      </c>
      <c r="M969" s="18">
        <v>3.7845310145379885</v>
      </c>
      <c r="N969" s="18">
        <v>3.8801402191157912</v>
      </c>
      <c r="O969" s="18">
        <v>6.3589681964695881</v>
      </c>
      <c r="P969" s="18">
        <v>11.99178448417082</v>
      </c>
      <c r="Q969" s="18">
        <v>11.99</v>
      </c>
      <c r="R969" s="18">
        <v>11.99178448417082</v>
      </c>
      <c r="S969" s="15">
        <f t="shared" si="93"/>
        <v>0.31559364826257319</v>
      </c>
      <c r="T969" s="15">
        <f t="shared" si="94"/>
        <v>0.32361469717396091</v>
      </c>
      <c r="U969" s="15">
        <f t="shared" si="95"/>
        <v>0.53027705800278846</v>
      </c>
      <c r="V969" s="15">
        <f t="shared" si="96"/>
        <v>0.38982846781310748</v>
      </c>
      <c r="W969" s="15">
        <f t="shared" si="97"/>
        <v>0.38982846781310748</v>
      </c>
      <c r="X969" s="15" t="str">
        <f t="shared" si="98"/>
        <v>Y</v>
      </c>
      <c r="Y969" s="15" t="s">
        <v>55</v>
      </c>
      <c r="Z969" s="14" t="s">
        <v>55</v>
      </c>
      <c r="AA969" s="14">
        <v>0</v>
      </c>
      <c r="AB969" s="14"/>
      <c r="AC969" s="14"/>
    </row>
    <row r="970" spans="1:29" x14ac:dyDescent="0.35">
      <c r="A970" s="7"/>
      <c r="B970" s="14">
        <v>77</v>
      </c>
      <c r="C970" s="14" t="s">
        <v>3030</v>
      </c>
      <c r="D970" s="14" t="s">
        <v>3031</v>
      </c>
      <c r="E970" s="14" t="s">
        <v>46</v>
      </c>
      <c r="F970" s="14" t="s">
        <v>3499</v>
      </c>
      <c r="G970" s="14"/>
      <c r="H970" s="14" t="s">
        <v>3038</v>
      </c>
      <c r="I970" s="14" t="s">
        <v>3034</v>
      </c>
      <c r="J970" s="14" t="s">
        <v>4581</v>
      </c>
      <c r="K970" s="14" t="s">
        <v>3038</v>
      </c>
      <c r="L970" s="14">
        <v>13.8</v>
      </c>
      <c r="M970" s="18">
        <v>3.9757494236935931</v>
      </c>
      <c r="N970" s="18">
        <v>4.3024142060010906</v>
      </c>
      <c r="O970" s="18">
        <v>4.5653395185900472</v>
      </c>
      <c r="P970" s="18">
        <v>10.612621708136025</v>
      </c>
      <c r="Q970" s="18">
        <v>10.61</v>
      </c>
      <c r="R970" s="18">
        <v>11.736029861925198</v>
      </c>
      <c r="S970" s="15">
        <f t="shared" si="93"/>
        <v>0.37462462462462387</v>
      </c>
      <c r="T970" s="15">
        <f t="shared" si="94"/>
        <v>0.40550558020745436</v>
      </c>
      <c r="U970" s="15">
        <f t="shared" si="95"/>
        <v>0.38900203665987787</v>
      </c>
      <c r="V970" s="15">
        <f t="shared" si="96"/>
        <v>0.38971074716398535</v>
      </c>
      <c r="W970" s="15">
        <f t="shared" si="97"/>
        <v>0.38971074716398535</v>
      </c>
      <c r="X970" s="15" t="str">
        <f t="shared" si="98"/>
        <v>Y</v>
      </c>
      <c r="Y970" s="15" t="s">
        <v>55</v>
      </c>
      <c r="Z970" s="14" t="s">
        <v>55</v>
      </c>
      <c r="AA970" s="14">
        <v>0</v>
      </c>
      <c r="AB970" s="14"/>
      <c r="AC970" s="14"/>
    </row>
    <row r="971" spans="1:29" x14ac:dyDescent="0.35">
      <c r="A971" s="7"/>
      <c r="B971" s="14">
        <v>815</v>
      </c>
      <c r="C971" s="14" t="s">
        <v>3030</v>
      </c>
      <c r="D971" s="14" t="s">
        <v>3031</v>
      </c>
      <c r="E971" s="14" t="s">
        <v>3045</v>
      </c>
      <c r="F971" s="14" t="s">
        <v>233</v>
      </c>
      <c r="G971" s="14"/>
      <c r="H971" s="14" t="s">
        <v>233</v>
      </c>
      <c r="I971" s="14" t="s">
        <v>3034</v>
      </c>
      <c r="J971" s="14" t="s">
        <v>4582</v>
      </c>
      <c r="K971" s="14" t="s">
        <v>3049</v>
      </c>
      <c r="L971" s="14">
        <v>13.8</v>
      </c>
      <c r="M971" s="18">
        <v>4.1988375677084555</v>
      </c>
      <c r="N971" s="18">
        <v>4.103228363130655</v>
      </c>
      <c r="O971" s="18">
        <v>4.7804602288901012</v>
      </c>
      <c r="P971" s="18">
        <v>11.234081537891738</v>
      </c>
      <c r="Q971" s="18">
        <v>11.23</v>
      </c>
      <c r="R971" s="18">
        <v>11.234081537891738</v>
      </c>
      <c r="S971" s="15">
        <f t="shared" si="93"/>
        <v>0.37375886524822544</v>
      </c>
      <c r="T971" s="15">
        <f t="shared" si="94"/>
        <v>0.36538097623603338</v>
      </c>
      <c r="U971" s="15">
        <f t="shared" si="95"/>
        <v>0.42553191489361702</v>
      </c>
      <c r="V971" s="15">
        <f t="shared" si="96"/>
        <v>0.3882239187926253</v>
      </c>
      <c r="W971" s="15">
        <f t="shared" si="97"/>
        <v>0.3882239187926253</v>
      </c>
      <c r="X971" s="15" t="str">
        <f t="shared" si="98"/>
        <v>Y</v>
      </c>
      <c r="Y971" s="15" t="s">
        <v>55</v>
      </c>
      <c r="Z971" s="14" t="s">
        <v>55</v>
      </c>
      <c r="AA971" s="14">
        <v>0</v>
      </c>
      <c r="AB971" s="14"/>
      <c r="AC971" s="14"/>
    </row>
    <row r="972" spans="1:29" x14ac:dyDescent="0.35">
      <c r="A972" s="7"/>
      <c r="B972" s="14">
        <v>739</v>
      </c>
      <c r="C972" s="14" t="s">
        <v>3030</v>
      </c>
      <c r="D972" s="14" t="s">
        <v>3031</v>
      </c>
      <c r="E972" s="14" t="s">
        <v>3045</v>
      </c>
      <c r="F972" s="14" t="s">
        <v>3230</v>
      </c>
      <c r="G972" s="14"/>
      <c r="H972" s="14" t="s">
        <v>3230</v>
      </c>
      <c r="I972" s="14" t="s">
        <v>3034</v>
      </c>
      <c r="J972" s="14" t="s">
        <v>4583</v>
      </c>
      <c r="K972" s="14" t="s">
        <v>3230</v>
      </c>
      <c r="L972" s="14">
        <v>13.8</v>
      </c>
      <c r="M972" s="18">
        <v>3.7048566773898286</v>
      </c>
      <c r="N972" s="18">
        <v>4.1430655317047469</v>
      </c>
      <c r="O972" s="18">
        <v>4.7246881928863678</v>
      </c>
      <c r="P972" s="18">
        <v>10.80384011729163</v>
      </c>
      <c r="Q972" s="18">
        <v>10.8</v>
      </c>
      <c r="R972" s="18">
        <v>10.80384011729163</v>
      </c>
      <c r="S972" s="15">
        <f t="shared" si="93"/>
        <v>0.34292035398230086</v>
      </c>
      <c r="T972" s="15">
        <f t="shared" si="94"/>
        <v>0.38361717886155061</v>
      </c>
      <c r="U972" s="15">
        <f t="shared" si="95"/>
        <v>0.43731563421828762</v>
      </c>
      <c r="V972" s="15">
        <f t="shared" si="96"/>
        <v>0.3879510556873797</v>
      </c>
      <c r="W972" s="15">
        <f t="shared" si="97"/>
        <v>0.3879510556873797</v>
      </c>
      <c r="X972" s="15" t="str">
        <f t="shared" si="98"/>
        <v>Y</v>
      </c>
      <c r="Y972" s="15" t="s">
        <v>55</v>
      </c>
      <c r="Z972" s="14" t="s">
        <v>55</v>
      </c>
      <c r="AA972" s="14">
        <v>0</v>
      </c>
      <c r="AB972" s="14"/>
      <c r="AC972" s="14"/>
    </row>
    <row r="973" spans="1:29" x14ac:dyDescent="0.35">
      <c r="A973" s="7"/>
      <c r="B973" s="14">
        <v>162</v>
      </c>
      <c r="C973" s="14" t="s">
        <v>3030</v>
      </c>
      <c r="D973" s="14" t="s">
        <v>3031</v>
      </c>
      <c r="E973" s="14" t="s">
        <v>46</v>
      </c>
      <c r="F973" s="14" t="s">
        <v>3037</v>
      </c>
      <c r="G973" s="14"/>
      <c r="H973" s="14" t="s">
        <v>3038</v>
      </c>
      <c r="I973" s="14" t="s">
        <v>3034</v>
      </c>
      <c r="J973" s="19" t="s">
        <v>4584</v>
      </c>
      <c r="K973" s="14" t="s">
        <v>3437</v>
      </c>
      <c r="L973" s="14">
        <v>4.16</v>
      </c>
      <c r="M973" s="18">
        <v>0.52839096636234528</v>
      </c>
      <c r="N973" s="18">
        <v>0.7925864495435182</v>
      </c>
      <c r="O973" s="18">
        <v>0.65568515371327418</v>
      </c>
      <c r="P973" s="18">
        <v>1.7004582008388212</v>
      </c>
      <c r="Q973" s="18">
        <v>1.7</v>
      </c>
      <c r="R973" s="18">
        <v>1.7004582008388212</v>
      </c>
      <c r="S973" s="15">
        <f t="shared" si="93"/>
        <v>0.31073446327683601</v>
      </c>
      <c r="T973" s="15">
        <f t="shared" si="94"/>
        <v>0.46622732326089306</v>
      </c>
      <c r="U973" s="15">
        <f t="shared" si="95"/>
        <v>0.38559322033898302</v>
      </c>
      <c r="V973" s="15">
        <f t="shared" si="96"/>
        <v>0.3875183356255707</v>
      </c>
      <c r="W973" s="15">
        <f t="shared" si="97"/>
        <v>0.3875183356255707</v>
      </c>
      <c r="X973" s="15" t="str">
        <f t="shared" si="98"/>
        <v>Y</v>
      </c>
      <c r="Y973" s="15" t="s">
        <v>55</v>
      </c>
      <c r="Z973" s="14" t="s">
        <v>55</v>
      </c>
      <c r="AA973" s="14">
        <v>0</v>
      </c>
      <c r="AB973" s="14"/>
      <c r="AC973" s="14"/>
    </row>
    <row r="974" spans="1:29" x14ac:dyDescent="0.35">
      <c r="A974" s="7"/>
      <c r="B974" s="14">
        <v>273</v>
      </c>
      <c r="C974" s="14" t="s">
        <v>3030</v>
      </c>
      <c r="D974" s="14" t="s">
        <v>3066</v>
      </c>
      <c r="E974" s="14" t="s">
        <v>3067</v>
      </c>
      <c r="F974" s="14" t="s">
        <v>3872</v>
      </c>
      <c r="G974" s="14"/>
      <c r="H974" s="14" t="s">
        <v>1179</v>
      </c>
      <c r="I974" s="14" t="s">
        <v>3034</v>
      </c>
      <c r="J974" s="14" t="s">
        <v>4585</v>
      </c>
      <c r="K974" s="14" t="s">
        <v>1179</v>
      </c>
      <c r="L974" s="14">
        <v>13.8</v>
      </c>
      <c r="M974" s="18">
        <v>3.9279448214046915</v>
      </c>
      <c r="N974" s="18">
        <v>3.9996517248380439</v>
      </c>
      <c r="O974" s="18">
        <v>5.3939526249309822</v>
      </c>
      <c r="P974" s="18">
        <v>11.497006850480695</v>
      </c>
      <c r="Q974" s="18">
        <v>11.5</v>
      </c>
      <c r="R974" s="18">
        <v>11.497006850480695</v>
      </c>
      <c r="S974" s="15">
        <f t="shared" si="93"/>
        <v>0.34164934164934091</v>
      </c>
      <c r="T974" s="15">
        <f t="shared" si="94"/>
        <v>0.34779580215982991</v>
      </c>
      <c r="U974" s="15">
        <f t="shared" si="95"/>
        <v>0.46916146916146778</v>
      </c>
      <c r="V974" s="15">
        <f t="shared" si="96"/>
        <v>0.38620220432354624</v>
      </c>
      <c r="W974" s="15">
        <f t="shared" si="97"/>
        <v>0.38620220432354624</v>
      </c>
      <c r="X974" s="15" t="str">
        <f t="shared" si="98"/>
        <v>Y</v>
      </c>
      <c r="Y974" s="15" t="s">
        <v>55</v>
      </c>
      <c r="Z974" s="14" t="s">
        <v>55</v>
      </c>
      <c r="AA974" s="14">
        <v>0</v>
      </c>
      <c r="AB974" s="14"/>
      <c r="AC974" s="14"/>
    </row>
    <row r="975" spans="1:29" x14ac:dyDescent="0.35">
      <c r="A975" s="7"/>
      <c r="B975" s="14">
        <v>1082</v>
      </c>
      <c r="C975" s="14" t="s">
        <v>3030</v>
      </c>
      <c r="D975" s="14" t="s">
        <v>3031</v>
      </c>
      <c r="E975" s="14" t="s">
        <v>3040</v>
      </c>
      <c r="F975" s="14" t="s">
        <v>3071</v>
      </c>
      <c r="G975" s="14"/>
      <c r="H975" s="14" t="s">
        <v>3071</v>
      </c>
      <c r="I975" s="14" t="s">
        <v>3034</v>
      </c>
      <c r="J975" s="14" t="s">
        <v>4586</v>
      </c>
      <c r="K975" s="14" t="s">
        <v>3071</v>
      </c>
      <c r="L975" s="14">
        <v>3.74</v>
      </c>
      <c r="M975" s="18">
        <v>0.85667548960706086</v>
      </c>
      <c r="N975" s="18">
        <v>0.78538111818403167</v>
      </c>
      <c r="O975" s="18">
        <v>0.81660422074180417</v>
      </c>
      <c r="P975" s="18">
        <v>2.1255727510485261</v>
      </c>
      <c r="Q975" s="18">
        <v>2.13</v>
      </c>
      <c r="R975" s="18">
        <v>2.1255727510485261</v>
      </c>
      <c r="S975" s="15">
        <f t="shared" si="93"/>
        <v>0.4030327774876068</v>
      </c>
      <c r="T975" s="15">
        <f t="shared" si="94"/>
        <v>0.36872352966386462</v>
      </c>
      <c r="U975" s="15">
        <f t="shared" si="95"/>
        <v>0.38418079096045082</v>
      </c>
      <c r="V975" s="15">
        <f t="shared" si="96"/>
        <v>0.38531236603730745</v>
      </c>
      <c r="W975" s="15">
        <f t="shared" si="97"/>
        <v>0.38531236603730745</v>
      </c>
      <c r="X975" s="15" t="str">
        <f t="shared" si="98"/>
        <v>Y</v>
      </c>
      <c r="Y975" s="15" t="s">
        <v>55</v>
      </c>
      <c r="Z975" s="14" t="s">
        <v>55</v>
      </c>
      <c r="AA975" s="14">
        <v>0</v>
      </c>
      <c r="AB975" s="14"/>
      <c r="AC975" s="14"/>
    </row>
    <row r="976" spans="1:29" x14ac:dyDescent="0.35">
      <c r="A976" s="7"/>
      <c r="B976" s="14">
        <v>223</v>
      </c>
      <c r="C976" s="14" t="s">
        <v>3030</v>
      </c>
      <c r="D976" s="14" t="s">
        <v>3066</v>
      </c>
      <c r="E976" s="14" t="s">
        <v>3067</v>
      </c>
      <c r="F976" s="14" t="s">
        <v>3332</v>
      </c>
      <c r="G976" s="14"/>
      <c r="H976" s="14" t="s">
        <v>1179</v>
      </c>
      <c r="I976" s="14" t="s">
        <v>3034</v>
      </c>
      <c r="J976" s="19" t="s">
        <v>4587</v>
      </c>
      <c r="K976" s="14" t="s">
        <v>1179</v>
      </c>
      <c r="L976" s="14">
        <v>13.8</v>
      </c>
      <c r="M976" s="18">
        <v>4.9557437706160634</v>
      </c>
      <c r="N976" s="18">
        <v>5.2346039506346616</v>
      </c>
      <c r="O976" s="18">
        <v>6.3102075021349338</v>
      </c>
      <c r="P976" s="18">
        <v>14.341380686670306</v>
      </c>
      <c r="Q976" s="18">
        <v>14.34</v>
      </c>
      <c r="R976" s="18">
        <v>14.341380686670306</v>
      </c>
      <c r="S976" s="15">
        <f t="shared" si="93"/>
        <v>0.34555555555555495</v>
      </c>
      <c r="T976" s="15">
        <f t="shared" si="94"/>
        <v>0.36503514300102241</v>
      </c>
      <c r="U976" s="15">
        <f t="shared" si="95"/>
        <v>0.43999999999999995</v>
      </c>
      <c r="V976" s="15">
        <f t="shared" si="96"/>
        <v>0.3835302328521924</v>
      </c>
      <c r="W976" s="15">
        <f t="shared" si="97"/>
        <v>0.3835302328521924</v>
      </c>
      <c r="X976" s="15" t="str">
        <f t="shared" si="98"/>
        <v>Y</v>
      </c>
      <c r="Y976" s="15" t="s">
        <v>55</v>
      </c>
      <c r="Z976" s="14" t="s">
        <v>55</v>
      </c>
      <c r="AA976" s="14">
        <v>0</v>
      </c>
      <c r="AB976" s="14"/>
      <c r="AC976" s="14"/>
    </row>
    <row r="977" spans="1:29" x14ac:dyDescent="0.35">
      <c r="A977" s="7"/>
      <c r="B977" s="14">
        <v>134</v>
      </c>
      <c r="C977" s="14" t="s">
        <v>3030</v>
      </c>
      <c r="D977" s="14" t="s">
        <v>3031</v>
      </c>
      <c r="E977" s="14" t="s">
        <v>46</v>
      </c>
      <c r="F977" s="14" t="s">
        <v>3212</v>
      </c>
      <c r="G977" s="14"/>
      <c r="H977" s="14" t="s">
        <v>3038</v>
      </c>
      <c r="I977" s="14" t="s">
        <v>3034</v>
      </c>
      <c r="J977" s="14" t="s">
        <v>4588</v>
      </c>
      <c r="K977" s="14" t="s">
        <v>3038</v>
      </c>
      <c r="L977" s="14">
        <v>4.16</v>
      </c>
      <c r="M977" s="18">
        <v>1.0807997039229795</v>
      </c>
      <c r="N977" s="18">
        <v>1.0183534988074272</v>
      </c>
      <c r="O977" s="18">
        <v>1.008746390328114</v>
      </c>
      <c r="P977" s="18">
        <v>2.7092045911669351</v>
      </c>
      <c r="Q977" s="18">
        <v>2.71</v>
      </c>
      <c r="R977" s="18">
        <v>2.7092045911669351</v>
      </c>
      <c r="S977" s="15">
        <f t="shared" si="93"/>
        <v>0.39893617021276601</v>
      </c>
      <c r="T977" s="15">
        <f t="shared" si="94"/>
        <v>0.37577619882192886</v>
      </c>
      <c r="U977" s="15">
        <f t="shared" si="95"/>
        <v>0.37234042553191482</v>
      </c>
      <c r="V977" s="15">
        <f t="shared" si="96"/>
        <v>0.38235093152220329</v>
      </c>
      <c r="W977" s="15">
        <f t="shared" si="97"/>
        <v>0.38235093152220329</v>
      </c>
      <c r="X977" s="15" t="str">
        <f t="shared" si="98"/>
        <v>Y</v>
      </c>
      <c r="Y977" s="15" t="s">
        <v>55</v>
      </c>
      <c r="Z977" s="14" t="s">
        <v>55</v>
      </c>
      <c r="AA977" s="14">
        <v>0</v>
      </c>
      <c r="AB977" s="14"/>
      <c r="AC977" s="14"/>
    </row>
    <row r="978" spans="1:29" x14ac:dyDescent="0.35">
      <c r="A978" s="7"/>
      <c r="B978" s="14">
        <v>873</v>
      </c>
      <c r="C978" s="14" t="s">
        <v>3030</v>
      </c>
      <c r="D978" s="14" t="s">
        <v>3031</v>
      </c>
      <c r="E978" s="14" t="s">
        <v>3045</v>
      </c>
      <c r="F978" s="14" t="s">
        <v>4537</v>
      </c>
      <c r="G978" s="14"/>
      <c r="H978" s="14" t="s">
        <v>3080</v>
      </c>
      <c r="I978" s="14" t="s">
        <v>3034</v>
      </c>
      <c r="J978" s="14" t="s">
        <v>4589</v>
      </c>
      <c r="K978" s="14" t="s">
        <v>3080</v>
      </c>
      <c r="L978" s="14">
        <v>4.16</v>
      </c>
      <c r="M978" s="18">
        <v>1.0063446132082805</v>
      </c>
      <c r="N978" s="18">
        <v>0.72053313594865287</v>
      </c>
      <c r="O978" s="18">
        <v>1.1576565717574976</v>
      </c>
      <c r="P978" s="18">
        <v>2.521865975820285</v>
      </c>
      <c r="Q978" s="18">
        <v>2.52</v>
      </c>
      <c r="R978" s="18">
        <v>2.521865975820285</v>
      </c>
      <c r="S978" s="15">
        <f t="shared" si="93"/>
        <v>0.39904761904761721</v>
      </c>
      <c r="T978" s="15">
        <f t="shared" si="94"/>
        <v>0.28592584759867179</v>
      </c>
      <c r="U978" s="15">
        <f t="shared" si="95"/>
        <v>0.45904761904761721</v>
      </c>
      <c r="V978" s="15">
        <f t="shared" si="96"/>
        <v>0.38134036189796872</v>
      </c>
      <c r="W978" s="15">
        <f t="shared" si="97"/>
        <v>0.38134036189796872</v>
      </c>
      <c r="X978" s="15" t="str">
        <f t="shared" si="98"/>
        <v>Y</v>
      </c>
      <c r="Y978" s="15" t="s">
        <v>55</v>
      </c>
      <c r="Z978" s="14" t="s">
        <v>55</v>
      </c>
      <c r="AA978" s="14">
        <v>0</v>
      </c>
      <c r="AB978" s="14"/>
      <c r="AC978" s="14"/>
    </row>
    <row r="979" spans="1:29" x14ac:dyDescent="0.35">
      <c r="A979" s="7"/>
      <c r="B979" s="14">
        <v>21</v>
      </c>
      <c r="C979" s="14" t="s">
        <v>3030</v>
      </c>
      <c r="D979" s="14" t="s">
        <v>3031</v>
      </c>
      <c r="E979" s="14" t="s">
        <v>46</v>
      </c>
      <c r="F979" s="14" t="s">
        <v>4338</v>
      </c>
      <c r="G979" s="14"/>
      <c r="H979" s="14" t="s">
        <v>3038</v>
      </c>
      <c r="I979" s="14" t="s">
        <v>3034</v>
      </c>
      <c r="J979" s="19" t="s">
        <v>4590</v>
      </c>
      <c r="K979" s="14" t="s">
        <v>3038</v>
      </c>
      <c r="L979" s="14">
        <v>4.16</v>
      </c>
      <c r="M979" s="18">
        <v>0.86463976313838353</v>
      </c>
      <c r="N979" s="18">
        <v>0.85503265465906342</v>
      </c>
      <c r="O979" s="18">
        <v>0.92708596825392864</v>
      </c>
      <c r="P979" s="18">
        <v>2.3345273604736358</v>
      </c>
      <c r="Q979" s="18">
        <v>2.33</v>
      </c>
      <c r="R979" s="18">
        <v>2.3345273604736358</v>
      </c>
      <c r="S979" s="15">
        <f t="shared" si="93"/>
        <v>0.37037037037037029</v>
      </c>
      <c r="T979" s="15">
        <f t="shared" si="94"/>
        <v>0.36696680457470532</v>
      </c>
      <c r="U979" s="15">
        <f t="shared" si="95"/>
        <v>0.39711934156378387</v>
      </c>
      <c r="V979" s="15">
        <f t="shared" si="96"/>
        <v>0.37815217216961988</v>
      </c>
      <c r="W979" s="15">
        <f t="shared" si="97"/>
        <v>0.37815217216961988</v>
      </c>
      <c r="X979" s="15" t="str">
        <f t="shared" si="98"/>
        <v>Y</v>
      </c>
      <c r="Y979" s="15" t="s">
        <v>55</v>
      </c>
      <c r="Z979" s="14" t="s">
        <v>55</v>
      </c>
      <c r="AA979" s="14">
        <v>0</v>
      </c>
      <c r="AB979" s="14"/>
      <c r="AC979" s="14"/>
    </row>
    <row r="980" spans="1:29" x14ac:dyDescent="0.35">
      <c r="A980" s="7"/>
      <c r="B980" s="14">
        <v>53</v>
      </c>
      <c r="C980" s="14" t="s">
        <v>3030</v>
      </c>
      <c r="D980" s="14" t="s">
        <v>3031</v>
      </c>
      <c r="E980" s="14" t="s">
        <v>46</v>
      </c>
      <c r="F980" s="14" t="s">
        <v>3692</v>
      </c>
      <c r="G980" s="14"/>
      <c r="H980" s="14" t="s">
        <v>3188</v>
      </c>
      <c r="I980" s="14" t="s">
        <v>3034</v>
      </c>
      <c r="J980" s="14" t="s">
        <v>4591</v>
      </c>
      <c r="K980" s="14" t="s">
        <v>3188</v>
      </c>
      <c r="L980" s="14">
        <v>13.8</v>
      </c>
      <c r="M980" s="18">
        <v>4.3422513745751594</v>
      </c>
      <c r="N980" s="18">
        <v>4.5892418197344975</v>
      </c>
      <c r="O980" s="18">
        <v>4.5653395185900472</v>
      </c>
      <c r="P980" s="18">
        <v>11.783834464214101</v>
      </c>
      <c r="Q980" s="18">
        <v>11.78</v>
      </c>
      <c r="R980" s="18">
        <v>12.190173583669758</v>
      </c>
      <c r="S980" s="15">
        <f t="shared" si="93"/>
        <v>0.36849222447599589</v>
      </c>
      <c r="T980" s="15">
        <f t="shared" si="94"/>
        <v>0.38957910184503375</v>
      </c>
      <c r="U980" s="15">
        <f t="shared" si="95"/>
        <v>0.37450980392156868</v>
      </c>
      <c r="V980" s="15">
        <f t="shared" si="96"/>
        <v>0.37752704341419946</v>
      </c>
      <c r="W980" s="15">
        <f t="shared" si="97"/>
        <v>0.37752704341419946</v>
      </c>
      <c r="X980" s="15" t="str">
        <f t="shared" si="98"/>
        <v>Y</v>
      </c>
      <c r="Y980" s="15" t="s">
        <v>55</v>
      </c>
      <c r="Z980" s="14" t="s">
        <v>55</v>
      </c>
      <c r="AA980" s="14">
        <v>0</v>
      </c>
      <c r="AB980" s="14"/>
      <c r="AC980" s="14"/>
    </row>
    <row r="981" spans="1:29" x14ac:dyDescent="0.35">
      <c r="A981" s="7"/>
      <c r="B981" s="14">
        <v>985</v>
      </c>
      <c r="C981" s="14" t="s">
        <v>3030</v>
      </c>
      <c r="D981" s="14" t="s">
        <v>3031</v>
      </c>
      <c r="E981" s="14" t="s">
        <v>3040</v>
      </c>
      <c r="F981" s="14" t="s">
        <v>3092</v>
      </c>
      <c r="G981" s="14"/>
      <c r="H981" s="14" t="s">
        <v>3092</v>
      </c>
      <c r="I981" s="14" t="s">
        <v>3034</v>
      </c>
      <c r="J981" s="14" t="s">
        <v>4592</v>
      </c>
      <c r="K981" s="14" t="s">
        <v>3092</v>
      </c>
      <c r="L981" s="14">
        <v>3.74</v>
      </c>
      <c r="M981" s="18">
        <v>0.93669307673324886</v>
      </c>
      <c r="N981" s="18">
        <v>0.86463976313838364</v>
      </c>
      <c r="O981" s="18">
        <v>0.7925864495435182</v>
      </c>
      <c r="P981" s="18">
        <v>2.2912953723167164</v>
      </c>
      <c r="Q981" s="18">
        <v>2.29</v>
      </c>
      <c r="R981" s="18">
        <v>2.2912953723167164</v>
      </c>
      <c r="S981" s="15">
        <f t="shared" si="93"/>
        <v>0.4088050314465409</v>
      </c>
      <c r="T981" s="15">
        <f t="shared" si="94"/>
        <v>0.37757194896872648</v>
      </c>
      <c r="U981" s="15">
        <f t="shared" si="95"/>
        <v>0.34591194968553457</v>
      </c>
      <c r="V981" s="15">
        <f t="shared" si="96"/>
        <v>0.37742964336693396</v>
      </c>
      <c r="W981" s="15">
        <f t="shared" si="97"/>
        <v>0.37742964336693396</v>
      </c>
      <c r="X981" s="15" t="str">
        <f t="shared" si="98"/>
        <v>Y</v>
      </c>
      <c r="Y981" s="15" t="s">
        <v>55</v>
      </c>
      <c r="Z981" s="14" t="s">
        <v>55</v>
      </c>
      <c r="AA981" s="14">
        <v>0</v>
      </c>
      <c r="AB981" s="14"/>
      <c r="AC981" s="14"/>
    </row>
    <row r="982" spans="1:29" x14ac:dyDescent="0.35">
      <c r="A982" s="7"/>
      <c r="B982" s="14">
        <v>820</v>
      </c>
      <c r="C982" s="14" t="s">
        <v>3030</v>
      </c>
      <c r="D982" s="14" t="s">
        <v>3031</v>
      </c>
      <c r="E982" s="14" t="s">
        <v>3045</v>
      </c>
      <c r="F982" s="14" t="s">
        <v>3146</v>
      </c>
      <c r="G982" s="14"/>
      <c r="H982" s="14" t="s">
        <v>3147</v>
      </c>
      <c r="I982" s="14" t="s">
        <v>3034</v>
      </c>
      <c r="J982" s="14" t="s">
        <v>4593</v>
      </c>
      <c r="K982" s="14" t="s">
        <v>3147</v>
      </c>
      <c r="L982" s="14">
        <v>4.16</v>
      </c>
      <c r="M982" s="18">
        <v>0.55481051468046272</v>
      </c>
      <c r="N982" s="18">
        <v>1.5491462422896038</v>
      </c>
      <c r="O982" s="18">
        <v>0.7925864495435182</v>
      </c>
      <c r="P982" s="18">
        <v>2.557892632617718</v>
      </c>
      <c r="Q982" s="18">
        <v>2.56</v>
      </c>
      <c r="R982" s="18">
        <v>2.557892632617718</v>
      </c>
      <c r="S982" s="15">
        <f t="shared" si="93"/>
        <v>0.21690140845070419</v>
      </c>
      <c r="T982" s="15">
        <f t="shared" si="94"/>
        <v>0.60513525089437648</v>
      </c>
      <c r="U982" s="15">
        <f t="shared" si="95"/>
        <v>0.30985915492957744</v>
      </c>
      <c r="V982" s="15">
        <f t="shared" si="96"/>
        <v>0.37729860475821936</v>
      </c>
      <c r="W982" s="15">
        <f t="shared" si="97"/>
        <v>0.37729860475821936</v>
      </c>
      <c r="X982" s="15" t="str">
        <f t="shared" si="98"/>
        <v>Y</v>
      </c>
      <c r="Y982" s="15" t="s">
        <v>55</v>
      </c>
      <c r="Z982" s="14" t="s">
        <v>55</v>
      </c>
      <c r="AA982" s="14">
        <v>0</v>
      </c>
      <c r="AB982" s="14"/>
      <c r="AC982" s="14"/>
    </row>
    <row r="983" spans="1:29" x14ac:dyDescent="0.35">
      <c r="A983" s="7"/>
      <c r="B983" s="14">
        <v>448</v>
      </c>
      <c r="C983" s="14" t="s">
        <v>3030</v>
      </c>
      <c r="D983" s="14" t="s">
        <v>3066</v>
      </c>
      <c r="E983" s="14" t="s">
        <v>3074</v>
      </c>
      <c r="F983" s="14" t="s">
        <v>4061</v>
      </c>
      <c r="G983" s="14"/>
      <c r="H983" s="14" t="s">
        <v>3446</v>
      </c>
      <c r="I983" s="14" t="s">
        <v>3034</v>
      </c>
      <c r="J983" s="14" t="s">
        <v>4594</v>
      </c>
      <c r="K983" s="14" t="s">
        <v>3446</v>
      </c>
      <c r="L983" s="14">
        <v>4.16</v>
      </c>
      <c r="M983" s="18">
        <v>0.90546997417546915</v>
      </c>
      <c r="N983" s="18">
        <v>0.95590729369187477</v>
      </c>
      <c r="O983" s="18">
        <v>0.99193395048930733</v>
      </c>
      <c r="P983" s="18">
        <v>2.521865975820285</v>
      </c>
      <c r="Q983" s="18">
        <v>2.52</v>
      </c>
      <c r="R983" s="18">
        <v>2.521865975820285</v>
      </c>
      <c r="S983" s="15">
        <f t="shared" si="93"/>
        <v>0.35904761904761723</v>
      </c>
      <c r="T983" s="15">
        <f t="shared" si="94"/>
        <v>0.37932829114756933</v>
      </c>
      <c r="U983" s="15">
        <f t="shared" si="95"/>
        <v>0.39333333333333143</v>
      </c>
      <c r="V983" s="15">
        <f t="shared" si="96"/>
        <v>0.37723641450950601</v>
      </c>
      <c r="W983" s="15">
        <f t="shared" si="97"/>
        <v>0.37723641450950601</v>
      </c>
      <c r="X983" s="15" t="str">
        <f t="shared" si="98"/>
        <v>Y</v>
      </c>
      <c r="Y983" s="15" t="s">
        <v>55</v>
      </c>
      <c r="Z983" s="14" t="s">
        <v>55</v>
      </c>
      <c r="AA983" s="14">
        <v>0</v>
      </c>
      <c r="AB983" s="14"/>
      <c r="AC983" s="14"/>
    </row>
    <row r="984" spans="1:29" x14ac:dyDescent="0.35">
      <c r="A984" s="7"/>
      <c r="B984" s="14">
        <v>771</v>
      </c>
      <c r="C984" s="14" t="s">
        <v>3030</v>
      </c>
      <c r="D984" s="14" t="s">
        <v>3031</v>
      </c>
      <c r="E984" s="14" t="s">
        <v>3045</v>
      </c>
      <c r="F984" s="14" t="s">
        <v>4046</v>
      </c>
      <c r="G984" s="14"/>
      <c r="H984" s="14" t="s">
        <v>4046</v>
      </c>
      <c r="I984" s="14" t="s">
        <v>3034</v>
      </c>
      <c r="J984" s="14" t="s">
        <v>4595</v>
      </c>
      <c r="K984" s="14" t="s">
        <v>4046</v>
      </c>
      <c r="L984" s="14">
        <v>13.8</v>
      </c>
      <c r="M984" s="18">
        <v>5.0672878426235073</v>
      </c>
      <c r="N984" s="18">
        <v>3.4498987985156817</v>
      </c>
      <c r="O984" s="18">
        <v>4.7565579277456509</v>
      </c>
      <c r="P984" s="18">
        <v>11.234081537891738</v>
      </c>
      <c r="Q984" s="18">
        <v>12.07</v>
      </c>
      <c r="R984" s="18">
        <v>12.070662077947507</v>
      </c>
      <c r="S984" s="15">
        <f t="shared" si="93"/>
        <v>0.45106382978723403</v>
      </c>
      <c r="T984" s="15">
        <f t="shared" si="94"/>
        <v>0.28582425836915343</v>
      </c>
      <c r="U984" s="15">
        <f t="shared" si="95"/>
        <v>0.39405940594059402</v>
      </c>
      <c r="V984" s="15">
        <f t="shared" si="96"/>
        <v>0.37698249803232714</v>
      </c>
      <c r="W984" s="15">
        <f t="shared" si="97"/>
        <v>0.37698249803232714</v>
      </c>
      <c r="X984" s="15" t="str">
        <f t="shared" si="98"/>
        <v>Y</v>
      </c>
      <c r="Y984" s="15" t="s">
        <v>55</v>
      </c>
      <c r="Z984" s="14" t="s">
        <v>55</v>
      </c>
      <c r="AA984" s="14">
        <v>0</v>
      </c>
      <c r="AB984" s="14"/>
      <c r="AC984" s="14"/>
    </row>
    <row r="985" spans="1:29" x14ac:dyDescent="0.35">
      <c r="A985" s="7"/>
      <c r="B985" s="14">
        <v>582</v>
      </c>
      <c r="C985" s="14" t="s">
        <v>3030</v>
      </c>
      <c r="D985" s="14" t="s">
        <v>3031</v>
      </c>
      <c r="E985" s="14" t="s">
        <v>3086</v>
      </c>
      <c r="F985" s="14" t="s">
        <v>3094</v>
      </c>
      <c r="G985" s="14"/>
      <c r="H985" s="14" t="s">
        <v>3095</v>
      </c>
      <c r="I985" s="14" t="s">
        <v>3034</v>
      </c>
      <c r="J985" s="14" t="s">
        <v>4596</v>
      </c>
      <c r="K985" s="14" t="s">
        <v>4597</v>
      </c>
      <c r="L985" s="14">
        <v>13.2</v>
      </c>
      <c r="M985" s="18">
        <v>2.0500553358385214</v>
      </c>
      <c r="N985" s="18">
        <v>5.2432642046724967</v>
      </c>
      <c r="O985" s="18">
        <v>5.8986722302565679</v>
      </c>
      <c r="P985" s="18">
        <v>11.68302910721359</v>
      </c>
      <c r="Q985" s="18">
        <v>11.68</v>
      </c>
      <c r="R985" s="18">
        <v>11.68302910721359</v>
      </c>
      <c r="S985" s="15">
        <f t="shared" si="93"/>
        <v>0.17547292889758628</v>
      </c>
      <c r="T985" s="15">
        <f t="shared" si="94"/>
        <v>0.44890960656442608</v>
      </c>
      <c r="U985" s="15">
        <f t="shared" si="95"/>
        <v>0.50489236790606651</v>
      </c>
      <c r="V985" s="15">
        <f t="shared" si="96"/>
        <v>0.37642496778935963</v>
      </c>
      <c r="W985" s="15">
        <f t="shared" si="97"/>
        <v>0.37642496778935963</v>
      </c>
      <c r="X985" s="15" t="str">
        <f t="shared" si="98"/>
        <v>Y</v>
      </c>
      <c r="Y985" s="15" t="s">
        <v>55</v>
      </c>
      <c r="Z985" s="14" t="s">
        <v>55</v>
      </c>
      <c r="AA985" s="14">
        <v>0</v>
      </c>
      <c r="AB985" s="14"/>
      <c r="AC985" s="14"/>
    </row>
    <row r="986" spans="1:29" x14ac:dyDescent="0.35">
      <c r="A986" s="7"/>
      <c r="B986" s="14">
        <v>539</v>
      </c>
      <c r="C986" s="14" t="s">
        <v>3030</v>
      </c>
      <c r="D986" s="14" t="s">
        <v>3066</v>
      </c>
      <c r="E986" s="14" t="s">
        <v>3074</v>
      </c>
      <c r="F986" s="14" t="s">
        <v>3767</v>
      </c>
      <c r="G986" s="14"/>
      <c r="H986" s="14" t="s">
        <v>3768</v>
      </c>
      <c r="I986" s="14" t="s">
        <v>3034</v>
      </c>
      <c r="J986" s="14" t="s">
        <v>4598</v>
      </c>
      <c r="K986" s="14" t="s">
        <v>4599</v>
      </c>
      <c r="L986" s="14">
        <v>13.8</v>
      </c>
      <c r="M986" s="18">
        <v>4.7406230603160093</v>
      </c>
      <c r="N986" s="18">
        <v>4.9159066020419724</v>
      </c>
      <c r="O986" s="18">
        <v>4.9159066020419724</v>
      </c>
      <c r="P986" s="18">
        <v>12.907242618003272</v>
      </c>
      <c r="Q986" s="18">
        <v>12.91</v>
      </c>
      <c r="R986" s="18">
        <v>12.907242618003272</v>
      </c>
      <c r="S986" s="15">
        <f t="shared" si="93"/>
        <v>0.36728395061728342</v>
      </c>
      <c r="T986" s="15">
        <f t="shared" si="94"/>
        <v>0.38078285066165551</v>
      </c>
      <c r="U986" s="15">
        <f t="shared" si="95"/>
        <v>0.38086419753086309</v>
      </c>
      <c r="V986" s="15">
        <f t="shared" si="96"/>
        <v>0.37631033293660066</v>
      </c>
      <c r="W986" s="15">
        <f t="shared" si="97"/>
        <v>0.37631033293660066</v>
      </c>
      <c r="X986" s="15" t="str">
        <f t="shared" si="98"/>
        <v>Y</v>
      </c>
      <c r="Y986" s="15" t="s">
        <v>55</v>
      </c>
      <c r="Z986" s="14" t="s">
        <v>55</v>
      </c>
      <c r="AA986" s="14">
        <v>0</v>
      </c>
      <c r="AB986" s="14"/>
      <c r="AC986" s="14"/>
    </row>
    <row r="987" spans="1:29" x14ac:dyDescent="0.35">
      <c r="A987" s="7"/>
      <c r="B987" s="14">
        <v>64</v>
      </c>
      <c r="C987" s="14" t="s">
        <v>3030</v>
      </c>
      <c r="D987" s="14" t="s">
        <v>3031</v>
      </c>
      <c r="E987" s="14" t="s">
        <v>46</v>
      </c>
      <c r="F987" s="14" t="s">
        <v>4211</v>
      </c>
      <c r="G987" s="14"/>
      <c r="H987" s="14" t="s">
        <v>4212</v>
      </c>
      <c r="I987" s="14" t="s">
        <v>3034</v>
      </c>
      <c r="J987" s="14" t="s">
        <v>4628</v>
      </c>
      <c r="K987" s="14" t="s">
        <v>4212</v>
      </c>
      <c r="L987" s="14">
        <v>13.2</v>
      </c>
      <c r="M987" s="18">
        <v>4.7250346030478818</v>
      </c>
      <c r="N987" s="18">
        <v>5.3270954637588384</v>
      </c>
      <c r="O987" s="18">
        <v>5.7386307356372033</v>
      </c>
      <c r="P987" s="18">
        <v>13.992199243864418</v>
      </c>
      <c r="Q987" s="18">
        <v>13.99</v>
      </c>
      <c r="R987" s="18">
        <v>13.992199243864418</v>
      </c>
      <c r="S987" s="15">
        <f t="shared" si="93"/>
        <v>0.3376906318082778</v>
      </c>
      <c r="T987" s="15">
        <f t="shared" si="94"/>
        <v>0.38077880369970252</v>
      </c>
      <c r="U987" s="15">
        <f t="shared" si="95"/>
        <v>0.4101307189542483</v>
      </c>
      <c r="V987" s="15">
        <f t="shared" si="96"/>
        <v>0.37620005148740954</v>
      </c>
      <c r="W987" s="15">
        <f t="shared" si="97"/>
        <v>0.37620005148740954</v>
      </c>
      <c r="X987" s="15" t="str">
        <f t="shared" si="98"/>
        <v>Y</v>
      </c>
      <c r="Y987" s="15" t="s">
        <v>55</v>
      </c>
      <c r="Z987" s="14" t="s">
        <v>55</v>
      </c>
      <c r="AA987" s="14">
        <v>0</v>
      </c>
      <c r="AB987" s="14"/>
      <c r="AC987" s="14"/>
    </row>
    <row r="988" spans="1:29" x14ac:dyDescent="0.35">
      <c r="A988" s="7"/>
      <c r="B988" s="14">
        <v>411</v>
      </c>
      <c r="C988" s="14" t="s">
        <v>3030</v>
      </c>
      <c r="D988" s="14" t="s">
        <v>3066</v>
      </c>
      <c r="E988" s="14" t="s">
        <v>3074</v>
      </c>
      <c r="F988" s="14" t="s">
        <v>3655</v>
      </c>
      <c r="G988" s="14"/>
      <c r="H988" s="14" t="s">
        <v>3318</v>
      </c>
      <c r="I988" s="14" t="s">
        <v>3034</v>
      </c>
      <c r="J988" s="14" t="s">
        <v>4629</v>
      </c>
      <c r="K988" s="14" t="s">
        <v>3318</v>
      </c>
      <c r="L988" s="14">
        <v>13.8</v>
      </c>
      <c r="M988" s="18">
        <v>4.2466421699973571</v>
      </c>
      <c r="N988" s="18">
        <v>4.3422513745751594</v>
      </c>
      <c r="O988" s="18">
        <v>4.358186242004801</v>
      </c>
      <c r="P988" s="18">
        <v>11.473104549336242</v>
      </c>
      <c r="Q988" s="18">
        <v>11.47</v>
      </c>
      <c r="R988" s="18">
        <v>11.473104549336242</v>
      </c>
      <c r="S988" s="15">
        <f t="shared" si="93"/>
        <v>0.37013888888888752</v>
      </c>
      <c r="T988" s="15">
        <f t="shared" si="94"/>
        <v>0.37857466212512286</v>
      </c>
      <c r="U988" s="15">
        <f t="shared" si="95"/>
        <v>0.37986111111111048</v>
      </c>
      <c r="V988" s="15">
        <f t="shared" si="96"/>
        <v>0.37619155404170695</v>
      </c>
      <c r="W988" s="15">
        <f t="shared" si="97"/>
        <v>0.37619155404170695</v>
      </c>
      <c r="X988" s="15" t="str">
        <f t="shared" si="98"/>
        <v>Y</v>
      </c>
      <c r="Y988" s="15" t="s">
        <v>55</v>
      </c>
      <c r="Z988" s="14" t="s">
        <v>55</v>
      </c>
      <c r="AA988" s="14">
        <v>0</v>
      </c>
      <c r="AB988" s="14"/>
      <c r="AC988" s="14"/>
    </row>
    <row r="989" spans="1:29" x14ac:dyDescent="0.35">
      <c r="A989" s="7"/>
      <c r="B989" s="14">
        <v>1005</v>
      </c>
      <c r="C989" s="14" t="s">
        <v>3030</v>
      </c>
      <c r="D989" s="14" t="s">
        <v>3031</v>
      </c>
      <c r="E989" s="14" t="s">
        <v>3040</v>
      </c>
      <c r="F989" s="14" t="s">
        <v>4490</v>
      </c>
      <c r="G989" s="14"/>
      <c r="H989" s="14" t="s">
        <v>4491</v>
      </c>
      <c r="I989" s="14" t="s">
        <v>3603</v>
      </c>
      <c r="J989" s="14" t="s">
        <v>4630</v>
      </c>
      <c r="K989" s="14" t="s">
        <v>4491</v>
      </c>
      <c r="L989" s="14">
        <v>13.2</v>
      </c>
      <c r="M989" s="18">
        <v>4.274117177817959</v>
      </c>
      <c r="N989" s="18">
        <v>4.2906362605096078</v>
      </c>
      <c r="O989" s="18">
        <v>4.6358686274742356</v>
      </c>
      <c r="P989" s="18">
        <v>11.774481389853227</v>
      </c>
      <c r="Q989" s="18">
        <v>11.77</v>
      </c>
      <c r="R989" s="18">
        <v>11.774481389853227</v>
      </c>
      <c r="S989" s="15">
        <f t="shared" si="93"/>
        <v>0.36299833821141547</v>
      </c>
      <c r="T989" s="15">
        <f t="shared" si="94"/>
        <v>0.36454003912571009</v>
      </c>
      <c r="U989" s="15">
        <f t="shared" si="95"/>
        <v>0.3937216828478951</v>
      </c>
      <c r="V989" s="15">
        <f t="shared" si="96"/>
        <v>0.37375335339500687</v>
      </c>
      <c r="W989" s="15">
        <f t="shared" si="97"/>
        <v>0.37375335339500687</v>
      </c>
      <c r="X989" s="15" t="str">
        <f t="shared" si="98"/>
        <v>Y</v>
      </c>
      <c r="Y989" s="15" t="s">
        <v>55</v>
      </c>
      <c r="Z989" s="14" t="s">
        <v>55</v>
      </c>
      <c r="AA989" s="14">
        <v>0</v>
      </c>
      <c r="AB989" s="14"/>
      <c r="AC989" s="14"/>
    </row>
    <row r="990" spans="1:29" x14ac:dyDescent="0.35">
      <c r="A990" s="7"/>
      <c r="B990" s="14">
        <v>636</v>
      </c>
      <c r="C990" s="14" t="s">
        <v>3030</v>
      </c>
      <c r="D990" s="14" t="s">
        <v>3031</v>
      </c>
      <c r="E990" s="14" t="s">
        <v>3086</v>
      </c>
      <c r="F990" s="14" t="s">
        <v>3685</v>
      </c>
      <c r="G990" s="14"/>
      <c r="H990" s="14" t="s">
        <v>3088</v>
      </c>
      <c r="I990" s="14" t="s">
        <v>3034</v>
      </c>
      <c r="J990" s="14" t="s">
        <v>4631</v>
      </c>
      <c r="K990" s="14" t="s">
        <v>3088</v>
      </c>
      <c r="L990" s="14">
        <v>13.8</v>
      </c>
      <c r="M990" s="18">
        <v>3.258680389360078</v>
      </c>
      <c r="N990" s="18">
        <v>3.4020941962267806</v>
      </c>
      <c r="O990" s="18">
        <v>3.6331497739564766</v>
      </c>
      <c r="P990" s="18">
        <v>9.2023859406134445</v>
      </c>
      <c r="Q990" s="18">
        <v>9.1999999999999993</v>
      </c>
      <c r="R990" s="18">
        <v>9.2023859406134445</v>
      </c>
      <c r="S990" s="15">
        <f t="shared" si="93"/>
        <v>0.35411255411255327</v>
      </c>
      <c r="T990" s="15">
        <f t="shared" si="94"/>
        <v>0.36979284741595442</v>
      </c>
      <c r="U990" s="15">
        <f t="shared" si="95"/>
        <v>0.39480519480519477</v>
      </c>
      <c r="V990" s="15">
        <f t="shared" si="96"/>
        <v>0.37290353211123417</v>
      </c>
      <c r="W990" s="15">
        <f t="shared" si="97"/>
        <v>0.37290353211123417</v>
      </c>
      <c r="X990" s="15" t="str">
        <f t="shared" si="98"/>
        <v>Y</v>
      </c>
      <c r="Y990" s="15" t="s">
        <v>55</v>
      </c>
      <c r="Z990" s="14" t="s">
        <v>55</v>
      </c>
      <c r="AA990" s="14">
        <v>0</v>
      </c>
      <c r="AB990" s="14"/>
      <c r="AC990" s="14"/>
    </row>
    <row r="991" spans="1:29" x14ac:dyDescent="0.35">
      <c r="A991" s="7"/>
      <c r="B991" s="14">
        <v>1006</v>
      </c>
      <c r="C991" s="14" t="s">
        <v>3030</v>
      </c>
      <c r="D991" s="14" t="s">
        <v>3031</v>
      </c>
      <c r="E991" s="14" t="s">
        <v>3040</v>
      </c>
      <c r="F991" s="14" t="s">
        <v>4632</v>
      </c>
      <c r="G991" s="14"/>
      <c r="H991" s="14" t="s">
        <v>3632</v>
      </c>
      <c r="I991" s="14" t="s">
        <v>3034</v>
      </c>
      <c r="J991" s="14" t="s">
        <v>4633</v>
      </c>
      <c r="K991" s="14" t="s">
        <v>4634</v>
      </c>
      <c r="L991" s="14">
        <v>4.8</v>
      </c>
      <c r="M991" s="18">
        <v>1.2049958624249391</v>
      </c>
      <c r="N991" s="18">
        <v>1.172251986562616</v>
      </c>
      <c r="O991" s="18">
        <v>1.2221350498205998</v>
      </c>
      <c r="P991" s="18">
        <v>3.2174575801399459</v>
      </c>
      <c r="Q991" s="18">
        <v>3.22</v>
      </c>
      <c r="R991" s="18">
        <v>3.2174575801399459</v>
      </c>
      <c r="S991" s="15">
        <f t="shared" si="93"/>
        <v>0.37451802623999997</v>
      </c>
      <c r="T991" s="15">
        <f t="shared" si="94"/>
        <v>0.36405341197596769</v>
      </c>
      <c r="U991" s="15">
        <f t="shared" si="95"/>
        <v>0.37984496124031014</v>
      </c>
      <c r="V991" s="15">
        <f t="shared" si="96"/>
        <v>0.3728054664854259</v>
      </c>
      <c r="W991" s="15">
        <f t="shared" si="97"/>
        <v>0.3728054664854259</v>
      </c>
      <c r="X991" s="15" t="str">
        <f t="shared" si="98"/>
        <v>Y</v>
      </c>
      <c r="Y991" s="15" t="s">
        <v>55</v>
      </c>
      <c r="Z991" s="14" t="s">
        <v>55</v>
      </c>
      <c r="AA991" s="14">
        <v>0</v>
      </c>
      <c r="AB991" s="14"/>
      <c r="AC991" s="14"/>
    </row>
    <row r="992" spans="1:29" x14ac:dyDescent="0.35">
      <c r="A992" s="7"/>
      <c r="B992" s="14">
        <v>537</v>
      </c>
      <c r="C992" s="14" t="s">
        <v>3030</v>
      </c>
      <c r="D992" s="14" t="s">
        <v>3066</v>
      </c>
      <c r="E992" s="14" t="s">
        <v>3074</v>
      </c>
      <c r="F992" s="14" t="s">
        <v>3767</v>
      </c>
      <c r="G992" s="14"/>
      <c r="H992" s="14" t="s">
        <v>3768</v>
      </c>
      <c r="I992" s="14" t="s">
        <v>3034</v>
      </c>
      <c r="J992" s="14" t="s">
        <v>4635</v>
      </c>
      <c r="K992" s="14" t="s">
        <v>3768</v>
      </c>
      <c r="L992" s="14">
        <v>13.8</v>
      </c>
      <c r="M992" s="18">
        <v>4.645013855738207</v>
      </c>
      <c r="N992" s="18">
        <v>4.9159066020419724</v>
      </c>
      <c r="O992" s="18">
        <v>4.9159066020419724</v>
      </c>
      <c r="P992" s="18">
        <v>12.955047220292174</v>
      </c>
      <c r="Q992" s="18">
        <v>12.96</v>
      </c>
      <c r="R992" s="18">
        <v>12.955047220292174</v>
      </c>
      <c r="S992" s="15">
        <f t="shared" si="93"/>
        <v>0.35854858548585422</v>
      </c>
      <c r="T992" s="15">
        <f t="shared" si="94"/>
        <v>0.37931378102175711</v>
      </c>
      <c r="U992" s="15">
        <f t="shared" si="95"/>
        <v>0.37945879458794474</v>
      </c>
      <c r="V992" s="15">
        <f t="shared" si="96"/>
        <v>0.372440387031852</v>
      </c>
      <c r="W992" s="15">
        <f t="shared" si="97"/>
        <v>0.372440387031852</v>
      </c>
      <c r="X992" s="15" t="str">
        <f t="shared" si="98"/>
        <v>Y</v>
      </c>
      <c r="Y992" s="15" t="s">
        <v>55</v>
      </c>
      <c r="Z992" s="14" t="s">
        <v>55</v>
      </c>
      <c r="AA992" s="14">
        <v>0</v>
      </c>
      <c r="AB992" s="14"/>
      <c r="AC992" s="14"/>
    </row>
    <row r="993" spans="1:29" x14ac:dyDescent="0.35">
      <c r="A993" s="7"/>
      <c r="B993" s="14">
        <v>347</v>
      </c>
      <c r="C993" s="14" t="s">
        <v>3030</v>
      </c>
      <c r="D993" s="14" t="s">
        <v>3066</v>
      </c>
      <c r="E993" s="14" t="s">
        <v>3067</v>
      </c>
      <c r="F993" s="14" t="s">
        <v>3807</v>
      </c>
      <c r="G993" s="14"/>
      <c r="H993" s="14" t="s">
        <v>3553</v>
      </c>
      <c r="I993" s="14" t="s">
        <v>3034</v>
      </c>
      <c r="J993" s="14" t="s">
        <v>4636</v>
      </c>
      <c r="K993" s="14" t="s">
        <v>3809</v>
      </c>
      <c r="L993" s="14">
        <v>13.8</v>
      </c>
      <c r="M993" s="18">
        <v>4.1191632305602965</v>
      </c>
      <c r="N993" s="18">
        <v>4.246642169997358</v>
      </c>
      <c r="O993" s="18">
        <v>4.31834907343071</v>
      </c>
      <c r="P993" s="18">
        <v>11.353593043613991</v>
      </c>
      <c r="Q993" s="18">
        <v>11.35</v>
      </c>
      <c r="R993" s="18">
        <v>11.353593043613991</v>
      </c>
      <c r="S993" s="15">
        <f t="shared" si="93"/>
        <v>0.36280701754385897</v>
      </c>
      <c r="T993" s="15">
        <f t="shared" si="94"/>
        <v>0.37415349515395224</v>
      </c>
      <c r="U993" s="15">
        <f t="shared" si="95"/>
        <v>0.38035087719298116</v>
      </c>
      <c r="V993" s="15">
        <f t="shared" si="96"/>
        <v>0.3724371299635974</v>
      </c>
      <c r="W993" s="15">
        <f t="shared" si="97"/>
        <v>0.3724371299635974</v>
      </c>
      <c r="X993" s="15" t="str">
        <f t="shared" si="98"/>
        <v>Y</v>
      </c>
      <c r="Y993" s="15" t="s">
        <v>55</v>
      </c>
      <c r="Z993" s="14" t="s">
        <v>55</v>
      </c>
      <c r="AA993" s="14">
        <v>0</v>
      </c>
      <c r="AB993" s="14"/>
      <c r="AC993" s="14"/>
    </row>
    <row r="994" spans="1:29" x14ac:dyDescent="0.35">
      <c r="A994" s="7"/>
      <c r="B994" s="14">
        <v>159</v>
      </c>
      <c r="C994" s="14" t="s">
        <v>3030</v>
      </c>
      <c r="D994" s="14" t="s">
        <v>3031</v>
      </c>
      <c r="E994" s="14" t="s">
        <v>46</v>
      </c>
      <c r="F994" s="14" t="s">
        <v>3037</v>
      </c>
      <c r="G994" s="14"/>
      <c r="H994" s="14" t="s">
        <v>3038</v>
      </c>
      <c r="I994" s="14" t="s">
        <v>3034</v>
      </c>
      <c r="J994" s="19" t="s">
        <v>4637</v>
      </c>
      <c r="K994" s="14" t="s">
        <v>3038</v>
      </c>
      <c r="L994" s="14">
        <v>4.16</v>
      </c>
      <c r="M994" s="18">
        <v>0.84062199194009035</v>
      </c>
      <c r="N994" s="18">
        <v>0.57642650875892232</v>
      </c>
      <c r="O994" s="18">
        <v>1.0207552759272536</v>
      </c>
      <c r="P994" s="18">
        <v>2.1832154019244183</v>
      </c>
      <c r="Q994" s="18">
        <v>2.1800000000000002</v>
      </c>
      <c r="R994" s="18">
        <v>2.1832154019244183</v>
      </c>
      <c r="S994" s="15">
        <f t="shared" si="93"/>
        <v>0.38503850385038291</v>
      </c>
      <c r="T994" s="15">
        <f t="shared" si="94"/>
        <v>0.26441582970592764</v>
      </c>
      <c r="U994" s="15">
        <f t="shared" si="95"/>
        <v>0.46754675467546536</v>
      </c>
      <c r="V994" s="15">
        <f t="shared" si="96"/>
        <v>0.37233369607725858</v>
      </c>
      <c r="W994" s="15">
        <f t="shared" si="97"/>
        <v>0.37233369607725858</v>
      </c>
      <c r="X994" s="15" t="str">
        <f t="shared" si="98"/>
        <v>Y</v>
      </c>
      <c r="Y994" s="15" t="s">
        <v>55</v>
      </c>
      <c r="Z994" s="14" t="s">
        <v>55</v>
      </c>
      <c r="AA994" s="14">
        <v>0</v>
      </c>
      <c r="AB994" s="14"/>
      <c r="AC994" s="14"/>
    </row>
    <row r="995" spans="1:29" x14ac:dyDescent="0.35">
      <c r="A995" s="7"/>
      <c r="B995" s="14">
        <v>501</v>
      </c>
      <c r="C995" s="14" t="s">
        <v>3030</v>
      </c>
      <c r="D995" s="14" t="s">
        <v>3066</v>
      </c>
      <c r="E995" s="14" t="s">
        <v>3074</v>
      </c>
      <c r="F995" s="14" t="s">
        <v>3143</v>
      </c>
      <c r="G995" s="14"/>
      <c r="H995" s="14" t="s">
        <v>3143</v>
      </c>
      <c r="I995" s="14" t="s">
        <v>3034</v>
      </c>
      <c r="J995" s="14" t="s">
        <v>4638</v>
      </c>
      <c r="K995" s="14" t="s">
        <v>3637</v>
      </c>
      <c r="L995" s="14">
        <v>13.8</v>
      </c>
      <c r="M995" s="18">
        <v>6.055249623260786</v>
      </c>
      <c r="N995" s="18">
        <v>4.7326556266012005</v>
      </c>
      <c r="O995" s="18">
        <v>5.3541154563569133</v>
      </c>
      <c r="P995" s="18">
        <v>14.508696794681459</v>
      </c>
      <c r="Q995" s="18">
        <v>14.51</v>
      </c>
      <c r="R995" s="18">
        <v>14.508696794681459</v>
      </c>
      <c r="S995" s="15">
        <f t="shared" si="93"/>
        <v>0.41735310269082854</v>
      </c>
      <c r="T995" s="15">
        <f t="shared" si="94"/>
        <v>0.32616510176438324</v>
      </c>
      <c r="U995" s="15">
        <f t="shared" si="95"/>
        <v>0.3690280065897858</v>
      </c>
      <c r="V995" s="15">
        <f t="shared" si="96"/>
        <v>0.37084873701499915</v>
      </c>
      <c r="W995" s="15">
        <f t="shared" si="97"/>
        <v>0.37084873701499915</v>
      </c>
      <c r="X995" s="15" t="str">
        <f t="shared" si="98"/>
        <v>Y</v>
      </c>
      <c r="Y995" s="15" t="s">
        <v>55</v>
      </c>
      <c r="Z995" s="14" t="s">
        <v>55</v>
      </c>
      <c r="AA995" s="14">
        <v>0</v>
      </c>
      <c r="AB995" s="14"/>
      <c r="AC995" s="14"/>
    </row>
    <row r="996" spans="1:29" x14ac:dyDescent="0.35">
      <c r="A996" s="7"/>
      <c r="B996" s="14">
        <v>652</v>
      </c>
      <c r="C996" s="14" t="s">
        <v>3030</v>
      </c>
      <c r="D996" s="14" t="s">
        <v>3031</v>
      </c>
      <c r="E996" s="14" t="s">
        <v>3045</v>
      </c>
      <c r="F996" s="14" t="s">
        <v>3763</v>
      </c>
      <c r="G996" s="14"/>
      <c r="H996" s="14" t="s">
        <v>3137</v>
      </c>
      <c r="I996" s="14" t="s">
        <v>3034</v>
      </c>
      <c r="J996" s="14" t="s">
        <v>4639</v>
      </c>
      <c r="K996" s="14" t="s">
        <v>3049</v>
      </c>
      <c r="L996" s="14">
        <v>4.16</v>
      </c>
      <c r="M996" s="18">
        <v>1.0327641615264</v>
      </c>
      <c r="N996" s="18">
        <v>1.3449951871041474</v>
      </c>
      <c r="O996" s="18">
        <v>0.60524783419686845</v>
      </c>
      <c r="P996" s="18">
        <v>2.6875885970884754</v>
      </c>
      <c r="Q996" s="18">
        <v>2.69</v>
      </c>
      <c r="R996" s="18">
        <v>2.6875885970884754</v>
      </c>
      <c r="S996" s="15">
        <f t="shared" si="93"/>
        <v>0.38427167113494098</v>
      </c>
      <c r="T996" s="15">
        <f t="shared" si="94"/>
        <v>0.49999821081938567</v>
      </c>
      <c r="U996" s="15">
        <f t="shared" si="95"/>
        <v>0.22520107238605896</v>
      </c>
      <c r="V996" s="15">
        <f t="shared" si="96"/>
        <v>0.36982365144679519</v>
      </c>
      <c r="W996" s="15">
        <f t="shared" si="97"/>
        <v>0.36982365144679519</v>
      </c>
      <c r="X996" s="15" t="str">
        <f t="shared" si="98"/>
        <v>Y</v>
      </c>
      <c r="Y996" s="15" t="s">
        <v>55</v>
      </c>
      <c r="Z996" s="14" t="s">
        <v>55</v>
      </c>
      <c r="AA996" s="14">
        <v>0</v>
      </c>
      <c r="AB996" s="14"/>
      <c r="AC996" s="14"/>
    </row>
    <row r="997" spans="1:29" x14ac:dyDescent="0.35">
      <c r="A997" s="7"/>
      <c r="B997" s="14">
        <v>378</v>
      </c>
      <c r="C997" s="14" t="s">
        <v>3030</v>
      </c>
      <c r="D997" s="14" t="s">
        <v>3066</v>
      </c>
      <c r="E997" s="14" t="s">
        <v>3067</v>
      </c>
      <c r="F997" s="14" t="s">
        <v>4091</v>
      </c>
      <c r="G997" s="14"/>
      <c r="H997" s="14" t="s">
        <v>3209</v>
      </c>
      <c r="I997" s="14" t="s">
        <v>3034</v>
      </c>
      <c r="J997" s="14" t="s">
        <v>4640</v>
      </c>
      <c r="K997" s="14" t="s">
        <v>4093</v>
      </c>
      <c r="L997" s="14">
        <v>4.16</v>
      </c>
      <c r="M997" s="18">
        <v>0.97992506489016806</v>
      </c>
      <c r="N997" s="18">
        <v>1.0111481674479406</v>
      </c>
      <c r="O997" s="18">
        <v>1.0687908183238328</v>
      </c>
      <c r="P997" s="18">
        <v>2.7740525734023138</v>
      </c>
      <c r="Q997" s="18">
        <v>2.77</v>
      </c>
      <c r="R997" s="18">
        <v>2.7740525734023138</v>
      </c>
      <c r="S997" s="15">
        <f t="shared" si="93"/>
        <v>0.35324675324675325</v>
      </c>
      <c r="T997" s="15">
        <f t="shared" si="94"/>
        <v>0.36503543951189188</v>
      </c>
      <c r="U997" s="15">
        <f t="shared" si="95"/>
        <v>0.38528138528138445</v>
      </c>
      <c r="V997" s="15">
        <f t="shared" si="96"/>
        <v>0.36785452601334317</v>
      </c>
      <c r="W997" s="15">
        <f t="shared" si="97"/>
        <v>0.36785452601334317</v>
      </c>
      <c r="X997" s="15" t="str">
        <f t="shared" si="98"/>
        <v>Y</v>
      </c>
      <c r="Y997" s="15" t="s">
        <v>55</v>
      </c>
      <c r="Z997" s="14" t="s">
        <v>55</v>
      </c>
      <c r="AA997" s="14">
        <v>0</v>
      </c>
      <c r="AB997" s="14"/>
      <c r="AC997" s="14"/>
    </row>
    <row r="998" spans="1:29" x14ac:dyDescent="0.35">
      <c r="A998" s="7"/>
      <c r="B998" s="14">
        <v>163</v>
      </c>
      <c r="C998" s="14" t="s">
        <v>3030</v>
      </c>
      <c r="D998" s="14" t="s">
        <v>3031</v>
      </c>
      <c r="E998" s="14" t="s">
        <v>46</v>
      </c>
      <c r="F998" s="14" t="s">
        <v>3037</v>
      </c>
      <c r="G998" s="14"/>
      <c r="H998" s="14" t="s">
        <v>3038</v>
      </c>
      <c r="I998" s="14" t="s">
        <v>3034</v>
      </c>
      <c r="J998" s="19" t="s">
        <v>4641</v>
      </c>
      <c r="K998" s="14" t="s">
        <v>3038</v>
      </c>
      <c r="L998" s="14">
        <v>4.16</v>
      </c>
      <c r="M998" s="18">
        <v>0.69651536475036402</v>
      </c>
      <c r="N998" s="18">
        <v>0.67249759355207583</v>
      </c>
      <c r="O998" s="18">
        <v>0.7925864495435182</v>
      </c>
      <c r="P998" s="18">
        <v>1.9598501297803361</v>
      </c>
      <c r="Q998" s="18">
        <v>1.96</v>
      </c>
      <c r="R998" s="18">
        <v>1.9598501297803361</v>
      </c>
      <c r="S998" s="15">
        <f t="shared" si="93"/>
        <v>0.35539215686274483</v>
      </c>
      <c r="T998" s="15">
        <f t="shared" si="94"/>
        <v>0.34311101711840603</v>
      </c>
      <c r="U998" s="15">
        <f t="shared" si="95"/>
        <v>0.4044117647058823</v>
      </c>
      <c r="V998" s="15">
        <f t="shared" si="96"/>
        <v>0.36763831289567772</v>
      </c>
      <c r="W998" s="15">
        <f t="shared" si="97"/>
        <v>0.36763831289567772</v>
      </c>
      <c r="X998" s="15" t="str">
        <f t="shared" si="98"/>
        <v>Y</v>
      </c>
      <c r="Y998" s="15" t="s">
        <v>55</v>
      </c>
      <c r="Z998" s="14" t="s">
        <v>55</v>
      </c>
      <c r="AA998" s="14">
        <v>0</v>
      </c>
      <c r="AB998" s="14"/>
      <c r="AC998" s="14"/>
    </row>
    <row r="999" spans="1:29" x14ac:dyDescent="0.35">
      <c r="A999" s="7"/>
      <c r="B999" s="14">
        <v>328</v>
      </c>
      <c r="C999" s="14" t="s">
        <v>3030</v>
      </c>
      <c r="D999" s="14" t="s">
        <v>3066</v>
      </c>
      <c r="E999" s="14" t="s">
        <v>3067</v>
      </c>
      <c r="F999" s="14" t="s">
        <v>4642</v>
      </c>
      <c r="G999" s="14"/>
      <c r="H999" s="14" t="s">
        <v>3068</v>
      </c>
      <c r="I999" s="14" t="s">
        <v>3034</v>
      </c>
      <c r="J999" s="14" t="s">
        <v>4643</v>
      </c>
      <c r="K999" s="14" t="s">
        <v>3848</v>
      </c>
      <c r="L999" s="14">
        <v>13.8</v>
      </c>
      <c r="M999" s="18">
        <v>4.2227398688529076</v>
      </c>
      <c r="N999" s="18">
        <v>4.6290789883085655</v>
      </c>
      <c r="O999" s="18">
        <v>4.3820885431492513</v>
      </c>
      <c r="P999" s="18">
        <v>11.998955174514155</v>
      </c>
      <c r="Q999" s="18">
        <v>12</v>
      </c>
      <c r="R999" s="18">
        <v>11.998955174514155</v>
      </c>
      <c r="S999" s="15">
        <f t="shared" si="93"/>
        <v>0.35192563081009171</v>
      </c>
      <c r="T999" s="15">
        <f t="shared" si="94"/>
        <v>0.38575658235904714</v>
      </c>
      <c r="U999" s="15">
        <f t="shared" si="95"/>
        <v>0.36520584329349198</v>
      </c>
      <c r="V999" s="15">
        <f t="shared" si="96"/>
        <v>0.36762935215421028</v>
      </c>
      <c r="W999" s="15">
        <f t="shared" si="97"/>
        <v>0.36762935215421028</v>
      </c>
      <c r="X999" s="15" t="str">
        <f t="shared" si="98"/>
        <v>Y</v>
      </c>
      <c r="Y999" s="15" t="s">
        <v>55</v>
      </c>
      <c r="Z999" s="14" t="s">
        <v>55</v>
      </c>
      <c r="AA999" s="14">
        <v>0</v>
      </c>
      <c r="AB999" s="14"/>
      <c r="AC999" s="14"/>
    </row>
    <row r="1000" spans="1:29" x14ac:dyDescent="0.35">
      <c r="A1000" s="7"/>
      <c r="B1000" s="14">
        <v>509</v>
      </c>
      <c r="C1000" s="14" t="s">
        <v>3030</v>
      </c>
      <c r="D1000" s="14" t="s">
        <v>3066</v>
      </c>
      <c r="E1000" s="14" t="s">
        <v>3074</v>
      </c>
      <c r="F1000" s="14" t="s">
        <v>3181</v>
      </c>
      <c r="G1000" s="14"/>
      <c r="H1000" s="14" t="s">
        <v>3182</v>
      </c>
      <c r="I1000" s="14" t="s">
        <v>3034</v>
      </c>
      <c r="J1000" s="14" t="s">
        <v>4644</v>
      </c>
      <c r="K1000" s="14" t="s">
        <v>3182</v>
      </c>
      <c r="L1000" s="14">
        <v>13.8</v>
      </c>
      <c r="M1000" s="18">
        <v>3.6092474728120263</v>
      </c>
      <c r="N1000" s="18">
        <v>4.2546096037121899</v>
      </c>
      <c r="O1000" s="18">
        <v>4.9318414694716131</v>
      </c>
      <c r="P1000" s="18">
        <v>11.640420657347397</v>
      </c>
      <c r="Q1000" s="18">
        <v>11.64</v>
      </c>
      <c r="R1000" s="18">
        <v>11.640420657347397</v>
      </c>
      <c r="S1000" s="15">
        <f t="shared" si="93"/>
        <v>0.31006160164271046</v>
      </c>
      <c r="T1000" s="15">
        <f t="shared" si="94"/>
        <v>0.36551628897871047</v>
      </c>
      <c r="U1000" s="15">
        <f t="shared" si="95"/>
        <v>0.423682409308692</v>
      </c>
      <c r="V1000" s="15">
        <f t="shared" si="96"/>
        <v>0.36642009997670427</v>
      </c>
      <c r="W1000" s="15">
        <f t="shared" si="97"/>
        <v>0.36642009997670427</v>
      </c>
      <c r="X1000" s="15" t="str">
        <f t="shared" si="98"/>
        <v>Y</v>
      </c>
      <c r="Y1000" s="15" t="s">
        <v>55</v>
      </c>
      <c r="Z1000" s="14" t="s">
        <v>55</v>
      </c>
      <c r="AA1000" s="14">
        <v>0</v>
      </c>
      <c r="AB1000" s="14"/>
      <c r="AC1000" s="14"/>
    </row>
    <row r="1001" spans="1:29" x14ac:dyDescent="0.35">
      <c r="A1001" s="7"/>
      <c r="B1001" s="14">
        <v>1136</v>
      </c>
      <c r="C1001" s="14" t="s">
        <v>3030</v>
      </c>
      <c r="D1001" s="14" t="s">
        <v>3031</v>
      </c>
      <c r="E1001" s="14" t="s">
        <v>3040</v>
      </c>
      <c r="F1001" s="14" t="s">
        <v>3129</v>
      </c>
      <c r="G1001" s="14"/>
      <c r="H1001" s="14" t="s">
        <v>3129</v>
      </c>
      <c r="I1001" s="14" t="s">
        <v>3034</v>
      </c>
      <c r="J1001" s="14" t="s">
        <v>4645</v>
      </c>
      <c r="K1001" s="14" t="s">
        <v>3129</v>
      </c>
      <c r="L1001" s="14">
        <v>3.74</v>
      </c>
      <c r="M1001" s="18">
        <v>0.67009581643224725</v>
      </c>
      <c r="N1001" s="18">
        <v>0.67009581643224714</v>
      </c>
      <c r="O1001" s="18">
        <v>0.91267530553495557</v>
      </c>
      <c r="P1001" s="18">
        <v>2.0535194374536609</v>
      </c>
      <c r="Q1001" s="18">
        <v>2.0499999999999998</v>
      </c>
      <c r="R1001" s="18">
        <v>2.0535194374536609</v>
      </c>
      <c r="S1001" s="15">
        <f t="shared" si="93"/>
        <v>0.32631578947368423</v>
      </c>
      <c r="T1001" s="15">
        <f t="shared" si="94"/>
        <v>0.32687600801573036</v>
      </c>
      <c r="U1001" s="15">
        <f t="shared" si="95"/>
        <v>0.44444444444444209</v>
      </c>
      <c r="V1001" s="15">
        <f t="shared" si="96"/>
        <v>0.3658787473112855</v>
      </c>
      <c r="W1001" s="15">
        <f t="shared" si="97"/>
        <v>0.3658787473112855</v>
      </c>
      <c r="X1001" s="15" t="str">
        <f t="shared" si="98"/>
        <v>Y</v>
      </c>
      <c r="Y1001" s="15" t="s">
        <v>55</v>
      </c>
      <c r="Z1001" s="14" t="s">
        <v>55</v>
      </c>
      <c r="AA1001" s="14">
        <v>0</v>
      </c>
      <c r="AB1001" s="14"/>
      <c r="AC1001" s="14"/>
    </row>
    <row r="1002" spans="1:29" x14ac:dyDescent="0.35">
      <c r="A1002" s="7"/>
      <c r="B1002" s="14">
        <v>924</v>
      </c>
      <c r="C1002" s="14" t="s">
        <v>3030</v>
      </c>
      <c r="D1002" s="14" t="s">
        <v>3031</v>
      </c>
      <c r="E1002" s="14" t="s">
        <v>3040</v>
      </c>
      <c r="F1002" s="14" t="s">
        <v>3546</v>
      </c>
      <c r="G1002" s="14"/>
      <c r="H1002" s="14" t="s">
        <v>3175</v>
      </c>
      <c r="I1002" s="14" t="s">
        <v>3034</v>
      </c>
      <c r="J1002" s="14" t="s">
        <v>4646</v>
      </c>
      <c r="K1002" s="14" t="s">
        <v>3177</v>
      </c>
      <c r="L1002" s="14">
        <v>13.2</v>
      </c>
      <c r="M1002" s="18">
        <v>4.0010373654841063</v>
      </c>
      <c r="N1002" s="18">
        <v>4.4354357080223803</v>
      </c>
      <c r="O1002" s="18">
        <v>4.7936238150276091</v>
      </c>
      <c r="P1002" s="18">
        <v>12.117427449751863</v>
      </c>
      <c r="Q1002" s="18">
        <v>12.12</v>
      </c>
      <c r="R1002" s="18">
        <v>12.117427449751863</v>
      </c>
      <c r="S1002" s="15">
        <f t="shared" si="93"/>
        <v>0.33018867924528306</v>
      </c>
      <c r="T1002" s="15">
        <f t="shared" si="94"/>
        <v>0.36596004191603798</v>
      </c>
      <c r="U1002" s="15">
        <f t="shared" si="95"/>
        <v>0.39559748427672836</v>
      </c>
      <c r="V1002" s="15">
        <f t="shared" si="96"/>
        <v>0.36391540181268311</v>
      </c>
      <c r="W1002" s="15">
        <f t="shared" si="97"/>
        <v>0.36391540181268311</v>
      </c>
      <c r="X1002" s="15" t="str">
        <f t="shared" si="98"/>
        <v>Y</v>
      </c>
      <c r="Y1002" s="15" t="s">
        <v>55</v>
      </c>
      <c r="Z1002" s="14" t="s">
        <v>55</v>
      </c>
      <c r="AA1002" s="14">
        <v>0</v>
      </c>
      <c r="AB1002" s="14"/>
      <c r="AC1002" s="14"/>
    </row>
    <row r="1003" spans="1:29" x14ac:dyDescent="0.35">
      <c r="A1003" s="7"/>
      <c r="B1003" s="14">
        <v>1115</v>
      </c>
      <c r="C1003" s="14" t="s">
        <v>3030</v>
      </c>
      <c r="D1003" s="14" t="s">
        <v>3031</v>
      </c>
      <c r="E1003" s="14" t="s">
        <v>3040</v>
      </c>
      <c r="F1003" s="14" t="s">
        <v>4474</v>
      </c>
      <c r="G1003" s="14"/>
      <c r="H1003" s="14" t="s">
        <v>3175</v>
      </c>
      <c r="I1003" s="14" t="s">
        <v>3034</v>
      </c>
      <c r="J1003" s="14" t="s">
        <v>4647</v>
      </c>
      <c r="K1003" s="14" t="s">
        <v>3494</v>
      </c>
      <c r="L1003" s="14">
        <v>13.2</v>
      </c>
      <c r="M1003" s="18">
        <v>3.2008298923872847</v>
      </c>
      <c r="N1003" s="18">
        <v>3.726680517565196</v>
      </c>
      <c r="O1003" s="18">
        <v>5.9139142773631583</v>
      </c>
      <c r="P1003" s="18">
        <v>11.774481389853227</v>
      </c>
      <c r="Q1003" s="18">
        <v>11.77</v>
      </c>
      <c r="R1003" s="18">
        <v>11.774481389853227</v>
      </c>
      <c r="S1003" s="15">
        <f t="shared" si="93"/>
        <v>0.27184466019417475</v>
      </c>
      <c r="T1003" s="15">
        <f t="shared" si="94"/>
        <v>0.31662536257988072</v>
      </c>
      <c r="U1003" s="15">
        <f t="shared" si="95"/>
        <v>0.50226537216828349</v>
      </c>
      <c r="V1003" s="15">
        <f t="shared" si="96"/>
        <v>0.36357846498077961</v>
      </c>
      <c r="W1003" s="15">
        <f t="shared" si="97"/>
        <v>0.36357846498077961</v>
      </c>
      <c r="X1003" s="15" t="str">
        <f t="shared" si="98"/>
        <v>Y</v>
      </c>
      <c r="Y1003" s="15" t="s">
        <v>55</v>
      </c>
      <c r="Z1003" s="14" t="s">
        <v>55</v>
      </c>
      <c r="AA1003" s="14">
        <v>0</v>
      </c>
      <c r="AB1003" s="14"/>
      <c r="AC1003" s="14"/>
    </row>
    <row r="1004" spans="1:29" x14ac:dyDescent="0.35">
      <c r="A1004" s="7"/>
      <c r="B1004" s="14">
        <v>1015</v>
      </c>
      <c r="C1004" s="14" t="s">
        <v>3030</v>
      </c>
      <c r="D1004" s="14" t="s">
        <v>3031</v>
      </c>
      <c r="E1004" s="14" t="s">
        <v>3040</v>
      </c>
      <c r="F1004" s="14" t="s">
        <v>3542</v>
      </c>
      <c r="G1004" s="14"/>
      <c r="H1004" s="14" t="s">
        <v>3238</v>
      </c>
      <c r="I1004" s="14" t="s">
        <v>3034</v>
      </c>
      <c r="J1004" s="14" t="s">
        <v>4648</v>
      </c>
      <c r="K1004" s="14" t="s">
        <v>3238</v>
      </c>
      <c r="L1004" s="14">
        <v>4.16</v>
      </c>
      <c r="M1004" s="18">
        <v>0.85022910041941058</v>
      </c>
      <c r="N1004" s="18">
        <v>0.857434431778897</v>
      </c>
      <c r="O1004" s="18">
        <v>0.9535055165720483</v>
      </c>
      <c r="P1004" s="18">
        <v>2.4498126622254199</v>
      </c>
      <c r="Q1004" s="18">
        <v>2.4500000000000002</v>
      </c>
      <c r="R1004" s="18">
        <v>2.4498126622254199</v>
      </c>
      <c r="S1004" s="15">
        <f t="shared" si="93"/>
        <v>0.34705882352941181</v>
      </c>
      <c r="T1004" s="15">
        <f t="shared" si="94"/>
        <v>0.34997323746077424</v>
      </c>
      <c r="U1004" s="15">
        <f t="shared" si="95"/>
        <v>0.38921568627450881</v>
      </c>
      <c r="V1004" s="15">
        <f t="shared" si="96"/>
        <v>0.36208258242156499</v>
      </c>
      <c r="W1004" s="15">
        <f t="shared" si="97"/>
        <v>0.36208258242156499</v>
      </c>
      <c r="X1004" s="15" t="str">
        <f t="shared" si="98"/>
        <v>Y</v>
      </c>
      <c r="Y1004" s="15" t="s">
        <v>55</v>
      </c>
      <c r="Z1004" s="14" t="s">
        <v>55</v>
      </c>
      <c r="AA1004" s="14">
        <v>0</v>
      </c>
      <c r="AB1004" s="14"/>
      <c r="AC1004" s="14"/>
    </row>
    <row r="1005" spans="1:29" x14ac:dyDescent="0.35">
      <c r="A1005" s="7"/>
      <c r="B1005" s="14">
        <v>614</v>
      </c>
      <c r="C1005" s="14" t="s">
        <v>3030</v>
      </c>
      <c r="D1005" s="14" t="s">
        <v>3031</v>
      </c>
      <c r="E1005" s="14" t="s">
        <v>3086</v>
      </c>
      <c r="F1005" s="14" t="s">
        <v>4150</v>
      </c>
      <c r="G1005" s="14"/>
      <c r="H1005" s="14" t="s">
        <v>4150</v>
      </c>
      <c r="I1005" s="14" t="s">
        <v>3034</v>
      </c>
      <c r="J1005" s="14" t="s">
        <v>4153</v>
      </c>
      <c r="K1005" s="14" t="s">
        <v>4150</v>
      </c>
      <c r="L1005" s="14">
        <v>13.8</v>
      </c>
      <c r="M1005" s="18">
        <v>3.0116899442007639</v>
      </c>
      <c r="N1005" s="18">
        <v>3.3064849916489787</v>
      </c>
      <c r="O1005" s="18">
        <v>3.4020941962267806</v>
      </c>
      <c r="P1005" s="18">
        <v>8.819949122302237</v>
      </c>
      <c r="Q1005" s="18">
        <v>8.82</v>
      </c>
      <c r="R1005" s="18">
        <v>9.2023859406134445</v>
      </c>
      <c r="S1005" s="15">
        <f t="shared" si="93"/>
        <v>0.34146341463414637</v>
      </c>
      <c r="T1005" s="15">
        <f t="shared" si="94"/>
        <v>0.37488491968809279</v>
      </c>
      <c r="U1005" s="15">
        <f t="shared" si="95"/>
        <v>0.3696969696969688</v>
      </c>
      <c r="V1005" s="15">
        <f t="shared" si="96"/>
        <v>0.36201510133973597</v>
      </c>
      <c r="W1005" s="15">
        <f t="shared" si="97"/>
        <v>0.36201510133973597</v>
      </c>
      <c r="X1005" s="15" t="str">
        <f t="shared" si="98"/>
        <v>Y</v>
      </c>
      <c r="Y1005" s="15" t="s">
        <v>104</v>
      </c>
      <c r="Z1005" s="14" t="s">
        <v>55</v>
      </c>
      <c r="AA1005" s="14">
        <v>0</v>
      </c>
      <c r="AB1005" s="14"/>
      <c r="AC1005" s="14"/>
    </row>
    <row r="1006" spans="1:29" x14ac:dyDescent="0.35">
      <c r="A1006" s="7"/>
      <c r="B1006" s="14">
        <v>38</v>
      </c>
      <c r="C1006" s="14" t="s">
        <v>3030</v>
      </c>
      <c r="D1006" s="14" t="s">
        <v>3031</v>
      </c>
      <c r="E1006" s="14" t="s">
        <v>46</v>
      </c>
      <c r="F1006" s="14" t="s">
        <v>3060</v>
      </c>
      <c r="G1006" s="14"/>
      <c r="H1006" s="14" t="s">
        <v>3060</v>
      </c>
      <c r="I1006" s="14" t="s">
        <v>3034</v>
      </c>
      <c r="J1006" s="14" t="s">
        <v>4649</v>
      </c>
      <c r="K1006" s="14" t="s">
        <v>4650</v>
      </c>
      <c r="L1006" s="14">
        <v>13.8</v>
      </c>
      <c r="M1006" s="18">
        <v>2.716894896752525</v>
      </c>
      <c r="N1006" s="18">
        <v>5.688747672379221</v>
      </c>
      <c r="O1006" s="18">
        <v>3.3224198590786203</v>
      </c>
      <c r="P1006" s="18">
        <v>11.783834464214101</v>
      </c>
      <c r="Q1006" s="18">
        <v>10.54</v>
      </c>
      <c r="R1006" s="18">
        <v>10.540914804702672</v>
      </c>
      <c r="S1006" s="15">
        <f t="shared" si="93"/>
        <v>0.2305611899932373</v>
      </c>
      <c r="T1006" s="15">
        <f t="shared" si="94"/>
        <v>0.53972938068114051</v>
      </c>
      <c r="U1006" s="15">
        <f t="shared" si="95"/>
        <v>0.31519274376417239</v>
      </c>
      <c r="V1006" s="15">
        <f t="shared" si="96"/>
        <v>0.36182777147951678</v>
      </c>
      <c r="W1006" s="15">
        <f t="shared" si="97"/>
        <v>0.36182777147951678</v>
      </c>
      <c r="X1006" s="15" t="str">
        <f t="shared" si="98"/>
        <v>Y</v>
      </c>
      <c r="Y1006" s="15" t="s">
        <v>55</v>
      </c>
      <c r="Z1006" s="14" t="s">
        <v>55</v>
      </c>
      <c r="AA1006" s="14">
        <v>0</v>
      </c>
      <c r="AB1006" s="14"/>
      <c r="AC1006" s="14"/>
    </row>
    <row r="1007" spans="1:29" x14ac:dyDescent="0.35">
      <c r="A1007" s="7"/>
      <c r="B1007" s="14">
        <v>524</v>
      </c>
      <c r="C1007" s="14" t="s">
        <v>3030</v>
      </c>
      <c r="D1007" s="14" t="s">
        <v>3066</v>
      </c>
      <c r="E1007" s="14" t="s">
        <v>3074</v>
      </c>
      <c r="F1007" s="14" t="s">
        <v>3646</v>
      </c>
      <c r="G1007" s="14"/>
      <c r="H1007" s="14" t="s">
        <v>134</v>
      </c>
      <c r="I1007" s="14" t="s">
        <v>3034</v>
      </c>
      <c r="J1007" s="14" t="s">
        <v>4651</v>
      </c>
      <c r="K1007" s="14" t="s">
        <v>134</v>
      </c>
      <c r="L1007" s="14">
        <v>13.8</v>
      </c>
      <c r="M1007" s="18">
        <v>3.7924984482527981</v>
      </c>
      <c r="N1007" s="18">
        <v>4.3263165071455418</v>
      </c>
      <c r="O1007" s="18">
        <v>4.4471028022621564</v>
      </c>
      <c r="P1007" s="18">
        <v>11.592616055058496</v>
      </c>
      <c r="Q1007" s="18">
        <v>11.59</v>
      </c>
      <c r="R1007" s="18">
        <v>11.592616055058496</v>
      </c>
      <c r="S1007" s="15">
        <f t="shared" si="93"/>
        <v>0.32714776632302273</v>
      </c>
      <c r="T1007" s="15">
        <f t="shared" si="94"/>
        <v>0.37328011278218654</v>
      </c>
      <c r="U1007" s="15">
        <f t="shared" si="95"/>
        <v>0.38361512027491335</v>
      </c>
      <c r="V1007" s="15">
        <f t="shared" si="96"/>
        <v>0.36134766646004085</v>
      </c>
      <c r="W1007" s="15">
        <f t="shared" si="97"/>
        <v>0.36134766646004085</v>
      </c>
      <c r="X1007" s="15" t="str">
        <f t="shared" si="98"/>
        <v>Y</v>
      </c>
      <c r="Y1007" s="15" t="s">
        <v>55</v>
      </c>
      <c r="Z1007" s="14" t="s">
        <v>55</v>
      </c>
      <c r="AA1007" s="14">
        <v>0</v>
      </c>
      <c r="AB1007" s="14"/>
      <c r="AC1007" s="14"/>
    </row>
    <row r="1008" spans="1:29" x14ac:dyDescent="0.35">
      <c r="A1008" s="7"/>
      <c r="B1008" s="14">
        <v>449</v>
      </c>
      <c r="C1008" s="14" t="s">
        <v>3030</v>
      </c>
      <c r="D1008" s="14" t="s">
        <v>3066</v>
      </c>
      <c r="E1008" s="14" t="s">
        <v>3074</v>
      </c>
      <c r="F1008" s="14" t="s">
        <v>4061</v>
      </c>
      <c r="G1008" s="14"/>
      <c r="H1008" s="14" t="s">
        <v>3446</v>
      </c>
      <c r="I1008" s="14" t="s">
        <v>3034</v>
      </c>
      <c r="J1008" s="14" t="s">
        <v>4654</v>
      </c>
      <c r="K1008" s="14" t="s">
        <v>3446</v>
      </c>
      <c r="L1008" s="14">
        <v>4.16</v>
      </c>
      <c r="M1008" s="18">
        <v>0.857434431778897</v>
      </c>
      <c r="N1008" s="18">
        <v>0.857434431778897</v>
      </c>
      <c r="O1008" s="18">
        <v>0.857434431778897</v>
      </c>
      <c r="P1008" s="18">
        <v>2.3777593486305548</v>
      </c>
      <c r="Q1008" s="18">
        <v>2.38</v>
      </c>
      <c r="R1008" s="18">
        <v>2.3777593486305548</v>
      </c>
      <c r="S1008" s="15">
        <f t="shared" si="93"/>
        <v>0.3606060606060606</v>
      </c>
      <c r="T1008" s="15">
        <f t="shared" si="94"/>
        <v>0.36026656797432649</v>
      </c>
      <c r="U1008" s="15">
        <f t="shared" si="95"/>
        <v>0.3606060606060606</v>
      </c>
      <c r="V1008" s="15">
        <f t="shared" si="96"/>
        <v>0.36049289639548254</v>
      </c>
      <c r="W1008" s="15">
        <f t="shared" si="97"/>
        <v>0.36049289639548254</v>
      </c>
      <c r="X1008" s="15" t="str">
        <f t="shared" si="98"/>
        <v>Y</v>
      </c>
      <c r="Y1008" s="15" t="s">
        <v>55</v>
      </c>
      <c r="Z1008" s="14" t="s">
        <v>55</v>
      </c>
      <c r="AA1008" s="14">
        <v>0</v>
      </c>
      <c r="AB1008" s="14"/>
      <c r="AC1008" s="14"/>
    </row>
    <row r="1009" spans="1:29" x14ac:dyDescent="0.35">
      <c r="A1009" s="7"/>
      <c r="B1009" s="14">
        <v>540</v>
      </c>
      <c r="C1009" s="14" t="s">
        <v>3030</v>
      </c>
      <c r="D1009" s="14" t="s">
        <v>3066</v>
      </c>
      <c r="E1009" s="14" t="s">
        <v>3074</v>
      </c>
      <c r="F1009" s="14" t="s">
        <v>3767</v>
      </c>
      <c r="G1009" s="14"/>
      <c r="H1009" s="14" t="s">
        <v>3768</v>
      </c>
      <c r="I1009" s="14" t="s">
        <v>3034</v>
      </c>
      <c r="J1009" s="14" t="s">
        <v>4655</v>
      </c>
      <c r="K1009" s="14" t="s">
        <v>3768</v>
      </c>
      <c r="L1009" s="14">
        <v>13.8</v>
      </c>
      <c r="M1009" s="18">
        <v>3.7207915448194462</v>
      </c>
      <c r="N1009" s="18">
        <v>3.9518471225491423</v>
      </c>
      <c r="O1009" s="18">
        <v>3.9518471225491423</v>
      </c>
      <c r="P1009" s="18">
        <v>10.756035515002727</v>
      </c>
      <c r="Q1009" s="18">
        <v>10.76</v>
      </c>
      <c r="R1009" s="18">
        <v>10.756035515002727</v>
      </c>
      <c r="S1009" s="15">
        <f t="shared" si="93"/>
        <v>0.34592592592592447</v>
      </c>
      <c r="T1009" s="15">
        <f t="shared" si="94"/>
        <v>0.36727203741163034</v>
      </c>
      <c r="U1009" s="15">
        <f t="shared" si="95"/>
        <v>0.36740740740740668</v>
      </c>
      <c r="V1009" s="15">
        <f t="shared" si="96"/>
        <v>0.3602017902483205</v>
      </c>
      <c r="W1009" s="15">
        <f t="shared" si="97"/>
        <v>0.3602017902483205</v>
      </c>
      <c r="X1009" s="15" t="str">
        <f t="shared" si="98"/>
        <v>Y</v>
      </c>
      <c r="Y1009" s="15" t="s">
        <v>55</v>
      </c>
      <c r="Z1009" s="14" t="s">
        <v>55</v>
      </c>
      <c r="AA1009" s="14">
        <v>0</v>
      </c>
      <c r="AB1009" s="14"/>
      <c r="AC1009" s="14"/>
    </row>
    <row r="1010" spans="1:29" x14ac:dyDescent="0.35">
      <c r="A1010" s="7"/>
      <c r="B1010" s="14">
        <v>1041</v>
      </c>
      <c r="C1010" s="14" t="s">
        <v>3030</v>
      </c>
      <c r="D1010" s="14" t="s">
        <v>3031</v>
      </c>
      <c r="E1010" s="14" t="s">
        <v>3040</v>
      </c>
      <c r="F1010" s="14" t="s">
        <v>3712</v>
      </c>
      <c r="G1010" s="14"/>
      <c r="H1010" s="14" t="s">
        <v>3064</v>
      </c>
      <c r="I1010" s="14" t="s">
        <v>3034</v>
      </c>
      <c r="J1010" s="14" t="s">
        <v>4659</v>
      </c>
      <c r="K1010" s="14" t="s">
        <v>3064</v>
      </c>
      <c r="L1010" s="14">
        <v>13.2</v>
      </c>
      <c r="M1010" s="18">
        <v>4.9073781402223036</v>
      </c>
      <c r="N1010" s="18">
        <v>3.9400691770576741</v>
      </c>
      <c r="O1010" s="18">
        <v>3.8531895085500185</v>
      </c>
      <c r="P1010" s="18">
        <v>11.774481389853227</v>
      </c>
      <c r="Q1010" s="18">
        <v>11.77</v>
      </c>
      <c r="R1010" s="18">
        <v>11.774481389853227</v>
      </c>
      <c r="S1010" s="15">
        <f t="shared" si="93"/>
        <v>0.41678083116690678</v>
      </c>
      <c r="T1010" s="15">
        <f t="shared" si="94"/>
        <v>0.33475524019181602</v>
      </c>
      <c r="U1010" s="15">
        <f t="shared" si="95"/>
        <v>0.32724919093851063</v>
      </c>
      <c r="V1010" s="15">
        <f t="shared" si="96"/>
        <v>0.35959508743241114</v>
      </c>
      <c r="W1010" s="15">
        <f t="shared" si="97"/>
        <v>0.35959508743241114</v>
      </c>
      <c r="X1010" s="15" t="str">
        <f t="shared" si="98"/>
        <v>Y</v>
      </c>
      <c r="Y1010" s="15" t="s">
        <v>55</v>
      </c>
      <c r="Z1010" s="14" t="s">
        <v>55</v>
      </c>
      <c r="AA1010" s="14">
        <v>0</v>
      </c>
      <c r="AB1010" s="14"/>
      <c r="AC1010" s="14"/>
    </row>
    <row r="1011" spans="1:29" x14ac:dyDescent="0.35">
      <c r="A1011" s="7"/>
      <c r="B1011" s="14">
        <v>31</v>
      </c>
      <c r="C1011" s="14" t="s">
        <v>3030</v>
      </c>
      <c r="D1011" s="14" t="s">
        <v>3031</v>
      </c>
      <c r="E1011" s="14" t="s">
        <v>46</v>
      </c>
      <c r="F1011" s="14" t="s">
        <v>4232</v>
      </c>
      <c r="G1011" s="14"/>
      <c r="H1011" s="14" t="s">
        <v>3038</v>
      </c>
      <c r="I1011" s="14" t="s">
        <v>3034</v>
      </c>
      <c r="J1011" s="19" t="s">
        <v>4660</v>
      </c>
      <c r="K1011" s="14" t="s">
        <v>3038</v>
      </c>
      <c r="L1011" s="14">
        <v>4.16</v>
      </c>
      <c r="M1011" s="18">
        <v>0.94870196233238824</v>
      </c>
      <c r="N1011" s="18">
        <v>0.9967375047289676</v>
      </c>
      <c r="O1011" s="18">
        <v>0.95830907081170835</v>
      </c>
      <c r="P1011" s="18">
        <v>2.6947939284479623</v>
      </c>
      <c r="Q1011" s="18">
        <v>2.69</v>
      </c>
      <c r="R1011" s="18">
        <v>2.6947939284479623</v>
      </c>
      <c r="S1011" s="15">
        <f t="shared" si="93"/>
        <v>0.35204991087343845</v>
      </c>
      <c r="T1011" s="15">
        <f t="shared" si="94"/>
        <v>0.3705343883750809</v>
      </c>
      <c r="U1011" s="15">
        <f t="shared" si="95"/>
        <v>0.35561497326203201</v>
      </c>
      <c r="V1011" s="15">
        <f t="shared" si="96"/>
        <v>0.3593997575035171</v>
      </c>
      <c r="W1011" s="15">
        <f t="shared" si="97"/>
        <v>0.3593997575035171</v>
      </c>
      <c r="X1011" s="15" t="str">
        <f t="shared" si="98"/>
        <v>Y</v>
      </c>
      <c r="Y1011" s="15" t="s">
        <v>55</v>
      </c>
      <c r="Z1011" s="14" t="s">
        <v>55</v>
      </c>
      <c r="AA1011" s="14">
        <v>0</v>
      </c>
      <c r="AB1011" s="14"/>
      <c r="AC1011" s="14"/>
    </row>
    <row r="1012" spans="1:29" x14ac:dyDescent="0.35">
      <c r="A1012" s="7"/>
      <c r="B1012" s="14">
        <v>705</v>
      </c>
      <c r="C1012" s="14" t="s">
        <v>3030</v>
      </c>
      <c r="D1012" s="14" t="s">
        <v>3031</v>
      </c>
      <c r="E1012" s="14" t="s">
        <v>3045</v>
      </c>
      <c r="F1012" s="14" t="s">
        <v>3577</v>
      </c>
      <c r="G1012" s="14"/>
      <c r="H1012" s="14" t="s">
        <v>3147</v>
      </c>
      <c r="I1012" s="14" t="s">
        <v>3034</v>
      </c>
      <c r="J1012" s="14" t="s">
        <v>4661</v>
      </c>
      <c r="K1012" s="14" t="s">
        <v>3147</v>
      </c>
      <c r="L1012" s="14">
        <v>4.16</v>
      </c>
      <c r="M1012" s="18">
        <v>0.72053313594865298</v>
      </c>
      <c r="N1012" s="18">
        <v>0.86463976313838364</v>
      </c>
      <c r="O1012" s="18">
        <v>1.0952103666419526</v>
      </c>
      <c r="P1012" s="18">
        <v>2.4858393190228529</v>
      </c>
      <c r="Q1012" s="18">
        <v>2.4900000000000002</v>
      </c>
      <c r="R1012" s="18">
        <v>2.4858393190228529</v>
      </c>
      <c r="S1012" s="15">
        <f t="shared" si="93"/>
        <v>0.28985507246376807</v>
      </c>
      <c r="T1012" s="15">
        <f t="shared" si="94"/>
        <v>0.34724488479453153</v>
      </c>
      <c r="U1012" s="15">
        <f t="shared" si="95"/>
        <v>0.44057971014492753</v>
      </c>
      <c r="V1012" s="15">
        <f t="shared" si="96"/>
        <v>0.35922655580107571</v>
      </c>
      <c r="W1012" s="15">
        <f t="shared" si="97"/>
        <v>0.35922655580107571</v>
      </c>
      <c r="X1012" s="15" t="str">
        <f t="shared" si="98"/>
        <v>Y</v>
      </c>
      <c r="Y1012" s="15" t="s">
        <v>55</v>
      </c>
      <c r="Z1012" s="14" t="s">
        <v>55</v>
      </c>
      <c r="AA1012" s="14">
        <v>0</v>
      </c>
      <c r="AB1012" s="14"/>
      <c r="AC1012" s="14"/>
    </row>
    <row r="1013" spans="1:29" x14ac:dyDescent="0.35">
      <c r="A1013" s="7"/>
      <c r="B1013" s="14">
        <v>210</v>
      </c>
      <c r="C1013" s="14" t="s">
        <v>3030</v>
      </c>
      <c r="D1013" s="14" t="s">
        <v>3031</v>
      </c>
      <c r="E1013" s="14" t="s">
        <v>46</v>
      </c>
      <c r="F1013" s="14" t="s">
        <v>3037</v>
      </c>
      <c r="G1013" s="14"/>
      <c r="H1013" s="14" t="s">
        <v>3038</v>
      </c>
      <c r="I1013" s="14" t="s">
        <v>3034</v>
      </c>
      <c r="J1013" s="14" t="s">
        <v>4662</v>
      </c>
      <c r="K1013" s="14" t="s">
        <v>3038</v>
      </c>
      <c r="L1013" s="14">
        <v>13.8</v>
      </c>
      <c r="M1013" s="18">
        <v>2.5973833910302724</v>
      </c>
      <c r="N1013" s="18">
        <v>2.9957550767711223</v>
      </c>
      <c r="O1013" s="18">
        <v>2.5416113550265629</v>
      </c>
      <c r="P1013" s="18">
        <v>7.6009317639352618</v>
      </c>
      <c r="Q1013" s="18">
        <v>7.6</v>
      </c>
      <c r="R1013" s="18">
        <v>7.6009317639352618</v>
      </c>
      <c r="S1013" s="15">
        <f t="shared" si="93"/>
        <v>0.34171907756813202</v>
      </c>
      <c r="T1013" s="15">
        <f t="shared" si="94"/>
        <v>0.39417829957514766</v>
      </c>
      <c r="U1013" s="15">
        <f t="shared" si="95"/>
        <v>0.33438155136268238</v>
      </c>
      <c r="V1013" s="15">
        <f t="shared" si="96"/>
        <v>0.35675964283532074</v>
      </c>
      <c r="W1013" s="15">
        <f t="shared" si="97"/>
        <v>0.35675964283532074</v>
      </c>
      <c r="X1013" s="15" t="str">
        <f t="shared" si="98"/>
        <v>Y</v>
      </c>
      <c r="Y1013" s="15" t="s">
        <v>55</v>
      </c>
      <c r="Z1013" s="14" t="s">
        <v>55</v>
      </c>
      <c r="AA1013" s="14">
        <v>0</v>
      </c>
      <c r="AB1013" s="14"/>
      <c r="AC1013" s="14"/>
    </row>
    <row r="1014" spans="1:29" x14ac:dyDescent="0.35">
      <c r="A1014" s="7"/>
      <c r="B1014" s="14">
        <v>137</v>
      </c>
      <c r="C1014" s="14" t="s">
        <v>3030</v>
      </c>
      <c r="D1014" s="14" t="s">
        <v>3031</v>
      </c>
      <c r="E1014" s="14" t="s">
        <v>46</v>
      </c>
      <c r="F1014" s="14" t="s">
        <v>3212</v>
      </c>
      <c r="G1014" s="14"/>
      <c r="H1014" s="14" t="s">
        <v>3038</v>
      </c>
      <c r="I1014" s="14" t="s">
        <v>3034</v>
      </c>
      <c r="J1014" s="14" t="s">
        <v>4663</v>
      </c>
      <c r="K1014" s="14" t="s">
        <v>3038</v>
      </c>
      <c r="L1014" s="14">
        <v>4.16</v>
      </c>
      <c r="M1014" s="18">
        <v>0.86463976313838353</v>
      </c>
      <c r="N1014" s="18">
        <v>1.0375677157660601</v>
      </c>
      <c r="O1014" s="18">
        <v>0.965514402171195</v>
      </c>
      <c r="P1014" s="18">
        <v>2.7092045911669351</v>
      </c>
      <c r="Q1014" s="18">
        <v>2.71</v>
      </c>
      <c r="R1014" s="18">
        <v>2.7092045911669351</v>
      </c>
      <c r="S1014" s="15">
        <f t="shared" si="93"/>
        <v>0.31914893617021278</v>
      </c>
      <c r="T1014" s="15">
        <f t="shared" si="94"/>
        <v>0.38286631578083397</v>
      </c>
      <c r="U1014" s="15">
        <f t="shared" si="95"/>
        <v>0.35638297872340424</v>
      </c>
      <c r="V1014" s="15">
        <f t="shared" si="96"/>
        <v>0.35279941022481703</v>
      </c>
      <c r="W1014" s="15">
        <f t="shared" si="97"/>
        <v>0.35279941022481703</v>
      </c>
      <c r="X1014" s="15" t="str">
        <f t="shared" si="98"/>
        <v>Y</v>
      </c>
      <c r="Y1014" s="15" t="s">
        <v>55</v>
      </c>
      <c r="Z1014" s="14" t="s">
        <v>55</v>
      </c>
      <c r="AA1014" s="14">
        <v>0</v>
      </c>
      <c r="AB1014" s="14"/>
      <c r="AC1014" s="14"/>
    </row>
    <row r="1015" spans="1:29" x14ac:dyDescent="0.35">
      <c r="A1015" s="7"/>
      <c r="B1015" s="14">
        <v>46</v>
      </c>
      <c r="C1015" s="14" t="s">
        <v>3030</v>
      </c>
      <c r="D1015" s="14" t="s">
        <v>3031</v>
      </c>
      <c r="E1015" s="14" t="s">
        <v>46</v>
      </c>
      <c r="F1015" s="14" t="s">
        <v>4003</v>
      </c>
      <c r="G1015" s="14"/>
      <c r="H1015" s="14" t="s">
        <v>4004</v>
      </c>
      <c r="I1015" s="14" t="s">
        <v>3034</v>
      </c>
      <c r="J1015" s="14" t="s">
        <v>4664</v>
      </c>
      <c r="K1015" s="14" t="s">
        <v>4004</v>
      </c>
      <c r="L1015" s="14">
        <v>13.8</v>
      </c>
      <c r="M1015" s="18">
        <v>4.3900559768640601</v>
      </c>
      <c r="N1015" s="18">
        <v>4.0155865922676846</v>
      </c>
      <c r="O1015" s="18">
        <v>4.3263165071455418</v>
      </c>
      <c r="P1015" s="18">
        <v>11.783834464214101</v>
      </c>
      <c r="Q1015" s="18">
        <v>11.78</v>
      </c>
      <c r="R1015" s="18">
        <v>12.620415004269868</v>
      </c>
      <c r="S1015" s="15">
        <f t="shared" si="93"/>
        <v>0.3725490196078417</v>
      </c>
      <c r="T1015" s="15">
        <f t="shared" si="94"/>
        <v>0.34088171411440449</v>
      </c>
      <c r="U1015" s="15">
        <f t="shared" si="95"/>
        <v>0.34280303030303033</v>
      </c>
      <c r="V1015" s="15">
        <f t="shared" si="96"/>
        <v>0.35207792134175886</v>
      </c>
      <c r="W1015" s="15">
        <f t="shared" si="97"/>
        <v>0.35207792134175886</v>
      </c>
      <c r="X1015" s="15" t="str">
        <f t="shared" si="98"/>
        <v>Y</v>
      </c>
      <c r="Y1015" s="15" t="s">
        <v>55</v>
      </c>
      <c r="Z1015" s="14" t="s">
        <v>55</v>
      </c>
      <c r="AA1015" s="14">
        <v>0</v>
      </c>
      <c r="AB1015" s="14"/>
      <c r="AC1015" s="14"/>
    </row>
    <row r="1016" spans="1:29" x14ac:dyDescent="0.35">
      <c r="A1016" s="7"/>
      <c r="B1016" s="14">
        <v>885</v>
      </c>
      <c r="C1016" s="14" t="s">
        <v>3030</v>
      </c>
      <c r="D1016" s="14" t="s">
        <v>3031</v>
      </c>
      <c r="E1016" s="14" t="s">
        <v>3045</v>
      </c>
      <c r="F1016" s="14" t="s">
        <v>3533</v>
      </c>
      <c r="G1016" s="14"/>
      <c r="H1016" s="14" t="s">
        <v>3080</v>
      </c>
      <c r="I1016" s="14" t="s">
        <v>3034</v>
      </c>
      <c r="J1016" s="14" t="s">
        <v>4665</v>
      </c>
      <c r="K1016" s="14" t="s">
        <v>4046</v>
      </c>
      <c r="L1016" s="14">
        <v>4.16</v>
      </c>
      <c r="M1016" s="18">
        <v>1.0952103666419526</v>
      </c>
      <c r="N1016" s="18">
        <v>1.0423712700057131</v>
      </c>
      <c r="O1016" s="18">
        <v>1.0423712700057131</v>
      </c>
      <c r="P1016" s="18">
        <v>3.0262391709843421</v>
      </c>
      <c r="Q1016" s="18">
        <v>3.03</v>
      </c>
      <c r="R1016" s="18">
        <v>3.0262391709843421</v>
      </c>
      <c r="S1016" s="15">
        <f t="shared" si="93"/>
        <v>0.36190476190476195</v>
      </c>
      <c r="T1016" s="15">
        <f t="shared" si="94"/>
        <v>0.34401692079396473</v>
      </c>
      <c r="U1016" s="15">
        <f t="shared" si="95"/>
        <v>0.34444444444444289</v>
      </c>
      <c r="V1016" s="15">
        <f t="shared" si="96"/>
        <v>0.35012204238105654</v>
      </c>
      <c r="W1016" s="15">
        <f t="shared" si="97"/>
        <v>0.35012204238105654</v>
      </c>
      <c r="X1016" s="15" t="str">
        <f t="shared" si="98"/>
        <v>Y</v>
      </c>
      <c r="Y1016" s="15" t="s">
        <v>55</v>
      </c>
      <c r="Z1016" s="14" t="s">
        <v>55</v>
      </c>
      <c r="AA1016" s="14">
        <v>0</v>
      </c>
      <c r="AB1016" s="14"/>
      <c r="AC1016" s="14"/>
    </row>
    <row r="1017" spans="1:29" x14ac:dyDescent="0.35">
      <c r="A1017" s="7"/>
      <c r="B1017" s="14">
        <v>368</v>
      </c>
      <c r="C1017" s="14" t="s">
        <v>3030</v>
      </c>
      <c r="D1017" s="14" t="s">
        <v>3066</v>
      </c>
      <c r="E1017" s="14" t="s">
        <v>3067</v>
      </c>
      <c r="F1017" s="14" t="s">
        <v>3704</v>
      </c>
      <c r="G1017" s="14"/>
      <c r="H1017" s="14" t="s">
        <v>3704</v>
      </c>
      <c r="I1017" s="14" t="s">
        <v>3034</v>
      </c>
      <c r="J1017" s="14" t="s">
        <v>4666</v>
      </c>
      <c r="K1017" s="14" t="s">
        <v>3704</v>
      </c>
      <c r="L1017" s="14">
        <v>4.16</v>
      </c>
      <c r="M1017" s="18">
        <v>0.73494379866762594</v>
      </c>
      <c r="N1017" s="18">
        <v>0.75896156986591201</v>
      </c>
      <c r="O1017" s="18">
        <v>0.81900599786163075</v>
      </c>
      <c r="P1017" s="18">
        <v>2.204831396002878</v>
      </c>
      <c r="Q1017" s="18">
        <v>2.2000000000000002</v>
      </c>
      <c r="R1017" s="18">
        <v>2.204831396002878</v>
      </c>
      <c r="S1017" s="15">
        <f t="shared" si="93"/>
        <v>0.33333333333333331</v>
      </c>
      <c r="T1017" s="15">
        <f t="shared" si="94"/>
        <v>0.3449825317572327</v>
      </c>
      <c r="U1017" s="15">
        <f t="shared" si="95"/>
        <v>0.37145969498910458</v>
      </c>
      <c r="V1017" s="15">
        <f t="shared" si="96"/>
        <v>0.34992518669322353</v>
      </c>
      <c r="W1017" s="15">
        <f t="shared" si="97"/>
        <v>0.34992518669322353</v>
      </c>
      <c r="X1017" s="15" t="str">
        <f t="shared" si="98"/>
        <v>Y</v>
      </c>
      <c r="Y1017" s="15" t="s">
        <v>55</v>
      </c>
      <c r="Z1017" s="14" t="s">
        <v>55</v>
      </c>
      <c r="AA1017" s="14">
        <v>0</v>
      </c>
      <c r="AB1017" s="14"/>
      <c r="AC1017" s="14"/>
    </row>
    <row r="1018" spans="1:29" x14ac:dyDescent="0.35">
      <c r="A1018" s="8"/>
      <c r="B1018" s="14">
        <v>100</v>
      </c>
      <c r="C1018" s="14" t="s">
        <v>3030</v>
      </c>
      <c r="D1018" s="14" t="s">
        <v>3031</v>
      </c>
      <c r="E1018" s="14" t="s">
        <v>46</v>
      </c>
      <c r="F1018" s="14" t="s">
        <v>4314</v>
      </c>
      <c r="G1018" s="14"/>
      <c r="H1018" s="14" t="s">
        <v>4315</v>
      </c>
      <c r="I1018" s="14" t="s">
        <v>3034</v>
      </c>
      <c r="J1018" s="14" t="s">
        <v>4667</v>
      </c>
      <c r="K1018" s="14" t="s">
        <v>3566</v>
      </c>
      <c r="L1018" s="14">
        <v>13.8</v>
      </c>
      <c r="M1018" s="18">
        <v>4.9796460717605147</v>
      </c>
      <c r="N1018" s="18">
        <v>5.0194832403346066</v>
      </c>
      <c r="O1018" s="18">
        <v>5.3063108540680135</v>
      </c>
      <c r="P1018" s="18">
        <v>14.62820830040371</v>
      </c>
      <c r="Q1018" s="18">
        <v>14.63</v>
      </c>
      <c r="R1018" s="18">
        <v>14.62820830040371</v>
      </c>
      <c r="S1018" s="15">
        <f t="shared" si="93"/>
        <v>0.34041394335511932</v>
      </c>
      <c r="T1018" s="15">
        <f t="shared" si="94"/>
        <v>0.34309523173852402</v>
      </c>
      <c r="U1018" s="15">
        <f t="shared" si="95"/>
        <v>0.36274509803921579</v>
      </c>
      <c r="V1018" s="15">
        <f t="shared" si="96"/>
        <v>0.34875142437761969</v>
      </c>
      <c r="W1018" s="15">
        <f t="shared" si="97"/>
        <v>0.34875142437761969</v>
      </c>
      <c r="X1018" s="15" t="str">
        <f t="shared" si="98"/>
        <v>Y</v>
      </c>
      <c r="Y1018" s="15" t="s">
        <v>55</v>
      </c>
      <c r="Z1018" s="14" t="s">
        <v>55</v>
      </c>
      <c r="AA1018" s="14">
        <v>0</v>
      </c>
      <c r="AB1018" s="14"/>
      <c r="AC1018" s="14"/>
    </row>
    <row r="1019" spans="1:29" x14ac:dyDescent="0.35">
      <c r="A1019" s="7"/>
      <c r="B1019" s="14">
        <v>664</v>
      </c>
      <c r="C1019" s="14" t="s">
        <v>3030</v>
      </c>
      <c r="D1019" s="14" t="s">
        <v>3031</v>
      </c>
      <c r="E1019" s="14" t="s">
        <v>3045</v>
      </c>
      <c r="F1019" s="14" t="s">
        <v>3191</v>
      </c>
      <c r="G1019" s="14"/>
      <c r="H1019" s="14" t="s">
        <v>3191</v>
      </c>
      <c r="I1019" s="14" t="s">
        <v>3034</v>
      </c>
      <c r="J1019" s="14" t="s">
        <v>4668</v>
      </c>
      <c r="K1019" s="14" t="s">
        <v>3191</v>
      </c>
      <c r="L1019" s="14">
        <v>13.2</v>
      </c>
      <c r="M1019" s="18">
        <v>4.3897095667025621</v>
      </c>
      <c r="N1019" s="18">
        <v>4.8012448385809279</v>
      </c>
      <c r="O1019" s="18">
        <v>4.2906362605096078</v>
      </c>
      <c r="P1019" s="18">
        <v>12.963361064168502</v>
      </c>
      <c r="Q1019" s="18">
        <v>12.96</v>
      </c>
      <c r="R1019" s="18">
        <v>12.917634922848686</v>
      </c>
      <c r="S1019" s="15">
        <f t="shared" si="93"/>
        <v>0.33862433862433866</v>
      </c>
      <c r="T1019" s="15">
        <f t="shared" si="94"/>
        <v>0.37046642273000985</v>
      </c>
      <c r="U1019" s="15">
        <f t="shared" si="95"/>
        <v>0.33215339233038232</v>
      </c>
      <c r="V1019" s="15">
        <f t="shared" si="96"/>
        <v>0.34708138456157694</v>
      </c>
      <c r="W1019" s="15">
        <f t="shared" si="97"/>
        <v>0.34708138456157694</v>
      </c>
      <c r="X1019" s="15" t="str">
        <f t="shared" si="98"/>
        <v>Y</v>
      </c>
      <c r="Y1019" s="15" t="s">
        <v>55</v>
      </c>
      <c r="Z1019" s="14" t="s">
        <v>55</v>
      </c>
      <c r="AA1019" s="14">
        <v>0</v>
      </c>
      <c r="AB1019" s="14"/>
      <c r="AC1019" s="14"/>
    </row>
    <row r="1020" spans="1:29" x14ac:dyDescent="0.35">
      <c r="A1020" s="7"/>
      <c r="B1020" s="14">
        <v>1022</v>
      </c>
      <c r="C1020" s="14" t="s">
        <v>3030</v>
      </c>
      <c r="D1020" s="14" t="s">
        <v>3031</v>
      </c>
      <c r="E1020" s="14" t="s">
        <v>3040</v>
      </c>
      <c r="F1020" s="14" t="s">
        <v>3125</v>
      </c>
      <c r="G1020" s="14"/>
      <c r="H1020" s="14" t="s">
        <v>3125</v>
      </c>
      <c r="I1020" s="14" t="s">
        <v>3034</v>
      </c>
      <c r="J1020" s="14" t="s">
        <v>4669</v>
      </c>
      <c r="K1020" s="14" t="s">
        <v>3125</v>
      </c>
      <c r="L1020" s="14">
        <v>3.74</v>
      </c>
      <c r="M1020" s="18">
        <v>0.62686382827532816</v>
      </c>
      <c r="N1020" s="18">
        <v>0.7925864495435182</v>
      </c>
      <c r="O1020" s="18">
        <v>0.78538111818403167</v>
      </c>
      <c r="P1020" s="18">
        <v>2.1255727510485261</v>
      </c>
      <c r="Q1020" s="18">
        <v>2.13</v>
      </c>
      <c r="R1020" s="18">
        <v>2.1255727510485261</v>
      </c>
      <c r="S1020" s="15">
        <f t="shared" si="93"/>
        <v>0.2949152542372882</v>
      </c>
      <c r="T1020" s="15">
        <f t="shared" si="94"/>
        <v>0.37210631433967994</v>
      </c>
      <c r="U1020" s="15">
        <f t="shared" si="95"/>
        <v>0.36949152542372882</v>
      </c>
      <c r="V1020" s="15">
        <f t="shared" si="96"/>
        <v>0.34550436466689899</v>
      </c>
      <c r="W1020" s="15">
        <f t="shared" si="97"/>
        <v>0.34550436466689899</v>
      </c>
      <c r="X1020" s="15" t="str">
        <f t="shared" si="98"/>
        <v>Y</v>
      </c>
      <c r="Y1020" s="15" t="s">
        <v>55</v>
      </c>
      <c r="Z1020" s="14" t="s">
        <v>55</v>
      </c>
      <c r="AA1020" s="14">
        <v>0</v>
      </c>
      <c r="AB1020" s="14"/>
      <c r="AC1020" s="14"/>
    </row>
    <row r="1021" spans="1:29" x14ac:dyDescent="0.35">
      <c r="A1021" s="7"/>
      <c r="B1021" s="14">
        <v>334</v>
      </c>
      <c r="C1021" s="14" t="s">
        <v>3030</v>
      </c>
      <c r="D1021" s="14" t="s">
        <v>3066</v>
      </c>
      <c r="E1021" s="14" t="s">
        <v>3067</v>
      </c>
      <c r="F1021" s="14" t="s">
        <v>3106</v>
      </c>
      <c r="G1021" s="14"/>
      <c r="H1021" s="14" t="s">
        <v>3107</v>
      </c>
      <c r="I1021" s="14" t="s">
        <v>3034</v>
      </c>
      <c r="J1021" s="14" t="s">
        <v>4670</v>
      </c>
      <c r="K1021" s="14" t="s">
        <v>3794</v>
      </c>
      <c r="L1021" s="14">
        <v>13.8</v>
      </c>
      <c r="M1021" s="18">
        <v>4.0394888934121358</v>
      </c>
      <c r="N1021" s="18">
        <v>4.2546096037121899</v>
      </c>
      <c r="O1021" s="18">
        <v>4.4617628802974121</v>
      </c>
      <c r="P1021" s="18">
        <v>12.30968508939201</v>
      </c>
      <c r="Q1021" s="18">
        <v>12.31</v>
      </c>
      <c r="R1021" s="18">
        <v>12.30968508939201</v>
      </c>
      <c r="S1021" s="15">
        <f t="shared" si="93"/>
        <v>0.32815533980582529</v>
      </c>
      <c r="T1021" s="15">
        <f t="shared" si="94"/>
        <v>0.34562222613421523</v>
      </c>
      <c r="U1021" s="15">
        <f t="shared" si="95"/>
        <v>0.36245954692556509</v>
      </c>
      <c r="V1021" s="15">
        <f t="shared" si="96"/>
        <v>0.34541237095520189</v>
      </c>
      <c r="W1021" s="15">
        <f t="shared" si="97"/>
        <v>0.34541237095520189</v>
      </c>
      <c r="X1021" s="15" t="str">
        <f t="shared" si="98"/>
        <v>Y</v>
      </c>
      <c r="Y1021" s="15" t="s">
        <v>55</v>
      </c>
      <c r="Z1021" s="14" t="s">
        <v>55</v>
      </c>
      <c r="AA1021" s="14">
        <v>0</v>
      </c>
      <c r="AB1021" s="14"/>
      <c r="AC1021" s="14"/>
    </row>
    <row r="1022" spans="1:29" x14ac:dyDescent="0.35">
      <c r="A1022" s="7"/>
      <c r="B1022" s="14">
        <v>981</v>
      </c>
      <c r="C1022" s="14" t="s">
        <v>3030</v>
      </c>
      <c r="D1022" s="14" t="s">
        <v>3031</v>
      </c>
      <c r="E1022" s="14" t="s">
        <v>3040</v>
      </c>
      <c r="F1022" s="14" t="s">
        <v>3092</v>
      </c>
      <c r="G1022" s="14"/>
      <c r="H1022" s="14" t="s">
        <v>3092</v>
      </c>
      <c r="I1022" s="14" t="s">
        <v>3034</v>
      </c>
      <c r="J1022" s="14" t="s">
        <v>4671</v>
      </c>
      <c r="K1022" s="14" t="s">
        <v>3092</v>
      </c>
      <c r="L1022" s="14">
        <v>3.74</v>
      </c>
      <c r="M1022" s="18">
        <v>0.64847982235378765</v>
      </c>
      <c r="N1022" s="18">
        <v>0.86463976313838364</v>
      </c>
      <c r="O1022" s="18">
        <v>1.5131195854921711</v>
      </c>
      <c r="P1022" s="18">
        <v>2.9397751946705037</v>
      </c>
      <c r="Q1022" s="18">
        <v>2.94</v>
      </c>
      <c r="R1022" s="18">
        <v>2.9397751946705037</v>
      </c>
      <c r="S1022" s="15">
        <f t="shared" si="93"/>
        <v>0.22058823529411767</v>
      </c>
      <c r="T1022" s="15">
        <f t="shared" si="94"/>
        <v>0.29409515753006249</v>
      </c>
      <c r="U1022" s="15">
        <f t="shared" si="95"/>
        <v>0.51470588235294124</v>
      </c>
      <c r="V1022" s="15">
        <f t="shared" si="96"/>
        <v>0.34312975839237381</v>
      </c>
      <c r="W1022" s="15">
        <f t="shared" si="97"/>
        <v>0.34312975839237381</v>
      </c>
      <c r="X1022" s="15" t="str">
        <f t="shared" si="98"/>
        <v>Y</v>
      </c>
      <c r="Y1022" s="15" t="s">
        <v>55</v>
      </c>
      <c r="Z1022" s="14" t="s">
        <v>55</v>
      </c>
      <c r="AA1022" s="14">
        <v>0</v>
      </c>
      <c r="AB1022" s="14"/>
      <c r="AC1022" s="14"/>
    </row>
    <row r="1023" spans="1:29" x14ac:dyDescent="0.35">
      <c r="A1023" s="7"/>
      <c r="B1023" s="14">
        <v>1081</v>
      </c>
      <c r="C1023" s="14" t="s">
        <v>3030</v>
      </c>
      <c r="D1023" s="14" t="s">
        <v>3031</v>
      </c>
      <c r="E1023" s="14" t="s">
        <v>3040</v>
      </c>
      <c r="F1023" s="14" t="s">
        <v>3071</v>
      </c>
      <c r="G1023" s="14"/>
      <c r="H1023" s="14" t="s">
        <v>3071</v>
      </c>
      <c r="I1023" s="14" t="s">
        <v>3034</v>
      </c>
      <c r="J1023" s="14" t="s">
        <v>4672</v>
      </c>
      <c r="K1023" s="14" t="s">
        <v>3071</v>
      </c>
      <c r="L1023" s="14">
        <v>3.74</v>
      </c>
      <c r="M1023" s="18">
        <v>0.89683215318238607</v>
      </c>
      <c r="N1023" s="18">
        <v>0.80699711226249138</v>
      </c>
      <c r="O1023" s="18">
        <v>0.91507708265478926</v>
      </c>
      <c r="P1023" s="18">
        <v>2.5506873012582316</v>
      </c>
      <c r="Q1023" s="18">
        <v>2.5499999999999998</v>
      </c>
      <c r="R1023" s="18">
        <v>2.5506873012582316</v>
      </c>
      <c r="S1023" s="15">
        <f t="shared" si="93"/>
        <v>0.35160411577694634</v>
      </c>
      <c r="T1023" s="15">
        <f t="shared" si="94"/>
        <v>0.31646945578921232</v>
      </c>
      <c r="U1023" s="15">
        <f t="shared" si="95"/>
        <v>0.35875706214689262</v>
      </c>
      <c r="V1023" s="15">
        <f t="shared" si="96"/>
        <v>0.34227687790435041</v>
      </c>
      <c r="W1023" s="15">
        <f t="shared" si="97"/>
        <v>0.34227687790435041</v>
      </c>
      <c r="X1023" s="15" t="str">
        <f t="shared" si="98"/>
        <v>Y</v>
      </c>
      <c r="Y1023" s="15" t="s">
        <v>55</v>
      </c>
      <c r="Z1023" s="14" t="s">
        <v>55</v>
      </c>
      <c r="AA1023" s="14">
        <v>0</v>
      </c>
      <c r="AB1023" s="14"/>
      <c r="AC1023" s="14"/>
    </row>
    <row r="1024" spans="1:29" x14ac:dyDescent="0.35">
      <c r="A1024" s="7"/>
      <c r="B1024" s="14">
        <v>659</v>
      </c>
      <c r="C1024" s="14" t="s">
        <v>3030</v>
      </c>
      <c r="D1024" s="14" t="s">
        <v>3031</v>
      </c>
      <c r="E1024" s="14" t="s">
        <v>3045</v>
      </c>
      <c r="F1024" s="14" t="s">
        <v>3149</v>
      </c>
      <c r="G1024" s="14"/>
      <c r="H1024" s="14" t="s">
        <v>3080</v>
      </c>
      <c r="I1024" s="14" t="s">
        <v>3034</v>
      </c>
      <c r="J1024" s="14" t="s">
        <v>4673</v>
      </c>
      <c r="K1024" s="14" t="s">
        <v>3080</v>
      </c>
      <c r="L1024" s="14">
        <v>4.16</v>
      </c>
      <c r="M1024" s="18">
        <v>0.7709704554650586</v>
      </c>
      <c r="N1024" s="18">
        <v>0.81660422074180417</v>
      </c>
      <c r="O1024" s="18">
        <v>0.76856867834522491</v>
      </c>
      <c r="P1024" s="18">
        <v>2.3057060350356893</v>
      </c>
      <c r="Q1024" s="18">
        <v>2.31</v>
      </c>
      <c r="R1024" s="18">
        <v>2.3057060350356893</v>
      </c>
      <c r="S1024" s="15">
        <f t="shared" si="93"/>
        <v>0.33437499999999998</v>
      </c>
      <c r="T1024" s="15">
        <f t="shared" si="94"/>
        <v>0.3535083206674477</v>
      </c>
      <c r="U1024" s="15">
        <f t="shared" si="95"/>
        <v>0.33333333333333121</v>
      </c>
      <c r="V1024" s="15">
        <f t="shared" si="96"/>
        <v>0.34040555133359301</v>
      </c>
      <c r="W1024" s="15">
        <f t="shared" si="97"/>
        <v>0.34040555133359301</v>
      </c>
      <c r="X1024" s="15" t="str">
        <f t="shared" si="98"/>
        <v>Y</v>
      </c>
      <c r="Y1024" s="15" t="s">
        <v>55</v>
      </c>
      <c r="Z1024" s="14" t="s">
        <v>55</v>
      </c>
      <c r="AA1024" s="14">
        <v>0</v>
      </c>
      <c r="AB1024" s="14"/>
      <c r="AC1024" s="14"/>
    </row>
    <row r="1025" spans="1:29" x14ac:dyDescent="0.35">
      <c r="A1025" s="7"/>
      <c r="B1025" s="14">
        <v>526</v>
      </c>
      <c r="C1025" s="14" t="s">
        <v>3030</v>
      </c>
      <c r="D1025" s="14" t="s">
        <v>3066</v>
      </c>
      <c r="E1025" s="14" t="s">
        <v>3074</v>
      </c>
      <c r="F1025" s="14" t="s">
        <v>3646</v>
      </c>
      <c r="G1025" s="14"/>
      <c r="H1025" s="14" t="s">
        <v>134</v>
      </c>
      <c r="I1025" s="14" t="s">
        <v>3034</v>
      </c>
      <c r="J1025" s="14" t="s">
        <v>4674</v>
      </c>
      <c r="K1025" s="14" t="s">
        <v>134</v>
      </c>
      <c r="L1025" s="14">
        <v>13.8</v>
      </c>
      <c r="M1025" s="18">
        <v>4.1430655317047469</v>
      </c>
      <c r="N1025" s="18">
        <v>3.5933126053823843</v>
      </c>
      <c r="O1025" s="18">
        <v>4.0560611555389467</v>
      </c>
      <c r="P1025" s="18">
        <v>11.592616055058496</v>
      </c>
      <c r="Q1025" s="18">
        <v>11.59</v>
      </c>
      <c r="R1025" s="18">
        <v>11.592616055058496</v>
      </c>
      <c r="S1025" s="15">
        <f t="shared" si="93"/>
        <v>0.35738831615120209</v>
      </c>
      <c r="T1025" s="15">
        <f t="shared" si="94"/>
        <v>0.31003560011927389</v>
      </c>
      <c r="U1025" s="15">
        <f t="shared" si="95"/>
        <v>0.34988316151202681</v>
      </c>
      <c r="V1025" s="15">
        <f t="shared" si="96"/>
        <v>0.33910235926083426</v>
      </c>
      <c r="W1025" s="15">
        <f t="shared" si="97"/>
        <v>0.33910235926083426</v>
      </c>
      <c r="X1025" s="15" t="str">
        <f t="shared" si="98"/>
        <v>Y</v>
      </c>
      <c r="Y1025" s="15" t="s">
        <v>55</v>
      </c>
      <c r="Z1025" s="14" t="s">
        <v>55</v>
      </c>
      <c r="AA1025" s="14">
        <v>0</v>
      </c>
      <c r="AB1025" s="14"/>
      <c r="AC1025" s="14"/>
    </row>
    <row r="1026" spans="1:29" x14ac:dyDescent="0.35">
      <c r="A1026" s="7"/>
      <c r="B1026" s="14">
        <v>542</v>
      </c>
      <c r="C1026" s="14" t="s">
        <v>3030</v>
      </c>
      <c r="D1026" s="14" t="s">
        <v>3066</v>
      </c>
      <c r="E1026" s="14" t="s">
        <v>3074</v>
      </c>
      <c r="F1026" s="14" t="s">
        <v>4037</v>
      </c>
      <c r="G1026" s="14"/>
      <c r="H1026" s="14" t="s">
        <v>3182</v>
      </c>
      <c r="I1026" s="14" t="s">
        <v>3034</v>
      </c>
      <c r="J1026" s="14" t="s">
        <v>4675</v>
      </c>
      <c r="K1026" s="14" t="s">
        <v>3182</v>
      </c>
      <c r="L1026" s="14">
        <v>13.8</v>
      </c>
      <c r="M1026" s="18">
        <v>3.7048566773898286</v>
      </c>
      <c r="N1026" s="18">
        <v>4.8601345660382611</v>
      </c>
      <c r="O1026" s="18">
        <v>5.0991575774827673</v>
      </c>
      <c r="P1026" s="18">
        <v>13.433093243181185</v>
      </c>
      <c r="Q1026" s="18">
        <v>13.43</v>
      </c>
      <c r="R1026" s="18">
        <v>13.433093243181185</v>
      </c>
      <c r="S1026" s="15">
        <f t="shared" si="93"/>
        <v>0.27580071174377224</v>
      </c>
      <c r="T1026" s="15">
        <f t="shared" si="94"/>
        <v>0.36188641593732401</v>
      </c>
      <c r="U1026" s="15">
        <f t="shared" si="95"/>
        <v>0.37959667852906231</v>
      </c>
      <c r="V1026" s="15">
        <f t="shared" si="96"/>
        <v>0.33909460207005288</v>
      </c>
      <c r="W1026" s="15">
        <f t="shared" si="97"/>
        <v>0.33909460207005288</v>
      </c>
      <c r="X1026" s="15" t="str">
        <f t="shared" si="98"/>
        <v>Y</v>
      </c>
      <c r="Y1026" s="15" t="s">
        <v>55</v>
      </c>
      <c r="Z1026" s="14" t="s">
        <v>55</v>
      </c>
      <c r="AA1026" s="14">
        <v>0</v>
      </c>
      <c r="AB1026" s="14"/>
      <c r="AC1026" s="14"/>
    </row>
    <row r="1027" spans="1:29" x14ac:dyDescent="0.35">
      <c r="A1027" s="7"/>
      <c r="B1027" s="14">
        <v>375</v>
      </c>
      <c r="C1027" s="14" t="s">
        <v>3030</v>
      </c>
      <c r="D1027" s="14" t="s">
        <v>3066</v>
      </c>
      <c r="E1027" s="14" t="s">
        <v>3067</v>
      </c>
      <c r="F1027" s="14" t="s">
        <v>3451</v>
      </c>
      <c r="G1027" s="14"/>
      <c r="H1027" s="14" t="s">
        <v>3255</v>
      </c>
      <c r="I1027" s="14" t="s">
        <v>3034</v>
      </c>
      <c r="J1027" s="14" t="s">
        <v>4676</v>
      </c>
      <c r="K1027" s="14" t="s">
        <v>3255</v>
      </c>
      <c r="L1027" s="14">
        <v>4.16</v>
      </c>
      <c r="M1027" s="18">
        <v>1.0663890412040065</v>
      </c>
      <c r="N1027" s="18">
        <v>0.86463976313838364</v>
      </c>
      <c r="O1027" s="18">
        <v>0.86463976313838364</v>
      </c>
      <c r="P1027" s="18">
        <v>2.7740525734023138</v>
      </c>
      <c r="Q1027" s="18">
        <v>2.77</v>
      </c>
      <c r="R1027" s="18">
        <v>2.7740525734023138</v>
      </c>
      <c r="S1027" s="15">
        <f t="shared" ref="S1027:S1090" si="99">IF(OR(M1027="",P1027=""),"",M1027/P1027)</f>
        <v>0.38441558441558443</v>
      </c>
      <c r="T1027" s="15">
        <f t="shared" ref="T1027:T1090" si="100">IF(OR(N1027="",Q1027=""),"",N1027/Q1027)</f>
        <v>0.31214431882252119</v>
      </c>
      <c r="U1027" s="15">
        <f t="shared" ref="U1027:U1090" si="101">IF(OR(O1027="",R1027=""),"",O1027/R1027)</f>
        <v>0.31168831168831174</v>
      </c>
      <c r="V1027" s="15">
        <f t="shared" ref="V1027:V1090" si="102">IF(OR(S1027="",T1027="",U1027=""),"",AVERAGE(S1027,T1027,U1027))</f>
        <v>0.33608273830880581</v>
      </c>
      <c r="W1027" s="15">
        <f t="shared" ref="W1027:W1090" si="103">IFERROR(V1027,"0")</f>
        <v>0.33608273830880581</v>
      </c>
      <c r="X1027" s="15" t="str">
        <f t="shared" ref="X1027:X1090" si="104">IF(W1027="0", "N", "Y")</f>
        <v>Y</v>
      </c>
      <c r="Y1027" s="15" t="s">
        <v>55</v>
      </c>
      <c r="Z1027" s="14" t="s">
        <v>55</v>
      </c>
      <c r="AA1027" s="14">
        <v>0</v>
      </c>
      <c r="AB1027" s="14"/>
      <c r="AC1027" s="14"/>
    </row>
    <row r="1028" spans="1:29" x14ac:dyDescent="0.35">
      <c r="A1028" s="7"/>
      <c r="B1028" s="14">
        <v>673</v>
      </c>
      <c r="C1028" s="14" t="s">
        <v>3030</v>
      </c>
      <c r="D1028" s="14" t="s">
        <v>3031</v>
      </c>
      <c r="E1028" s="14" t="s">
        <v>3045</v>
      </c>
      <c r="F1028" s="14" t="s">
        <v>4564</v>
      </c>
      <c r="G1028" s="14"/>
      <c r="H1028" s="14" t="s">
        <v>4046</v>
      </c>
      <c r="I1028" s="14" t="s">
        <v>3034</v>
      </c>
      <c r="J1028" s="14" t="s">
        <v>4677</v>
      </c>
      <c r="K1028" s="14" t="s">
        <v>4046</v>
      </c>
      <c r="L1028" s="14">
        <v>4.16</v>
      </c>
      <c r="M1028" s="18">
        <v>0.72053313594865298</v>
      </c>
      <c r="N1028" s="18">
        <v>0.72053313594865287</v>
      </c>
      <c r="O1028" s="18">
        <v>0.54039985196148976</v>
      </c>
      <c r="P1028" s="18">
        <v>1.9814661238587958</v>
      </c>
      <c r="Q1028" s="18">
        <v>1.98</v>
      </c>
      <c r="R1028" s="18">
        <v>1.9814661238587958</v>
      </c>
      <c r="S1028" s="15">
        <f t="shared" si="99"/>
        <v>0.36363636363636359</v>
      </c>
      <c r="T1028" s="15">
        <f t="shared" si="100"/>
        <v>0.36390562421649136</v>
      </c>
      <c r="U1028" s="15">
        <f t="shared" si="101"/>
        <v>0.27272727272727271</v>
      </c>
      <c r="V1028" s="15">
        <f t="shared" si="102"/>
        <v>0.33342308686004252</v>
      </c>
      <c r="W1028" s="15">
        <f t="shared" si="103"/>
        <v>0.33342308686004252</v>
      </c>
      <c r="X1028" s="15" t="str">
        <f t="shared" si="104"/>
        <v>Y</v>
      </c>
      <c r="Y1028" s="15" t="s">
        <v>55</v>
      </c>
      <c r="Z1028" s="14" t="s">
        <v>55</v>
      </c>
      <c r="AA1028" s="14">
        <v>0</v>
      </c>
      <c r="AB1028" s="14"/>
      <c r="AC1028" s="14"/>
    </row>
    <row r="1029" spans="1:29" x14ac:dyDescent="0.35">
      <c r="A1029" s="7"/>
      <c r="B1029" s="14">
        <v>150</v>
      </c>
      <c r="C1029" s="14" t="s">
        <v>3030</v>
      </c>
      <c r="D1029" s="14" t="s">
        <v>3031</v>
      </c>
      <c r="E1029" s="14" t="s">
        <v>46</v>
      </c>
      <c r="F1029" s="14" t="s">
        <v>3393</v>
      </c>
      <c r="G1029" s="14"/>
      <c r="H1029" s="14" t="s">
        <v>3394</v>
      </c>
      <c r="I1029" s="14" t="s">
        <v>3034</v>
      </c>
      <c r="J1029" s="14" t="s">
        <v>3397</v>
      </c>
      <c r="K1029" s="14" t="s">
        <v>3398</v>
      </c>
      <c r="L1029" s="14">
        <v>13.8</v>
      </c>
      <c r="M1029" s="18">
        <v>4.1590003991343885</v>
      </c>
      <c r="N1029" s="18">
        <v>4.2068050014232892</v>
      </c>
      <c r="O1029" s="18">
        <v>4.3024142060010906</v>
      </c>
      <c r="P1029" s="18">
        <v>12.668219606558768</v>
      </c>
      <c r="Q1029" s="18">
        <v>12.67</v>
      </c>
      <c r="R1029" s="18">
        <v>12.668219606558768</v>
      </c>
      <c r="S1029" s="15">
        <f t="shared" si="99"/>
        <v>0.32830188679245287</v>
      </c>
      <c r="T1029" s="15">
        <f t="shared" si="100"/>
        <v>0.33202880832070159</v>
      </c>
      <c r="U1029" s="15">
        <f t="shared" si="101"/>
        <v>0.33962264150943394</v>
      </c>
      <c r="V1029" s="15">
        <f t="shared" si="102"/>
        <v>0.33331777887419611</v>
      </c>
      <c r="W1029" s="15">
        <f t="shared" si="103"/>
        <v>0.33331777887419611</v>
      </c>
      <c r="X1029" s="15" t="str">
        <f t="shared" si="104"/>
        <v>Y</v>
      </c>
      <c r="Y1029" s="15" t="s">
        <v>104</v>
      </c>
      <c r="Z1029" s="14" t="s">
        <v>55</v>
      </c>
      <c r="AA1029" s="14">
        <v>0</v>
      </c>
      <c r="AB1029" s="14"/>
      <c r="AC1029" s="14"/>
    </row>
    <row r="1030" spans="1:29" x14ac:dyDescent="0.35">
      <c r="A1030" s="7"/>
      <c r="B1030" s="14">
        <v>1024</v>
      </c>
      <c r="C1030" s="14" t="s">
        <v>3030</v>
      </c>
      <c r="D1030" s="14" t="s">
        <v>3031</v>
      </c>
      <c r="E1030" s="14" t="s">
        <v>3040</v>
      </c>
      <c r="F1030" s="14" t="s">
        <v>3542</v>
      </c>
      <c r="G1030" s="14"/>
      <c r="H1030" s="14" t="s">
        <v>3238</v>
      </c>
      <c r="I1030" s="14" t="s">
        <v>3034</v>
      </c>
      <c r="J1030" s="14" t="s">
        <v>4678</v>
      </c>
      <c r="K1030" s="14" t="s">
        <v>3238</v>
      </c>
      <c r="L1030" s="14">
        <v>4.16</v>
      </c>
      <c r="M1030" s="18">
        <v>0.80699711226249138</v>
      </c>
      <c r="N1030" s="18">
        <v>0.71332780458916645</v>
      </c>
      <c r="O1030" s="18">
        <v>0.76136334698573849</v>
      </c>
      <c r="P1030" s="18">
        <v>2.3417326918331218</v>
      </c>
      <c r="Q1030" s="18">
        <v>2.34</v>
      </c>
      <c r="R1030" s="18">
        <v>2.3417326918331218</v>
      </c>
      <c r="S1030" s="15">
        <f t="shared" si="99"/>
        <v>0.34461538461538471</v>
      </c>
      <c r="T1030" s="15">
        <f t="shared" si="100"/>
        <v>0.30484094213212243</v>
      </c>
      <c r="U1030" s="15">
        <f t="shared" si="101"/>
        <v>0.32512820512820312</v>
      </c>
      <c r="V1030" s="15">
        <f t="shared" si="102"/>
        <v>0.32486151062523677</v>
      </c>
      <c r="W1030" s="15">
        <f t="shared" si="103"/>
        <v>0.32486151062523677</v>
      </c>
      <c r="X1030" s="15" t="str">
        <f t="shared" si="104"/>
        <v>Y</v>
      </c>
      <c r="Y1030" s="15" t="s">
        <v>55</v>
      </c>
      <c r="Z1030" s="14" t="s">
        <v>55</v>
      </c>
      <c r="AA1030" s="14">
        <v>0</v>
      </c>
      <c r="AB1030" s="14"/>
      <c r="AC1030" s="14"/>
    </row>
    <row r="1031" spans="1:29" x14ac:dyDescent="0.35">
      <c r="A1031" s="7"/>
      <c r="B1031" s="14">
        <v>6</v>
      </c>
      <c r="C1031" s="14" t="s">
        <v>3030</v>
      </c>
      <c r="D1031" s="14" t="s">
        <v>3031</v>
      </c>
      <c r="E1031" s="14" t="s">
        <v>46</v>
      </c>
      <c r="F1031" s="14" t="s">
        <v>3343</v>
      </c>
      <c r="G1031" s="14"/>
      <c r="H1031" s="14" t="s">
        <v>3038</v>
      </c>
      <c r="I1031" s="14" t="s">
        <v>3034</v>
      </c>
      <c r="J1031" s="19" t="s">
        <v>4679</v>
      </c>
      <c r="K1031" s="14" t="s">
        <v>3038</v>
      </c>
      <c r="L1031" s="14">
        <v>4.16</v>
      </c>
      <c r="M1031" s="18">
        <v>0.87424687161769654</v>
      </c>
      <c r="N1031" s="18">
        <v>0.75175623850642548</v>
      </c>
      <c r="O1031" s="18">
        <v>0.68210470203139095</v>
      </c>
      <c r="P1031" s="18">
        <v>2.3777593486305548</v>
      </c>
      <c r="Q1031" s="18">
        <v>2.38</v>
      </c>
      <c r="R1031" s="18">
        <v>2.3777593486305548</v>
      </c>
      <c r="S1031" s="15">
        <f t="shared" si="99"/>
        <v>0.36767676767676666</v>
      </c>
      <c r="T1031" s="15">
        <f t="shared" si="100"/>
        <v>0.31586396575900233</v>
      </c>
      <c r="U1031" s="15">
        <f t="shared" si="101"/>
        <v>0.28686868686868666</v>
      </c>
      <c r="V1031" s="15">
        <f t="shared" si="102"/>
        <v>0.3234698067681519</v>
      </c>
      <c r="W1031" s="15">
        <f t="shared" si="103"/>
        <v>0.3234698067681519</v>
      </c>
      <c r="X1031" s="15" t="str">
        <f t="shared" si="104"/>
        <v>Y</v>
      </c>
      <c r="Y1031" s="15" t="s">
        <v>55</v>
      </c>
      <c r="Z1031" s="14" t="s">
        <v>55</v>
      </c>
      <c r="AA1031" s="14">
        <v>0</v>
      </c>
      <c r="AB1031" s="14"/>
      <c r="AC1031" s="14"/>
    </row>
    <row r="1032" spans="1:29" x14ac:dyDescent="0.35">
      <c r="A1032" s="7"/>
      <c r="B1032" s="14">
        <v>466</v>
      </c>
      <c r="C1032" s="14" t="s">
        <v>3030</v>
      </c>
      <c r="D1032" s="14" t="s">
        <v>3066</v>
      </c>
      <c r="E1032" s="14" t="s">
        <v>3074</v>
      </c>
      <c r="F1032" s="14" t="s">
        <v>3927</v>
      </c>
      <c r="G1032" s="14"/>
      <c r="H1032" s="14" t="s">
        <v>3928</v>
      </c>
      <c r="I1032" s="14" t="s">
        <v>3034</v>
      </c>
      <c r="J1032" s="14" t="s">
        <v>4680</v>
      </c>
      <c r="K1032" s="14" t="s">
        <v>4681</v>
      </c>
      <c r="L1032" s="14">
        <v>13.8</v>
      </c>
      <c r="M1032" s="18">
        <v>3.8642053516861496</v>
      </c>
      <c r="N1032" s="18">
        <v>3.7685961471083473</v>
      </c>
      <c r="O1032" s="18">
        <v>3.6094864958234711</v>
      </c>
      <c r="P1032" s="18">
        <v>11.712127560780749</v>
      </c>
      <c r="Q1032" s="18">
        <v>11.71</v>
      </c>
      <c r="R1032" s="18">
        <v>11.712127560780749</v>
      </c>
      <c r="S1032" s="15">
        <f t="shared" si="99"/>
        <v>0.32993197278911429</v>
      </c>
      <c r="T1032" s="15">
        <f t="shared" si="100"/>
        <v>0.32182716883931228</v>
      </c>
      <c r="U1032" s="15">
        <f t="shared" si="101"/>
        <v>0.30818367346938774</v>
      </c>
      <c r="V1032" s="15">
        <f t="shared" si="102"/>
        <v>0.31998093836593805</v>
      </c>
      <c r="W1032" s="15">
        <f t="shared" si="103"/>
        <v>0.31998093836593805</v>
      </c>
      <c r="X1032" s="15" t="str">
        <f t="shared" si="104"/>
        <v>Y</v>
      </c>
      <c r="Y1032" s="15" t="s">
        <v>55</v>
      </c>
      <c r="Z1032" s="14" t="s">
        <v>55</v>
      </c>
      <c r="AA1032" s="14">
        <v>0</v>
      </c>
      <c r="AB1032" s="14"/>
      <c r="AC1032" s="14"/>
    </row>
    <row r="1033" spans="1:29" x14ac:dyDescent="0.35">
      <c r="A1033" s="7"/>
      <c r="B1033" s="14">
        <v>369</v>
      </c>
      <c r="C1033" s="14" t="s">
        <v>3030</v>
      </c>
      <c r="D1033" s="14" t="s">
        <v>3066</v>
      </c>
      <c r="E1033" s="14" t="s">
        <v>3067</v>
      </c>
      <c r="F1033" s="14" t="s">
        <v>3704</v>
      </c>
      <c r="G1033" s="14"/>
      <c r="H1033" s="14" t="s">
        <v>3704</v>
      </c>
      <c r="I1033" s="14" t="s">
        <v>3034</v>
      </c>
      <c r="J1033" s="14" t="s">
        <v>4682</v>
      </c>
      <c r="K1033" s="14" t="s">
        <v>3704</v>
      </c>
      <c r="L1033" s="14">
        <v>4.16</v>
      </c>
      <c r="M1033" s="18">
        <v>0.64847982235378765</v>
      </c>
      <c r="N1033" s="18">
        <v>0.80459533514265769</v>
      </c>
      <c r="O1033" s="18">
        <v>0.72533669018830582</v>
      </c>
      <c r="P1033" s="18">
        <v>2.2696793782382572</v>
      </c>
      <c r="Q1033" s="18">
        <v>2.27</v>
      </c>
      <c r="R1033" s="18">
        <v>2.2696793782382572</v>
      </c>
      <c r="S1033" s="15">
        <f t="shared" si="99"/>
        <v>0.28571428571428564</v>
      </c>
      <c r="T1033" s="15">
        <f t="shared" si="100"/>
        <v>0.35444728420381394</v>
      </c>
      <c r="U1033" s="15">
        <f t="shared" si="101"/>
        <v>0.31957671957671741</v>
      </c>
      <c r="V1033" s="15">
        <f t="shared" si="102"/>
        <v>0.319912763164939</v>
      </c>
      <c r="W1033" s="15">
        <f t="shared" si="103"/>
        <v>0.319912763164939</v>
      </c>
      <c r="X1033" s="15" t="str">
        <f t="shared" si="104"/>
        <v>Y</v>
      </c>
      <c r="Y1033" s="15" t="s">
        <v>55</v>
      </c>
      <c r="Z1033" s="14" t="s">
        <v>55</v>
      </c>
      <c r="AA1033" s="14">
        <v>0</v>
      </c>
      <c r="AB1033" s="14"/>
      <c r="AC1033" s="14"/>
    </row>
    <row r="1034" spans="1:29" x14ac:dyDescent="0.35">
      <c r="A1034" s="7"/>
      <c r="B1034" s="14">
        <v>925</v>
      </c>
      <c r="C1034" s="14" t="s">
        <v>3030</v>
      </c>
      <c r="D1034" s="14" t="s">
        <v>3031</v>
      </c>
      <c r="E1034" s="14" t="s">
        <v>3040</v>
      </c>
      <c r="F1034" s="14" t="s">
        <v>3546</v>
      </c>
      <c r="G1034" s="14"/>
      <c r="H1034" s="14" t="s">
        <v>3175</v>
      </c>
      <c r="I1034" s="14" t="s">
        <v>3034</v>
      </c>
      <c r="J1034" s="14" t="s">
        <v>4683</v>
      </c>
      <c r="K1034" s="14" t="s">
        <v>3238</v>
      </c>
      <c r="L1034" s="14">
        <v>13.2</v>
      </c>
      <c r="M1034" s="18">
        <v>3.4523236696462853</v>
      </c>
      <c r="N1034" s="18">
        <v>4.0924896481237427</v>
      </c>
      <c r="O1034" s="18">
        <v>4.084868624570424</v>
      </c>
      <c r="P1034" s="18">
        <v>12.117427449751863</v>
      </c>
      <c r="Q1034" s="18">
        <v>12.12</v>
      </c>
      <c r="R1034" s="18">
        <v>12.117427449751863</v>
      </c>
      <c r="S1034" s="15">
        <f t="shared" si="99"/>
        <v>0.28490566037735848</v>
      </c>
      <c r="T1034" s="15">
        <f t="shared" si="100"/>
        <v>0.33766416238644742</v>
      </c>
      <c r="U1034" s="15">
        <f t="shared" si="101"/>
        <v>0.33710691823899241</v>
      </c>
      <c r="V1034" s="15">
        <f t="shared" si="102"/>
        <v>0.31989224700093277</v>
      </c>
      <c r="W1034" s="15">
        <f t="shared" si="103"/>
        <v>0.31989224700093277</v>
      </c>
      <c r="X1034" s="15" t="str">
        <f t="shared" si="104"/>
        <v>Y</v>
      </c>
      <c r="Y1034" s="15" t="s">
        <v>55</v>
      </c>
      <c r="Z1034" s="14" t="s">
        <v>55</v>
      </c>
      <c r="AA1034" s="14">
        <v>0</v>
      </c>
      <c r="AB1034" s="14"/>
      <c r="AC1034" s="14"/>
    </row>
    <row r="1035" spans="1:29" x14ac:dyDescent="0.35">
      <c r="A1035" s="7"/>
      <c r="B1035" s="14">
        <v>716</v>
      </c>
      <c r="C1035" s="14" t="s">
        <v>3030</v>
      </c>
      <c r="D1035" s="14" t="s">
        <v>3031</v>
      </c>
      <c r="E1035" s="14" t="s">
        <v>3045</v>
      </c>
      <c r="F1035" s="14" t="s">
        <v>3079</v>
      </c>
      <c r="G1035" s="14"/>
      <c r="H1035" s="14" t="s">
        <v>3080</v>
      </c>
      <c r="I1035" s="14" t="s">
        <v>3034</v>
      </c>
      <c r="J1035" s="14" t="s">
        <v>4684</v>
      </c>
      <c r="K1035" s="14" t="s">
        <v>3080</v>
      </c>
      <c r="L1035" s="14">
        <v>4.16</v>
      </c>
      <c r="M1035" s="18">
        <v>0.749354461386599</v>
      </c>
      <c r="N1035" s="18">
        <v>0.7925864495435182</v>
      </c>
      <c r="O1035" s="18">
        <v>0.82861310634095098</v>
      </c>
      <c r="P1035" s="18">
        <v>2.4858393190228529</v>
      </c>
      <c r="Q1035" s="18">
        <v>2.4900000000000002</v>
      </c>
      <c r="R1035" s="18">
        <v>2.4858393190228529</v>
      </c>
      <c r="S1035" s="15">
        <f t="shared" si="99"/>
        <v>0.3014492753623188</v>
      </c>
      <c r="T1035" s="15">
        <f t="shared" si="100"/>
        <v>0.31830781106165384</v>
      </c>
      <c r="U1035" s="15">
        <f t="shared" si="101"/>
        <v>0.33333333333333331</v>
      </c>
      <c r="V1035" s="15">
        <f t="shared" si="102"/>
        <v>0.31769680658576865</v>
      </c>
      <c r="W1035" s="15">
        <f t="shared" si="103"/>
        <v>0.31769680658576865</v>
      </c>
      <c r="X1035" s="15" t="str">
        <f t="shared" si="104"/>
        <v>Y</v>
      </c>
      <c r="Y1035" s="15" t="s">
        <v>55</v>
      </c>
      <c r="Z1035" s="14" t="s">
        <v>55</v>
      </c>
      <c r="AA1035" s="14">
        <v>0</v>
      </c>
      <c r="AB1035" s="14"/>
      <c r="AC1035" s="14"/>
    </row>
    <row r="1036" spans="1:29" x14ac:dyDescent="0.35">
      <c r="A1036" s="7"/>
      <c r="B1036" s="14">
        <v>381</v>
      </c>
      <c r="C1036" s="14" t="s">
        <v>3030</v>
      </c>
      <c r="D1036" s="14" t="s">
        <v>3066</v>
      </c>
      <c r="E1036" s="14" t="s">
        <v>3067</v>
      </c>
      <c r="F1036" s="14" t="s">
        <v>3208</v>
      </c>
      <c r="G1036" s="14"/>
      <c r="H1036" s="14" t="s">
        <v>3209</v>
      </c>
      <c r="I1036" s="14" t="s">
        <v>3034</v>
      </c>
      <c r="J1036" s="14" t="s">
        <v>4685</v>
      </c>
      <c r="K1036" s="14" t="s">
        <v>3209</v>
      </c>
      <c r="L1036" s="14">
        <v>13.2</v>
      </c>
      <c r="M1036" s="18">
        <v>3.5437759522859227</v>
      </c>
      <c r="N1036" s="18">
        <v>3.7343015411184917</v>
      </c>
      <c r="O1036" s="18">
        <v>3.9934163419307884</v>
      </c>
      <c r="P1036" s="18">
        <v>11.797344460513136</v>
      </c>
      <c r="Q1036" s="18">
        <v>11.8</v>
      </c>
      <c r="R1036" s="18">
        <v>12.071701308432045</v>
      </c>
      <c r="S1036" s="15">
        <f t="shared" si="99"/>
        <v>0.30038759689922484</v>
      </c>
      <c r="T1036" s="15">
        <f t="shared" si="100"/>
        <v>0.31646623229817722</v>
      </c>
      <c r="U1036" s="15">
        <f t="shared" si="101"/>
        <v>0.33080808080807961</v>
      </c>
      <c r="V1036" s="15">
        <f t="shared" si="102"/>
        <v>0.31588730333516057</v>
      </c>
      <c r="W1036" s="15">
        <f t="shared" si="103"/>
        <v>0.31588730333516057</v>
      </c>
      <c r="X1036" s="15" t="str">
        <f t="shared" si="104"/>
        <v>Y</v>
      </c>
      <c r="Y1036" s="15" t="s">
        <v>55</v>
      </c>
      <c r="Z1036" s="14" t="s">
        <v>55</v>
      </c>
      <c r="AA1036" s="14">
        <v>0</v>
      </c>
      <c r="AB1036" s="14"/>
      <c r="AC1036" s="14"/>
    </row>
    <row r="1037" spans="1:29" x14ac:dyDescent="0.35">
      <c r="A1037" s="7"/>
      <c r="B1037" s="14">
        <v>39</v>
      </c>
      <c r="C1037" s="14" t="s">
        <v>3030</v>
      </c>
      <c r="D1037" s="14" t="s">
        <v>3031</v>
      </c>
      <c r="E1037" s="14" t="s">
        <v>46</v>
      </c>
      <c r="F1037" s="14" t="s">
        <v>3187</v>
      </c>
      <c r="G1037" s="14"/>
      <c r="H1037" s="14" t="s">
        <v>3188</v>
      </c>
      <c r="I1037" s="14" t="s">
        <v>3034</v>
      </c>
      <c r="J1037" s="14" t="s">
        <v>4686</v>
      </c>
      <c r="K1037" s="14" t="s">
        <v>3188</v>
      </c>
      <c r="L1037" s="14">
        <v>13.8</v>
      </c>
      <c r="M1037" s="18">
        <v>3.6490846413860951</v>
      </c>
      <c r="N1037" s="18">
        <v>3.7765635808231801</v>
      </c>
      <c r="O1037" s="18">
        <v>4.1350980979899381</v>
      </c>
      <c r="P1037" s="18">
        <v>12.190173583669758</v>
      </c>
      <c r="Q1037" s="18">
        <v>12.19</v>
      </c>
      <c r="R1037" s="18">
        <v>12.30968508939201</v>
      </c>
      <c r="S1037" s="15">
        <f t="shared" si="99"/>
        <v>0.29934640522875694</v>
      </c>
      <c r="T1037" s="15">
        <f t="shared" si="100"/>
        <v>0.30980833312741429</v>
      </c>
      <c r="U1037" s="15">
        <f t="shared" si="101"/>
        <v>0.33592233009708744</v>
      </c>
      <c r="V1037" s="15">
        <f t="shared" si="102"/>
        <v>0.31502568948441961</v>
      </c>
      <c r="W1037" s="15">
        <f t="shared" si="103"/>
        <v>0.31502568948441961</v>
      </c>
      <c r="X1037" s="15" t="str">
        <f t="shared" si="104"/>
        <v>Y</v>
      </c>
      <c r="Y1037" s="15" t="s">
        <v>55</v>
      </c>
      <c r="Z1037" s="14" t="s">
        <v>55</v>
      </c>
      <c r="AA1037" s="14">
        <v>0</v>
      </c>
      <c r="AB1037" s="14"/>
      <c r="AC1037" s="14"/>
    </row>
    <row r="1038" spans="1:29" x14ac:dyDescent="0.35">
      <c r="A1038" s="7"/>
      <c r="B1038" s="14">
        <v>149</v>
      </c>
      <c r="C1038" s="14" t="s">
        <v>3030</v>
      </c>
      <c r="D1038" s="14" t="s">
        <v>3031</v>
      </c>
      <c r="E1038" s="14" t="s">
        <v>46</v>
      </c>
      <c r="F1038" s="14" t="s">
        <v>3393</v>
      </c>
      <c r="G1038" s="14"/>
      <c r="H1038" s="14" t="s">
        <v>3394</v>
      </c>
      <c r="I1038" s="14" t="s">
        <v>3034</v>
      </c>
      <c r="J1038" s="14" t="s">
        <v>3396</v>
      </c>
      <c r="K1038" s="14" t="s">
        <v>3394</v>
      </c>
      <c r="L1038" s="14">
        <v>13.8</v>
      </c>
      <c r="M1038" s="18">
        <v>3.6172149065268355</v>
      </c>
      <c r="N1038" s="18">
        <v>3.8243681831120808</v>
      </c>
      <c r="O1038" s="18">
        <v>4.3980234105788929</v>
      </c>
      <c r="P1038" s="18">
        <v>12.668219606558768</v>
      </c>
      <c r="Q1038" s="18">
        <v>12.67</v>
      </c>
      <c r="R1038" s="18">
        <v>12.668219606558768</v>
      </c>
      <c r="S1038" s="15">
        <f t="shared" si="99"/>
        <v>0.28553459119496793</v>
      </c>
      <c r="T1038" s="15">
        <f t="shared" si="100"/>
        <v>0.30184437120063778</v>
      </c>
      <c r="U1038" s="15">
        <f t="shared" si="101"/>
        <v>0.3471698113207547</v>
      </c>
      <c r="V1038" s="15">
        <f t="shared" si="102"/>
        <v>0.31151625790545351</v>
      </c>
      <c r="W1038" s="15">
        <f t="shared" si="103"/>
        <v>0.31151625790545351</v>
      </c>
      <c r="X1038" s="15" t="str">
        <f t="shared" si="104"/>
        <v>Y</v>
      </c>
      <c r="Y1038" s="15" t="s">
        <v>104</v>
      </c>
      <c r="Z1038" s="14" t="s">
        <v>55</v>
      </c>
      <c r="AA1038" s="14">
        <v>0</v>
      </c>
      <c r="AB1038" s="14"/>
      <c r="AC1038" s="14"/>
    </row>
    <row r="1039" spans="1:29" x14ac:dyDescent="0.35">
      <c r="A1039" s="8"/>
      <c r="B1039" s="14">
        <v>112</v>
      </c>
      <c r="C1039" s="14" t="s">
        <v>3030</v>
      </c>
      <c r="D1039" s="14" t="s">
        <v>3031</v>
      </c>
      <c r="E1039" s="14" t="s">
        <v>46</v>
      </c>
      <c r="F1039" s="14" t="s">
        <v>4467</v>
      </c>
      <c r="G1039" s="14"/>
      <c r="H1039" s="14" t="s">
        <v>3055</v>
      </c>
      <c r="I1039" s="14" t="s">
        <v>3034</v>
      </c>
      <c r="J1039" s="14" t="s">
        <v>4687</v>
      </c>
      <c r="K1039" s="14" t="s">
        <v>4688</v>
      </c>
      <c r="L1039" s="14">
        <v>13.2</v>
      </c>
      <c r="M1039" s="18">
        <v>3.1474827275141481</v>
      </c>
      <c r="N1039" s="18">
        <v>3.3837344576665584</v>
      </c>
      <c r="O1039" s="18">
        <v>3.5437759522859227</v>
      </c>
      <c r="P1039" s="18">
        <v>10.882821634116768</v>
      </c>
      <c r="Q1039" s="18">
        <v>10.88</v>
      </c>
      <c r="R1039" s="18">
        <v>10.882821634116768</v>
      </c>
      <c r="S1039" s="15">
        <f t="shared" si="99"/>
        <v>0.28921568627450844</v>
      </c>
      <c r="T1039" s="15">
        <f t="shared" si="100"/>
        <v>0.31100500530023512</v>
      </c>
      <c r="U1039" s="15">
        <f t="shared" si="101"/>
        <v>0.32563025210084034</v>
      </c>
      <c r="V1039" s="15">
        <f t="shared" si="102"/>
        <v>0.30861698122519465</v>
      </c>
      <c r="W1039" s="15">
        <f t="shared" si="103"/>
        <v>0.30861698122519465</v>
      </c>
      <c r="X1039" s="15" t="str">
        <f t="shared" si="104"/>
        <v>Y</v>
      </c>
      <c r="Y1039" s="15" t="s">
        <v>55</v>
      </c>
      <c r="Z1039" s="14" t="s">
        <v>55</v>
      </c>
      <c r="AA1039" s="14">
        <v>0</v>
      </c>
      <c r="AB1039" s="14"/>
      <c r="AC1039" s="14"/>
    </row>
    <row r="1040" spans="1:29" x14ac:dyDescent="0.35">
      <c r="A1040" s="7"/>
      <c r="B1040" s="14">
        <v>861</v>
      </c>
      <c r="C1040" s="14" t="s">
        <v>3030</v>
      </c>
      <c r="D1040" s="14" t="s">
        <v>3031</v>
      </c>
      <c r="E1040" s="14" t="s">
        <v>3045</v>
      </c>
      <c r="F1040" s="14" t="s">
        <v>3057</v>
      </c>
      <c r="G1040" s="14"/>
      <c r="H1040" s="14" t="s">
        <v>3057</v>
      </c>
      <c r="I1040" s="14" t="s">
        <v>3034</v>
      </c>
      <c r="J1040" s="14" t="s">
        <v>4689</v>
      </c>
      <c r="K1040" s="14" t="s">
        <v>3057</v>
      </c>
      <c r="L1040" s="14">
        <v>4.16</v>
      </c>
      <c r="M1040" s="18">
        <v>0.73494379866762594</v>
      </c>
      <c r="N1040" s="18">
        <v>1.5275302482111441</v>
      </c>
      <c r="O1040" s="18">
        <v>0.74455090714693906</v>
      </c>
      <c r="P1040" s="18">
        <v>3.2568097744879116</v>
      </c>
      <c r="Q1040" s="18">
        <v>3.26</v>
      </c>
      <c r="R1040" s="18">
        <v>3.2568097744879116</v>
      </c>
      <c r="S1040" s="15">
        <f t="shared" si="99"/>
        <v>0.22566371681415925</v>
      </c>
      <c r="T1040" s="15">
        <f t="shared" si="100"/>
        <v>0.46856756080096451</v>
      </c>
      <c r="U1040" s="15">
        <f t="shared" si="101"/>
        <v>0.22861356932153318</v>
      </c>
      <c r="V1040" s="15">
        <f t="shared" si="102"/>
        <v>0.30761494897888569</v>
      </c>
      <c r="W1040" s="15">
        <f t="shared" si="103"/>
        <v>0.30761494897888569</v>
      </c>
      <c r="X1040" s="15" t="str">
        <f t="shared" si="104"/>
        <v>Y</v>
      </c>
      <c r="Y1040" s="15" t="s">
        <v>55</v>
      </c>
      <c r="Z1040" s="14" t="s">
        <v>55</v>
      </c>
      <c r="AA1040" s="14">
        <v>0</v>
      </c>
      <c r="AB1040" s="14"/>
      <c r="AC1040" s="14"/>
    </row>
    <row r="1041" spans="1:29" x14ac:dyDescent="0.35">
      <c r="A1041" s="7"/>
      <c r="B1041" s="14">
        <v>476</v>
      </c>
      <c r="C1041" s="14" t="s">
        <v>3030</v>
      </c>
      <c r="D1041" s="14" t="s">
        <v>3066</v>
      </c>
      <c r="E1041" s="14" t="s">
        <v>3074</v>
      </c>
      <c r="F1041" s="14" t="s">
        <v>3832</v>
      </c>
      <c r="G1041" s="14"/>
      <c r="H1041" s="14" t="s">
        <v>3833</v>
      </c>
      <c r="I1041" s="14" t="s">
        <v>3034</v>
      </c>
      <c r="J1041" s="14" t="s">
        <v>4690</v>
      </c>
      <c r="K1041" s="14" t="s">
        <v>4119</v>
      </c>
      <c r="L1041" s="14">
        <v>13.8</v>
      </c>
      <c r="M1041" s="18">
        <v>4.0394888934121358</v>
      </c>
      <c r="N1041" s="18">
        <v>4.1669678328491973</v>
      </c>
      <c r="O1041" s="18">
        <v>4.7963950963197197</v>
      </c>
      <c r="P1041" s="18">
        <v>14.1023576752258</v>
      </c>
      <c r="Q1041" s="18">
        <v>14.1</v>
      </c>
      <c r="R1041" s="18">
        <v>14.1023576752258</v>
      </c>
      <c r="S1041" s="15">
        <f t="shared" si="99"/>
        <v>0.28644067796610168</v>
      </c>
      <c r="T1041" s="15">
        <f t="shared" si="100"/>
        <v>0.29552963353540407</v>
      </c>
      <c r="U1041" s="15">
        <f t="shared" si="101"/>
        <v>0.34011299435028136</v>
      </c>
      <c r="V1041" s="15">
        <f t="shared" si="102"/>
        <v>0.30736110195059574</v>
      </c>
      <c r="W1041" s="15">
        <f t="shared" si="103"/>
        <v>0.30736110195059574</v>
      </c>
      <c r="X1041" s="15" t="str">
        <f t="shared" si="104"/>
        <v>Y</v>
      </c>
      <c r="Y1041" s="15" t="s">
        <v>55</v>
      </c>
      <c r="Z1041" s="14" t="s">
        <v>55</v>
      </c>
      <c r="AA1041" s="14">
        <v>0</v>
      </c>
      <c r="AB1041" s="14"/>
      <c r="AC1041" s="14"/>
    </row>
    <row r="1042" spans="1:29" x14ac:dyDescent="0.35">
      <c r="A1042" s="7"/>
      <c r="B1042" s="14">
        <v>321</v>
      </c>
      <c r="C1042" s="14" t="s">
        <v>3030</v>
      </c>
      <c r="D1042" s="14" t="s">
        <v>3066</v>
      </c>
      <c r="E1042" s="14" t="s">
        <v>3067</v>
      </c>
      <c r="F1042" s="14" t="s">
        <v>3462</v>
      </c>
      <c r="G1042" s="14"/>
      <c r="H1042" s="14" t="s">
        <v>3462</v>
      </c>
      <c r="I1042" s="14" t="s">
        <v>3034</v>
      </c>
      <c r="J1042" s="14" t="s">
        <v>4691</v>
      </c>
      <c r="K1042" s="14" t="s">
        <v>4692</v>
      </c>
      <c r="L1042" s="14">
        <v>13.8</v>
      </c>
      <c r="M1042" s="18">
        <v>3.6650195088157367</v>
      </c>
      <c r="N1042" s="18">
        <v>3.8243681831120808</v>
      </c>
      <c r="O1042" s="18">
        <v>4.0952609294158453</v>
      </c>
      <c r="P1042" s="18">
        <v>12.572610401980967</v>
      </c>
      <c r="Q1042" s="18">
        <v>12.57</v>
      </c>
      <c r="R1042" s="18">
        <v>12.572610401980967</v>
      </c>
      <c r="S1042" s="15">
        <f t="shared" si="99"/>
        <v>0.29150823827629851</v>
      </c>
      <c r="T1042" s="15">
        <f t="shared" si="100"/>
        <v>0.30424567884742088</v>
      </c>
      <c r="U1042" s="15">
        <f t="shared" si="101"/>
        <v>0.32572877059569011</v>
      </c>
      <c r="V1042" s="15">
        <f t="shared" si="102"/>
        <v>0.30716089590646983</v>
      </c>
      <c r="W1042" s="15">
        <f t="shared" si="103"/>
        <v>0.30716089590646983</v>
      </c>
      <c r="X1042" s="15" t="str">
        <f t="shared" si="104"/>
        <v>Y</v>
      </c>
      <c r="Y1042" s="15" t="s">
        <v>55</v>
      </c>
      <c r="Z1042" s="14" t="s">
        <v>55</v>
      </c>
      <c r="AA1042" s="14">
        <v>0</v>
      </c>
      <c r="AB1042" s="14"/>
      <c r="AC1042" s="14"/>
    </row>
    <row r="1043" spans="1:29" x14ac:dyDescent="0.35">
      <c r="A1043" s="7"/>
      <c r="B1043" s="14">
        <v>402</v>
      </c>
      <c r="C1043" s="14" t="s">
        <v>3030</v>
      </c>
      <c r="D1043" s="14" t="s">
        <v>3066</v>
      </c>
      <c r="E1043" s="14" t="s">
        <v>3074</v>
      </c>
      <c r="F1043" s="14" t="s">
        <v>3727</v>
      </c>
      <c r="G1043" s="14"/>
      <c r="H1043" s="14" t="s">
        <v>3446</v>
      </c>
      <c r="I1043" s="14" t="s">
        <v>3603</v>
      </c>
      <c r="J1043" s="14" t="s">
        <v>4693</v>
      </c>
      <c r="K1043" s="14" t="s">
        <v>3446</v>
      </c>
      <c r="L1043" s="14">
        <v>13.8</v>
      </c>
      <c r="M1043" s="18">
        <v>6.4058167067127361</v>
      </c>
      <c r="N1043" s="18">
        <v>6.0233798884015277</v>
      </c>
      <c r="O1043" s="18">
        <v>6.73248148902021</v>
      </c>
      <c r="P1043" s="18">
        <v>20.866708899105291</v>
      </c>
      <c r="Q1043" s="18">
        <v>20.87</v>
      </c>
      <c r="R1043" s="18">
        <v>20.866708899105291</v>
      </c>
      <c r="S1043" s="15">
        <f t="shared" si="99"/>
        <v>0.30698739977090495</v>
      </c>
      <c r="T1043" s="15">
        <f t="shared" si="100"/>
        <v>0.2886142735218748</v>
      </c>
      <c r="U1043" s="15">
        <f t="shared" si="101"/>
        <v>0.32264222985872398</v>
      </c>
      <c r="V1043" s="15">
        <f t="shared" si="102"/>
        <v>0.30608130105050124</v>
      </c>
      <c r="W1043" s="15">
        <f t="shared" si="103"/>
        <v>0.30608130105050124</v>
      </c>
      <c r="X1043" s="15" t="str">
        <f t="shared" si="104"/>
        <v>Y</v>
      </c>
      <c r="Y1043" s="15" t="s">
        <v>55</v>
      </c>
      <c r="Z1043" s="14" t="s">
        <v>55</v>
      </c>
      <c r="AA1043" s="14">
        <v>0</v>
      </c>
      <c r="AB1043" s="14"/>
      <c r="AC1043" s="14"/>
    </row>
    <row r="1044" spans="1:29" x14ac:dyDescent="0.35">
      <c r="A1044" s="7"/>
      <c r="B1044" s="14">
        <v>1125</v>
      </c>
      <c r="C1044" s="14" t="s">
        <v>3030</v>
      </c>
      <c r="D1044" s="14" t="s">
        <v>3031</v>
      </c>
      <c r="E1044" s="14" t="s">
        <v>3040</v>
      </c>
      <c r="F1044" s="14" t="s">
        <v>3041</v>
      </c>
      <c r="G1044" s="14"/>
      <c r="H1044" s="14" t="s">
        <v>3042</v>
      </c>
      <c r="I1044" s="14" t="s">
        <v>3034</v>
      </c>
      <c r="J1044" s="14" t="s">
        <v>4694</v>
      </c>
      <c r="K1044" s="14" t="s">
        <v>3227</v>
      </c>
      <c r="L1044" s="14">
        <v>13.2</v>
      </c>
      <c r="M1044" s="18">
        <v>2.9721991857881931</v>
      </c>
      <c r="N1044" s="18">
        <v>3.7038174469052869</v>
      </c>
      <c r="O1044" s="18">
        <v>3.4980498109661045</v>
      </c>
      <c r="P1044" s="18">
        <v>11.08858927005595</v>
      </c>
      <c r="Q1044" s="18">
        <v>11.09</v>
      </c>
      <c r="R1044" s="18">
        <v>11.08858927005595</v>
      </c>
      <c r="S1044" s="15">
        <f t="shared" si="99"/>
        <v>0.26804123711340211</v>
      </c>
      <c r="T1044" s="15">
        <f t="shared" si="100"/>
        <v>0.33397812866594112</v>
      </c>
      <c r="U1044" s="15">
        <f t="shared" si="101"/>
        <v>0.31546391752577324</v>
      </c>
      <c r="V1044" s="15">
        <f t="shared" si="102"/>
        <v>0.30582776110170551</v>
      </c>
      <c r="W1044" s="15">
        <f t="shared" si="103"/>
        <v>0.30582776110170551</v>
      </c>
      <c r="X1044" s="15" t="str">
        <f t="shared" si="104"/>
        <v>Y</v>
      </c>
      <c r="Y1044" s="15" t="s">
        <v>55</v>
      </c>
      <c r="Z1044" s="14" t="s">
        <v>55</v>
      </c>
      <c r="AA1044" s="14">
        <v>0</v>
      </c>
      <c r="AB1044" s="14"/>
      <c r="AC1044" s="14"/>
    </row>
    <row r="1045" spans="1:29" x14ac:dyDescent="0.35">
      <c r="A1045" s="7"/>
      <c r="B1045" s="14">
        <v>843</v>
      </c>
      <c r="C1045" s="14" t="s">
        <v>3030</v>
      </c>
      <c r="D1045" s="14" t="s">
        <v>3031</v>
      </c>
      <c r="E1045" s="14" t="s">
        <v>3045</v>
      </c>
      <c r="F1045" s="14" t="s">
        <v>3668</v>
      </c>
      <c r="G1045" s="14"/>
      <c r="H1045" s="14" t="s">
        <v>3456</v>
      </c>
      <c r="I1045" s="14" t="s">
        <v>3034</v>
      </c>
      <c r="J1045" s="14" t="s">
        <v>4695</v>
      </c>
      <c r="K1045" s="14" t="s">
        <v>3456</v>
      </c>
      <c r="L1045" s="14">
        <v>4.16</v>
      </c>
      <c r="M1045" s="18">
        <v>0.64847982235378765</v>
      </c>
      <c r="N1045" s="18">
        <v>0.74455090714693906</v>
      </c>
      <c r="O1045" s="18">
        <v>0.6845064791512202</v>
      </c>
      <c r="P1045" s="18">
        <v>2.2696793782382572</v>
      </c>
      <c r="Q1045" s="18">
        <v>2.27</v>
      </c>
      <c r="R1045" s="18">
        <v>2.2696793782382572</v>
      </c>
      <c r="S1045" s="15">
        <f t="shared" si="99"/>
        <v>0.28571428571428564</v>
      </c>
      <c r="T1045" s="15">
        <f t="shared" si="100"/>
        <v>0.32799599433785859</v>
      </c>
      <c r="U1045" s="15">
        <f t="shared" si="101"/>
        <v>0.30158730158730152</v>
      </c>
      <c r="V1045" s="15">
        <f t="shared" si="102"/>
        <v>0.30509919387981527</v>
      </c>
      <c r="W1045" s="15">
        <f t="shared" si="103"/>
        <v>0.30509919387981527</v>
      </c>
      <c r="X1045" s="15" t="str">
        <f t="shared" si="104"/>
        <v>Y</v>
      </c>
      <c r="Y1045" s="15" t="s">
        <v>55</v>
      </c>
      <c r="Z1045" s="14" t="s">
        <v>55</v>
      </c>
      <c r="AA1045" s="14">
        <v>0</v>
      </c>
      <c r="AB1045" s="14"/>
      <c r="AC1045" s="14"/>
    </row>
    <row r="1046" spans="1:29" x14ac:dyDescent="0.35">
      <c r="A1046" s="7"/>
      <c r="B1046" s="14">
        <v>164</v>
      </c>
      <c r="C1046" s="14" t="s">
        <v>3030</v>
      </c>
      <c r="D1046" s="14" t="s">
        <v>3031</v>
      </c>
      <c r="E1046" s="14" t="s">
        <v>46</v>
      </c>
      <c r="F1046" s="14" t="s">
        <v>3037</v>
      </c>
      <c r="G1046" s="14"/>
      <c r="H1046" s="14" t="s">
        <v>3038</v>
      </c>
      <c r="I1046" s="14" t="s">
        <v>3034</v>
      </c>
      <c r="J1046" s="19" t="s">
        <v>4696</v>
      </c>
      <c r="K1046" s="14" t="s">
        <v>3038</v>
      </c>
      <c r="L1046" s="14">
        <v>4.16</v>
      </c>
      <c r="M1046" s="18">
        <v>0.6004442799572105</v>
      </c>
      <c r="N1046" s="18">
        <v>0.67249759355207583</v>
      </c>
      <c r="O1046" s="18">
        <v>0.75415801562625184</v>
      </c>
      <c r="P1046" s="18">
        <v>2.2264473900813377</v>
      </c>
      <c r="Q1046" s="18">
        <v>2.23</v>
      </c>
      <c r="R1046" s="18">
        <v>2.2264473900813377</v>
      </c>
      <c r="S1046" s="15">
        <f t="shared" si="99"/>
        <v>0.26968716289104622</v>
      </c>
      <c r="T1046" s="15">
        <f t="shared" si="100"/>
        <v>0.30156842760182773</v>
      </c>
      <c r="U1046" s="15">
        <f t="shared" si="101"/>
        <v>0.33872707659115203</v>
      </c>
      <c r="V1046" s="15">
        <f t="shared" si="102"/>
        <v>0.30332755569467534</v>
      </c>
      <c r="W1046" s="15">
        <f t="shared" si="103"/>
        <v>0.30332755569467534</v>
      </c>
      <c r="X1046" s="15" t="str">
        <f t="shared" si="104"/>
        <v>Y</v>
      </c>
      <c r="Y1046" s="15" t="s">
        <v>55</v>
      </c>
      <c r="Z1046" s="14" t="s">
        <v>55</v>
      </c>
      <c r="AA1046" s="14">
        <v>0</v>
      </c>
      <c r="AB1046" s="14"/>
      <c r="AC1046" s="14"/>
    </row>
    <row r="1047" spans="1:29" x14ac:dyDescent="0.35">
      <c r="A1047" s="7"/>
      <c r="B1047" s="14">
        <v>940</v>
      </c>
      <c r="C1047" s="14" t="s">
        <v>3030</v>
      </c>
      <c r="D1047" s="14" t="s">
        <v>3031</v>
      </c>
      <c r="E1047" s="14" t="s">
        <v>3040</v>
      </c>
      <c r="F1047" s="14" t="s">
        <v>3092</v>
      </c>
      <c r="G1047" s="14"/>
      <c r="H1047" s="14" t="s">
        <v>3092</v>
      </c>
      <c r="I1047" s="14" t="s">
        <v>3034</v>
      </c>
      <c r="J1047" s="14" t="s">
        <v>4697</v>
      </c>
      <c r="K1047" s="14" t="s">
        <v>3092</v>
      </c>
      <c r="L1047" s="14">
        <v>3.74</v>
      </c>
      <c r="M1047" s="18">
        <v>0.9222824140142758</v>
      </c>
      <c r="N1047" s="18">
        <v>0.69651536475036402</v>
      </c>
      <c r="O1047" s="18">
        <v>0.67249759355207583</v>
      </c>
      <c r="P1047" s="18">
        <v>2.521865975820285</v>
      </c>
      <c r="Q1047" s="18">
        <v>2.52</v>
      </c>
      <c r="R1047" s="18">
        <v>2.521865975820285</v>
      </c>
      <c r="S1047" s="15">
        <f t="shared" si="99"/>
        <v>0.36571428571428577</v>
      </c>
      <c r="T1047" s="15">
        <f t="shared" si="100"/>
        <v>0.2763949860120492</v>
      </c>
      <c r="U1047" s="15">
        <f t="shared" si="101"/>
        <v>0.26666666666666661</v>
      </c>
      <c r="V1047" s="15">
        <f t="shared" si="102"/>
        <v>0.30292531279766721</v>
      </c>
      <c r="W1047" s="15">
        <f t="shared" si="103"/>
        <v>0.30292531279766721</v>
      </c>
      <c r="X1047" s="15" t="str">
        <f t="shared" si="104"/>
        <v>Y</v>
      </c>
      <c r="Y1047" s="15" t="s">
        <v>55</v>
      </c>
      <c r="Z1047" s="14" t="s">
        <v>55</v>
      </c>
      <c r="AA1047" s="14">
        <v>0</v>
      </c>
      <c r="AB1047" s="14"/>
      <c r="AC1047" s="14"/>
    </row>
    <row r="1048" spans="1:29" x14ac:dyDescent="0.35">
      <c r="A1048" s="7"/>
      <c r="B1048" s="14">
        <v>847</v>
      </c>
      <c r="C1048" s="14" t="s">
        <v>3030</v>
      </c>
      <c r="D1048" s="14" t="s">
        <v>3031</v>
      </c>
      <c r="E1048" s="14" t="s">
        <v>3045</v>
      </c>
      <c r="F1048" s="14" t="s">
        <v>3967</v>
      </c>
      <c r="G1048" s="14"/>
      <c r="H1048" s="14" t="s">
        <v>233</v>
      </c>
      <c r="I1048" s="14" t="s">
        <v>3034</v>
      </c>
      <c r="J1048" s="14" t="s">
        <v>4698</v>
      </c>
      <c r="K1048" s="14" t="s">
        <v>233</v>
      </c>
      <c r="L1048" s="14">
        <v>13.8</v>
      </c>
      <c r="M1048" s="18">
        <v>0</v>
      </c>
      <c r="N1048" s="18">
        <v>6.1508588278385883</v>
      </c>
      <c r="O1048" s="18">
        <v>5.8002917443866409</v>
      </c>
      <c r="P1048" s="18">
        <v>13.624311652336788</v>
      </c>
      <c r="Q1048" s="18">
        <v>13.62</v>
      </c>
      <c r="R1048" s="18">
        <v>12.978949521436626</v>
      </c>
      <c r="S1048" s="15">
        <f t="shared" si="99"/>
        <v>0</v>
      </c>
      <c r="T1048" s="15">
        <f t="shared" si="100"/>
        <v>0.45160490659607844</v>
      </c>
      <c r="U1048" s="15">
        <f t="shared" si="101"/>
        <v>0.4468999386126446</v>
      </c>
      <c r="V1048" s="15">
        <f t="shared" si="102"/>
        <v>0.29950161506957435</v>
      </c>
      <c r="W1048" s="15">
        <f t="shared" si="103"/>
        <v>0.29950161506957435</v>
      </c>
      <c r="X1048" s="15" t="str">
        <f t="shared" si="104"/>
        <v>Y</v>
      </c>
      <c r="Y1048" s="15" t="s">
        <v>55</v>
      </c>
      <c r="Z1048" s="14" t="s">
        <v>55</v>
      </c>
      <c r="AA1048" s="14">
        <v>0</v>
      </c>
      <c r="AB1048" s="14"/>
      <c r="AC1048" s="14"/>
    </row>
    <row r="1049" spans="1:29" x14ac:dyDescent="0.35">
      <c r="A1049" s="7"/>
      <c r="B1049" s="14">
        <v>869</v>
      </c>
      <c r="C1049" s="14" t="s">
        <v>3030</v>
      </c>
      <c r="D1049" s="14" t="s">
        <v>3031</v>
      </c>
      <c r="E1049" s="14" t="s">
        <v>3045</v>
      </c>
      <c r="F1049" s="14" t="s">
        <v>3046</v>
      </c>
      <c r="G1049" s="14"/>
      <c r="H1049" s="14" t="s">
        <v>3047</v>
      </c>
      <c r="I1049" s="14" t="s">
        <v>3034</v>
      </c>
      <c r="J1049" s="14" t="s">
        <v>4699</v>
      </c>
      <c r="K1049" s="14" t="s">
        <v>3059</v>
      </c>
      <c r="L1049" s="14">
        <v>4.16</v>
      </c>
      <c r="M1049" s="18">
        <v>0.58843539435806613</v>
      </c>
      <c r="N1049" s="18">
        <v>1.0807997039229795</v>
      </c>
      <c r="O1049" s="18">
        <v>1.1048174751212654</v>
      </c>
      <c r="P1049" s="18">
        <v>3.3865057389586686</v>
      </c>
      <c r="Q1049" s="18">
        <v>3.03</v>
      </c>
      <c r="R1049" s="18">
        <v>3.0262391709843421</v>
      </c>
      <c r="S1049" s="15">
        <f t="shared" si="99"/>
        <v>0.17375886524822684</v>
      </c>
      <c r="T1049" s="15">
        <f t="shared" si="100"/>
        <v>0.35669957225180843</v>
      </c>
      <c r="U1049" s="15">
        <f t="shared" si="101"/>
        <v>0.36507936507936428</v>
      </c>
      <c r="V1049" s="15">
        <f t="shared" si="102"/>
        <v>0.29851260085979986</v>
      </c>
      <c r="W1049" s="15">
        <f t="shared" si="103"/>
        <v>0.29851260085979986</v>
      </c>
      <c r="X1049" s="15" t="str">
        <f t="shared" si="104"/>
        <v>Y</v>
      </c>
      <c r="Y1049" s="15" t="s">
        <v>55</v>
      </c>
      <c r="Z1049" s="14" t="s">
        <v>55</v>
      </c>
      <c r="AA1049" s="14">
        <v>0</v>
      </c>
      <c r="AB1049" s="14"/>
      <c r="AC1049" s="14"/>
    </row>
    <row r="1050" spans="1:29" x14ac:dyDescent="0.35">
      <c r="A1050" s="7"/>
      <c r="B1050" s="14">
        <v>126</v>
      </c>
      <c r="C1050" s="14" t="s">
        <v>3030</v>
      </c>
      <c r="D1050" s="14" t="s">
        <v>3031</v>
      </c>
      <c r="E1050" s="14" t="s">
        <v>46</v>
      </c>
      <c r="F1050" s="14" t="s">
        <v>3052</v>
      </c>
      <c r="G1050" s="14"/>
      <c r="H1050" s="14" t="s">
        <v>3053</v>
      </c>
      <c r="I1050" s="14" t="s">
        <v>3034</v>
      </c>
      <c r="J1050" s="14" t="s">
        <v>4700</v>
      </c>
      <c r="K1050" s="14" t="s">
        <v>3217</v>
      </c>
      <c r="L1050" s="14">
        <v>13.2</v>
      </c>
      <c r="M1050" s="18">
        <v>1.4632365222341872</v>
      </c>
      <c r="N1050" s="18">
        <v>1.3489211689346414</v>
      </c>
      <c r="O1050" s="18">
        <v>3.5666390229458318</v>
      </c>
      <c r="P1050" s="18">
        <v>7.2018672578713909</v>
      </c>
      <c r="Q1050" s="18">
        <v>7.2</v>
      </c>
      <c r="R1050" s="18">
        <v>7.2018672578713909</v>
      </c>
      <c r="S1050" s="15">
        <f t="shared" si="99"/>
        <v>0.20317460317460315</v>
      </c>
      <c r="T1050" s="15">
        <f t="shared" si="100"/>
        <v>0.18735016235203353</v>
      </c>
      <c r="U1050" s="15">
        <f t="shared" si="101"/>
        <v>0.49523809523809526</v>
      </c>
      <c r="V1050" s="15">
        <f t="shared" si="102"/>
        <v>0.29525428692157729</v>
      </c>
      <c r="W1050" s="15">
        <f t="shared" si="103"/>
        <v>0.29525428692157729</v>
      </c>
      <c r="X1050" s="15" t="str">
        <f t="shared" si="104"/>
        <v>Y</v>
      </c>
      <c r="Y1050" s="15" t="s">
        <v>55</v>
      </c>
      <c r="Z1050" s="14" t="s">
        <v>55</v>
      </c>
      <c r="AA1050" s="14">
        <v>0</v>
      </c>
      <c r="AB1050" s="14"/>
      <c r="AC1050" s="14"/>
    </row>
    <row r="1051" spans="1:29" x14ac:dyDescent="0.35">
      <c r="A1051" s="7"/>
      <c r="B1051" s="14">
        <v>1021</v>
      </c>
      <c r="C1051" s="14" t="s">
        <v>3030</v>
      </c>
      <c r="D1051" s="14" t="s">
        <v>3031</v>
      </c>
      <c r="E1051" s="14" t="s">
        <v>3040</v>
      </c>
      <c r="F1051" s="14" t="s">
        <v>3125</v>
      </c>
      <c r="G1051" s="14"/>
      <c r="H1051" s="14" t="s">
        <v>3125</v>
      </c>
      <c r="I1051" s="14" t="s">
        <v>3034</v>
      </c>
      <c r="J1051" s="14" t="s">
        <v>4701</v>
      </c>
      <c r="K1051" s="14" t="s">
        <v>3125</v>
      </c>
      <c r="L1051" s="14">
        <v>3.74</v>
      </c>
      <c r="M1051" s="18">
        <v>0.69651536475036402</v>
      </c>
      <c r="N1051" s="18">
        <v>0.4827572010855975</v>
      </c>
      <c r="O1051" s="18">
        <v>0.7061224732296798</v>
      </c>
      <c r="P1051" s="18">
        <v>2.1327780824080129</v>
      </c>
      <c r="Q1051" s="18">
        <v>2.13</v>
      </c>
      <c r="R1051" s="18">
        <v>2.1327780824080129</v>
      </c>
      <c r="S1051" s="15">
        <f t="shared" si="99"/>
        <v>0.32657657657657629</v>
      </c>
      <c r="T1051" s="15">
        <f t="shared" si="100"/>
        <v>0.22664657327962326</v>
      </c>
      <c r="U1051" s="15">
        <f t="shared" si="101"/>
        <v>0.33108108108108103</v>
      </c>
      <c r="V1051" s="15">
        <f t="shared" si="102"/>
        <v>0.29476807697909352</v>
      </c>
      <c r="W1051" s="15">
        <f t="shared" si="103"/>
        <v>0.29476807697909352</v>
      </c>
      <c r="X1051" s="15" t="str">
        <f t="shared" si="104"/>
        <v>Y</v>
      </c>
      <c r="Y1051" s="15" t="s">
        <v>55</v>
      </c>
      <c r="Z1051" s="14" t="s">
        <v>55</v>
      </c>
      <c r="AA1051" s="14">
        <v>0</v>
      </c>
      <c r="AB1051" s="14"/>
      <c r="AC1051" s="14"/>
    </row>
    <row r="1052" spans="1:29" x14ac:dyDescent="0.35">
      <c r="A1052" s="7"/>
      <c r="B1052" s="14">
        <v>783</v>
      </c>
      <c r="C1052" s="14" t="s">
        <v>3030</v>
      </c>
      <c r="D1052" s="14" t="s">
        <v>3031</v>
      </c>
      <c r="E1052" s="14" t="s">
        <v>3045</v>
      </c>
      <c r="F1052" s="14" t="s">
        <v>3456</v>
      </c>
      <c r="G1052" s="14"/>
      <c r="H1052" s="14" t="s">
        <v>3456</v>
      </c>
      <c r="I1052" s="14" t="s">
        <v>3034</v>
      </c>
      <c r="J1052" s="19" t="s">
        <v>4702</v>
      </c>
      <c r="K1052" s="14" t="s">
        <v>3456</v>
      </c>
      <c r="L1052" s="14">
        <v>4.16</v>
      </c>
      <c r="M1052" s="18">
        <v>0.28821325437946116</v>
      </c>
      <c r="N1052" s="18">
        <v>1.8013328398716324</v>
      </c>
      <c r="O1052" s="18">
        <v>0.36026656797432643</v>
      </c>
      <c r="P1052" s="18">
        <v>2.7740525734023138</v>
      </c>
      <c r="Q1052" s="18">
        <v>2.77</v>
      </c>
      <c r="R1052" s="18">
        <v>2.7740525734023138</v>
      </c>
      <c r="S1052" s="15">
        <f t="shared" si="99"/>
        <v>0.10389610389610389</v>
      </c>
      <c r="T1052" s="15">
        <f t="shared" si="100"/>
        <v>0.65030066421358568</v>
      </c>
      <c r="U1052" s="15">
        <f t="shared" si="101"/>
        <v>0.12987012987012986</v>
      </c>
      <c r="V1052" s="15">
        <f t="shared" si="102"/>
        <v>0.29468896599327316</v>
      </c>
      <c r="W1052" s="15">
        <f t="shared" si="103"/>
        <v>0.29468896599327316</v>
      </c>
      <c r="X1052" s="15" t="str">
        <f t="shared" si="104"/>
        <v>Y</v>
      </c>
      <c r="Y1052" s="15" t="s">
        <v>55</v>
      </c>
      <c r="Z1052" s="14" t="s">
        <v>55</v>
      </c>
      <c r="AA1052" s="14">
        <v>0</v>
      </c>
      <c r="AB1052" s="14"/>
      <c r="AC1052" s="14"/>
    </row>
    <row r="1053" spans="1:29" x14ac:dyDescent="0.35">
      <c r="A1053" s="7"/>
      <c r="B1053" s="14">
        <v>172</v>
      </c>
      <c r="C1053" s="14" t="s">
        <v>3030</v>
      </c>
      <c r="D1053" s="14" t="s">
        <v>3031</v>
      </c>
      <c r="E1053" s="14" t="s">
        <v>46</v>
      </c>
      <c r="F1053" s="14" t="s">
        <v>3276</v>
      </c>
      <c r="G1053" s="14"/>
      <c r="H1053" s="14" t="s">
        <v>3038</v>
      </c>
      <c r="I1053" s="14" t="s">
        <v>3034</v>
      </c>
      <c r="J1053" s="14" t="s">
        <v>4703</v>
      </c>
      <c r="K1053" s="14" t="s">
        <v>3038</v>
      </c>
      <c r="L1053" s="14">
        <v>4.16</v>
      </c>
      <c r="M1053" s="18">
        <v>0.89105931145649597</v>
      </c>
      <c r="N1053" s="18">
        <v>0.84062199194009035</v>
      </c>
      <c r="O1053" s="18">
        <v>0.85503265465906342</v>
      </c>
      <c r="P1053" s="18">
        <v>2.9253645319515309</v>
      </c>
      <c r="Q1053" s="18">
        <v>2.93</v>
      </c>
      <c r="R1053" s="18">
        <v>2.9253645319515309</v>
      </c>
      <c r="S1053" s="15">
        <f t="shared" si="99"/>
        <v>0.30459770114942364</v>
      </c>
      <c r="T1053" s="15">
        <f t="shared" si="100"/>
        <v>0.28690170373381924</v>
      </c>
      <c r="U1053" s="15">
        <f t="shared" si="101"/>
        <v>0.29228243021346306</v>
      </c>
      <c r="V1053" s="15">
        <f t="shared" si="102"/>
        <v>0.29459394503223529</v>
      </c>
      <c r="W1053" s="15">
        <f t="shared" si="103"/>
        <v>0.29459394503223529</v>
      </c>
      <c r="X1053" s="15" t="str">
        <f t="shared" si="104"/>
        <v>Y</v>
      </c>
      <c r="Y1053" s="15" t="s">
        <v>55</v>
      </c>
      <c r="Z1053" s="14" t="s">
        <v>55</v>
      </c>
      <c r="AA1053" s="14">
        <v>0</v>
      </c>
      <c r="AB1053" s="14"/>
      <c r="AC1053" s="14"/>
    </row>
    <row r="1054" spans="1:29" x14ac:dyDescent="0.35">
      <c r="A1054" s="7"/>
      <c r="B1054" s="14">
        <v>34</v>
      </c>
      <c r="C1054" s="14" t="s">
        <v>3030</v>
      </c>
      <c r="D1054" s="14" t="s">
        <v>3031</v>
      </c>
      <c r="E1054" s="14" t="s">
        <v>46</v>
      </c>
      <c r="F1054" s="14" t="s">
        <v>4232</v>
      </c>
      <c r="G1054" s="14"/>
      <c r="H1054" s="14" t="s">
        <v>3038</v>
      </c>
      <c r="I1054" s="14" t="s">
        <v>3034</v>
      </c>
      <c r="J1054" s="19" t="s">
        <v>4704</v>
      </c>
      <c r="K1054" s="14" t="s">
        <v>3038</v>
      </c>
      <c r="L1054" s="14">
        <v>4.16</v>
      </c>
      <c r="M1054" s="18">
        <v>1.3209774159058614</v>
      </c>
      <c r="N1054" s="18">
        <v>0.57162295451926448</v>
      </c>
      <c r="O1054" s="18">
        <v>0.19922741208980252</v>
      </c>
      <c r="P1054" s="18">
        <v>2.370554017271068</v>
      </c>
      <c r="Q1054" s="18">
        <v>2.37</v>
      </c>
      <c r="R1054" s="18">
        <v>2.370554017271068</v>
      </c>
      <c r="S1054" s="15">
        <f t="shared" si="99"/>
        <v>0.55724417426544992</v>
      </c>
      <c r="T1054" s="15">
        <f t="shared" si="100"/>
        <v>0.24119112005032256</v>
      </c>
      <c r="U1054" s="15">
        <f t="shared" si="101"/>
        <v>8.4042553191489358E-2</v>
      </c>
      <c r="V1054" s="15">
        <f t="shared" si="102"/>
        <v>0.29415928250242057</v>
      </c>
      <c r="W1054" s="15">
        <f t="shared" si="103"/>
        <v>0.29415928250242057</v>
      </c>
      <c r="X1054" s="15" t="str">
        <f t="shared" si="104"/>
        <v>Y</v>
      </c>
      <c r="Y1054" s="15" t="s">
        <v>55</v>
      </c>
      <c r="Z1054" s="14" t="s">
        <v>55</v>
      </c>
      <c r="AA1054" s="14">
        <v>0</v>
      </c>
      <c r="AB1054" s="14"/>
      <c r="AC1054" s="14"/>
    </row>
    <row r="1055" spans="1:29" x14ac:dyDescent="0.35">
      <c r="A1055" s="7"/>
      <c r="B1055" s="14">
        <v>836</v>
      </c>
      <c r="C1055" s="14" t="s">
        <v>3030</v>
      </c>
      <c r="D1055" s="14" t="s">
        <v>3031</v>
      </c>
      <c r="E1055" s="14" t="s">
        <v>3045</v>
      </c>
      <c r="F1055" s="14" t="s">
        <v>3086</v>
      </c>
      <c r="G1055" s="14"/>
      <c r="H1055" s="14" t="s">
        <v>3080</v>
      </c>
      <c r="I1055" s="14" t="s">
        <v>3034</v>
      </c>
      <c r="J1055" s="14" t="s">
        <v>4705</v>
      </c>
      <c r="K1055" s="14" t="s">
        <v>3080</v>
      </c>
      <c r="L1055" s="14">
        <v>4.16</v>
      </c>
      <c r="M1055" s="18">
        <v>0.86463976313838353</v>
      </c>
      <c r="N1055" s="18">
        <v>1.008746390328114</v>
      </c>
      <c r="O1055" s="18">
        <v>0.43231988156919182</v>
      </c>
      <c r="P1055" s="18">
        <v>2.6299459462125832</v>
      </c>
      <c r="Q1055" s="18">
        <v>2.63</v>
      </c>
      <c r="R1055" s="18">
        <v>2.6299459462125832</v>
      </c>
      <c r="S1055" s="15">
        <f t="shared" si="99"/>
        <v>0.32876712328767127</v>
      </c>
      <c r="T1055" s="15">
        <f t="shared" si="100"/>
        <v>0.38355376058103197</v>
      </c>
      <c r="U1055" s="15">
        <f t="shared" si="101"/>
        <v>0.16438356164383564</v>
      </c>
      <c r="V1055" s="15">
        <f t="shared" si="102"/>
        <v>0.29223481517084626</v>
      </c>
      <c r="W1055" s="15">
        <f t="shared" si="103"/>
        <v>0.29223481517084626</v>
      </c>
      <c r="X1055" s="15" t="str">
        <f t="shared" si="104"/>
        <v>Y</v>
      </c>
      <c r="Y1055" s="15" t="s">
        <v>55</v>
      </c>
      <c r="Z1055" s="14" t="s">
        <v>55</v>
      </c>
      <c r="AA1055" s="14">
        <v>0</v>
      </c>
      <c r="AB1055" s="14"/>
      <c r="AC1055" s="14"/>
    </row>
    <row r="1056" spans="1:29" x14ac:dyDescent="0.35">
      <c r="A1056" s="7"/>
      <c r="B1056" s="14">
        <v>589</v>
      </c>
      <c r="C1056" s="14" t="s">
        <v>3030</v>
      </c>
      <c r="D1056" s="14" t="s">
        <v>3031</v>
      </c>
      <c r="E1056" s="14" t="s">
        <v>3086</v>
      </c>
      <c r="F1056" s="14" t="s">
        <v>4050</v>
      </c>
      <c r="G1056" s="14"/>
      <c r="H1056" s="14" t="s">
        <v>3102</v>
      </c>
      <c r="I1056" s="14" t="s">
        <v>3034</v>
      </c>
      <c r="J1056" s="14" t="s">
        <v>4110</v>
      </c>
      <c r="K1056" s="14" t="s">
        <v>4109</v>
      </c>
      <c r="L1056" s="14">
        <v>13.2</v>
      </c>
      <c r="M1056" s="18">
        <v>2.4082434428437591</v>
      </c>
      <c r="N1056" s="18">
        <v>3.0788935155344208</v>
      </c>
      <c r="O1056" s="18">
        <v>3.2999031985802172</v>
      </c>
      <c r="P1056" s="18">
        <v>10.082614161019947</v>
      </c>
      <c r="Q1056" s="18">
        <v>10.08</v>
      </c>
      <c r="R1056" s="18">
        <v>10.082614161019947</v>
      </c>
      <c r="S1056" s="15">
        <f t="shared" si="99"/>
        <v>0.23885109599395238</v>
      </c>
      <c r="T1056" s="15">
        <f t="shared" si="100"/>
        <v>0.30544578527127192</v>
      </c>
      <c r="U1056" s="15">
        <f t="shared" si="101"/>
        <v>0.32728647014361228</v>
      </c>
      <c r="V1056" s="15">
        <f t="shared" si="102"/>
        <v>0.29052778380294547</v>
      </c>
      <c r="W1056" s="15">
        <f t="shared" si="103"/>
        <v>0.29052778380294547</v>
      </c>
      <c r="X1056" s="15" t="str">
        <f t="shared" si="104"/>
        <v>Y</v>
      </c>
      <c r="Y1056" s="15" t="s">
        <v>104</v>
      </c>
      <c r="Z1056" s="14" t="s">
        <v>55</v>
      </c>
      <c r="AA1056" s="14">
        <v>0</v>
      </c>
      <c r="AB1056" s="14"/>
      <c r="AC1056" s="14"/>
    </row>
    <row r="1057" spans="1:29" x14ac:dyDescent="0.35">
      <c r="A1057" s="7"/>
      <c r="B1057" s="14">
        <v>919</v>
      </c>
      <c r="C1057" s="14" t="s">
        <v>3030</v>
      </c>
      <c r="D1057" s="14" t="s">
        <v>3031</v>
      </c>
      <c r="E1057" s="14" t="s">
        <v>3040</v>
      </c>
      <c r="F1057" s="14" t="s">
        <v>3888</v>
      </c>
      <c r="G1057" s="14"/>
      <c r="H1057" s="14" t="s">
        <v>3238</v>
      </c>
      <c r="I1057" s="14" t="s">
        <v>3034</v>
      </c>
      <c r="J1057" s="14" t="s">
        <v>4706</v>
      </c>
      <c r="K1057" s="14" t="s">
        <v>3238</v>
      </c>
      <c r="L1057" s="14">
        <v>4.16</v>
      </c>
      <c r="M1057" s="18">
        <v>0.75655979274608554</v>
      </c>
      <c r="N1057" s="18">
        <v>0.38428433917261462</v>
      </c>
      <c r="O1057" s="18">
        <v>0.91267530553495557</v>
      </c>
      <c r="P1057" s="18">
        <v>2.3777593486305548</v>
      </c>
      <c r="Q1057" s="18">
        <v>2.38</v>
      </c>
      <c r="R1057" s="18">
        <v>2.3777593486305548</v>
      </c>
      <c r="S1057" s="15">
        <f t="shared" si="99"/>
        <v>0.31818181818181812</v>
      </c>
      <c r="T1057" s="15">
        <f t="shared" si="100"/>
        <v>0.16146400805572045</v>
      </c>
      <c r="U1057" s="15">
        <f t="shared" si="101"/>
        <v>0.38383838383838181</v>
      </c>
      <c r="V1057" s="15">
        <f t="shared" si="102"/>
        <v>0.2878280700253068</v>
      </c>
      <c r="W1057" s="15">
        <f t="shared" si="103"/>
        <v>0.2878280700253068</v>
      </c>
      <c r="X1057" s="15" t="str">
        <f t="shared" si="104"/>
        <v>Y</v>
      </c>
      <c r="Y1057" s="15" t="s">
        <v>55</v>
      </c>
      <c r="Z1057" s="14" t="s">
        <v>55</v>
      </c>
      <c r="AA1057" s="14">
        <v>0</v>
      </c>
      <c r="AB1057" s="14"/>
      <c r="AC1057" s="14"/>
    </row>
    <row r="1058" spans="1:29" x14ac:dyDescent="0.35">
      <c r="A1058" s="7"/>
      <c r="B1058" s="14">
        <v>611</v>
      </c>
      <c r="C1058" s="14" t="s">
        <v>3030</v>
      </c>
      <c r="D1058" s="14" t="s">
        <v>3031</v>
      </c>
      <c r="E1058" s="14" t="s">
        <v>3086</v>
      </c>
      <c r="F1058" s="14" t="s">
        <v>4137</v>
      </c>
      <c r="G1058" s="14"/>
      <c r="H1058" s="14" t="s">
        <v>4080</v>
      </c>
      <c r="I1058" s="14" t="s">
        <v>3034</v>
      </c>
      <c r="J1058" s="14" t="s">
        <v>4707</v>
      </c>
      <c r="K1058" s="14" t="s">
        <v>4139</v>
      </c>
      <c r="L1058" s="14">
        <v>13.2</v>
      </c>
      <c r="M1058" s="18">
        <v>2.4768326548234865</v>
      </c>
      <c r="N1058" s="18">
        <v>2.6902213143159646</v>
      </c>
      <c r="O1058" s="18">
        <v>2.8883679267018518</v>
      </c>
      <c r="P1058" s="18">
        <v>9.808257313101036</v>
      </c>
      <c r="Q1058" s="18">
        <v>9.81</v>
      </c>
      <c r="R1058" s="18">
        <v>9.0537759813240335</v>
      </c>
      <c r="S1058" s="15">
        <f t="shared" si="99"/>
        <v>0.25252525252525176</v>
      </c>
      <c r="T1058" s="15">
        <f t="shared" si="100"/>
        <v>0.27423254987930318</v>
      </c>
      <c r="U1058" s="15">
        <f t="shared" si="101"/>
        <v>0.31902356902356821</v>
      </c>
      <c r="V1058" s="15">
        <f t="shared" si="102"/>
        <v>0.2819271238093744</v>
      </c>
      <c r="W1058" s="15">
        <f t="shared" si="103"/>
        <v>0.2819271238093744</v>
      </c>
      <c r="X1058" s="15" t="str">
        <f t="shared" si="104"/>
        <v>Y</v>
      </c>
      <c r="Y1058" s="15" t="s">
        <v>55</v>
      </c>
      <c r="Z1058" s="14" t="s">
        <v>55</v>
      </c>
      <c r="AA1058" s="14">
        <v>0</v>
      </c>
      <c r="AB1058" s="14"/>
      <c r="AC1058" s="14"/>
    </row>
    <row r="1059" spans="1:29" x14ac:dyDescent="0.35">
      <c r="A1059" s="7"/>
      <c r="B1059" s="14">
        <v>591</v>
      </c>
      <c r="C1059" s="14" t="s">
        <v>3030</v>
      </c>
      <c r="D1059" s="14" t="s">
        <v>3031</v>
      </c>
      <c r="E1059" s="14" t="s">
        <v>3086</v>
      </c>
      <c r="F1059" s="14" t="s">
        <v>3672</v>
      </c>
      <c r="G1059" s="14"/>
      <c r="H1059" s="14" t="s">
        <v>3672</v>
      </c>
      <c r="I1059" s="14" t="s">
        <v>3034</v>
      </c>
      <c r="J1059" s="14" t="s">
        <v>4708</v>
      </c>
      <c r="K1059" s="14" t="s">
        <v>4709</v>
      </c>
      <c r="L1059" s="14">
        <v>13.2</v>
      </c>
      <c r="M1059" s="18">
        <v>3.0788935155344208</v>
      </c>
      <c r="N1059" s="18">
        <v>3.3456293399000354</v>
      </c>
      <c r="O1059" s="18">
        <v>3.5818810700524231</v>
      </c>
      <c r="P1059" s="18">
        <v>11.911659813812681</v>
      </c>
      <c r="Q1059" s="18">
        <v>11.91</v>
      </c>
      <c r="R1059" s="18">
        <v>11.911659813812681</v>
      </c>
      <c r="S1059" s="15">
        <f t="shared" si="99"/>
        <v>0.25847728726807295</v>
      </c>
      <c r="T1059" s="15">
        <f t="shared" si="100"/>
        <v>0.28090926447523384</v>
      </c>
      <c r="U1059" s="15">
        <f t="shared" si="101"/>
        <v>0.30070377479206528</v>
      </c>
      <c r="V1059" s="15">
        <f t="shared" si="102"/>
        <v>0.28003010884512403</v>
      </c>
      <c r="W1059" s="15">
        <f t="shared" si="103"/>
        <v>0.28003010884512403</v>
      </c>
      <c r="X1059" s="15" t="str">
        <f t="shared" si="104"/>
        <v>Y</v>
      </c>
      <c r="Y1059" s="15" t="s">
        <v>55</v>
      </c>
      <c r="Z1059" s="14" t="s">
        <v>55</v>
      </c>
      <c r="AA1059" s="14">
        <v>0</v>
      </c>
      <c r="AB1059" s="14"/>
      <c r="AC1059" s="14"/>
    </row>
    <row r="1060" spans="1:29" x14ac:dyDescent="0.35">
      <c r="A1060" s="7"/>
      <c r="B1060" s="14">
        <v>72</v>
      </c>
      <c r="C1060" s="14" t="s">
        <v>3030</v>
      </c>
      <c r="D1060" s="14" t="s">
        <v>3031</v>
      </c>
      <c r="E1060" s="14" t="s">
        <v>46</v>
      </c>
      <c r="F1060" s="14" t="s">
        <v>3591</v>
      </c>
      <c r="G1060" s="14"/>
      <c r="H1060" s="14" t="s">
        <v>3038</v>
      </c>
      <c r="I1060" s="14" t="s">
        <v>3034</v>
      </c>
      <c r="J1060" s="14" t="s">
        <v>4710</v>
      </c>
      <c r="K1060" s="14" t="s">
        <v>3038</v>
      </c>
      <c r="L1060" s="14">
        <v>13.8</v>
      </c>
      <c r="M1060" s="18">
        <v>1.8564120555523209</v>
      </c>
      <c r="N1060" s="18">
        <v>4.8123299637493613</v>
      </c>
      <c r="O1060" s="18">
        <v>4.0793260619862046</v>
      </c>
      <c r="P1060" s="18">
        <v>13.002851822581077</v>
      </c>
      <c r="Q1060" s="18">
        <v>13</v>
      </c>
      <c r="R1060" s="18">
        <v>13.002851822581077</v>
      </c>
      <c r="S1060" s="15">
        <f t="shared" si="99"/>
        <v>0.14276960784313711</v>
      </c>
      <c r="T1060" s="15">
        <f t="shared" si="100"/>
        <v>0.37017922798072012</v>
      </c>
      <c r="U1060" s="15">
        <f t="shared" si="101"/>
        <v>0.31372549019607726</v>
      </c>
      <c r="V1060" s="15">
        <f t="shared" si="102"/>
        <v>0.27555810867331149</v>
      </c>
      <c r="W1060" s="15">
        <f t="shared" si="103"/>
        <v>0.27555810867331149</v>
      </c>
      <c r="X1060" s="15" t="str">
        <f t="shared" si="104"/>
        <v>Y</v>
      </c>
      <c r="Y1060" s="15" t="s">
        <v>55</v>
      </c>
      <c r="Z1060" s="14" t="s">
        <v>55</v>
      </c>
      <c r="AA1060" s="14">
        <v>0</v>
      </c>
      <c r="AB1060" s="14"/>
      <c r="AC1060" s="14"/>
    </row>
    <row r="1061" spans="1:29" x14ac:dyDescent="0.35">
      <c r="A1061" s="7"/>
      <c r="B1061" s="14">
        <v>20</v>
      </c>
      <c r="C1061" s="14" t="s">
        <v>3030</v>
      </c>
      <c r="D1061" s="14" t="s">
        <v>3031</v>
      </c>
      <c r="E1061" s="14" t="s">
        <v>46</v>
      </c>
      <c r="F1061" s="14" t="s">
        <v>4097</v>
      </c>
      <c r="G1061" s="14"/>
      <c r="H1061" s="14" t="s">
        <v>3038</v>
      </c>
      <c r="I1061" s="14" t="s">
        <v>3034</v>
      </c>
      <c r="J1061" s="19" t="s">
        <v>4711</v>
      </c>
      <c r="K1061" s="14" t="s">
        <v>3038</v>
      </c>
      <c r="L1061" s="14">
        <v>4.16</v>
      </c>
      <c r="M1061" s="18">
        <v>0.49956964092439909</v>
      </c>
      <c r="N1061" s="18">
        <v>0.96071084793153472</v>
      </c>
      <c r="O1061" s="18">
        <v>0.72053313594865287</v>
      </c>
      <c r="P1061" s="18">
        <v>2.6515619402910429</v>
      </c>
      <c r="Q1061" s="18">
        <v>2.65</v>
      </c>
      <c r="R1061" s="18">
        <v>2.6515619402910429</v>
      </c>
      <c r="S1061" s="15">
        <f t="shared" si="99"/>
        <v>0.18840579710144917</v>
      </c>
      <c r="T1061" s="15">
        <f t="shared" si="100"/>
        <v>0.36253239544586219</v>
      </c>
      <c r="U1061" s="15">
        <f t="shared" si="101"/>
        <v>0.27173913043478259</v>
      </c>
      <c r="V1061" s="15">
        <f t="shared" si="102"/>
        <v>0.27422577432736467</v>
      </c>
      <c r="W1061" s="15">
        <f t="shared" si="103"/>
        <v>0.27422577432736467</v>
      </c>
      <c r="X1061" s="15" t="str">
        <f t="shared" si="104"/>
        <v>Y</v>
      </c>
      <c r="Y1061" s="15" t="s">
        <v>55</v>
      </c>
      <c r="Z1061" s="14" t="s">
        <v>55</v>
      </c>
      <c r="AA1061" s="14">
        <v>0</v>
      </c>
      <c r="AB1061" s="14"/>
      <c r="AC1061" s="14"/>
    </row>
    <row r="1062" spans="1:29" x14ac:dyDescent="0.35">
      <c r="A1062" s="7"/>
      <c r="B1062" s="14">
        <v>450</v>
      </c>
      <c r="C1062" s="14" t="s">
        <v>3030</v>
      </c>
      <c r="D1062" s="14" t="s">
        <v>3066</v>
      </c>
      <c r="E1062" s="14" t="s">
        <v>3074</v>
      </c>
      <c r="F1062" s="14" t="s">
        <v>3768</v>
      </c>
      <c r="G1062" s="14"/>
      <c r="H1062" s="14" t="s">
        <v>3768</v>
      </c>
      <c r="I1062" s="14" t="s">
        <v>3034</v>
      </c>
      <c r="J1062" s="14" t="s">
        <v>4712</v>
      </c>
      <c r="K1062" s="14" t="s">
        <v>3768</v>
      </c>
      <c r="L1062" s="14">
        <v>13.8</v>
      </c>
      <c r="M1062" s="18">
        <v>2.9081133059081292</v>
      </c>
      <c r="N1062" s="18">
        <v>3.1471363173526341</v>
      </c>
      <c r="O1062" s="18">
        <v>3.1471363173526341</v>
      </c>
      <c r="P1062" s="18">
        <v>11.377495344758442</v>
      </c>
      <c r="Q1062" s="18">
        <v>11.38</v>
      </c>
      <c r="R1062" s="18">
        <v>11.377495344758442</v>
      </c>
      <c r="S1062" s="15">
        <f t="shared" si="99"/>
        <v>0.25560224089635714</v>
      </c>
      <c r="T1062" s="15">
        <f t="shared" si="100"/>
        <v>0.27654976426648803</v>
      </c>
      <c r="U1062" s="15">
        <f t="shared" si="101"/>
        <v>0.27661064425770165</v>
      </c>
      <c r="V1062" s="15">
        <f t="shared" si="102"/>
        <v>0.26958754980684896</v>
      </c>
      <c r="W1062" s="15">
        <f t="shared" si="103"/>
        <v>0.26958754980684896</v>
      </c>
      <c r="X1062" s="15" t="str">
        <f t="shared" si="104"/>
        <v>Y</v>
      </c>
      <c r="Y1062" s="15" t="s">
        <v>55</v>
      </c>
      <c r="Z1062" s="14" t="s">
        <v>55</v>
      </c>
      <c r="AA1062" s="14">
        <v>0</v>
      </c>
      <c r="AB1062" s="14"/>
      <c r="AC1062" s="14"/>
    </row>
    <row r="1063" spans="1:29" x14ac:dyDescent="0.35">
      <c r="A1063" s="7"/>
      <c r="B1063" s="14">
        <v>672</v>
      </c>
      <c r="C1063" s="14" t="s">
        <v>3030</v>
      </c>
      <c r="D1063" s="14" t="s">
        <v>3031</v>
      </c>
      <c r="E1063" s="14" t="s">
        <v>3045</v>
      </c>
      <c r="F1063" s="14" t="s">
        <v>4564</v>
      </c>
      <c r="G1063" s="14"/>
      <c r="H1063" s="14" t="s">
        <v>4046</v>
      </c>
      <c r="I1063" s="14" t="s">
        <v>3034</v>
      </c>
      <c r="J1063" s="14" t="s">
        <v>4714</v>
      </c>
      <c r="K1063" s="14" t="s">
        <v>4046</v>
      </c>
      <c r="L1063" s="14">
        <v>4.16</v>
      </c>
      <c r="M1063" s="18">
        <v>0.64847982235378765</v>
      </c>
      <c r="N1063" s="18">
        <v>0.54039985196148976</v>
      </c>
      <c r="O1063" s="18">
        <v>0.54039985196148976</v>
      </c>
      <c r="P1063" s="18">
        <v>2.1615994078459591</v>
      </c>
      <c r="Q1063" s="18">
        <v>2.16</v>
      </c>
      <c r="R1063" s="18">
        <v>2.1615994078459591</v>
      </c>
      <c r="S1063" s="15">
        <f t="shared" si="99"/>
        <v>0.3</v>
      </c>
      <c r="T1063" s="15">
        <f t="shared" si="100"/>
        <v>0.25018511664883786</v>
      </c>
      <c r="U1063" s="15">
        <f t="shared" si="101"/>
        <v>0.25</v>
      </c>
      <c r="V1063" s="15">
        <f t="shared" si="102"/>
        <v>0.26672837221627926</v>
      </c>
      <c r="W1063" s="15">
        <f t="shared" si="103"/>
        <v>0.26672837221627926</v>
      </c>
      <c r="X1063" s="15" t="str">
        <f t="shared" si="104"/>
        <v>Y</v>
      </c>
      <c r="Y1063" s="15" t="s">
        <v>55</v>
      </c>
      <c r="Z1063" s="14" t="s">
        <v>55</v>
      </c>
      <c r="AA1063" s="14">
        <v>0</v>
      </c>
      <c r="AB1063" s="14"/>
      <c r="AC1063" s="14"/>
    </row>
    <row r="1064" spans="1:29" x14ac:dyDescent="0.35">
      <c r="A1064" s="7"/>
      <c r="B1064" s="14">
        <v>875</v>
      </c>
      <c r="C1064" s="14" t="s">
        <v>3030</v>
      </c>
      <c r="D1064" s="14" t="s">
        <v>3031</v>
      </c>
      <c r="E1064" s="14" t="s">
        <v>3045</v>
      </c>
      <c r="F1064" s="14" t="s">
        <v>3862</v>
      </c>
      <c r="G1064" s="14"/>
      <c r="H1064" s="14" t="s">
        <v>3862</v>
      </c>
      <c r="I1064" s="14" t="s">
        <v>3034</v>
      </c>
      <c r="J1064" s="14" t="s">
        <v>4715</v>
      </c>
      <c r="K1064" s="14" t="s">
        <v>3245</v>
      </c>
      <c r="L1064" s="14">
        <v>4.16</v>
      </c>
      <c r="M1064" s="18">
        <v>0.80459533514265769</v>
      </c>
      <c r="N1064" s="18">
        <v>0.86223798601854995</v>
      </c>
      <c r="O1064" s="18">
        <v>0.91988063689444222</v>
      </c>
      <c r="P1064" s="18">
        <v>3.3865057389586686</v>
      </c>
      <c r="Q1064" s="18">
        <v>3.18</v>
      </c>
      <c r="R1064" s="18">
        <v>3.1775511295335592</v>
      </c>
      <c r="S1064" s="15">
        <f t="shared" si="99"/>
        <v>0.23758865248226813</v>
      </c>
      <c r="T1064" s="15">
        <f t="shared" si="100"/>
        <v>0.27114402076055028</v>
      </c>
      <c r="U1064" s="15">
        <f t="shared" si="101"/>
        <v>0.28949357520785945</v>
      </c>
      <c r="V1064" s="15">
        <f t="shared" si="102"/>
        <v>0.26607541615022595</v>
      </c>
      <c r="W1064" s="15">
        <f t="shared" si="103"/>
        <v>0.26607541615022595</v>
      </c>
      <c r="X1064" s="15" t="str">
        <f t="shared" si="104"/>
        <v>Y</v>
      </c>
      <c r="Y1064" s="15" t="s">
        <v>55</v>
      </c>
      <c r="Z1064" s="14" t="s">
        <v>55</v>
      </c>
      <c r="AA1064" s="14">
        <v>0</v>
      </c>
      <c r="AB1064" s="14"/>
      <c r="AC1064" s="14"/>
    </row>
    <row r="1065" spans="1:29" x14ac:dyDescent="0.35">
      <c r="A1065" s="7"/>
      <c r="B1065" s="14">
        <v>467</v>
      </c>
      <c r="C1065" s="14" t="s">
        <v>3030</v>
      </c>
      <c r="D1065" s="14" t="s">
        <v>3066</v>
      </c>
      <c r="E1065" s="14" t="s">
        <v>3074</v>
      </c>
      <c r="F1065" s="14" t="s">
        <v>3927</v>
      </c>
      <c r="G1065" s="14"/>
      <c r="H1065" s="14" t="s">
        <v>3928</v>
      </c>
      <c r="I1065" s="14" t="s">
        <v>3034</v>
      </c>
      <c r="J1065" s="14" t="s">
        <v>4716</v>
      </c>
      <c r="K1065" s="14" t="s">
        <v>4717</v>
      </c>
      <c r="L1065" s="14">
        <v>13.8</v>
      </c>
      <c r="M1065" s="18">
        <v>2.9877876430563135</v>
      </c>
      <c r="N1065" s="18">
        <v>3.2108757870711764</v>
      </c>
      <c r="O1065" s="18">
        <v>3.183388140755059</v>
      </c>
      <c r="P1065" s="18">
        <v>11.759932163069649</v>
      </c>
      <c r="Q1065" s="18">
        <v>11.76</v>
      </c>
      <c r="R1065" s="18">
        <v>11.759932163069649</v>
      </c>
      <c r="S1065" s="15">
        <f t="shared" si="99"/>
        <v>0.25406504065040653</v>
      </c>
      <c r="T1065" s="15">
        <f t="shared" si="100"/>
        <v>0.27303365536319529</v>
      </c>
      <c r="U1065" s="15">
        <f t="shared" si="101"/>
        <v>0.27069783197831915</v>
      </c>
      <c r="V1065" s="15">
        <f t="shared" si="102"/>
        <v>0.26593217599730701</v>
      </c>
      <c r="W1065" s="15">
        <f t="shared" si="103"/>
        <v>0.26593217599730701</v>
      </c>
      <c r="X1065" s="15" t="str">
        <f t="shared" si="104"/>
        <v>Y</v>
      </c>
      <c r="Y1065" s="15" t="s">
        <v>55</v>
      </c>
      <c r="Z1065" s="14" t="s">
        <v>55</v>
      </c>
      <c r="AA1065" s="14">
        <v>0</v>
      </c>
      <c r="AB1065" s="14"/>
      <c r="AC1065" s="14"/>
    </row>
    <row r="1066" spans="1:29" x14ac:dyDescent="0.35">
      <c r="A1066" s="7"/>
      <c r="B1066" s="14">
        <v>916</v>
      </c>
      <c r="C1066" s="14" t="s">
        <v>3030</v>
      </c>
      <c r="D1066" s="14" t="s">
        <v>3031</v>
      </c>
      <c r="E1066" s="14" t="s">
        <v>3040</v>
      </c>
      <c r="F1066" s="14" t="s">
        <v>3888</v>
      </c>
      <c r="G1066" s="14"/>
      <c r="H1066" s="14" t="s">
        <v>3238</v>
      </c>
      <c r="I1066" s="14" t="s">
        <v>3034</v>
      </c>
      <c r="J1066" s="14" t="s">
        <v>4718</v>
      </c>
      <c r="K1066" s="14" t="s">
        <v>3238</v>
      </c>
      <c r="L1066" s="14">
        <v>4.16</v>
      </c>
      <c r="M1066" s="18">
        <v>0.36026656797432649</v>
      </c>
      <c r="N1066" s="18">
        <v>0.52839096636234528</v>
      </c>
      <c r="O1066" s="18">
        <v>0.91267530553495557</v>
      </c>
      <c r="P1066" s="18">
        <v>2.2696793782382572</v>
      </c>
      <c r="Q1066" s="18">
        <v>2.27</v>
      </c>
      <c r="R1066" s="18">
        <v>2.2696793782382572</v>
      </c>
      <c r="S1066" s="15">
        <f t="shared" si="99"/>
        <v>0.15873015873015872</v>
      </c>
      <c r="T1066" s="15">
        <f t="shared" si="100"/>
        <v>0.23277135082041642</v>
      </c>
      <c r="U1066" s="15">
        <f t="shared" si="101"/>
        <v>0.40211640211639993</v>
      </c>
      <c r="V1066" s="15">
        <f t="shared" si="102"/>
        <v>0.26453930388899166</v>
      </c>
      <c r="W1066" s="15">
        <f t="shared" si="103"/>
        <v>0.26453930388899166</v>
      </c>
      <c r="X1066" s="15" t="str">
        <f t="shared" si="104"/>
        <v>Y</v>
      </c>
      <c r="Y1066" s="15" t="s">
        <v>55</v>
      </c>
      <c r="Z1066" s="14" t="s">
        <v>55</v>
      </c>
      <c r="AA1066" s="14">
        <v>0</v>
      </c>
      <c r="AB1066" s="14"/>
      <c r="AC1066" s="14"/>
    </row>
    <row r="1067" spans="1:29" x14ac:dyDescent="0.35">
      <c r="A1067" s="7"/>
      <c r="B1067" s="14">
        <v>547</v>
      </c>
      <c r="C1067" s="14" t="s">
        <v>3030</v>
      </c>
      <c r="D1067" s="14" t="s">
        <v>3066</v>
      </c>
      <c r="E1067" s="14" t="s">
        <v>3074</v>
      </c>
      <c r="F1067" s="14" t="s">
        <v>4037</v>
      </c>
      <c r="G1067" s="14"/>
      <c r="H1067" s="14" t="s">
        <v>3182</v>
      </c>
      <c r="I1067" s="14" t="s">
        <v>3034</v>
      </c>
      <c r="J1067" s="14" t="s">
        <v>4719</v>
      </c>
      <c r="K1067" s="14" t="s">
        <v>3182</v>
      </c>
      <c r="L1067" s="14">
        <v>13.8</v>
      </c>
      <c r="M1067" s="18">
        <v>2.1273048018560949</v>
      </c>
      <c r="N1067" s="18">
        <v>2.8125041013303269</v>
      </c>
      <c r="O1067" s="18">
        <v>2.7089274630377163</v>
      </c>
      <c r="P1067" s="18">
        <v>10.158477986391464</v>
      </c>
      <c r="Q1067" s="18">
        <v>9.4700000000000006</v>
      </c>
      <c r="R1067" s="18">
        <v>9.4653112532024011</v>
      </c>
      <c r="S1067" s="15">
        <f t="shared" si="99"/>
        <v>0.20941176470588235</v>
      </c>
      <c r="T1067" s="15">
        <f t="shared" si="100"/>
        <v>0.29699092939074201</v>
      </c>
      <c r="U1067" s="15">
        <f t="shared" si="101"/>
        <v>0.28619528619528534</v>
      </c>
      <c r="V1067" s="15">
        <f t="shared" si="102"/>
        <v>0.2641993267639699</v>
      </c>
      <c r="W1067" s="15">
        <f t="shared" si="103"/>
        <v>0.2641993267639699</v>
      </c>
      <c r="X1067" s="15" t="str">
        <f t="shared" si="104"/>
        <v>Y</v>
      </c>
      <c r="Y1067" s="15" t="s">
        <v>55</v>
      </c>
      <c r="Z1067" s="14" t="s">
        <v>55</v>
      </c>
      <c r="AA1067" s="14">
        <v>0</v>
      </c>
      <c r="AB1067" s="14"/>
      <c r="AC1067" s="14"/>
    </row>
    <row r="1068" spans="1:29" x14ac:dyDescent="0.35">
      <c r="A1068" s="7"/>
      <c r="B1068" s="14">
        <v>26</v>
      </c>
      <c r="C1068" s="14" t="s">
        <v>3030</v>
      </c>
      <c r="D1068" s="14" t="s">
        <v>3031</v>
      </c>
      <c r="E1068" s="14" t="s">
        <v>46</v>
      </c>
      <c r="F1068" s="14" t="s">
        <v>3934</v>
      </c>
      <c r="G1068" s="14"/>
      <c r="H1068" s="14" t="s">
        <v>3038</v>
      </c>
      <c r="I1068" s="14" t="s">
        <v>3034</v>
      </c>
      <c r="J1068" s="19" t="s">
        <v>4720</v>
      </c>
      <c r="K1068" s="14" t="s">
        <v>3038</v>
      </c>
      <c r="L1068" s="14">
        <v>4.16</v>
      </c>
      <c r="M1068" s="18">
        <v>0.50917674940371427</v>
      </c>
      <c r="N1068" s="18">
        <v>0.57642650875892232</v>
      </c>
      <c r="O1068" s="18">
        <v>0.49956964092439915</v>
      </c>
      <c r="P1068" s="18">
        <v>2.0174927806562284</v>
      </c>
      <c r="Q1068" s="18">
        <v>2.02</v>
      </c>
      <c r="R1068" s="18">
        <v>2.0174927806562284</v>
      </c>
      <c r="S1068" s="15">
        <f t="shared" si="99"/>
        <v>0.25238095238095215</v>
      </c>
      <c r="T1068" s="15">
        <f t="shared" si="100"/>
        <v>0.28535965780144668</v>
      </c>
      <c r="U1068" s="15">
        <f t="shared" si="101"/>
        <v>0.24761904761904749</v>
      </c>
      <c r="V1068" s="15">
        <f t="shared" si="102"/>
        <v>0.26178655260048211</v>
      </c>
      <c r="W1068" s="15">
        <f t="shared" si="103"/>
        <v>0.26178655260048211</v>
      </c>
      <c r="X1068" s="15" t="str">
        <f t="shared" si="104"/>
        <v>Y</v>
      </c>
      <c r="Y1068" s="15" t="s">
        <v>55</v>
      </c>
      <c r="Z1068" s="14" t="s">
        <v>55</v>
      </c>
      <c r="AA1068" s="14">
        <v>0</v>
      </c>
      <c r="AB1068" s="14"/>
      <c r="AC1068" s="14"/>
    </row>
    <row r="1069" spans="1:29" x14ac:dyDescent="0.35">
      <c r="A1069" s="7"/>
      <c r="B1069" s="14">
        <v>278</v>
      </c>
      <c r="C1069" s="14" t="s">
        <v>3030</v>
      </c>
      <c r="D1069" s="14" t="s">
        <v>3066</v>
      </c>
      <c r="E1069" s="14" t="s">
        <v>3067</v>
      </c>
      <c r="F1069" s="14" t="s">
        <v>3940</v>
      </c>
      <c r="G1069" s="14"/>
      <c r="H1069" s="14" t="s">
        <v>3141</v>
      </c>
      <c r="I1069" s="14" t="s">
        <v>3034</v>
      </c>
      <c r="J1069" s="14" t="s">
        <v>4721</v>
      </c>
      <c r="K1069" s="14" t="s">
        <v>4090</v>
      </c>
      <c r="L1069" s="14">
        <v>13.8</v>
      </c>
      <c r="M1069" s="18">
        <v>3.3781918950823302</v>
      </c>
      <c r="N1069" s="18">
        <v>3.5534754368082928</v>
      </c>
      <c r="O1069" s="18">
        <v>2.8921784384785116</v>
      </c>
      <c r="P1069" s="18">
        <v>12.668219606558768</v>
      </c>
      <c r="Q1069" s="18">
        <v>12.67</v>
      </c>
      <c r="R1069" s="18">
        <v>12.668219606558768</v>
      </c>
      <c r="S1069" s="15">
        <f t="shared" si="99"/>
        <v>0.26666666666666605</v>
      </c>
      <c r="T1069" s="15">
        <f t="shared" si="100"/>
        <v>0.2804637282405914</v>
      </c>
      <c r="U1069" s="15">
        <f t="shared" si="101"/>
        <v>0.22830188679245286</v>
      </c>
      <c r="V1069" s="15">
        <f t="shared" si="102"/>
        <v>0.2584774272332368</v>
      </c>
      <c r="W1069" s="15">
        <f t="shared" si="103"/>
        <v>0.2584774272332368</v>
      </c>
      <c r="X1069" s="15" t="str">
        <f t="shared" si="104"/>
        <v>Y</v>
      </c>
      <c r="Y1069" s="15" t="s">
        <v>55</v>
      </c>
      <c r="Z1069" s="14" t="s">
        <v>55</v>
      </c>
      <c r="AA1069" s="14">
        <v>0</v>
      </c>
      <c r="AB1069" s="14"/>
      <c r="AC1069" s="14"/>
    </row>
    <row r="1070" spans="1:29" x14ac:dyDescent="0.35">
      <c r="A1070" s="7"/>
      <c r="B1070" s="14">
        <v>217</v>
      </c>
      <c r="C1070" s="14" t="s">
        <v>3030</v>
      </c>
      <c r="D1070" s="14" t="s">
        <v>3031</v>
      </c>
      <c r="E1070" s="14" t="s">
        <v>46</v>
      </c>
      <c r="F1070" s="14" t="s">
        <v>3488</v>
      </c>
      <c r="G1070" s="14"/>
      <c r="H1070" s="14" t="s">
        <v>3038</v>
      </c>
      <c r="I1070" s="14" t="s">
        <v>3034</v>
      </c>
      <c r="J1070" s="19" t="s">
        <v>4722</v>
      </c>
      <c r="K1070" s="14" t="s">
        <v>3038</v>
      </c>
      <c r="L1070" s="14">
        <v>13.8</v>
      </c>
      <c r="M1070" s="18">
        <v>2.3264906447265155</v>
      </c>
      <c r="N1070" s="18">
        <v>2.1990117052894464</v>
      </c>
      <c r="O1070" s="18">
        <v>2.4380347167339518</v>
      </c>
      <c r="P1070" s="18">
        <v>8.4614146051354808</v>
      </c>
      <c r="Q1070" s="18">
        <v>8.4600000000000009</v>
      </c>
      <c r="R1070" s="18">
        <v>10.397500997835971</v>
      </c>
      <c r="S1070" s="15">
        <f t="shared" si="99"/>
        <v>0.2749529190207155</v>
      </c>
      <c r="T1070" s="15">
        <f t="shared" si="100"/>
        <v>0.25993046161813788</v>
      </c>
      <c r="U1070" s="15">
        <f t="shared" si="101"/>
        <v>0.23448275862068965</v>
      </c>
      <c r="V1070" s="15">
        <f t="shared" si="102"/>
        <v>0.256455379753181</v>
      </c>
      <c r="W1070" s="15">
        <f t="shared" si="103"/>
        <v>0.256455379753181</v>
      </c>
      <c r="X1070" s="15" t="str">
        <f t="shared" si="104"/>
        <v>Y</v>
      </c>
      <c r="Y1070" s="15" t="s">
        <v>55</v>
      </c>
      <c r="Z1070" s="14" t="s">
        <v>55</v>
      </c>
      <c r="AA1070" s="14">
        <v>0</v>
      </c>
      <c r="AB1070" s="14"/>
      <c r="AC1070" s="14"/>
    </row>
    <row r="1071" spans="1:29" x14ac:dyDescent="0.35">
      <c r="A1071" s="7"/>
      <c r="B1071" s="14">
        <v>1025</v>
      </c>
      <c r="C1071" s="14" t="s">
        <v>3030</v>
      </c>
      <c r="D1071" s="14" t="s">
        <v>3031</v>
      </c>
      <c r="E1071" s="14" t="s">
        <v>3040</v>
      </c>
      <c r="F1071" s="14" t="s">
        <v>3542</v>
      </c>
      <c r="G1071" s="14"/>
      <c r="H1071" s="14" t="s">
        <v>3238</v>
      </c>
      <c r="I1071" s="14" t="s">
        <v>3034</v>
      </c>
      <c r="J1071" s="14" t="s">
        <v>4723</v>
      </c>
      <c r="K1071" s="14" t="s">
        <v>3238</v>
      </c>
      <c r="L1071" s="14">
        <v>4.16</v>
      </c>
      <c r="M1071" s="18">
        <v>0.59083717147789538</v>
      </c>
      <c r="N1071" s="18">
        <v>0.6004442799572105</v>
      </c>
      <c r="O1071" s="18">
        <v>0.66048870795293146</v>
      </c>
      <c r="P1071" s="18">
        <v>2.4137860054279874</v>
      </c>
      <c r="Q1071" s="18">
        <v>2.41</v>
      </c>
      <c r="R1071" s="18">
        <v>2.4137860054279874</v>
      </c>
      <c r="S1071" s="15">
        <f t="shared" si="99"/>
        <v>0.24477611940298505</v>
      </c>
      <c r="T1071" s="15">
        <f t="shared" si="100"/>
        <v>0.24914700413162261</v>
      </c>
      <c r="U1071" s="15">
        <f t="shared" si="101"/>
        <v>0.27363184079601971</v>
      </c>
      <c r="V1071" s="15">
        <f t="shared" si="102"/>
        <v>0.25585165477687583</v>
      </c>
      <c r="W1071" s="15">
        <f t="shared" si="103"/>
        <v>0.25585165477687583</v>
      </c>
      <c r="X1071" s="15" t="str">
        <f t="shared" si="104"/>
        <v>Y</v>
      </c>
      <c r="Y1071" s="15" t="s">
        <v>55</v>
      </c>
      <c r="Z1071" s="14" t="s">
        <v>55</v>
      </c>
      <c r="AA1071" s="14">
        <v>0</v>
      </c>
      <c r="AB1071" s="14"/>
      <c r="AC1071" s="14"/>
    </row>
    <row r="1072" spans="1:29" x14ac:dyDescent="0.35">
      <c r="A1072" s="7"/>
      <c r="B1072" s="14">
        <v>420</v>
      </c>
      <c r="C1072" s="14" t="s">
        <v>3030</v>
      </c>
      <c r="D1072" s="14" t="s">
        <v>3066</v>
      </c>
      <c r="E1072" s="14" t="s">
        <v>3074</v>
      </c>
      <c r="F1072" s="14" t="s">
        <v>3560</v>
      </c>
      <c r="G1072" s="14"/>
      <c r="H1072" s="14" t="s">
        <v>3446</v>
      </c>
      <c r="I1072" s="14" t="s">
        <v>3034</v>
      </c>
      <c r="J1072" s="14" t="s">
        <v>4724</v>
      </c>
      <c r="K1072" s="14" t="s">
        <v>3446</v>
      </c>
      <c r="L1072" s="14">
        <v>4.16</v>
      </c>
      <c r="M1072" s="18">
        <v>0.43231988156919177</v>
      </c>
      <c r="N1072" s="18">
        <v>0.43231988156919182</v>
      </c>
      <c r="O1072" s="18">
        <v>0.7925864495435182</v>
      </c>
      <c r="P1072" s="18">
        <v>2.1615994078459591</v>
      </c>
      <c r="Q1072" s="18">
        <v>2.16</v>
      </c>
      <c r="R1072" s="18">
        <v>2.1615994078459591</v>
      </c>
      <c r="S1072" s="15">
        <f t="shared" si="99"/>
        <v>0.19999999999999998</v>
      </c>
      <c r="T1072" s="15">
        <f t="shared" si="100"/>
        <v>0.20014809331907027</v>
      </c>
      <c r="U1072" s="15">
        <f t="shared" si="101"/>
        <v>0.36666666666666659</v>
      </c>
      <c r="V1072" s="15">
        <f t="shared" si="102"/>
        <v>0.25560491999524565</v>
      </c>
      <c r="W1072" s="15">
        <f t="shared" si="103"/>
        <v>0.25560491999524565</v>
      </c>
      <c r="X1072" s="15" t="str">
        <f t="shared" si="104"/>
        <v>Y</v>
      </c>
      <c r="Y1072" s="15" t="s">
        <v>55</v>
      </c>
      <c r="Z1072" s="14" t="s">
        <v>55</v>
      </c>
      <c r="AA1072" s="14">
        <v>0</v>
      </c>
      <c r="AB1072" s="14"/>
      <c r="AC1072" s="14"/>
    </row>
    <row r="1073" spans="1:29" x14ac:dyDescent="0.35">
      <c r="A1073" s="7"/>
      <c r="B1073" s="14">
        <v>419</v>
      </c>
      <c r="C1073" s="14" t="s">
        <v>3030</v>
      </c>
      <c r="D1073" s="14" t="s">
        <v>3066</v>
      </c>
      <c r="E1073" s="14" t="s">
        <v>3074</v>
      </c>
      <c r="F1073" s="14" t="s">
        <v>3560</v>
      </c>
      <c r="G1073" s="14"/>
      <c r="H1073" s="14" t="s">
        <v>3446</v>
      </c>
      <c r="I1073" s="14" t="s">
        <v>3034</v>
      </c>
      <c r="J1073" s="14" t="s">
        <v>4725</v>
      </c>
      <c r="K1073" s="14" t="s">
        <v>3446</v>
      </c>
      <c r="L1073" s="14">
        <v>4.16</v>
      </c>
      <c r="M1073" s="18">
        <v>0.43231988156919177</v>
      </c>
      <c r="N1073" s="18">
        <v>0.43231988156919182</v>
      </c>
      <c r="O1073" s="18">
        <v>0.59083717147789538</v>
      </c>
      <c r="P1073" s="18">
        <v>1.9094128102639305</v>
      </c>
      <c r="Q1073" s="18">
        <v>1.91</v>
      </c>
      <c r="R1073" s="18">
        <v>1.9094128102639305</v>
      </c>
      <c r="S1073" s="15">
        <f t="shared" si="99"/>
        <v>0.22641509433962262</v>
      </c>
      <c r="T1073" s="15">
        <f t="shared" si="100"/>
        <v>0.22634548773256116</v>
      </c>
      <c r="U1073" s="15">
        <f t="shared" si="101"/>
        <v>0.30943396226415087</v>
      </c>
      <c r="V1073" s="15">
        <f t="shared" si="102"/>
        <v>0.25406484811211155</v>
      </c>
      <c r="W1073" s="15">
        <f t="shared" si="103"/>
        <v>0.25406484811211155</v>
      </c>
      <c r="X1073" s="15" t="str">
        <f t="shared" si="104"/>
        <v>Y</v>
      </c>
      <c r="Y1073" s="15" t="s">
        <v>55</v>
      </c>
      <c r="Z1073" s="14" t="s">
        <v>55</v>
      </c>
      <c r="AA1073" s="14">
        <v>0</v>
      </c>
      <c r="AB1073" s="14"/>
      <c r="AC1073" s="14"/>
    </row>
    <row r="1074" spans="1:29" x14ac:dyDescent="0.35">
      <c r="A1074" s="7"/>
      <c r="B1074" s="14">
        <v>271</v>
      </c>
      <c r="C1074" s="14" t="s">
        <v>3030</v>
      </c>
      <c r="D1074" s="14" t="s">
        <v>3066</v>
      </c>
      <c r="E1074" s="14" t="s">
        <v>3067</v>
      </c>
      <c r="F1074" s="14" t="s">
        <v>3872</v>
      </c>
      <c r="G1074" s="14"/>
      <c r="H1074" s="14" t="s">
        <v>1179</v>
      </c>
      <c r="I1074" s="14" t="s">
        <v>3034</v>
      </c>
      <c r="J1074" s="14" t="s">
        <v>4726</v>
      </c>
      <c r="K1074" s="14" t="s">
        <v>1179</v>
      </c>
      <c r="L1074" s="14">
        <v>13.8</v>
      </c>
      <c r="M1074" s="18">
        <v>2.8682761373340604</v>
      </c>
      <c r="N1074" s="18">
        <v>3.1312014499230161</v>
      </c>
      <c r="O1074" s="18">
        <v>3.1152665824933745</v>
      </c>
      <c r="P1074" s="18">
        <v>11.998955174514155</v>
      </c>
      <c r="Q1074" s="18">
        <v>12</v>
      </c>
      <c r="R1074" s="18">
        <v>11.998955174514155</v>
      </c>
      <c r="S1074" s="15">
        <f t="shared" si="99"/>
        <v>0.23904382470119517</v>
      </c>
      <c r="T1074" s="15">
        <f t="shared" si="100"/>
        <v>0.26093345416025132</v>
      </c>
      <c r="U1074" s="15">
        <f t="shared" si="101"/>
        <v>0.25962815405046413</v>
      </c>
      <c r="V1074" s="15">
        <f t="shared" si="102"/>
        <v>0.25320181097063688</v>
      </c>
      <c r="W1074" s="15">
        <f t="shared" si="103"/>
        <v>0.25320181097063688</v>
      </c>
      <c r="X1074" s="15" t="str">
        <f t="shared" si="104"/>
        <v>Y</v>
      </c>
      <c r="Y1074" s="15" t="s">
        <v>55</v>
      </c>
      <c r="Z1074" s="14" t="s">
        <v>55</v>
      </c>
      <c r="AA1074" s="14">
        <v>0</v>
      </c>
      <c r="AB1074" s="14"/>
      <c r="AC1074" s="14"/>
    </row>
    <row r="1075" spans="1:29" x14ac:dyDescent="0.35">
      <c r="A1075" s="7"/>
      <c r="B1075" s="14">
        <v>602</v>
      </c>
      <c r="C1075" s="14" t="s">
        <v>3030</v>
      </c>
      <c r="D1075" s="14" t="s">
        <v>3031</v>
      </c>
      <c r="E1075" s="14" t="s">
        <v>3086</v>
      </c>
      <c r="F1075" s="14" t="s">
        <v>4126</v>
      </c>
      <c r="G1075" s="14"/>
      <c r="H1075" s="14" t="s">
        <v>4127</v>
      </c>
      <c r="I1075" s="14" t="s">
        <v>3034</v>
      </c>
      <c r="J1075" s="14" t="s">
        <v>4130</v>
      </c>
      <c r="K1075" s="14" t="s">
        <v>4127</v>
      </c>
      <c r="L1075" s="14">
        <v>13.2</v>
      </c>
      <c r="M1075" s="18">
        <v>2.2939280895442136</v>
      </c>
      <c r="N1075" s="18">
        <v>2.3320332073107362</v>
      </c>
      <c r="O1075" s="18">
        <v>2.5225587961433051</v>
      </c>
      <c r="P1075" s="18">
        <v>9.4881743238623102</v>
      </c>
      <c r="Q1075" s="18">
        <v>9.49</v>
      </c>
      <c r="R1075" s="18">
        <v>9.4881743238623102</v>
      </c>
      <c r="S1075" s="15">
        <f t="shared" si="99"/>
        <v>0.24176706827309158</v>
      </c>
      <c r="T1075" s="15">
        <f t="shared" si="100"/>
        <v>0.2457358490316898</v>
      </c>
      <c r="U1075" s="15">
        <f t="shared" si="101"/>
        <v>0.26586345381526022</v>
      </c>
      <c r="V1075" s="15">
        <f t="shared" si="102"/>
        <v>0.25112212370668052</v>
      </c>
      <c r="W1075" s="15">
        <f t="shared" si="103"/>
        <v>0.25112212370668052</v>
      </c>
      <c r="X1075" s="15" t="str">
        <f t="shared" si="104"/>
        <v>Y</v>
      </c>
      <c r="Y1075" s="15" t="s">
        <v>104</v>
      </c>
      <c r="Z1075" s="14" t="s">
        <v>55</v>
      </c>
      <c r="AA1075" s="14">
        <v>0</v>
      </c>
      <c r="AB1075" s="14"/>
      <c r="AC1075" s="14"/>
    </row>
    <row r="1076" spans="1:29" x14ac:dyDescent="0.35">
      <c r="A1076" s="7"/>
      <c r="B1076" s="14">
        <v>199</v>
      </c>
      <c r="C1076" s="14" t="s">
        <v>3030</v>
      </c>
      <c r="D1076" s="14" t="s">
        <v>3031</v>
      </c>
      <c r="E1076" s="14" t="s">
        <v>46</v>
      </c>
      <c r="F1076" s="14" t="s">
        <v>3050</v>
      </c>
      <c r="G1076" s="14"/>
      <c r="H1076" s="14" t="s">
        <v>3038</v>
      </c>
      <c r="I1076" s="14" t="s">
        <v>3034</v>
      </c>
      <c r="J1076" s="14" t="s">
        <v>4727</v>
      </c>
      <c r="K1076" s="14" t="s">
        <v>3038</v>
      </c>
      <c r="L1076" s="14">
        <v>13.8</v>
      </c>
      <c r="M1076" s="18">
        <v>2.3981975481598599</v>
      </c>
      <c r="N1076" s="18">
        <v>2.430067283019119</v>
      </c>
      <c r="O1076" s="18">
        <v>2.5097416201673033</v>
      </c>
      <c r="P1076" s="18">
        <v>9.7521388669358053</v>
      </c>
      <c r="Q1076" s="18">
        <v>9.75</v>
      </c>
      <c r="R1076" s="18">
        <v>9.7521388669358053</v>
      </c>
      <c r="S1076" s="15">
        <f t="shared" si="99"/>
        <v>0.2459150326797378</v>
      </c>
      <c r="T1076" s="15">
        <f t="shared" si="100"/>
        <v>0.24923767005324299</v>
      </c>
      <c r="U1076" s="15">
        <f t="shared" si="101"/>
        <v>0.25735294117647062</v>
      </c>
      <c r="V1076" s="15">
        <f t="shared" si="102"/>
        <v>0.25083521463648378</v>
      </c>
      <c r="W1076" s="15">
        <f t="shared" si="103"/>
        <v>0.25083521463648378</v>
      </c>
      <c r="X1076" s="15" t="str">
        <f t="shared" si="104"/>
        <v>Y</v>
      </c>
      <c r="Y1076" s="15" t="s">
        <v>55</v>
      </c>
      <c r="Z1076" s="14" t="s">
        <v>55</v>
      </c>
      <c r="AA1076" s="14">
        <v>0</v>
      </c>
      <c r="AB1076" s="14"/>
      <c r="AC1076" s="14"/>
    </row>
    <row r="1077" spans="1:29" x14ac:dyDescent="0.35">
      <c r="A1077" s="7"/>
      <c r="B1077" s="14">
        <v>920</v>
      </c>
      <c r="C1077" s="14" t="s">
        <v>3030</v>
      </c>
      <c r="D1077" s="14" t="s">
        <v>3031</v>
      </c>
      <c r="E1077" s="14" t="s">
        <v>3040</v>
      </c>
      <c r="F1077" s="14" t="s">
        <v>3888</v>
      </c>
      <c r="G1077" s="14"/>
      <c r="H1077" s="14" t="s">
        <v>3238</v>
      </c>
      <c r="I1077" s="14" t="s">
        <v>3034</v>
      </c>
      <c r="J1077" s="14" t="s">
        <v>4728</v>
      </c>
      <c r="K1077" s="14" t="s">
        <v>3238</v>
      </c>
      <c r="L1077" s="14">
        <v>4.16</v>
      </c>
      <c r="M1077" s="18">
        <v>0.47555186972611091</v>
      </c>
      <c r="N1077" s="18">
        <v>0.46834653836662443</v>
      </c>
      <c r="O1077" s="18">
        <v>0.7925864495435182</v>
      </c>
      <c r="P1077" s="18">
        <v>2.3777593486305548</v>
      </c>
      <c r="Q1077" s="18">
        <v>2.38</v>
      </c>
      <c r="R1077" s="18">
        <v>2.3777593486305548</v>
      </c>
      <c r="S1077" s="15">
        <f t="shared" si="99"/>
        <v>0.19999999999999998</v>
      </c>
      <c r="T1077" s="15">
        <f t="shared" si="100"/>
        <v>0.19678425981790942</v>
      </c>
      <c r="U1077" s="15">
        <f t="shared" si="101"/>
        <v>0.33333333333333331</v>
      </c>
      <c r="V1077" s="15">
        <f t="shared" si="102"/>
        <v>0.24337253105041423</v>
      </c>
      <c r="W1077" s="15">
        <f t="shared" si="103"/>
        <v>0.24337253105041423</v>
      </c>
      <c r="X1077" s="15" t="str">
        <f t="shared" si="104"/>
        <v>Y</v>
      </c>
      <c r="Y1077" s="15" t="s">
        <v>55</v>
      </c>
      <c r="Z1077" s="14" t="s">
        <v>55</v>
      </c>
      <c r="AA1077" s="14">
        <v>0</v>
      </c>
      <c r="AB1077" s="14"/>
      <c r="AC1077" s="14"/>
    </row>
    <row r="1078" spans="1:29" x14ac:dyDescent="0.35">
      <c r="A1078" s="7"/>
      <c r="B1078" s="14">
        <v>852</v>
      </c>
      <c r="C1078" s="14" t="s">
        <v>3030</v>
      </c>
      <c r="D1078" s="14" t="s">
        <v>3031</v>
      </c>
      <c r="E1078" s="14" t="s">
        <v>3045</v>
      </c>
      <c r="F1078" s="14" t="s">
        <v>3057</v>
      </c>
      <c r="G1078" s="14"/>
      <c r="H1078" s="14" t="s">
        <v>3057</v>
      </c>
      <c r="I1078" s="14" t="s">
        <v>3034</v>
      </c>
      <c r="J1078" s="14" t="s">
        <v>4729</v>
      </c>
      <c r="K1078" s="14" t="s">
        <v>3057</v>
      </c>
      <c r="L1078" s="14">
        <v>4.16</v>
      </c>
      <c r="M1078" s="18">
        <v>0.84062199194009035</v>
      </c>
      <c r="N1078" s="18">
        <v>0.86463976313838364</v>
      </c>
      <c r="O1078" s="18">
        <v>0.67249759355207583</v>
      </c>
      <c r="P1078" s="18">
        <v>3.3000417626448302</v>
      </c>
      <c r="Q1078" s="18">
        <v>3.3</v>
      </c>
      <c r="R1078" s="18">
        <v>3.3000417626448302</v>
      </c>
      <c r="S1078" s="15">
        <f t="shared" si="99"/>
        <v>0.25473071324599567</v>
      </c>
      <c r="T1078" s="15">
        <f t="shared" si="100"/>
        <v>0.26201204943587386</v>
      </c>
      <c r="U1078" s="15">
        <f t="shared" si="101"/>
        <v>0.20378457059679761</v>
      </c>
      <c r="V1078" s="15">
        <f t="shared" si="102"/>
        <v>0.24017577775955568</v>
      </c>
      <c r="W1078" s="15">
        <f t="shared" si="103"/>
        <v>0.24017577775955568</v>
      </c>
      <c r="X1078" s="15" t="str">
        <f t="shared" si="104"/>
        <v>Y</v>
      </c>
      <c r="Y1078" s="15" t="s">
        <v>55</v>
      </c>
      <c r="Z1078" s="14" t="s">
        <v>55</v>
      </c>
      <c r="AA1078" s="14">
        <v>0</v>
      </c>
      <c r="AB1078" s="14"/>
      <c r="AC1078" s="14"/>
    </row>
    <row r="1079" spans="1:29" x14ac:dyDescent="0.35">
      <c r="A1079" s="7"/>
      <c r="B1079" s="14">
        <v>545</v>
      </c>
      <c r="C1079" s="14" t="s">
        <v>3030</v>
      </c>
      <c r="D1079" s="14" t="s">
        <v>3066</v>
      </c>
      <c r="E1079" s="14" t="s">
        <v>3074</v>
      </c>
      <c r="F1079" s="14" t="s">
        <v>4037</v>
      </c>
      <c r="G1079" s="14"/>
      <c r="H1079" s="14" t="s">
        <v>3182</v>
      </c>
      <c r="I1079" s="14" t="s">
        <v>3034</v>
      </c>
      <c r="J1079" s="14" t="s">
        <v>4730</v>
      </c>
      <c r="K1079" s="14" t="s">
        <v>4255</v>
      </c>
      <c r="L1079" s="14">
        <v>13.8</v>
      </c>
      <c r="M1079" s="18">
        <v>3.513638268234224</v>
      </c>
      <c r="N1079" s="18">
        <v>3.4498987985156817</v>
      </c>
      <c r="O1079" s="18">
        <v>3.3542895939378798</v>
      </c>
      <c r="P1079" s="18">
        <v>14.508696794681459</v>
      </c>
      <c r="Q1079" s="18">
        <v>14.51</v>
      </c>
      <c r="R1079" s="18">
        <v>14.508696794681459</v>
      </c>
      <c r="S1079" s="15">
        <f t="shared" si="99"/>
        <v>0.24217462932454689</v>
      </c>
      <c r="T1079" s="15">
        <f t="shared" si="100"/>
        <v>0.23776008259928888</v>
      </c>
      <c r="U1079" s="15">
        <f t="shared" si="101"/>
        <v>0.23119165293794561</v>
      </c>
      <c r="V1079" s="15">
        <f t="shared" si="102"/>
        <v>0.23704212162059379</v>
      </c>
      <c r="W1079" s="15">
        <f t="shared" si="103"/>
        <v>0.23704212162059379</v>
      </c>
      <c r="X1079" s="15" t="str">
        <f t="shared" si="104"/>
        <v>Y</v>
      </c>
      <c r="Y1079" s="15" t="s">
        <v>55</v>
      </c>
      <c r="Z1079" s="14" t="s">
        <v>55</v>
      </c>
      <c r="AA1079" s="14">
        <v>0</v>
      </c>
      <c r="AB1079" s="14"/>
      <c r="AC1079" s="14"/>
    </row>
    <row r="1080" spans="1:29" x14ac:dyDescent="0.35">
      <c r="A1080" s="7"/>
      <c r="B1080" s="14">
        <v>33</v>
      </c>
      <c r="C1080" s="14" t="s">
        <v>3030</v>
      </c>
      <c r="D1080" s="14" t="s">
        <v>3031</v>
      </c>
      <c r="E1080" s="14" t="s">
        <v>46</v>
      </c>
      <c r="F1080" s="14" t="s">
        <v>4232</v>
      </c>
      <c r="G1080" s="14"/>
      <c r="H1080" s="14" t="s">
        <v>3038</v>
      </c>
      <c r="I1080" s="14" t="s">
        <v>3034</v>
      </c>
      <c r="J1080" s="19" t="s">
        <v>4731</v>
      </c>
      <c r="K1080" s="14" t="s">
        <v>3038</v>
      </c>
      <c r="L1080" s="14">
        <v>4.16</v>
      </c>
      <c r="M1080" s="18">
        <v>0.72053313594865298</v>
      </c>
      <c r="N1080" s="18">
        <v>0.81660422074180417</v>
      </c>
      <c r="O1080" s="18">
        <v>0.4236734839378079</v>
      </c>
      <c r="P1080" s="18">
        <v>2.7668472420428274</v>
      </c>
      <c r="Q1080" s="18">
        <v>2.77</v>
      </c>
      <c r="R1080" s="18">
        <v>2.7668472420428274</v>
      </c>
      <c r="S1080" s="15">
        <f t="shared" si="99"/>
        <v>0.26041666666666669</v>
      </c>
      <c r="T1080" s="15">
        <f t="shared" si="100"/>
        <v>0.29480296777682463</v>
      </c>
      <c r="U1080" s="15">
        <f t="shared" si="101"/>
        <v>0.15312499999999998</v>
      </c>
      <c r="V1080" s="15">
        <f t="shared" si="102"/>
        <v>0.23611487814783041</v>
      </c>
      <c r="W1080" s="15">
        <f t="shared" si="103"/>
        <v>0.23611487814783041</v>
      </c>
      <c r="X1080" s="15" t="str">
        <f t="shared" si="104"/>
        <v>Y</v>
      </c>
      <c r="Y1080" s="15" t="s">
        <v>55</v>
      </c>
      <c r="Z1080" s="14" t="s">
        <v>55</v>
      </c>
      <c r="AA1080" s="14">
        <v>0</v>
      </c>
      <c r="AB1080" s="14"/>
      <c r="AC1080" s="14"/>
    </row>
    <row r="1081" spans="1:29" x14ac:dyDescent="0.35">
      <c r="A1081" s="7"/>
      <c r="B1081" s="14">
        <v>695</v>
      </c>
      <c r="C1081" s="14" t="s">
        <v>3030</v>
      </c>
      <c r="D1081" s="14" t="s">
        <v>3031</v>
      </c>
      <c r="E1081" s="14" t="s">
        <v>3045</v>
      </c>
      <c r="F1081" s="14" t="s">
        <v>3482</v>
      </c>
      <c r="G1081" s="14"/>
      <c r="H1081" s="14" t="s">
        <v>3191</v>
      </c>
      <c r="I1081" s="14" t="s">
        <v>3034</v>
      </c>
      <c r="J1081" s="14" t="s">
        <v>4732</v>
      </c>
      <c r="K1081" s="14" t="s">
        <v>3191</v>
      </c>
      <c r="L1081" s="14">
        <v>4.16</v>
      </c>
      <c r="M1081" s="18">
        <v>0.4083021103709028</v>
      </c>
      <c r="N1081" s="18">
        <v>0.45633765276747995</v>
      </c>
      <c r="O1081" s="18">
        <v>0.86463976313838364</v>
      </c>
      <c r="P1081" s="18">
        <v>2.4858393190228529</v>
      </c>
      <c r="Q1081" s="18">
        <v>2.4900000000000002</v>
      </c>
      <c r="R1081" s="18">
        <v>2.4858393190228529</v>
      </c>
      <c r="S1081" s="15">
        <f t="shared" si="99"/>
        <v>0.16425120772946836</v>
      </c>
      <c r="T1081" s="15">
        <f t="shared" si="100"/>
        <v>0.1832681336415582</v>
      </c>
      <c r="U1081" s="15">
        <f t="shared" si="101"/>
        <v>0.34782608695652173</v>
      </c>
      <c r="V1081" s="15">
        <f t="shared" si="102"/>
        <v>0.23178180944251611</v>
      </c>
      <c r="W1081" s="15">
        <f t="shared" si="103"/>
        <v>0.23178180944251611</v>
      </c>
      <c r="X1081" s="15" t="str">
        <f t="shared" si="104"/>
        <v>Y</v>
      </c>
      <c r="Y1081" s="15" t="s">
        <v>55</v>
      </c>
      <c r="Z1081" s="14" t="s">
        <v>55</v>
      </c>
      <c r="AA1081" s="14">
        <v>0</v>
      </c>
      <c r="AB1081" s="14"/>
      <c r="AC1081" s="14"/>
    </row>
    <row r="1082" spans="1:29" x14ac:dyDescent="0.35">
      <c r="A1082" s="7"/>
      <c r="B1082" s="14">
        <v>939</v>
      </c>
      <c r="C1082" s="14" t="s">
        <v>3030</v>
      </c>
      <c r="D1082" s="14" t="s">
        <v>3031</v>
      </c>
      <c r="E1082" s="14" t="s">
        <v>3040</v>
      </c>
      <c r="F1082" s="14" t="s">
        <v>3092</v>
      </c>
      <c r="G1082" s="14"/>
      <c r="H1082" s="14" t="s">
        <v>3092</v>
      </c>
      <c r="I1082" s="14" t="s">
        <v>3034</v>
      </c>
      <c r="J1082" s="14" t="s">
        <v>4733</v>
      </c>
      <c r="K1082" s="14" t="s">
        <v>3092</v>
      </c>
      <c r="L1082" s="14">
        <v>3.74</v>
      </c>
      <c r="M1082" s="18">
        <v>0.64847982235378765</v>
      </c>
      <c r="N1082" s="18">
        <v>0.64847982235378765</v>
      </c>
      <c r="O1082" s="18">
        <v>0.57642650875892232</v>
      </c>
      <c r="P1082" s="18">
        <v>2.7019992598074487</v>
      </c>
      <c r="Q1082" s="18">
        <v>2.7</v>
      </c>
      <c r="R1082" s="18">
        <v>2.7019992598074487</v>
      </c>
      <c r="S1082" s="15">
        <f t="shared" si="99"/>
        <v>0.24</v>
      </c>
      <c r="T1082" s="15">
        <f t="shared" si="100"/>
        <v>0.24017771198288429</v>
      </c>
      <c r="U1082" s="15">
        <f t="shared" si="101"/>
        <v>0.21333333333333332</v>
      </c>
      <c r="V1082" s="15">
        <f t="shared" si="102"/>
        <v>0.23117034843873921</v>
      </c>
      <c r="W1082" s="15">
        <f t="shared" si="103"/>
        <v>0.23117034843873921</v>
      </c>
      <c r="X1082" s="15" t="str">
        <f t="shared" si="104"/>
        <v>Y</v>
      </c>
      <c r="Y1082" s="15" t="s">
        <v>55</v>
      </c>
      <c r="Z1082" s="14" t="s">
        <v>55</v>
      </c>
      <c r="AA1082" s="14">
        <v>0</v>
      </c>
      <c r="AB1082" s="14"/>
      <c r="AC1082" s="14"/>
    </row>
    <row r="1083" spans="1:29" x14ac:dyDescent="0.35">
      <c r="A1083" s="7"/>
      <c r="B1083" s="14">
        <v>1150</v>
      </c>
      <c r="C1083" s="14" t="s">
        <v>3030</v>
      </c>
      <c r="D1083" s="14" t="s">
        <v>3031</v>
      </c>
      <c r="E1083" s="14" t="s">
        <v>3040</v>
      </c>
      <c r="F1083" s="14" t="s">
        <v>3571</v>
      </c>
      <c r="G1083" s="14"/>
      <c r="H1083" s="14" t="s">
        <v>3161</v>
      </c>
      <c r="I1083" s="14" t="s">
        <v>3034</v>
      </c>
      <c r="J1083" s="14" t="s">
        <v>4741</v>
      </c>
      <c r="K1083" s="14" t="s">
        <v>3161</v>
      </c>
      <c r="L1083" s="14">
        <v>13.2</v>
      </c>
      <c r="M1083" s="18">
        <v>2.720705408529192</v>
      </c>
      <c r="N1083" s="18">
        <v>2.7511895027423967</v>
      </c>
      <c r="O1083" s="18">
        <v>2.6673582436560554</v>
      </c>
      <c r="P1083" s="18">
        <v>11.797344460513136</v>
      </c>
      <c r="Q1083" s="18">
        <v>11.8</v>
      </c>
      <c r="R1083" s="18">
        <v>11.797344460513136</v>
      </c>
      <c r="S1083" s="15">
        <f t="shared" si="99"/>
        <v>0.23062015503875968</v>
      </c>
      <c r="T1083" s="15">
        <f t="shared" si="100"/>
        <v>0.23315165277477937</v>
      </c>
      <c r="U1083" s="15">
        <f t="shared" si="101"/>
        <v>0.22609819121446897</v>
      </c>
      <c r="V1083" s="15">
        <f t="shared" si="102"/>
        <v>0.22995666634266934</v>
      </c>
      <c r="W1083" s="15">
        <f t="shared" si="103"/>
        <v>0.22995666634266934</v>
      </c>
      <c r="X1083" s="15" t="str">
        <f t="shared" si="104"/>
        <v>Y</v>
      </c>
      <c r="Y1083" s="15" t="s">
        <v>55</v>
      </c>
      <c r="Z1083" s="14" t="s">
        <v>55</v>
      </c>
      <c r="AA1083" s="14">
        <v>0</v>
      </c>
      <c r="AB1083" s="14"/>
      <c r="AC1083" s="14"/>
    </row>
    <row r="1084" spans="1:29" x14ac:dyDescent="0.35">
      <c r="A1084" s="7"/>
      <c r="B1084" s="14">
        <v>1018</v>
      </c>
      <c r="C1084" s="14" t="s">
        <v>3030</v>
      </c>
      <c r="D1084" s="14" t="s">
        <v>3031</v>
      </c>
      <c r="E1084" s="14" t="s">
        <v>3040</v>
      </c>
      <c r="F1084" s="14" t="s">
        <v>3125</v>
      </c>
      <c r="G1084" s="14"/>
      <c r="H1084" s="14" t="s">
        <v>3125</v>
      </c>
      <c r="I1084" s="14" t="s">
        <v>3034</v>
      </c>
      <c r="J1084" s="14" t="s">
        <v>4742</v>
      </c>
      <c r="K1084" s="14" t="s">
        <v>3125</v>
      </c>
      <c r="L1084" s="14">
        <v>3.74</v>
      </c>
      <c r="M1084" s="18">
        <v>0.14410662718973058</v>
      </c>
      <c r="N1084" s="18">
        <v>0.72053313594865287</v>
      </c>
      <c r="O1084" s="18">
        <v>0.64847982235378765</v>
      </c>
      <c r="P1084" s="18">
        <v>2.204831396002878</v>
      </c>
      <c r="Q1084" s="18">
        <v>2.2000000000000002</v>
      </c>
      <c r="R1084" s="18">
        <v>2.204831396002878</v>
      </c>
      <c r="S1084" s="15">
        <f t="shared" si="99"/>
        <v>6.5359477124182996E-2</v>
      </c>
      <c r="T1084" s="15">
        <f t="shared" si="100"/>
        <v>0.32751506179484219</v>
      </c>
      <c r="U1084" s="15">
        <f t="shared" si="101"/>
        <v>0.29411764705882354</v>
      </c>
      <c r="V1084" s="15">
        <f t="shared" si="102"/>
        <v>0.22899739532594957</v>
      </c>
      <c r="W1084" s="15">
        <f t="shared" si="103"/>
        <v>0.22899739532594957</v>
      </c>
      <c r="X1084" s="15" t="str">
        <f t="shared" si="104"/>
        <v>Y</v>
      </c>
      <c r="Y1084" s="15" t="s">
        <v>55</v>
      </c>
      <c r="Z1084" s="14" t="s">
        <v>55</v>
      </c>
      <c r="AA1084" s="14">
        <v>0</v>
      </c>
      <c r="AB1084" s="14"/>
      <c r="AC1084" s="14"/>
    </row>
    <row r="1085" spans="1:29" x14ac:dyDescent="0.35">
      <c r="A1085" s="7"/>
      <c r="B1085" s="14">
        <v>832</v>
      </c>
      <c r="C1085" s="14" t="s">
        <v>3030</v>
      </c>
      <c r="D1085" s="14" t="s">
        <v>3031</v>
      </c>
      <c r="E1085" s="14" t="s">
        <v>3045</v>
      </c>
      <c r="F1085" s="14" t="s">
        <v>3341</v>
      </c>
      <c r="G1085" s="14"/>
      <c r="H1085" s="14" t="s">
        <v>3341</v>
      </c>
      <c r="I1085" s="14" t="s">
        <v>3034</v>
      </c>
      <c r="J1085" s="14" t="s">
        <v>4743</v>
      </c>
      <c r="K1085" s="14" t="s">
        <v>3341</v>
      </c>
      <c r="L1085" s="14">
        <v>13.2</v>
      </c>
      <c r="M1085" s="18">
        <v>2.5378008432499186</v>
      </c>
      <c r="N1085" s="18">
        <v>1.9890871474120984</v>
      </c>
      <c r="O1085" s="18">
        <v>2.7588105262956919</v>
      </c>
      <c r="P1085" s="18">
        <v>10.699917068837495</v>
      </c>
      <c r="Q1085" s="18">
        <v>10.7</v>
      </c>
      <c r="R1085" s="18">
        <v>10.699917068837495</v>
      </c>
      <c r="S1085" s="15">
        <f t="shared" si="99"/>
        <v>0.23717948717948717</v>
      </c>
      <c r="T1085" s="15">
        <f t="shared" si="100"/>
        <v>0.18589599508524285</v>
      </c>
      <c r="U1085" s="15">
        <f t="shared" si="101"/>
        <v>0.2578347578347564</v>
      </c>
      <c r="V1085" s="15">
        <f t="shared" si="102"/>
        <v>0.22697008003316213</v>
      </c>
      <c r="W1085" s="15">
        <f t="shared" si="103"/>
        <v>0.22697008003316213</v>
      </c>
      <c r="X1085" s="15" t="str">
        <f t="shared" si="104"/>
        <v>Y</v>
      </c>
      <c r="Y1085" s="15" t="s">
        <v>55</v>
      </c>
      <c r="Z1085" s="14" t="s">
        <v>55</v>
      </c>
      <c r="AA1085" s="14">
        <v>0</v>
      </c>
      <c r="AB1085" s="14"/>
      <c r="AC1085" s="14"/>
    </row>
    <row r="1086" spans="1:29" x14ac:dyDescent="0.35">
      <c r="A1086" s="8"/>
      <c r="B1086" s="14">
        <v>91</v>
      </c>
      <c r="C1086" s="14" t="s">
        <v>3030</v>
      </c>
      <c r="D1086" s="14" t="s">
        <v>3031</v>
      </c>
      <c r="E1086" s="14" t="s">
        <v>46</v>
      </c>
      <c r="F1086" s="14" t="s">
        <v>3535</v>
      </c>
      <c r="G1086" s="14"/>
      <c r="H1086" s="14" t="s">
        <v>3038</v>
      </c>
      <c r="I1086" s="14" t="s">
        <v>3034</v>
      </c>
      <c r="J1086" s="14" t="s">
        <v>4744</v>
      </c>
      <c r="K1086" s="14" t="s">
        <v>3038</v>
      </c>
      <c r="L1086" s="14">
        <v>4.16</v>
      </c>
      <c r="M1086" s="18">
        <v>0.57402473163909307</v>
      </c>
      <c r="N1086" s="18">
        <v>0.67970292491156237</v>
      </c>
      <c r="O1086" s="18">
        <v>0.70372069610985055</v>
      </c>
      <c r="P1086" s="18">
        <v>2.9109538692325576</v>
      </c>
      <c r="Q1086" s="18">
        <v>2.91</v>
      </c>
      <c r="R1086" s="18">
        <v>2.9109538692325576</v>
      </c>
      <c r="S1086" s="15">
        <f t="shared" si="99"/>
        <v>0.19719471947194706</v>
      </c>
      <c r="T1086" s="15">
        <f t="shared" si="100"/>
        <v>0.23357488828576026</v>
      </c>
      <c r="U1086" s="15">
        <f t="shared" si="101"/>
        <v>0.24174917491749159</v>
      </c>
      <c r="V1086" s="15">
        <f t="shared" si="102"/>
        <v>0.22417292755839965</v>
      </c>
      <c r="W1086" s="15">
        <f t="shared" si="103"/>
        <v>0.22417292755839965</v>
      </c>
      <c r="X1086" s="15" t="str">
        <f t="shared" si="104"/>
        <v>Y</v>
      </c>
      <c r="Y1086" s="15" t="s">
        <v>55</v>
      </c>
      <c r="Z1086" s="14" t="s">
        <v>55</v>
      </c>
      <c r="AA1086" s="14">
        <v>0</v>
      </c>
      <c r="AB1086" s="14"/>
      <c r="AC1086" s="14"/>
    </row>
    <row r="1087" spans="1:29" x14ac:dyDescent="0.35">
      <c r="A1087" s="7"/>
      <c r="B1087" s="14">
        <v>464</v>
      </c>
      <c r="C1087" s="14" t="s">
        <v>3030</v>
      </c>
      <c r="D1087" s="14" t="s">
        <v>3066</v>
      </c>
      <c r="E1087" s="14" t="s">
        <v>3074</v>
      </c>
      <c r="F1087" s="14" t="s">
        <v>4745</v>
      </c>
      <c r="G1087" s="14"/>
      <c r="H1087" s="14" t="s">
        <v>4746</v>
      </c>
      <c r="I1087" s="14" t="s">
        <v>3034</v>
      </c>
      <c r="J1087" s="14" t="s">
        <v>4747</v>
      </c>
      <c r="K1087" s="14" t="s">
        <v>4746</v>
      </c>
      <c r="L1087" s="14">
        <v>4.16</v>
      </c>
      <c r="M1087" s="18">
        <v>0.77817578682454502</v>
      </c>
      <c r="N1087" s="18">
        <v>0.88299999999999912</v>
      </c>
      <c r="O1087" s="18">
        <v>0.85599999999999554</v>
      </c>
      <c r="P1087" s="18">
        <v>3.7467723069329955</v>
      </c>
      <c r="Q1087" s="18">
        <v>3.75</v>
      </c>
      <c r="R1087" s="18">
        <v>3.7467723069329955</v>
      </c>
      <c r="S1087" s="15">
        <f t="shared" si="99"/>
        <v>0.20769230769230765</v>
      </c>
      <c r="T1087" s="15">
        <f t="shared" si="100"/>
        <v>0.23546666666666644</v>
      </c>
      <c r="U1087" s="15">
        <f t="shared" si="101"/>
        <v>0.22846330918376342</v>
      </c>
      <c r="V1087" s="15">
        <f t="shared" si="102"/>
        <v>0.22387409451424586</v>
      </c>
      <c r="W1087" s="15">
        <f t="shared" si="103"/>
        <v>0.22387409451424586</v>
      </c>
      <c r="X1087" s="15" t="str">
        <f t="shared" si="104"/>
        <v>Y</v>
      </c>
      <c r="Y1087" s="15" t="s">
        <v>55</v>
      </c>
      <c r="Z1087" s="14" t="s">
        <v>55</v>
      </c>
      <c r="AA1087" s="14">
        <v>0</v>
      </c>
      <c r="AB1087" s="14"/>
      <c r="AC1087" s="14"/>
    </row>
    <row r="1088" spans="1:29" x14ac:dyDescent="0.35">
      <c r="A1088" s="7"/>
      <c r="B1088" s="14">
        <v>676</v>
      </c>
      <c r="C1088" s="14" t="s">
        <v>3030</v>
      </c>
      <c r="D1088" s="14" t="s">
        <v>3031</v>
      </c>
      <c r="E1088" s="14" t="s">
        <v>3045</v>
      </c>
      <c r="F1088" s="14" t="s">
        <v>3056</v>
      </c>
      <c r="G1088" s="14"/>
      <c r="H1088" s="14" t="s">
        <v>3057</v>
      </c>
      <c r="I1088" s="14" t="s">
        <v>3034</v>
      </c>
      <c r="J1088" s="14" t="s">
        <v>4748</v>
      </c>
      <c r="K1088" s="14" t="s">
        <v>3057</v>
      </c>
      <c r="L1088" s="14">
        <v>4.16</v>
      </c>
      <c r="M1088" s="18">
        <v>0.43231988156919177</v>
      </c>
      <c r="N1088" s="18">
        <v>0.43231988156919182</v>
      </c>
      <c r="O1088" s="18">
        <v>0.48035542396576819</v>
      </c>
      <c r="P1088" s="18">
        <v>2.0246981120157148</v>
      </c>
      <c r="Q1088" s="18">
        <v>2.02</v>
      </c>
      <c r="R1088" s="18">
        <v>2.0246981120157148</v>
      </c>
      <c r="S1088" s="15">
        <f t="shared" si="99"/>
        <v>0.21352313167259787</v>
      </c>
      <c r="T1088" s="15">
        <f t="shared" si="100"/>
        <v>0.21401974335108506</v>
      </c>
      <c r="U1088" s="15">
        <f t="shared" si="101"/>
        <v>0.23724792408066409</v>
      </c>
      <c r="V1088" s="15">
        <f t="shared" si="102"/>
        <v>0.22159693303478234</v>
      </c>
      <c r="W1088" s="15">
        <f t="shared" si="103"/>
        <v>0.22159693303478234</v>
      </c>
      <c r="X1088" s="15" t="str">
        <f t="shared" si="104"/>
        <v>Y</v>
      </c>
      <c r="Y1088" s="15" t="s">
        <v>55</v>
      </c>
      <c r="Z1088" s="14" t="s">
        <v>55</v>
      </c>
      <c r="AA1088" s="14">
        <v>0</v>
      </c>
      <c r="AB1088" s="14"/>
      <c r="AC1088" s="14"/>
    </row>
    <row r="1089" spans="1:29" x14ac:dyDescent="0.35">
      <c r="A1089" s="7"/>
      <c r="B1089" s="14">
        <v>453</v>
      </c>
      <c r="C1089" s="14" t="s">
        <v>3030</v>
      </c>
      <c r="D1089" s="14" t="s">
        <v>3066</v>
      </c>
      <c r="E1089" s="14" t="s">
        <v>3074</v>
      </c>
      <c r="F1089" s="14" t="s">
        <v>3768</v>
      </c>
      <c r="G1089" s="14"/>
      <c r="H1089" s="14" t="s">
        <v>3768</v>
      </c>
      <c r="I1089" s="14" t="s">
        <v>3034</v>
      </c>
      <c r="J1089" s="14" t="s">
        <v>4749</v>
      </c>
      <c r="K1089" s="14" t="s">
        <v>4599</v>
      </c>
      <c r="L1089" s="14">
        <v>13.8</v>
      </c>
      <c r="M1089" s="18">
        <v>1.8245423206930544</v>
      </c>
      <c r="N1089" s="18">
        <v>1.9838909949893921</v>
      </c>
      <c r="O1089" s="18">
        <v>1.9838909949893921</v>
      </c>
      <c r="P1089" s="18">
        <v>8.963362929168941</v>
      </c>
      <c r="Q1089" s="18">
        <v>8.9600000000000009</v>
      </c>
      <c r="R1089" s="18">
        <v>8.963362929168941</v>
      </c>
      <c r="S1089" s="15">
        <f t="shared" si="99"/>
        <v>0.20355555555555543</v>
      </c>
      <c r="T1089" s="15">
        <f t="shared" si="100"/>
        <v>0.22141640569078036</v>
      </c>
      <c r="U1089" s="15">
        <f t="shared" si="101"/>
        <v>0.22133333333333333</v>
      </c>
      <c r="V1089" s="15">
        <f t="shared" si="102"/>
        <v>0.21543509819322304</v>
      </c>
      <c r="W1089" s="15">
        <f t="shared" si="103"/>
        <v>0.21543509819322304</v>
      </c>
      <c r="X1089" s="15" t="str">
        <f t="shared" si="104"/>
        <v>Y</v>
      </c>
      <c r="Y1089" s="15" t="s">
        <v>55</v>
      </c>
      <c r="Z1089" s="14" t="s">
        <v>55</v>
      </c>
      <c r="AA1089" s="14">
        <v>0</v>
      </c>
      <c r="AB1089" s="14"/>
      <c r="AC1089" s="14"/>
    </row>
    <row r="1090" spans="1:29" x14ac:dyDescent="0.35">
      <c r="A1090" s="7"/>
      <c r="B1090" s="14">
        <v>1094</v>
      </c>
      <c r="C1090" s="14" t="s">
        <v>3030</v>
      </c>
      <c r="D1090" s="14" t="s">
        <v>3031</v>
      </c>
      <c r="E1090" s="14" t="s">
        <v>3040</v>
      </c>
      <c r="F1090" s="14" t="s">
        <v>4000</v>
      </c>
      <c r="G1090" s="14"/>
      <c r="H1090" s="14" t="s">
        <v>3064</v>
      </c>
      <c r="I1090" s="14" t="s">
        <v>3034</v>
      </c>
      <c r="J1090" s="14" t="s">
        <v>4750</v>
      </c>
      <c r="K1090" s="14" t="s">
        <v>3064</v>
      </c>
      <c r="L1090" s="14">
        <v>13.2</v>
      </c>
      <c r="M1090" s="18">
        <v>3.2880255545878159</v>
      </c>
      <c r="N1090" s="18">
        <v>1.2955740040615185</v>
      </c>
      <c r="O1090" s="18">
        <v>1.4403734515742781</v>
      </c>
      <c r="P1090" s="18">
        <v>9.7168050304614013</v>
      </c>
      <c r="Q1090" s="18">
        <v>9.0500000000000007</v>
      </c>
      <c r="R1090" s="18">
        <v>9.0537759813240335</v>
      </c>
      <c r="S1090" s="15">
        <f t="shared" si="99"/>
        <v>0.3383854615051059</v>
      </c>
      <c r="T1090" s="15">
        <f t="shared" si="100"/>
        <v>0.14315734851508491</v>
      </c>
      <c r="U1090" s="15">
        <f t="shared" si="101"/>
        <v>0.15909090909090909</v>
      </c>
      <c r="V1090" s="15">
        <f t="shared" si="102"/>
        <v>0.21354457303703331</v>
      </c>
      <c r="W1090" s="15">
        <f t="shared" si="103"/>
        <v>0.21354457303703331</v>
      </c>
      <c r="X1090" s="15" t="str">
        <f t="shared" si="104"/>
        <v>Y</v>
      </c>
      <c r="Y1090" s="15" t="s">
        <v>55</v>
      </c>
      <c r="Z1090" s="14" t="s">
        <v>55</v>
      </c>
      <c r="AA1090" s="14">
        <v>0</v>
      </c>
      <c r="AB1090" s="14"/>
      <c r="AC1090" s="14"/>
    </row>
    <row r="1091" spans="1:29" x14ac:dyDescent="0.35">
      <c r="A1091" s="7"/>
      <c r="B1091" s="14">
        <v>400</v>
      </c>
      <c r="C1091" s="14" t="s">
        <v>3030</v>
      </c>
      <c r="D1091" s="14" t="s">
        <v>3066</v>
      </c>
      <c r="E1091" s="14" t="s">
        <v>3074</v>
      </c>
      <c r="F1091" s="14" t="s">
        <v>3727</v>
      </c>
      <c r="G1091" s="14"/>
      <c r="H1091" s="14" t="s">
        <v>3446</v>
      </c>
      <c r="I1091" s="14" t="s">
        <v>3034</v>
      </c>
      <c r="J1091" s="14" t="s">
        <v>4751</v>
      </c>
      <c r="K1091" s="14" t="s">
        <v>3446</v>
      </c>
      <c r="L1091" s="14">
        <v>13.8</v>
      </c>
      <c r="M1091" s="18">
        <v>1.2747893943706929</v>
      </c>
      <c r="N1091" s="18">
        <v>4.0155865922676846</v>
      </c>
      <c r="O1091" s="18">
        <v>4.0793260619862046</v>
      </c>
      <c r="P1091" s="18">
        <v>14.62820830040371</v>
      </c>
      <c r="Q1091" s="18">
        <v>14.63</v>
      </c>
      <c r="R1091" s="18">
        <v>14.62820830040371</v>
      </c>
      <c r="S1091" s="15">
        <f t="shared" ref="S1091:S1154" si="105">IF(OR(M1091="",P1091=""),"",M1091/P1091)</f>
        <v>8.7145969498910625E-2</v>
      </c>
      <c r="T1091" s="15">
        <f t="shared" ref="T1091:T1154" si="106">IF(OR(N1091="",Q1091=""),"",N1091/Q1091)</f>
        <v>0.27447618539081914</v>
      </c>
      <c r="U1091" s="15">
        <f t="shared" ref="U1091:U1154" si="107">IF(OR(O1091="",R1091=""),"",O1091/R1091)</f>
        <v>0.27886710239651313</v>
      </c>
      <c r="V1091" s="15">
        <f t="shared" ref="V1091:V1154" si="108">IF(OR(S1091="",T1091="",U1091=""),"",AVERAGE(S1091,T1091,U1091))</f>
        <v>0.21349641909541428</v>
      </c>
      <c r="W1091" s="15">
        <f t="shared" ref="W1091:W1154" si="109">IFERROR(V1091,"0")</f>
        <v>0.21349641909541428</v>
      </c>
      <c r="X1091" s="15" t="str">
        <f t="shared" ref="X1091:X1154" si="110">IF(W1091="0", "N", "Y")</f>
        <v>Y</v>
      </c>
      <c r="Y1091" s="15" t="s">
        <v>55</v>
      </c>
      <c r="Z1091" s="14" t="s">
        <v>55</v>
      </c>
      <c r="AA1091" s="14">
        <v>0</v>
      </c>
      <c r="AB1091" s="14"/>
      <c r="AC1091" s="14"/>
    </row>
    <row r="1092" spans="1:29" x14ac:dyDescent="0.35">
      <c r="A1092" s="7"/>
      <c r="B1092" s="14">
        <v>319</v>
      </c>
      <c r="C1092" s="14" t="s">
        <v>3030</v>
      </c>
      <c r="D1092" s="14" t="s">
        <v>3066</v>
      </c>
      <c r="E1092" s="14" t="s">
        <v>3067</v>
      </c>
      <c r="F1092" s="14" t="s">
        <v>3462</v>
      </c>
      <c r="G1092" s="14"/>
      <c r="H1092" s="14" t="s">
        <v>3462</v>
      </c>
      <c r="I1092" s="14" t="s">
        <v>3034</v>
      </c>
      <c r="J1092" s="14" t="s">
        <v>4752</v>
      </c>
      <c r="K1092" s="14" t="s">
        <v>4568</v>
      </c>
      <c r="L1092" s="14">
        <v>13.8</v>
      </c>
      <c r="M1092" s="18">
        <v>1.9121840915560404</v>
      </c>
      <c r="N1092" s="18">
        <v>2.0555978984227434</v>
      </c>
      <c r="O1092" s="18">
        <v>1.9042166578412221</v>
      </c>
      <c r="P1092" s="18">
        <v>9.2023859406134445</v>
      </c>
      <c r="Q1092" s="18">
        <v>9.1999999999999993</v>
      </c>
      <c r="R1092" s="18">
        <v>9.2023859406134445</v>
      </c>
      <c r="S1092" s="15">
        <f t="shared" si="105"/>
        <v>0.20779220779220778</v>
      </c>
      <c r="T1092" s="15">
        <f t="shared" si="106"/>
        <v>0.22343455417638516</v>
      </c>
      <c r="U1092" s="15">
        <f t="shared" si="107"/>
        <v>0.20692640692640676</v>
      </c>
      <c r="V1092" s="15">
        <f t="shared" si="108"/>
        <v>0.21271772296499991</v>
      </c>
      <c r="W1092" s="15">
        <f t="shared" si="109"/>
        <v>0.21271772296499991</v>
      </c>
      <c r="X1092" s="15" t="str">
        <f t="shared" si="110"/>
        <v>Y</v>
      </c>
      <c r="Y1092" s="15" t="s">
        <v>55</v>
      </c>
      <c r="Z1092" s="14" t="s">
        <v>55</v>
      </c>
      <c r="AA1092" s="14">
        <v>0</v>
      </c>
      <c r="AB1092" s="14"/>
      <c r="AC1092" s="14"/>
    </row>
    <row r="1093" spans="1:29" x14ac:dyDescent="0.35">
      <c r="A1093" s="7"/>
      <c r="B1093" s="14">
        <v>714</v>
      </c>
      <c r="C1093" s="14" t="s">
        <v>3030</v>
      </c>
      <c r="D1093" s="14" t="s">
        <v>3031</v>
      </c>
      <c r="E1093" s="14" t="s">
        <v>3045</v>
      </c>
      <c r="F1093" s="14" t="s">
        <v>3301</v>
      </c>
      <c r="G1093" s="14"/>
      <c r="H1093" s="14" t="s">
        <v>3230</v>
      </c>
      <c r="I1093" s="14" t="s">
        <v>3034</v>
      </c>
      <c r="J1093" s="14" t="s">
        <v>4753</v>
      </c>
      <c r="K1093" s="14" t="s">
        <v>3230</v>
      </c>
      <c r="L1093" s="14">
        <v>4.16</v>
      </c>
      <c r="M1093" s="18">
        <v>0.28821325437946116</v>
      </c>
      <c r="N1093" s="18">
        <v>0.93669307673324886</v>
      </c>
      <c r="O1093" s="18">
        <v>0.43231988156919182</v>
      </c>
      <c r="P1093" s="18">
        <v>2.6299459462125832</v>
      </c>
      <c r="Q1093" s="18">
        <v>2.63</v>
      </c>
      <c r="R1093" s="18">
        <v>2.6299459462125832</v>
      </c>
      <c r="S1093" s="15">
        <f t="shared" si="105"/>
        <v>0.1095890410958904</v>
      </c>
      <c r="T1093" s="15">
        <f t="shared" si="106"/>
        <v>0.35615706339667258</v>
      </c>
      <c r="U1093" s="15">
        <f t="shared" si="107"/>
        <v>0.16438356164383564</v>
      </c>
      <c r="V1093" s="15">
        <f t="shared" si="108"/>
        <v>0.21004322204546622</v>
      </c>
      <c r="W1093" s="15">
        <f t="shared" si="109"/>
        <v>0.21004322204546622</v>
      </c>
      <c r="X1093" s="15" t="str">
        <f t="shared" si="110"/>
        <v>Y</v>
      </c>
      <c r="Y1093" s="15" t="s">
        <v>55</v>
      </c>
      <c r="Z1093" s="14" t="s">
        <v>55</v>
      </c>
      <c r="AA1093" s="14">
        <v>0</v>
      </c>
      <c r="AB1093" s="14"/>
      <c r="AC1093" s="14"/>
    </row>
    <row r="1094" spans="1:29" x14ac:dyDescent="0.35">
      <c r="A1094" s="7"/>
      <c r="B1094" s="14">
        <v>318</v>
      </c>
      <c r="C1094" s="14" t="s">
        <v>3030</v>
      </c>
      <c r="D1094" s="14" t="s">
        <v>3066</v>
      </c>
      <c r="E1094" s="14" t="s">
        <v>3067</v>
      </c>
      <c r="F1094" s="14" t="s">
        <v>3462</v>
      </c>
      <c r="G1094" s="14"/>
      <c r="H1094" s="14" t="s">
        <v>3462</v>
      </c>
      <c r="I1094" s="14" t="s">
        <v>3034</v>
      </c>
      <c r="J1094" s="14" t="s">
        <v>4754</v>
      </c>
      <c r="K1094" s="14" t="s">
        <v>3462</v>
      </c>
      <c r="L1094" s="14">
        <v>13.8</v>
      </c>
      <c r="M1094" s="18">
        <v>2.238848873863529</v>
      </c>
      <c r="N1094" s="18">
        <v>2.1830768378598124</v>
      </c>
      <c r="O1094" s="18">
        <v>3.3941267625119722</v>
      </c>
      <c r="P1094" s="18">
        <v>12.572610401980967</v>
      </c>
      <c r="Q1094" s="18">
        <v>12.57</v>
      </c>
      <c r="R1094" s="18">
        <v>12.572610401980967</v>
      </c>
      <c r="S1094" s="15">
        <f t="shared" si="105"/>
        <v>0.17807351077313041</v>
      </c>
      <c r="T1094" s="15">
        <f t="shared" si="106"/>
        <v>0.17367357500873606</v>
      </c>
      <c r="U1094" s="15">
        <f t="shared" si="107"/>
        <v>0.26996197718631182</v>
      </c>
      <c r="V1094" s="15">
        <f t="shared" si="108"/>
        <v>0.20723635432272611</v>
      </c>
      <c r="W1094" s="15">
        <f t="shared" si="109"/>
        <v>0.20723635432272611</v>
      </c>
      <c r="X1094" s="15" t="str">
        <f t="shared" si="110"/>
        <v>Y</v>
      </c>
      <c r="Y1094" s="15" t="s">
        <v>55</v>
      </c>
      <c r="Z1094" s="14" t="s">
        <v>55</v>
      </c>
      <c r="AA1094" s="14">
        <v>0</v>
      </c>
      <c r="AB1094" s="14"/>
      <c r="AC1094" s="14"/>
    </row>
    <row r="1095" spans="1:29" x14ac:dyDescent="0.35">
      <c r="A1095" s="7"/>
      <c r="B1095" s="14">
        <v>30</v>
      </c>
      <c r="C1095" s="14" t="s">
        <v>3030</v>
      </c>
      <c r="D1095" s="14" t="s">
        <v>3031</v>
      </c>
      <c r="E1095" s="14" t="s">
        <v>46</v>
      </c>
      <c r="F1095" s="14" t="s">
        <v>4232</v>
      </c>
      <c r="G1095" s="14"/>
      <c r="H1095" s="14" t="s">
        <v>3038</v>
      </c>
      <c r="I1095" s="14" t="s">
        <v>3034</v>
      </c>
      <c r="J1095" s="19" t="s">
        <v>4755</v>
      </c>
      <c r="K1095" s="14" t="s">
        <v>3038</v>
      </c>
      <c r="L1095" s="14">
        <v>4.16</v>
      </c>
      <c r="M1095" s="18">
        <v>0.43231988156919177</v>
      </c>
      <c r="N1095" s="18">
        <v>0.72053313594865287</v>
      </c>
      <c r="O1095" s="18">
        <v>0.23705540172710682</v>
      </c>
      <c r="P1095" s="18">
        <v>2.2480633841597975</v>
      </c>
      <c r="Q1095" s="18">
        <v>2.25</v>
      </c>
      <c r="R1095" s="18">
        <v>2.2480633841597975</v>
      </c>
      <c r="S1095" s="15">
        <f t="shared" si="105"/>
        <v>0.19230769230769229</v>
      </c>
      <c r="T1095" s="15">
        <f t="shared" si="106"/>
        <v>0.32023694931051239</v>
      </c>
      <c r="U1095" s="15">
        <f t="shared" si="107"/>
        <v>0.10544871794871793</v>
      </c>
      <c r="V1095" s="15">
        <f t="shared" si="108"/>
        <v>0.20599778652230752</v>
      </c>
      <c r="W1095" s="15">
        <f t="shared" si="109"/>
        <v>0.20599778652230752</v>
      </c>
      <c r="X1095" s="15" t="str">
        <f t="shared" si="110"/>
        <v>Y</v>
      </c>
      <c r="Y1095" s="15" t="s">
        <v>55</v>
      </c>
      <c r="Z1095" s="14" t="s">
        <v>55</v>
      </c>
      <c r="AA1095" s="14">
        <v>0</v>
      </c>
      <c r="AB1095" s="14"/>
      <c r="AC1095" s="14"/>
    </row>
    <row r="1096" spans="1:29" x14ac:dyDescent="0.35">
      <c r="A1096" s="7"/>
      <c r="B1096" s="14">
        <v>405</v>
      </c>
      <c r="C1096" s="14" t="s">
        <v>3030</v>
      </c>
      <c r="D1096" s="14" t="s">
        <v>3066</v>
      </c>
      <c r="E1096" s="14" t="s">
        <v>3074</v>
      </c>
      <c r="F1096" s="14" t="s">
        <v>3727</v>
      </c>
      <c r="G1096" s="14"/>
      <c r="H1096" s="14" t="s">
        <v>3446</v>
      </c>
      <c r="I1096" s="14" t="s">
        <v>3034</v>
      </c>
      <c r="J1096" s="14" t="s">
        <v>4756</v>
      </c>
      <c r="K1096" s="14" t="s">
        <v>3446</v>
      </c>
      <c r="L1096" s="14">
        <v>13.8</v>
      </c>
      <c r="M1096" s="18">
        <v>2.9479504744822211</v>
      </c>
      <c r="N1096" s="18">
        <v>3.0276248116303814</v>
      </c>
      <c r="O1096" s="18">
        <v>2.9479504744822211</v>
      </c>
      <c r="P1096" s="18">
        <v>14.460892192392555</v>
      </c>
      <c r="Q1096" s="18">
        <v>14.46</v>
      </c>
      <c r="R1096" s="18">
        <v>14.460892192392555</v>
      </c>
      <c r="S1096" s="15">
        <f t="shared" si="105"/>
        <v>0.20385674931129424</v>
      </c>
      <c r="T1096" s="15">
        <f t="shared" si="106"/>
        <v>0.20937930924138182</v>
      </c>
      <c r="U1096" s="15">
        <f t="shared" si="107"/>
        <v>0.20385674931129424</v>
      </c>
      <c r="V1096" s="15">
        <f t="shared" si="108"/>
        <v>0.20569760262132344</v>
      </c>
      <c r="W1096" s="15">
        <f t="shared" si="109"/>
        <v>0.20569760262132344</v>
      </c>
      <c r="X1096" s="15" t="str">
        <f t="shared" si="110"/>
        <v>Y</v>
      </c>
      <c r="Y1096" s="15" t="s">
        <v>55</v>
      </c>
      <c r="Z1096" s="14" t="s">
        <v>55</v>
      </c>
      <c r="AA1096" s="14">
        <v>0</v>
      </c>
      <c r="AB1096" s="14"/>
      <c r="AC1096" s="14"/>
    </row>
    <row r="1097" spans="1:29" x14ac:dyDescent="0.35">
      <c r="A1097" s="7"/>
      <c r="B1097" s="14">
        <v>930</v>
      </c>
      <c r="C1097" s="14" t="s">
        <v>3030</v>
      </c>
      <c r="D1097" s="14" t="s">
        <v>3031</v>
      </c>
      <c r="E1097" s="14" t="s">
        <v>3040</v>
      </c>
      <c r="F1097" s="14" t="s">
        <v>3546</v>
      </c>
      <c r="G1097" s="14"/>
      <c r="H1097" s="14" t="s">
        <v>3175</v>
      </c>
      <c r="I1097" s="14" t="s">
        <v>3034</v>
      </c>
      <c r="J1097" s="14" t="s">
        <v>4757</v>
      </c>
      <c r="K1097" s="14" t="s">
        <v>3175</v>
      </c>
      <c r="L1097" s="14">
        <v>13.2</v>
      </c>
      <c r="M1097" s="18">
        <v>2.1262655713715537</v>
      </c>
      <c r="N1097" s="18">
        <v>2.5378008432499186</v>
      </c>
      <c r="O1097" s="18">
        <v>2.7588105262956919</v>
      </c>
      <c r="P1097" s="18">
        <v>12.117427449751863</v>
      </c>
      <c r="Q1097" s="18">
        <v>12.12</v>
      </c>
      <c r="R1097" s="18">
        <v>12.117427449751863</v>
      </c>
      <c r="S1097" s="15">
        <f t="shared" si="105"/>
        <v>0.17547169811320756</v>
      </c>
      <c r="T1097" s="15">
        <f t="shared" si="106"/>
        <v>0.2093895085189702</v>
      </c>
      <c r="U1097" s="15">
        <f t="shared" si="107"/>
        <v>0.2276729559748415</v>
      </c>
      <c r="V1097" s="15">
        <f t="shared" si="108"/>
        <v>0.20417805420233978</v>
      </c>
      <c r="W1097" s="15">
        <f t="shared" si="109"/>
        <v>0.20417805420233978</v>
      </c>
      <c r="X1097" s="15" t="str">
        <f t="shared" si="110"/>
        <v>Y</v>
      </c>
      <c r="Y1097" s="15" t="s">
        <v>55</v>
      </c>
      <c r="Z1097" s="14" t="s">
        <v>55</v>
      </c>
      <c r="AA1097" s="14">
        <v>0</v>
      </c>
      <c r="AB1097" s="14"/>
      <c r="AC1097" s="14"/>
    </row>
    <row r="1098" spans="1:29" x14ac:dyDescent="0.35">
      <c r="A1098" s="7"/>
      <c r="B1098" s="14">
        <v>803</v>
      </c>
      <c r="C1098" s="14" t="s">
        <v>3030</v>
      </c>
      <c r="D1098" s="14" t="s">
        <v>3031</v>
      </c>
      <c r="E1098" s="14" t="s">
        <v>3045</v>
      </c>
      <c r="F1098" s="14" t="s">
        <v>3434</v>
      </c>
      <c r="G1098" s="14"/>
      <c r="H1098" s="14" t="s">
        <v>3147</v>
      </c>
      <c r="I1098" s="14" t="s">
        <v>3034</v>
      </c>
      <c r="J1098" s="14" t="s">
        <v>4758</v>
      </c>
      <c r="K1098" s="14" t="s">
        <v>3147</v>
      </c>
      <c r="L1098" s="14">
        <v>13.8</v>
      </c>
      <c r="M1098" s="18">
        <v>2.0316955972782931</v>
      </c>
      <c r="N1098" s="18">
        <v>2.1970198468607411</v>
      </c>
      <c r="O1098" s="18">
        <v>2.1671419704301775</v>
      </c>
      <c r="P1098" s="18">
        <v>10.445305600124872</v>
      </c>
      <c r="Q1098" s="18">
        <v>10.45</v>
      </c>
      <c r="R1098" s="18">
        <v>10.445305600124872</v>
      </c>
      <c r="S1098" s="15">
        <f t="shared" si="105"/>
        <v>0.19450800915331806</v>
      </c>
      <c r="T1098" s="15">
        <f t="shared" si="106"/>
        <v>0.21024113367088434</v>
      </c>
      <c r="U1098" s="15">
        <f t="shared" si="107"/>
        <v>0.20747520976353911</v>
      </c>
      <c r="V1098" s="15">
        <f t="shared" si="108"/>
        <v>0.20407478419591385</v>
      </c>
      <c r="W1098" s="15">
        <f t="shared" si="109"/>
        <v>0.20407478419591385</v>
      </c>
      <c r="X1098" s="15" t="str">
        <f t="shared" si="110"/>
        <v>Y</v>
      </c>
      <c r="Y1098" s="15" t="s">
        <v>55</v>
      </c>
      <c r="Z1098" s="14" t="s">
        <v>55</v>
      </c>
      <c r="AA1098" s="14">
        <v>0</v>
      </c>
      <c r="AB1098" s="14"/>
      <c r="AC1098" s="14"/>
    </row>
    <row r="1099" spans="1:29" x14ac:dyDescent="0.35">
      <c r="A1099" s="7"/>
      <c r="B1099" s="14">
        <v>499</v>
      </c>
      <c r="C1099" s="14" t="s">
        <v>3030</v>
      </c>
      <c r="D1099" s="14" t="s">
        <v>3066</v>
      </c>
      <c r="E1099" s="14" t="s">
        <v>3074</v>
      </c>
      <c r="F1099" s="14" t="s">
        <v>134</v>
      </c>
      <c r="G1099" s="14"/>
      <c r="H1099" s="14" t="s">
        <v>134</v>
      </c>
      <c r="I1099" s="14" t="s">
        <v>3034</v>
      </c>
      <c r="J1099" s="14" t="s">
        <v>4759</v>
      </c>
      <c r="K1099" s="14" t="s">
        <v>134</v>
      </c>
      <c r="L1099" s="14">
        <v>13.8</v>
      </c>
      <c r="M1099" s="18">
        <v>2.2786860424376143</v>
      </c>
      <c r="N1099" s="18">
        <v>2.8842110047636789</v>
      </c>
      <c r="O1099" s="18">
        <v>3.0517661357862762</v>
      </c>
      <c r="P1099" s="18">
        <v>13.433093243181185</v>
      </c>
      <c r="Q1099" s="18">
        <v>13.43</v>
      </c>
      <c r="R1099" s="18">
        <v>13.433093243181185</v>
      </c>
      <c r="S1099" s="15">
        <f t="shared" si="105"/>
        <v>0.16963226571767492</v>
      </c>
      <c r="T1099" s="15">
        <f t="shared" si="106"/>
        <v>0.21475882388411607</v>
      </c>
      <c r="U1099" s="15">
        <f t="shared" si="107"/>
        <v>0.2271826809015409</v>
      </c>
      <c r="V1099" s="15">
        <f t="shared" si="108"/>
        <v>0.20385792350111065</v>
      </c>
      <c r="W1099" s="15">
        <f t="shared" si="109"/>
        <v>0.20385792350111065</v>
      </c>
      <c r="X1099" s="15" t="str">
        <f t="shared" si="110"/>
        <v>Y</v>
      </c>
      <c r="Y1099" s="15" t="s">
        <v>55</v>
      </c>
      <c r="Z1099" s="14" t="s">
        <v>55</v>
      </c>
      <c r="AA1099" s="14">
        <v>0</v>
      </c>
      <c r="AB1099" s="14"/>
      <c r="AC1099" s="14"/>
    </row>
    <row r="1100" spans="1:29" x14ac:dyDescent="0.35">
      <c r="A1100" s="7"/>
      <c r="B1100" s="14">
        <v>668</v>
      </c>
      <c r="C1100" s="14" t="s">
        <v>3030</v>
      </c>
      <c r="D1100" s="14" t="s">
        <v>3031</v>
      </c>
      <c r="E1100" s="14" t="s">
        <v>3045</v>
      </c>
      <c r="F1100" s="14" t="s">
        <v>3079</v>
      </c>
      <c r="G1100" s="14"/>
      <c r="H1100" s="14" t="s">
        <v>3080</v>
      </c>
      <c r="I1100" s="14" t="s">
        <v>3034</v>
      </c>
      <c r="J1100" s="14" t="s">
        <v>4760</v>
      </c>
      <c r="K1100" s="14" t="s">
        <v>3080</v>
      </c>
      <c r="L1100" s="14">
        <v>13.8</v>
      </c>
      <c r="M1100" s="18">
        <v>1.3305614303744098</v>
      </c>
      <c r="N1100" s="18">
        <v>1.744867983544887</v>
      </c>
      <c r="O1100" s="18">
        <v>1.9838909949893921</v>
      </c>
      <c r="P1100" s="18">
        <v>6.5731328147238894</v>
      </c>
      <c r="Q1100" s="18">
        <v>9.1999999999999993</v>
      </c>
      <c r="R1100" s="18">
        <v>9.2023859406134445</v>
      </c>
      <c r="S1100" s="15">
        <f t="shared" si="105"/>
        <v>0.20242424242424215</v>
      </c>
      <c r="T1100" s="15">
        <f t="shared" si="106"/>
        <v>0.18965956342879209</v>
      </c>
      <c r="U1100" s="15">
        <f t="shared" si="107"/>
        <v>0.2155844155844156</v>
      </c>
      <c r="V1100" s="15">
        <f t="shared" si="108"/>
        <v>0.20255607381248328</v>
      </c>
      <c r="W1100" s="15">
        <f t="shared" si="109"/>
        <v>0.20255607381248328</v>
      </c>
      <c r="X1100" s="15" t="str">
        <f t="shared" si="110"/>
        <v>Y</v>
      </c>
      <c r="Y1100" s="15" t="s">
        <v>55</v>
      </c>
      <c r="Z1100" s="14" t="s">
        <v>55</v>
      </c>
      <c r="AA1100" s="14">
        <v>0</v>
      </c>
      <c r="AB1100" s="14"/>
      <c r="AC1100" s="14"/>
    </row>
    <row r="1101" spans="1:29" x14ac:dyDescent="0.35">
      <c r="A1101" s="7"/>
      <c r="B1101" s="14">
        <v>1028</v>
      </c>
      <c r="C1101" s="14" t="s">
        <v>3030</v>
      </c>
      <c r="D1101" s="14" t="s">
        <v>3031</v>
      </c>
      <c r="E1101" s="14" t="s">
        <v>3040</v>
      </c>
      <c r="F1101" s="14" t="s">
        <v>3542</v>
      </c>
      <c r="G1101" s="14"/>
      <c r="H1101" s="14" t="s">
        <v>3238</v>
      </c>
      <c r="I1101" s="14" t="s">
        <v>3034</v>
      </c>
      <c r="J1101" s="14" t="s">
        <v>4761</v>
      </c>
      <c r="K1101" s="14" t="s">
        <v>3238</v>
      </c>
      <c r="L1101" s="14">
        <v>13.2</v>
      </c>
      <c r="M1101" s="18">
        <v>1.7604564408130066</v>
      </c>
      <c r="N1101" s="18">
        <v>1.7071092759398838</v>
      </c>
      <c r="O1101" s="18">
        <v>2.1034025007116441</v>
      </c>
      <c r="P1101" s="18">
        <v>9.7168050304614013</v>
      </c>
      <c r="Q1101" s="18">
        <v>9.0500000000000007</v>
      </c>
      <c r="R1101" s="18">
        <v>9.0537759813240335</v>
      </c>
      <c r="S1101" s="15">
        <f t="shared" si="105"/>
        <v>0.18117647058823527</v>
      </c>
      <c r="T1101" s="15">
        <f t="shared" si="106"/>
        <v>0.18863085921987666</v>
      </c>
      <c r="U1101" s="15">
        <f t="shared" si="107"/>
        <v>0.23232323232323232</v>
      </c>
      <c r="V1101" s="15">
        <f t="shared" si="108"/>
        <v>0.20071018737711474</v>
      </c>
      <c r="W1101" s="15">
        <f t="shared" si="109"/>
        <v>0.20071018737711474</v>
      </c>
      <c r="X1101" s="15" t="str">
        <f t="shared" si="110"/>
        <v>Y</v>
      </c>
      <c r="Y1101" s="15" t="s">
        <v>55</v>
      </c>
      <c r="Z1101" s="14" t="s">
        <v>55</v>
      </c>
      <c r="AA1101" s="14">
        <v>0</v>
      </c>
      <c r="AB1101" s="14"/>
      <c r="AC1101" s="14"/>
    </row>
    <row r="1102" spans="1:29" x14ac:dyDescent="0.35">
      <c r="A1102" s="7"/>
      <c r="B1102" s="14">
        <v>679</v>
      </c>
      <c r="C1102" s="14" t="s">
        <v>3030</v>
      </c>
      <c r="D1102" s="14" t="s">
        <v>3031</v>
      </c>
      <c r="E1102" s="14" t="s">
        <v>3045</v>
      </c>
      <c r="F1102" s="14" t="s">
        <v>3056</v>
      </c>
      <c r="G1102" s="14"/>
      <c r="H1102" s="14" t="s">
        <v>3057</v>
      </c>
      <c r="I1102" s="14" t="s">
        <v>3034</v>
      </c>
      <c r="J1102" s="14" t="s">
        <v>4762</v>
      </c>
      <c r="K1102" s="14" t="s">
        <v>3057</v>
      </c>
      <c r="L1102" s="14">
        <v>4.16</v>
      </c>
      <c r="M1102" s="18">
        <v>0.14410662718973058</v>
      </c>
      <c r="N1102" s="18">
        <v>0.9847286191298209</v>
      </c>
      <c r="O1102" s="18">
        <v>0.55721229180029141</v>
      </c>
      <c r="P1102" s="18">
        <v>2.8028738988402595</v>
      </c>
      <c r="Q1102" s="18">
        <v>2.8</v>
      </c>
      <c r="R1102" s="18">
        <v>2.8028738988402595</v>
      </c>
      <c r="S1102" s="15">
        <f t="shared" si="105"/>
        <v>5.1413881748071981E-2</v>
      </c>
      <c r="T1102" s="15">
        <f t="shared" si="106"/>
        <v>0.35168879254636465</v>
      </c>
      <c r="U1102" s="15">
        <f t="shared" si="107"/>
        <v>0.19880034275921163</v>
      </c>
      <c r="V1102" s="15">
        <f t="shared" si="108"/>
        <v>0.20063433901788275</v>
      </c>
      <c r="W1102" s="15">
        <f t="shared" si="109"/>
        <v>0.20063433901788275</v>
      </c>
      <c r="X1102" s="15" t="str">
        <f t="shared" si="110"/>
        <v>Y</v>
      </c>
      <c r="Y1102" s="15" t="s">
        <v>55</v>
      </c>
      <c r="Z1102" s="14" t="s">
        <v>55</v>
      </c>
      <c r="AA1102" s="14">
        <v>0</v>
      </c>
      <c r="AB1102" s="14"/>
      <c r="AC1102" s="14"/>
    </row>
    <row r="1103" spans="1:29" x14ac:dyDescent="0.35">
      <c r="A1103" s="7"/>
      <c r="B1103" s="14">
        <v>161</v>
      </c>
      <c r="C1103" s="14" t="s">
        <v>3030</v>
      </c>
      <c r="D1103" s="14" t="s">
        <v>3031</v>
      </c>
      <c r="E1103" s="14" t="s">
        <v>46</v>
      </c>
      <c r="F1103" s="14" t="s">
        <v>3037</v>
      </c>
      <c r="G1103" s="14"/>
      <c r="H1103" s="14" t="s">
        <v>3038</v>
      </c>
      <c r="I1103" s="14" t="s">
        <v>3034</v>
      </c>
      <c r="J1103" s="19" t="s">
        <v>4763</v>
      </c>
      <c r="K1103" s="14" t="s">
        <v>3038</v>
      </c>
      <c r="L1103" s="14">
        <v>4.16</v>
      </c>
      <c r="M1103" s="18">
        <v>0.43231988156919177</v>
      </c>
      <c r="N1103" s="18">
        <v>0.36026656797432643</v>
      </c>
      <c r="O1103" s="18">
        <v>0.54039985196148976</v>
      </c>
      <c r="P1103" s="18">
        <v>2.2336527214408242</v>
      </c>
      <c r="Q1103" s="18">
        <v>2.23</v>
      </c>
      <c r="R1103" s="18">
        <v>2.2336527214408242</v>
      </c>
      <c r="S1103" s="15">
        <f t="shared" si="105"/>
        <v>0.19354838709677419</v>
      </c>
      <c r="T1103" s="15">
        <f t="shared" si="106"/>
        <v>0.16155451478669347</v>
      </c>
      <c r="U1103" s="15">
        <f t="shared" si="107"/>
        <v>0.24193548387096775</v>
      </c>
      <c r="V1103" s="15">
        <f t="shared" si="108"/>
        <v>0.1990127952514785</v>
      </c>
      <c r="W1103" s="15">
        <f t="shared" si="109"/>
        <v>0.1990127952514785</v>
      </c>
      <c r="X1103" s="15" t="str">
        <f t="shared" si="110"/>
        <v>Y</v>
      </c>
      <c r="Y1103" s="15" t="s">
        <v>55</v>
      </c>
      <c r="Z1103" s="14" t="s">
        <v>55</v>
      </c>
      <c r="AA1103" s="14">
        <v>0</v>
      </c>
      <c r="AB1103" s="14"/>
      <c r="AC1103" s="14"/>
    </row>
    <row r="1104" spans="1:29" x14ac:dyDescent="0.35">
      <c r="A1104" s="7"/>
      <c r="B1104" s="14">
        <v>190</v>
      </c>
      <c r="C1104" s="14" t="s">
        <v>3030</v>
      </c>
      <c r="D1104" s="14" t="s">
        <v>3031</v>
      </c>
      <c r="E1104" s="14" t="s">
        <v>46</v>
      </c>
      <c r="F1104" s="14" t="s">
        <v>3050</v>
      </c>
      <c r="G1104" s="14"/>
      <c r="H1104" s="14" t="s">
        <v>3038</v>
      </c>
      <c r="I1104" s="14" t="s">
        <v>3034</v>
      </c>
      <c r="J1104" s="14" t="s">
        <v>4764</v>
      </c>
      <c r="K1104" s="14" t="s">
        <v>3038</v>
      </c>
      <c r="L1104" s="14">
        <v>4.16</v>
      </c>
      <c r="M1104" s="18">
        <v>0.39869500189158769</v>
      </c>
      <c r="N1104" s="18">
        <v>0.44673054428816483</v>
      </c>
      <c r="O1104" s="18">
        <v>0.451534098527822</v>
      </c>
      <c r="P1104" s="18">
        <v>2.1976260646433912</v>
      </c>
      <c r="Q1104" s="18">
        <v>2.2000000000000002</v>
      </c>
      <c r="R1104" s="18">
        <v>2.1976260646433912</v>
      </c>
      <c r="S1104" s="15">
        <f t="shared" si="105"/>
        <v>0.18142076502732229</v>
      </c>
      <c r="T1104" s="15">
        <f t="shared" si="106"/>
        <v>0.20305933831280218</v>
      </c>
      <c r="U1104" s="15">
        <f t="shared" si="107"/>
        <v>0.20546448087431674</v>
      </c>
      <c r="V1104" s="15">
        <f t="shared" si="108"/>
        <v>0.1966481947381471</v>
      </c>
      <c r="W1104" s="15">
        <f t="shared" si="109"/>
        <v>0.1966481947381471</v>
      </c>
      <c r="X1104" s="15" t="str">
        <f t="shared" si="110"/>
        <v>Y</v>
      </c>
      <c r="Y1104" s="15" t="s">
        <v>55</v>
      </c>
      <c r="Z1104" s="14" t="s">
        <v>55</v>
      </c>
      <c r="AA1104" s="14">
        <v>0</v>
      </c>
      <c r="AB1104" s="14"/>
      <c r="AC1104" s="14"/>
    </row>
    <row r="1105" spans="1:29" x14ac:dyDescent="0.35">
      <c r="A1105" s="7"/>
      <c r="B1105" s="14">
        <v>860</v>
      </c>
      <c r="C1105" s="14" t="s">
        <v>3030</v>
      </c>
      <c r="D1105" s="14" t="s">
        <v>3031</v>
      </c>
      <c r="E1105" s="14" t="s">
        <v>3045</v>
      </c>
      <c r="F1105" s="14" t="s">
        <v>3057</v>
      </c>
      <c r="G1105" s="14"/>
      <c r="H1105" s="14" t="s">
        <v>3057</v>
      </c>
      <c r="I1105" s="14" t="s">
        <v>3034</v>
      </c>
      <c r="J1105" s="14" t="s">
        <v>4765</v>
      </c>
      <c r="K1105" s="14" t="s">
        <v>3049</v>
      </c>
      <c r="L1105" s="14">
        <v>4.16</v>
      </c>
      <c r="M1105" s="18">
        <v>0.28100792301997468</v>
      </c>
      <c r="N1105" s="18">
        <v>0.80219355802283121</v>
      </c>
      <c r="O1105" s="18">
        <v>0.54039985196148976</v>
      </c>
      <c r="P1105" s="18">
        <v>2.7668472420428274</v>
      </c>
      <c r="Q1105" s="18">
        <v>2.77</v>
      </c>
      <c r="R1105" s="18">
        <v>2.7668472420428274</v>
      </c>
      <c r="S1105" s="15">
        <f t="shared" si="105"/>
        <v>0.10156250000000001</v>
      </c>
      <c r="T1105" s="15">
        <f t="shared" si="106"/>
        <v>0.28960056246311594</v>
      </c>
      <c r="U1105" s="15">
        <f t="shared" si="107"/>
        <v>0.1953125</v>
      </c>
      <c r="V1105" s="15">
        <f t="shared" si="108"/>
        <v>0.19549185415437198</v>
      </c>
      <c r="W1105" s="15">
        <f t="shared" si="109"/>
        <v>0.19549185415437198</v>
      </c>
      <c r="X1105" s="15" t="str">
        <f t="shared" si="110"/>
        <v>Y</v>
      </c>
      <c r="Y1105" s="15" t="s">
        <v>55</v>
      </c>
      <c r="Z1105" s="14" t="s">
        <v>55</v>
      </c>
      <c r="AA1105" s="14">
        <v>0</v>
      </c>
      <c r="AB1105" s="14"/>
      <c r="AC1105" s="14"/>
    </row>
    <row r="1106" spans="1:29" x14ac:dyDescent="0.35">
      <c r="A1106" s="7"/>
      <c r="B1106" s="14">
        <v>193</v>
      </c>
      <c r="C1106" s="14" t="s">
        <v>3030</v>
      </c>
      <c r="D1106" s="14" t="s">
        <v>3031</v>
      </c>
      <c r="E1106" s="14" t="s">
        <v>46</v>
      </c>
      <c r="F1106" s="14" t="s">
        <v>3037</v>
      </c>
      <c r="G1106" s="14"/>
      <c r="H1106" s="14" t="s">
        <v>3038</v>
      </c>
      <c r="I1106" s="14" t="s">
        <v>3034</v>
      </c>
      <c r="J1106" s="14" t="s">
        <v>4766</v>
      </c>
      <c r="K1106" s="14" t="s">
        <v>3038</v>
      </c>
      <c r="L1106" s="14">
        <v>13.8</v>
      </c>
      <c r="M1106" s="18">
        <v>1.1951150572225253</v>
      </c>
      <c r="N1106" s="18">
        <v>2.1751094041449961</v>
      </c>
      <c r="O1106" s="18">
        <v>1.4022683338077613</v>
      </c>
      <c r="P1106" s="18">
        <v>8.1984892925465243</v>
      </c>
      <c r="Q1106" s="18">
        <v>8.1999999999999993</v>
      </c>
      <c r="R1106" s="18">
        <v>8.1984892925465243</v>
      </c>
      <c r="S1106" s="15">
        <f t="shared" si="105"/>
        <v>0.14577259475218657</v>
      </c>
      <c r="T1106" s="15">
        <f t="shared" si="106"/>
        <v>0.26525724440792636</v>
      </c>
      <c r="U1106" s="15">
        <f t="shared" si="107"/>
        <v>0.17103984450923204</v>
      </c>
      <c r="V1106" s="15">
        <f t="shared" si="108"/>
        <v>0.19402322788978166</v>
      </c>
      <c r="W1106" s="15">
        <f t="shared" si="109"/>
        <v>0.19402322788978166</v>
      </c>
      <c r="X1106" s="15" t="str">
        <f t="shared" si="110"/>
        <v>Y</v>
      </c>
      <c r="Y1106" s="15" t="s">
        <v>55</v>
      </c>
      <c r="Z1106" s="14" t="s">
        <v>55</v>
      </c>
      <c r="AA1106" s="14">
        <v>0</v>
      </c>
      <c r="AB1106" s="14"/>
      <c r="AC1106" s="14"/>
    </row>
    <row r="1107" spans="1:29" x14ac:dyDescent="0.35">
      <c r="A1107" s="7"/>
      <c r="B1107" s="14">
        <v>174</v>
      </c>
      <c r="C1107" s="14" t="s">
        <v>3030</v>
      </c>
      <c r="D1107" s="14" t="s">
        <v>3031</v>
      </c>
      <c r="E1107" s="14" t="s">
        <v>46</v>
      </c>
      <c r="F1107" s="14" t="s">
        <v>3276</v>
      </c>
      <c r="G1107" s="14"/>
      <c r="H1107" s="14" t="s">
        <v>3038</v>
      </c>
      <c r="I1107" s="14" t="s">
        <v>3034</v>
      </c>
      <c r="J1107" s="14" t="s">
        <v>4767</v>
      </c>
      <c r="K1107" s="14" t="s">
        <v>3038</v>
      </c>
      <c r="L1107" s="14">
        <v>4.16</v>
      </c>
      <c r="M1107" s="18">
        <v>0.48756075532525467</v>
      </c>
      <c r="N1107" s="18">
        <v>0.49236430956491262</v>
      </c>
      <c r="O1107" s="18">
        <v>0.55000696044080488</v>
      </c>
      <c r="P1107" s="18">
        <v>2.6731779343695026</v>
      </c>
      <c r="Q1107" s="18">
        <v>2.67</v>
      </c>
      <c r="R1107" s="18">
        <v>2.6731779343695026</v>
      </c>
      <c r="S1107" s="15">
        <f t="shared" si="105"/>
        <v>0.18238993710691803</v>
      </c>
      <c r="T1107" s="15">
        <f t="shared" si="106"/>
        <v>0.18440610845127814</v>
      </c>
      <c r="U1107" s="15">
        <f t="shared" si="107"/>
        <v>0.20575022461814907</v>
      </c>
      <c r="V1107" s="15">
        <f t="shared" si="108"/>
        <v>0.19084875672544843</v>
      </c>
      <c r="W1107" s="15">
        <f t="shared" si="109"/>
        <v>0.19084875672544843</v>
      </c>
      <c r="X1107" s="15" t="str">
        <f t="shared" si="110"/>
        <v>Y</v>
      </c>
      <c r="Y1107" s="15" t="s">
        <v>55</v>
      </c>
      <c r="Z1107" s="14" t="s">
        <v>55</v>
      </c>
      <c r="AA1107" s="14">
        <v>0</v>
      </c>
      <c r="AB1107" s="14"/>
      <c r="AC1107" s="14"/>
    </row>
    <row r="1108" spans="1:29" x14ac:dyDescent="0.35">
      <c r="A1108" s="7"/>
      <c r="B1108" s="14">
        <v>1138</v>
      </c>
      <c r="C1108" s="14" t="s">
        <v>3030</v>
      </c>
      <c r="D1108" s="14" t="s">
        <v>3031</v>
      </c>
      <c r="E1108" s="14" t="s">
        <v>3040</v>
      </c>
      <c r="F1108" s="14" t="s">
        <v>3129</v>
      </c>
      <c r="G1108" s="14"/>
      <c r="H1108" s="14" t="s">
        <v>3129</v>
      </c>
      <c r="I1108" s="14" t="s">
        <v>3034</v>
      </c>
      <c r="J1108" s="14" t="s">
        <v>4768</v>
      </c>
      <c r="K1108" s="14" t="s">
        <v>3129</v>
      </c>
      <c r="L1108" s="14">
        <v>3.74</v>
      </c>
      <c r="M1108" s="18">
        <v>0.36026656797432649</v>
      </c>
      <c r="N1108" s="18">
        <v>0.41070388749073217</v>
      </c>
      <c r="O1108" s="18">
        <v>0.36026656797432643</v>
      </c>
      <c r="P1108" s="18">
        <v>2.0535194374536609</v>
      </c>
      <c r="Q1108" s="18">
        <v>2.0499999999999998</v>
      </c>
      <c r="R1108" s="18">
        <v>2.0535194374536609</v>
      </c>
      <c r="S1108" s="15">
        <f t="shared" si="105"/>
        <v>0.17543859649122809</v>
      </c>
      <c r="T1108" s="15">
        <f t="shared" si="106"/>
        <v>0.20034335975157669</v>
      </c>
      <c r="U1108" s="15">
        <f t="shared" si="107"/>
        <v>0.17543859649122806</v>
      </c>
      <c r="V1108" s="15">
        <f t="shared" si="108"/>
        <v>0.18374018424467761</v>
      </c>
      <c r="W1108" s="15">
        <f t="shared" si="109"/>
        <v>0.18374018424467761</v>
      </c>
      <c r="X1108" s="15" t="str">
        <f t="shared" si="110"/>
        <v>Y</v>
      </c>
      <c r="Y1108" s="15" t="s">
        <v>55</v>
      </c>
      <c r="Z1108" s="14" t="s">
        <v>55</v>
      </c>
      <c r="AA1108" s="14">
        <v>0</v>
      </c>
      <c r="AB1108" s="14"/>
      <c r="AC1108" s="14"/>
    </row>
    <row r="1109" spans="1:29" x14ac:dyDescent="0.35">
      <c r="A1109" s="7"/>
      <c r="B1109" s="14">
        <v>399</v>
      </c>
      <c r="C1109" s="14" t="s">
        <v>3030</v>
      </c>
      <c r="D1109" s="14" t="s">
        <v>3066</v>
      </c>
      <c r="E1109" s="14" t="s">
        <v>3074</v>
      </c>
      <c r="F1109" s="14" t="s">
        <v>3727</v>
      </c>
      <c r="G1109" s="14"/>
      <c r="H1109" s="14" t="s">
        <v>3446</v>
      </c>
      <c r="I1109" s="14" t="s">
        <v>3603</v>
      </c>
      <c r="J1109" s="14" t="s">
        <v>4769</v>
      </c>
      <c r="K1109" s="14" t="s">
        <v>3446</v>
      </c>
      <c r="L1109" s="14">
        <v>13.8</v>
      </c>
      <c r="M1109" s="18">
        <v>3.6490846413860951</v>
      </c>
      <c r="N1109" s="18">
        <v>3.8881076528306004</v>
      </c>
      <c r="O1109" s="18">
        <v>5.6250082026606787</v>
      </c>
      <c r="P1109" s="18">
        <v>23.878398843306055</v>
      </c>
      <c r="Q1109" s="18">
        <v>23.88</v>
      </c>
      <c r="R1109" s="18">
        <v>23.878398843306055</v>
      </c>
      <c r="S1109" s="15">
        <f t="shared" si="105"/>
        <v>0.15281948615281885</v>
      </c>
      <c r="T1109" s="15">
        <f t="shared" si="106"/>
        <v>0.16281857842674208</v>
      </c>
      <c r="U1109" s="15">
        <f t="shared" si="107"/>
        <v>0.23556890223556862</v>
      </c>
      <c r="V1109" s="15">
        <f t="shared" si="108"/>
        <v>0.18373565560504315</v>
      </c>
      <c r="W1109" s="15">
        <f t="shared" si="109"/>
        <v>0.18373565560504315</v>
      </c>
      <c r="X1109" s="15" t="str">
        <f t="shared" si="110"/>
        <v>Y</v>
      </c>
      <c r="Y1109" s="15" t="s">
        <v>55</v>
      </c>
      <c r="Z1109" s="14" t="s">
        <v>55</v>
      </c>
      <c r="AA1109" s="14">
        <v>0</v>
      </c>
      <c r="AB1109" s="14"/>
      <c r="AC1109" s="14"/>
    </row>
    <row r="1110" spans="1:29" x14ac:dyDescent="0.35">
      <c r="A1110" s="7"/>
      <c r="B1110" s="14">
        <v>196</v>
      </c>
      <c r="C1110" s="14" t="s">
        <v>3030</v>
      </c>
      <c r="D1110" s="14" t="s">
        <v>3031</v>
      </c>
      <c r="E1110" s="14" t="s">
        <v>46</v>
      </c>
      <c r="F1110" s="14" t="s">
        <v>3276</v>
      </c>
      <c r="G1110" s="14"/>
      <c r="H1110" s="14" t="s">
        <v>3038</v>
      </c>
      <c r="I1110" s="14" t="s">
        <v>3034</v>
      </c>
      <c r="J1110" s="14" t="s">
        <v>4770</v>
      </c>
      <c r="K1110" s="14" t="s">
        <v>3038</v>
      </c>
      <c r="L1110" s="14">
        <v>13.8</v>
      </c>
      <c r="M1110" s="18">
        <v>0.86048284120021823</v>
      </c>
      <c r="N1110" s="18">
        <v>0.67723186575943017</v>
      </c>
      <c r="O1110" s="18">
        <v>1.513812405815198</v>
      </c>
      <c r="P1110" s="18">
        <v>5.5453338655125171</v>
      </c>
      <c r="Q1110" s="18">
        <v>5.55</v>
      </c>
      <c r="R1110" s="18">
        <v>5.5453338655125171</v>
      </c>
      <c r="S1110" s="15">
        <f t="shared" si="105"/>
        <v>0.15517241379310345</v>
      </c>
      <c r="T1110" s="15">
        <f t="shared" si="106"/>
        <v>0.12202375959629373</v>
      </c>
      <c r="U1110" s="15">
        <f t="shared" si="107"/>
        <v>0.27298850574712635</v>
      </c>
      <c r="V1110" s="15">
        <f t="shared" si="108"/>
        <v>0.18339489304550782</v>
      </c>
      <c r="W1110" s="15">
        <f t="shared" si="109"/>
        <v>0.18339489304550782</v>
      </c>
      <c r="X1110" s="15" t="str">
        <f t="shared" si="110"/>
        <v>Y</v>
      </c>
      <c r="Y1110" s="15" t="s">
        <v>55</v>
      </c>
      <c r="Z1110" s="14" t="s">
        <v>55</v>
      </c>
      <c r="AA1110" s="14">
        <v>0</v>
      </c>
      <c r="AB1110" s="14"/>
      <c r="AC1110" s="14"/>
    </row>
    <row r="1111" spans="1:29" x14ac:dyDescent="0.35">
      <c r="A1111" s="7"/>
      <c r="B1111" s="14">
        <v>276</v>
      </c>
      <c r="C1111" s="14" t="s">
        <v>3030</v>
      </c>
      <c r="D1111" s="14" t="s">
        <v>3066</v>
      </c>
      <c r="E1111" s="14" t="s">
        <v>3067</v>
      </c>
      <c r="F1111" s="14" t="s">
        <v>3957</v>
      </c>
      <c r="G1111" s="14"/>
      <c r="H1111" s="14" t="s">
        <v>3255</v>
      </c>
      <c r="I1111" s="14" t="s">
        <v>3034</v>
      </c>
      <c r="J1111" s="14" t="s">
        <v>4771</v>
      </c>
      <c r="K1111" s="14" t="s">
        <v>3255</v>
      </c>
      <c r="L1111" s="14">
        <v>4.16</v>
      </c>
      <c r="M1111" s="18">
        <v>0.76856867834522502</v>
      </c>
      <c r="N1111" s="18">
        <v>0.49956964092439915</v>
      </c>
      <c r="O1111" s="18">
        <v>0.51398030364337222</v>
      </c>
      <c r="P1111" s="18">
        <v>3.2568097744879116</v>
      </c>
      <c r="Q1111" s="18">
        <v>3.26</v>
      </c>
      <c r="R1111" s="18">
        <v>3.2568097744879116</v>
      </c>
      <c r="S1111" s="15">
        <f t="shared" si="105"/>
        <v>0.235988200589969</v>
      </c>
      <c r="T1111" s="15">
        <f t="shared" si="106"/>
        <v>0.15324222114245373</v>
      </c>
      <c r="U1111" s="15">
        <f t="shared" si="107"/>
        <v>0.15781710914454269</v>
      </c>
      <c r="V1111" s="15">
        <f t="shared" si="108"/>
        <v>0.18234917695898847</v>
      </c>
      <c r="W1111" s="15">
        <f t="shared" si="109"/>
        <v>0.18234917695898847</v>
      </c>
      <c r="X1111" s="15" t="str">
        <f t="shared" si="110"/>
        <v>Y</v>
      </c>
      <c r="Y1111" s="15" t="s">
        <v>55</v>
      </c>
      <c r="Z1111" s="14" t="s">
        <v>55</v>
      </c>
      <c r="AA1111" s="14">
        <v>0</v>
      </c>
      <c r="AB1111" s="14"/>
      <c r="AC1111" s="14"/>
    </row>
    <row r="1112" spans="1:29" x14ac:dyDescent="0.35">
      <c r="A1112" s="7"/>
      <c r="B1112" s="14">
        <v>868</v>
      </c>
      <c r="C1112" s="14" t="s">
        <v>3030</v>
      </c>
      <c r="D1112" s="14" t="s">
        <v>3031</v>
      </c>
      <c r="E1112" s="14" t="s">
        <v>3045</v>
      </c>
      <c r="F1112" s="14" t="s">
        <v>3046</v>
      </c>
      <c r="G1112" s="14"/>
      <c r="H1112" s="14" t="s">
        <v>3047</v>
      </c>
      <c r="I1112" s="14" t="s">
        <v>3034</v>
      </c>
      <c r="J1112" s="14" t="s">
        <v>4772</v>
      </c>
      <c r="K1112" s="14" t="s">
        <v>3047</v>
      </c>
      <c r="L1112" s="14">
        <v>4.16</v>
      </c>
      <c r="M1112" s="18">
        <v>0.28821325437946116</v>
      </c>
      <c r="N1112" s="18">
        <v>0.66048870795293146</v>
      </c>
      <c r="O1112" s="18">
        <v>0.72053313594865287</v>
      </c>
      <c r="P1112" s="18">
        <v>3.3865057389586686</v>
      </c>
      <c r="Q1112" s="18">
        <v>3.03</v>
      </c>
      <c r="R1112" s="18">
        <v>3.0262391709843421</v>
      </c>
      <c r="S1112" s="15">
        <f t="shared" si="105"/>
        <v>8.5106382978723402E-2</v>
      </c>
      <c r="T1112" s="15">
        <f t="shared" si="106"/>
        <v>0.21798307193166055</v>
      </c>
      <c r="U1112" s="15">
        <f t="shared" si="107"/>
        <v>0.23809523809523808</v>
      </c>
      <c r="V1112" s="15">
        <f t="shared" si="108"/>
        <v>0.18039489766854069</v>
      </c>
      <c r="W1112" s="15">
        <f t="shared" si="109"/>
        <v>0.18039489766854069</v>
      </c>
      <c r="X1112" s="15" t="str">
        <f t="shared" si="110"/>
        <v>Y</v>
      </c>
      <c r="Y1112" s="15" t="s">
        <v>55</v>
      </c>
      <c r="Z1112" s="14" t="s">
        <v>55</v>
      </c>
      <c r="AA1112" s="14">
        <v>0</v>
      </c>
      <c r="AB1112" s="14"/>
      <c r="AC1112" s="14"/>
    </row>
    <row r="1113" spans="1:29" x14ac:dyDescent="0.35">
      <c r="A1113" s="7"/>
      <c r="B1113" s="14">
        <v>709</v>
      </c>
      <c r="C1113" s="14" t="s">
        <v>3030</v>
      </c>
      <c r="D1113" s="14" t="s">
        <v>3031</v>
      </c>
      <c r="E1113" s="14" t="s">
        <v>3045</v>
      </c>
      <c r="F1113" s="14" t="s">
        <v>3577</v>
      </c>
      <c r="G1113" s="14"/>
      <c r="H1113" s="14" t="s">
        <v>3147</v>
      </c>
      <c r="I1113" s="14" t="s">
        <v>3034</v>
      </c>
      <c r="J1113" s="14" t="s">
        <v>4773</v>
      </c>
      <c r="K1113" s="14" t="s">
        <v>3147</v>
      </c>
      <c r="L1113" s="14">
        <v>4.16</v>
      </c>
      <c r="M1113" s="18">
        <v>0.43231988156919177</v>
      </c>
      <c r="N1113" s="18">
        <v>0.77817578682454513</v>
      </c>
      <c r="O1113" s="18">
        <v>0.12969596447075751</v>
      </c>
      <c r="P1113" s="18">
        <v>2.4858393190228529</v>
      </c>
      <c r="Q1113" s="18">
        <v>2.4900000000000002</v>
      </c>
      <c r="R1113" s="18">
        <v>2.4858393190228529</v>
      </c>
      <c r="S1113" s="15">
        <f t="shared" si="105"/>
        <v>0.17391304347826084</v>
      </c>
      <c r="T1113" s="15">
        <f t="shared" si="106"/>
        <v>0.31252039631507833</v>
      </c>
      <c r="U1113" s="15">
        <f t="shared" si="107"/>
        <v>5.2173913043478251E-2</v>
      </c>
      <c r="V1113" s="15">
        <f t="shared" si="108"/>
        <v>0.17953578427893915</v>
      </c>
      <c r="W1113" s="15">
        <f t="shared" si="109"/>
        <v>0.17953578427893915</v>
      </c>
      <c r="X1113" s="15" t="str">
        <f t="shared" si="110"/>
        <v>Y</v>
      </c>
      <c r="Y1113" s="15" t="s">
        <v>55</v>
      </c>
      <c r="Z1113" s="14" t="s">
        <v>55</v>
      </c>
      <c r="AA1113" s="14">
        <v>0</v>
      </c>
      <c r="AB1113" s="14"/>
      <c r="AC1113" s="14"/>
    </row>
    <row r="1114" spans="1:29" x14ac:dyDescent="0.35">
      <c r="A1114" s="7"/>
      <c r="B1114" s="14">
        <v>125</v>
      </c>
      <c r="C1114" s="14" t="s">
        <v>3030</v>
      </c>
      <c r="D1114" s="14" t="s">
        <v>3031</v>
      </c>
      <c r="E1114" s="14" t="s">
        <v>46</v>
      </c>
      <c r="F1114" s="14" t="s">
        <v>3052</v>
      </c>
      <c r="G1114" s="14"/>
      <c r="H1114" s="14" t="s">
        <v>3053</v>
      </c>
      <c r="I1114" s="14" t="s">
        <v>3034</v>
      </c>
      <c r="J1114" s="14" t="s">
        <v>4774</v>
      </c>
      <c r="K1114" s="14" t="s">
        <v>3053</v>
      </c>
      <c r="L1114" s="14">
        <v>13.2</v>
      </c>
      <c r="M1114" s="18">
        <v>2.5835269845697373</v>
      </c>
      <c r="N1114" s="18">
        <v>2.6063900552296464</v>
      </c>
      <c r="O1114" s="18">
        <v>2.1719917126913719</v>
      </c>
      <c r="P1114" s="18">
        <v>13.717842395945508</v>
      </c>
      <c r="Q1114" s="18">
        <v>13.72</v>
      </c>
      <c r="R1114" s="18">
        <v>13.717842395945508</v>
      </c>
      <c r="S1114" s="15">
        <f t="shared" si="105"/>
        <v>0.18833333333333332</v>
      </c>
      <c r="T1114" s="15">
        <f t="shared" si="106"/>
        <v>0.18997012064356023</v>
      </c>
      <c r="U1114" s="15">
        <f t="shared" si="107"/>
        <v>0.15833333333333333</v>
      </c>
      <c r="V1114" s="15">
        <f t="shared" si="108"/>
        <v>0.17887892910340897</v>
      </c>
      <c r="W1114" s="15">
        <f t="shared" si="109"/>
        <v>0.17887892910340897</v>
      </c>
      <c r="X1114" s="15" t="str">
        <f t="shared" si="110"/>
        <v>Y</v>
      </c>
      <c r="Y1114" s="15" t="s">
        <v>55</v>
      </c>
      <c r="Z1114" s="14" t="s">
        <v>55</v>
      </c>
      <c r="AA1114" s="14">
        <v>0</v>
      </c>
      <c r="AB1114" s="14"/>
      <c r="AC1114" s="14"/>
    </row>
    <row r="1115" spans="1:29" x14ac:dyDescent="0.35">
      <c r="A1115" s="7"/>
      <c r="B1115" s="14">
        <v>147</v>
      </c>
      <c r="C1115" s="14" t="s">
        <v>3030</v>
      </c>
      <c r="D1115" s="14" t="s">
        <v>3031</v>
      </c>
      <c r="E1115" s="14" t="s">
        <v>46</v>
      </c>
      <c r="F1115" s="14" t="s">
        <v>3389</v>
      </c>
      <c r="G1115" s="14"/>
      <c r="H1115" s="14" t="s">
        <v>3389</v>
      </c>
      <c r="I1115" s="14" t="s">
        <v>3034</v>
      </c>
      <c r="J1115" s="14" t="s">
        <v>3392</v>
      </c>
      <c r="K1115" s="14" t="s">
        <v>3389</v>
      </c>
      <c r="L1115" s="14">
        <v>13.8</v>
      </c>
      <c r="M1115" s="18">
        <v>1.3943009000929454</v>
      </c>
      <c r="N1115" s="18">
        <v>1.4102357675225798</v>
      </c>
      <c r="O1115" s="18">
        <v>1.3863334663781295</v>
      </c>
      <c r="P1115" s="18">
        <v>8.819949122302237</v>
      </c>
      <c r="Q1115" s="18">
        <v>8.82</v>
      </c>
      <c r="R1115" s="18">
        <v>6.5970351158683398</v>
      </c>
      <c r="S1115" s="15">
        <f t="shared" si="105"/>
        <v>0.15808491418247506</v>
      </c>
      <c r="T1115" s="15">
        <f t="shared" si="106"/>
        <v>0.15989067658986164</v>
      </c>
      <c r="U1115" s="15">
        <f t="shared" si="107"/>
        <v>0.2101449275362319</v>
      </c>
      <c r="V1115" s="15">
        <f t="shared" si="108"/>
        <v>0.17604017276952288</v>
      </c>
      <c r="W1115" s="15">
        <f t="shared" si="109"/>
        <v>0.17604017276952288</v>
      </c>
      <c r="X1115" s="15" t="str">
        <f t="shared" si="110"/>
        <v>Y</v>
      </c>
      <c r="Y1115" s="15" t="s">
        <v>104</v>
      </c>
      <c r="Z1115" s="14" t="s">
        <v>55</v>
      </c>
      <c r="AA1115" s="14">
        <v>0</v>
      </c>
      <c r="AB1115" s="14"/>
      <c r="AC1115" s="14"/>
    </row>
    <row r="1116" spans="1:29" x14ac:dyDescent="0.35">
      <c r="A1116" s="7"/>
      <c r="B1116" s="14">
        <v>308</v>
      </c>
      <c r="C1116" s="14" t="s">
        <v>3030</v>
      </c>
      <c r="D1116" s="14" t="s">
        <v>3066</v>
      </c>
      <c r="E1116" s="14" t="s">
        <v>3067</v>
      </c>
      <c r="F1116" s="14" t="s">
        <v>3836</v>
      </c>
      <c r="G1116" s="14"/>
      <c r="H1116" s="14" t="s">
        <v>3837</v>
      </c>
      <c r="I1116" s="14" t="s">
        <v>3034</v>
      </c>
      <c r="J1116" s="14" t="s">
        <v>4775</v>
      </c>
      <c r="K1116" s="14" t="s">
        <v>3141</v>
      </c>
      <c r="L1116" s="14">
        <v>13.8</v>
      </c>
      <c r="M1116" s="18">
        <v>2.1193373681412768</v>
      </c>
      <c r="N1116" s="18">
        <v>1.4978775383855636</v>
      </c>
      <c r="O1116" s="18">
        <v>1.6301369380515245</v>
      </c>
      <c r="P1116" s="18">
        <v>10.158477986391464</v>
      </c>
      <c r="Q1116" s="18">
        <v>10.16</v>
      </c>
      <c r="R1116" s="18">
        <v>10.158477986391464</v>
      </c>
      <c r="S1116" s="15">
        <f t="shared" si="105"/>
        <v>0.20862745098039204</v>
      </c>
      <c r="T1116" s="15">
        <f t="shared" si="106"/>
        <v>0.14742889157338224</v>
      </c>
      <c r="U1116" s="15">
        <f t="shared" si="107"/>
        <v>0.16047058823529414</v>
      </c>
      <c r="V1116" s="15">
        <f t="shared" si="108"/>
        <v>0.17217564359635615</v>
      </c>
      <c r="W1116" s="15">
        <f t="shared" si="109"/>
        <v>0.17217564359635615</v>
      </c>
      <c r="X1116" s="15" t="str">
        <f t="shared" si="110"/>
        <v>Y</v>
      </c>
      <c r="Y1116" s="15" t="s">
        <v>55</v>
      </c>
      <c r="Z1116" s="14" t="s">
        <v>55</v>
      </c>
      <c r="AA1116" s="14">
        <v>0</v>
      </c>
      <c r="AB1116" s="14"/>
      <c r="AC1116" s="14"/>
    </row>
    <row r="1117" spans="1:29" x14ac:dyDescent="0.35">
      <c r="A1117" s="7"/>
      <c r="B1117" s="14">
        <v>932</v>
      </c>
      <c r="C1117" s="14" t="s">
        <v>3030</v>
      </c>
      <c r="D1117" s="14" t="s">
        <v>3031</v>
      </c>
      <c r="E1117" s="14" t="s">
        <v>3040</v>
      </c>
      <c r="F1117" s="14" t="s">
        <v>3335</v>
      </c>
      <c r="G1117" s="14"/>
      <c r="H1117" s="14" t="s">
        <v>3161</v>
      </c>
      <c r="I1117" s="14" t="s">
        <v>3034</v>
      </c>
      <c r="J1117" s="14" t="s">
        <v>4776</v>
      </c>
      <c r="K1117" s="14" t="s">
        <v>3161</v>
      </c>
      <c r="L1117" s="14">
        <v>13.2</v>
      </c>
      <c r="M1117" s="18">
        <v>1.3946473102544599</v>
      </c>
      <c r="N1117" s="18">
        <v>1.3641632160412462</v>
      </c>
      <c r="O1117" s="18">
        <v>1.5985859005408498</v>
      </c>
      <c r="P1117" s="18">
        <v>8.4364730735064875</v>
      </c>
      <c r="Q1117" s="18">
        <v>8.44</v>
      </c>
      <c r="R1117" s="18">
        <v>8.4364730735064875</v>
      </c>
      <c r="S1117" s="15">
        <f t="shared" si="105"/>
        <v>0.16531165311653115</v>
      </c>
      <c r="T1117" s="15">
        <f t="shared" si="106"/>
        <v>0.16163071280109553</v>
      </c>
      <c r="U1117" s="15">
        <f t="shared" si="107"/>
        <v>0.1894850948509485</v>
      </c>
      <c r="V1117" s="15">
        <f t="shared" si="108"/>
        <v>0.17214248692285841</v>
      </c>
      <c r="W1117" s="15">
        <f t="shared" si="109"/>
        <v>0.17214248692285841</v>
      </c>
      <c r="X1117" s="15" t="str">
        <f t="shared" si="110"/>
        <v>Y</v>
      </c>
      <c r="Y1117" s="15" t="s">
        <v>55</v>
      </c>
      <c r="Z1117" s="14" t="s">
        <v>55</v>
      </c>
      <c r="AA1117" s="14">
        <v>0</v>
      </c>
      <c r="AB1117" s="14"/>
      <c r="AC1117" s="14"/>
    </row>
    <row r="1118" spans="1:29" x14ac:dyDescent="0.35">
      <c r="A1118" s="7"/>
      <c r="B1118" s="14">
        <v>10</v>
      </c>
      <c r="C1118" s="14" t="s">
        <v>3030</v>
      </c>
      <c r="D1118" s="14" t="s">
        <v>3031</v>
      </c>
      <c r="E1118" s="14" t="s">
        <v>46</v>
      </c>
      <c r="F1118" s="14" t="s">
        <v>3343</v>
      </c>
      <c r="G1118" s="14"/>
      <c r="H1118" s="14" t="s">
        <v>3038</v>
      </c>
      <c r="I1118" s="14" t="s">
        <v>3034</v>
      </c>
      <c r="J1118" s="19" t="s">
        <v>4777</v>
      </c>
      <c r="K1118" s="14" t="s">
        <v>3038</v>
      </c>
      <c r="L1118" s="14">
        <v>4.16</v>
      </c>
      <c r="M1118" s="18">
        <v>0.55240873756063347</v>
      </c>
      <c r="N1118" s="18">
        <v>0.24498126622254199</v>
      </c>
      <c r="O1118" s="18">
        <v>0.23057060350356895</v>
      </c>
      <c r="P1118" s="18">
        <v>2.0102874492967415</v>
      </c>
      <c r="Q1118" s="18">
        <v>2.0099999999999998</v>
      </c>
      <c r="R1118" s="18">
        <v>2.0102874492967415</v>
      </c>
      <c r="S1118" s="15">
        <f t="shared" si="105"/>
        <v>0.27479091995221006</v>
      </c>
      <c r="T1118" s="15">
        <f t="shared" si="106"/>
        <v>0.12188122697638906</v>
      </c>
      <c r="U1118" s="15">
        <f t="shared" si="107"/>
        <v>0.11469534050179213</v>
      </c>
      <c r="V1118" s="15">
        <f t="shared" si="108"/>
        <v>0.17045582914346372</v>
      </c>
      <c r="W1118" s="15">
        <f t="shared" si="109"/>
        <v>0.17045582914346372</v>
      </c>
      <c r="X1118" s="15" t="str">
        <f t="shared" si="110"/>
        <v>Y</v>
      </c>
      <c r="Y1118" s="15" t="s">
        <v>55</v>
      </c>
      <c r="Z1118" s="14" t="s">
        <v>55</v>
      </c>
      <c r="AA1118" s="14">
        <v>0</v>
      </c>
      <c r="AB1118" s="14"/>
      <c r="AC1118" s="14"/>
    </row>
    <row r="1119" spans="1:29" x14ac:dyDescent="0.35">
      <c r="A1119" s="7"/>
      <c r="B1119" s="14">
        <v>704</v>
      </c>
      <c r="C1119" s="14" t="s">
        <v>3030</v>
      </c>
      <c r="D1119" s="14" t="s">
        <v>3031</v>
      </c>
      <c r="E1119" s="14" t="s">
        <v>3045</v>
      </c>
      <c r="F1119" s="14" t="s">
        <v>3577</v>
      </c>
      <c r="G1119" s="14"/>
      <c r="H1119" s="14" t="s">
        <v>3147</v>
      </c>
      <c r="I1119" s="14" t="s">
        <v>3034</v>
      </c>
      <c r="J1119" s="14" t="s">
        <v>4778</v>
      </c>
      <c r="K1119" s="14" t="s">
        <v>3147</v>
      </c>
      <c r="L1119" s="14">
        <v>4.16</v>
      </c>
      <c r="M1119" s="18">
        <v>0.21615994078459588</v>
      </c>
      <c r="N1119" s="18">
        <v>0.36026656797432643</v>
      </c>
      <c r="O1119" s="18">
        <v>0.69171181051070685</v>
      </c>
      <c r="P1119" s="18">
        <v>2.4858393190228529</v>
      </c>
      <c r="Q1119" s="18">
        <v>2.4900000000000002</v>
      </c>
      <c r="R1119" s="18">
        <v>2.4858393190228529</v>
      </c>
      <c r="S1119" s="15">
        <f t="shared" si="105"/>
        <v>8.6956521739130418E-2</v>
      </c>
      <c r="T1119" s="15">
        <f t="shared" si="106"/>
        <v>0.14468536866438811</v>
      </c>
      <c r="U1119" s="15">
        <f t="shared" si="107"/>
        <v>0.27826086956521739</v>
      </c>
      <c r="V1119" s="15">
        <f t="shared" si="108"/>
        <v>0.16996758665624531</v>
      </c>
      <c r="W1119" s="15">
        <f t="shared" si="109"/>
        <v>0.16996758665624531</v>
      </c>
      <c r="X1119" s="15" t="str">
        <f t="shared" si="110"/>
        <v>Y</v>
      </c>
      <c r="Y1119" s="15" t="s">
        <v>55</v>
      </c>
      <c r="Z1119" s="14" t="s">
        <v>55</v>
      </c>
      <c r="AA1119" s="14">
        <v>0</v>
      </c>
      <c r="AB1119" s="14"/>
      <c r="AC1119" s="14"/>
    </row>
    <row r="1120" spans="1:29" x14ac:dyDescent="0.35">
      <c r="A1120" s="7"/>
      <c r="B1120" s="14">
        <v>1027</v>
      </c>
      <c r="C1120" s="14" t="s">
        <v>3030</v>
      </c>
      <c r="D1120" s="14" t="s">
        <v>3031</v>
      </c>
      <c r="E1120" s="14" t="s">
        <v>3040</v>
      </c>
      <c r="F1120" s="14" t="s">
        <v>3542</v>
      </c>
      <c r="G1120" s="14"/>
      <c r="H1120" s="14" t="s">
        <v>3238</v>
      </c>
      <c r="I1120" s="14" t="s">
        <v>3034</v>
      </c>
      <c r="J1120" s="14" t="s">
        <v>4779</v>
      </c>
      <c r="K1120" s="14" t="s">
        <v>3238</v>
      </c>
      <c r="L1120" s="14">
        <v>13.2</v>
      </c>
      <c r="M1120" s="18">
        <v>1.3717842395945505</v>
      </c>
      <c r="N1120" s="18">
        <v>1.2041217214218818</v>
      </c>
      <c r="O1120" s="18">
        <v>4.1094083204120526</v>
      </c>
      <c r="P1120" s="18">
        <v>14.74668057564142</v>
      </c>
      <c r="Q1120" s="18">
        <v>12.89</v>
      </c>
      <c r="R1120" s="18">
        <v>12.894771852188777</v>
      </c>
      <c r="S1120" s="15">
        <f t="shared" si="105"/>
        <v>9.3023255813953473E-2</v>
      </c>
      <c r="T1120" s="15">
        <f t="shared" si="106"/>
        <v>9.3415183973768953E-2</v>
      </c>
      <c r="U1120" s="15">
        <f t="shared" si="107"/>
        <v>0.31868794326240957</v>
      </c>
      <c r="V1120" s="15">
        <f t="shared" si="108"/>
        <v>0.16837546101671066</v>
      </c>
      <c r="W1120" s="15">
        <f t="shared" si="109"/>
        <v>0.16837546101671066</v>
      </c>
      <c r="X1120" s="15" t="str">
        <f t="shared" si="110"/>
        <v>Y</v>
      </c>
      <c r="Y1120" s="15" t="s">
        <v>55</v>
      </c>
      <c r="Z1120" s="14" t="s">
        <v>55</v>
      </c>
      <c r="AA1120" s="14">
        <v>0</v>
      </c>
      <c r="AB1120" s="14"/>
      <c r="AC1120" s="14"/>
    </row>
    <row r="1121" spans="1:29" x14ac:dyDescent="0.35">
      <c r="A1121" s="7"/>
      <c r="B1121" s="14">
        <v>942</v>
      </c>
      <c r="C1121" s="14" t="s">
        <v>3030</v>
      </c>
      <c r="D1121" s="14" t="s">
        <v>3031</v>
      </c>
      <c r="E1121" s="14" t="s">
        <v>3040</v>
      </c>
      <c r="F1121" s="14" t="s">
        <v>3092</v>
      </c>
      <c r="G1121" s="14"/>
      <c r="H1121" s="14" t="s">
        <v>3092</v>
      </c>
      <c r="I1121" s="14" t="s">
        <v>3034</v>
      </c>
      <c r="J1121" s="14" t="s">
        <v>4780</v>
      </c>
      <c r="K1121" s="14" t="s">
        <v>3092</v>
      </c>
      <c r="L1121" s="14">
        <v>3.74</v>
      </c>
      <c r="M1121" s="18">
        <v>0.43231988156919177</v>
      </c>
      <c r="N1121" s="18">
        <v>0.21615994078459591</v>
      </c>
      <c r="O1121" s="18">
        <v>0.43231988156919182</v>
      </c>
      <c r="P1121" s="18">
        <v>2.1399834137674993</v>
      </c>
      <c r="Q1121" s="18">
        <v>2.14</v>
      </c>
      <c r="R1121" s="18">
        <v>2.1399834137674993</v>
      </c>
      <c r="S1121" s="15">
        <f t="shared" si="105"/>
        <v>0.20202020202020202</v>
      </c>
      <c r="T1121" s="15">
        <f t="shared" si="106"/>
        <v>0.10100931812364294</v>
      </c>
      <c r="U1121" s="15">
        <f t="shared" si="107"/>
        <v>0.20202020202020204</v>
      </c>
      <c r="V1121" s="15">
        <f t="shared" si="108"/>
        <v>0.1683499073880157</v>
      </c>
      <c r="W1121" s="15">
        <f t="shared" si="109"/>
        <v>0.1683499073880157</v>
      </c>
      <c r="X1121" s="15" t="str">
        <f t="shared" si="110"/>
        <v>Y</v>
      </c>
      <c r="Y1121" s="15" t="s">
        <v>55</v>
      </c>
      <c r="Z1121" s="14" t="s">
        <v>55</v>
      </c>
      <c r="AA1121" s="14">
        <v>0</v>
      </c>
      <c r="AB1121" s="14"/>
      <c r="AC1121" s="14"/>
    </row>
    <row r="1122" spans="1:29" x14ac:dyDescent="0.35">
      <c r="A1122" s="7"/>
      <c r="B1122" s="14">
        <v>17</v>
      </c>
      <c r="C1122" s="14" t="s">
        <v>3030</v>
      </c>
      <c r="D1122" s="14" t="s">
        <v>3031</v>
      </c>
      <c r="E1122" s="14" t="s">
        <v>46</v>
      </c>
      <c r="F1122" s="14" t="s">
        <v>4097</v>
      </c>
      <c r="G1122" s="14"/>
      <c r="H1122" s="14" t="s">
        <v>3038</v>
      </c>
      <c r="I1122" s="14" t="s">
        <v>3034</v>
      </c>
      <c r="J1122" s="19" t="s">
        <v>4781</v>
      </c>
      <c r="K1122" s="14" t="s">
        <v>3038</v>
      </c>
      <c r="L1122" s="14">
        <v>4.16</v>
      </c>
      <c r="M1122" s="18">
        <v>0.6004442799572105</v>
      </c>
      <c r="N1122" s="18">
        <v>0.56201584603994936</v>
      </c>
      <c r="O1122" s="18">
        <v>0.32183813405706452</v>
      </c>
      <c r="P1122" s="18">
        <v>2.9397751946705037</v>
      </c>
      <c r="Q1122" s="18">
        <v>2.94</v>
      </c>
      <c r="R1122" s="18">
        <v>2.9397751946705037</v>
      </c>
      <c r="S1122" s="15">
        <f t="shared" si="105"/>
        <v>0.20424836601307181</v>
      </c>
      <c r="T1122" s="15">
        <f t="shared" si="106"/>
        <v>0.19116185239454062</v>
      </c>
      <c r="U1122" s="15">
        <f t="shared" si="107"/>
        <v>0.10947712418300638</v>
      </c>
      <c r="V1122" s="15">
        <f t="shared" si="108"/>
        <v>0.16829578086353961</v>
      </c>
      <c r="W1122" s="15">
        <f t="shared" si="109"/>
        <v>0.16829578086353961</v>
      </c>
      <c r="X1122" s="15" t="str">
        <f t="shared" si="110"/>
        <v>Y</v>
      </c>
      <c r="Y1122" s="15" t="s">
        <v>55</v>
      </c>
      <c r="Z1122" s="14" t="s">
        <v>55</v>
      </c>
      <c r="AA1122" s="14">
        <v>0</v>
      </c>
      <c r="AB1122" s="14"/>
      <c r="AC1122" s="14"/>
    </row>
    <row r="1123" spans="1:29" x14ac:dyDescent="0.35">
      <c r="A1123" s="7"/>
      <c r="B1123" s="14">
        <v>160</v>
      </c>
      <c r="C1123" s="14" t="s">
        <v>3030</v>
      </c>
      <c r="D1123" s="14" t="s">
        <v>3031</v>
      </c>
      <c r="E1123" s="14" t="s">
        <v>46</v>
      </c>
      <c r="F1123" s="14" t="s">
        <v>3037</v>
      </c>
      <c r="G1123" s="14"/>
      <c r="H1123" s="14" t="s">
        <v>3038</v>
      </c>
      <c r="I1123" s="14" t="s">
        <v>3034</v>
      </c>
      <c r="J1123" s="19" t="s">
        <v>4782</v>
      </c>
      <c r="K1123" s="14" t="s">
        <v>3038</v>
      </c>
      <c r="L1123" s="14">
        <v>4.16</v>
      </c>
      <c r="M1123" s="18">
        <v>0.43231988156919177</v>
      </c>
      <c r="N1123" s="18">
        <v>0.36026656797432643</v>
      </c>
      <c r="O1123" s="18">
        <v>0.33624879677603758</v>
      </c>
      <c r="P1123" s="18">
        <v>2.2768847095977436</v>
      </c>
      <c r="Q1123" s="18">
        <v>2.2799999999999998</v>
      </c>
      <c r="R1123" s="18">
        <v>2.2768847095977436</v>
      </c>
      <c r="S1123" s="15">
        <f t="shared" si="105"/>
        <v>0.18987341772151897</v>
      </c>
      <c r="T1123" s="15">
        <f t="shared" si="106"/>
        <v>0.15801165262031863</v>
      </c>
      <c r="U1123" s="15">
        <f t="shared" si="107"/>
        <v>0.14767932489451455</v>
      </c>
      <c r="V1123" s="15">
        <f t="shared" si="108"/>
        <v>0.16518813174545069</v>
      </c>
      <c r="W1123" s="15">
        <f t="shared" si="109"/>
        <v>0.16518813174545069</v>
      </c>
      <c r="X1123" s="15" t="str">
        <f t="shared" si="110"/>
        <v>Y</v>
      </c>
      <c r="Y1123" s="15" t="s">
        <v>55</v>
      </c>
      <c r="Z1123" s="14" t="s">
        <v>55</v>
      </c>
      <c r="AA1123" s="14">
        <v>0</v>
      </c>
      <c r="AB1123" s="14"/>
      <c r="AC1123" s="14"/>
    </row>
    <row r="1124" spans="1:29" x14ac:dyDescent="0.35">
      <c r="A1124" s="7"/>
      <c r="B1124" s="14">
        <v>740</v>
      </c>
      <c r="C1124" s="14" t="s">
        <v>3030</v>
      </c>
      <c r="D1124" s="14" t="s">
        <v>3031</v>
      </c>
      <c r="E1124" s="14" t="s">
        <v>3045</v>
      </c>
      <c r="F1124" s="14" t="s">
        <v>3715</v>
      </c>
      <c r="G1124" s="14"/>
      <c r="H1124" s="14" t="s">
        <v>3715</v>
      </c>
      <c r="I1124" s="14" t="s">
        <v>3034</v>
      </c>
      <c r="J1124" s="14" t="s">
        <v>4783</v>
      </c>
      <c r="K1124" s="14" t="s">
        <v>3715</v>
      </c>
      <c r="L1124" s="14">
        <v>13.8</v>
      </c>
      <c r="M1124" s="18">
        <v>3.1869734859267265</v>
      </c>
      <c r="N1124" s="18">
        <v>1.8404771881226891</v>
      </c>
      <c r="O1124" s="18">
        <v>1.7209656824004365</v>
      </c>
      <c r="P1124" s="18">
        <v>13.982846169503546</v>
      </c>
      <c r="Q1124" s="18">
        <v>13.98</v>
      </c>
      <c r="R1124" s="18">
        <v>13.982846169503546</v>
      </c>
      <c r="S1124" s="15">
        <f t="shared" si="105"/>
        <v>0.22792022792022737</v>
      </c>
      <c r="T1124" s="15">
        <f t="shared" si="106"/>
        <v>0.13165072876414086</v>
      </c>
      <c r="U1124" s="15">
        <f t="shared" si="107"/>
        <v>0.12307692307692308</v>
      </c>
      <c r="V1124" s="15">
        <f t="shared" si="108"/>
        <v>0.16088262658709709</v>
      </c>
      <c r="W1124" s="15">
        <f t="shared" si="109"/>
        <v>0.16088262658709709</v>
      </c>
      <c r="X1124" s="15" t="str">
        <f t="shared" si="110"/>
        <v>Y</v>
      </c>
      <c r="Y1124" s="15" t="s">
        <v>55</v>
      </c>
      <c r="Z1124" s="14" t="s">
        <v>55</v>
      </c>
      <c r="AA1124" s="14">
        <v>0</v>
      </c>
      <c r="AB1124" s="14"/>
      <c r="AC1124" s="14"/>
    </row>
    <row r="1125" spans="1:29" x14ac:dyDescent="0.35">
      <c r="A1125" s="7"/>
      <c r="B1125" s="14">
        <v>922</v>
      </c>
      <c r="C1125" s="14" t="s">
        <v>3030</v>
      </c>
      <c r="D1125" s="14" t="s">
        <v>3031</v>
      </c>
      <c r="E1125" s="14" t="s">
        <v>3040</v>
      </c>
      <c r="F1125" s="14" t="s">
        <v>3888</v>
      </c>
      <c r="G1125" s="14"/>
      <c r="H1125" s="14" t="s">
        <v>3238</v>
      </c>
      <c r="I1125" s="14" t="s">
        <v>3034</v>
      </c>
      <c r="J1125" s="14" t="s">
        <v>4784</v>
      </c>
      <c r="K1125" s="14" t="s">
        <v>3238</v>
      </c>
      <c r="L1125" s="14">
        <v>4.16</v>
      </c>
      <c r="M1125" s="18">
        <v>0.57642650875892232</v>
      </c>
      <c r="N1125" s="18">
        <v>0.19214216958630698</v>
      </c>
      <c r="O1125" s="18">
        <v>0.36026656797432643</v>
      </c>
      <c r="P1125" s="18">
        <v>2.3417326918331218</v>
      </c>
      <c r="Q1125" s="18">
        <v>2.34</v>
      </c>
      <c r="R1125" s="18">
        <v>2.3417326918331218</v>
      </c>
      <c r="S1125" s="15">
        <f t="shared" si="105"/>
        <v>0.24615384615384617</v>
      </c>
      <c r="T1125" s="15">
        <f t="shared" si="106"/>
        <v>8.2112038284746572E-2</v>
      </c>
      <c r="U1125" s="15">
        <f t="shared" si="107"/>
        <v>0.15384615384615385</v>
      </c>
      <c r="V1125" s="15">
        <f t="shared" si="108"/>
        <v>0.16070401276158219</v>
      </c>
      <c r="W1125" s="15">
        <f t="shared" si="109"/>
        <v>0.16070401276158219</v>
      </c>
      <c r="X1125" s="15" t="str">
        <f t="shared" si="110"/>
        <v>Y</v>
      </c>
      <c r="Y1125" s="15" t="s">
        <v>55</v>
      </c>
      <c r="Z1125" s="14" t="s">
        <v>55</v>
      </c>
      <c r="AA1125" s="14">
        <v>0</v>
      </c>
      <c r="AB1125" s="14"/>
      <c r="AC1125" s="14"/>
    </row>
    <row r="1126" spans="1:29" x14ac:dyDescent="0.35">
      <c r="A1126" s="7"/>
      <c r="B1126" s="14">
        <v>1056</v>
      </c>
      <c r="C1126" s="14" t="s">
        <v>3030</v>
      </c>
      <c r="D1126" s="14" t="s">
        <v>3031</v>
      </c>
      <c r="E1126" s="14" t="s">
        <v>3040</v>
      </c>
      <c r="F1126" s="14" t="s">
        <v>3507</v>
      </c>
      <c r="G1126" s="14"/>
      <c r="H1126" s="14" t="s">
        <v>3129</v>
      </c>
      <c r="I1126" s="14" t="s">
        <v>3034</v>
      </c>
      <c r="J1126" s="14" t="s">
        <v>4785</v>
      </c>
      <c r="K1126" s="14" t="s">
        <v>3129</v>
      </c>
      <c r="L1126" s="14">
        <v>13.2</v>
      </c>
      <c r="M1126" s="18">
        <v>1.3489211689346416</v>
      </c>
      <c r="N1126" s="18">
        <v>1.5089626635540057</v>
      </c>
      <c r="O1126" s="18">
        <v>1.592793922640338</v>
      </c>
      <c r="P1126" s="18">
        <v>9.7168050304614013</v>
      </c>
      <c r="Q1126" s="18">
        <v>9.0500000000000007</v>
      </c>
      <c r="R1126" s="18">
        <v>9.0537759813240335</v>
      </c>
      <c r="S1126" s="15">
        <f t="shared" si="105"/>
        <v>0.13882352941176471</v>
      </c>
      <c r="T1126" s="15">
        <f t="shared" si="106"/>
        <v>0.16673620591756969</v>
      </c>
      <c r="U1126" s="15">
        <f t="shared" si="107"/>
        <v>0.17592592592592579</v>
      </c>
      <c r="V1126" s="15">
        <f t="shared" si="108"/>
        <v>0.16049522041842004</v>
      </c>
      <c r="W1126" s="15">
        <f t="shared" si="109"/>
        <v>0.16049522041842004</v>
      </c>
      <c r="X1126" s="15" t="str">
        <f t="shared" si="110"/>
        <v>Y</v>
      </c>
      <c r="Y1126" s="15" t="s">
        <v>55</v>
      </c>
      <c r="Z1126" s="14" t="s">
        <v>55</v>
      </c>
      <c r="AA1126" s="14">
        <v>0</v>
      </c>
      <c r="AB1126" s="14"/>
      <c r="AC1126" s="14"/>
    </row>
    <row r="1127" spans="1:29" x14ac:dyDescent="0.35">
      <c r="A1127" s="7"/>
      <c r="B1127" s="14">
        <v>61</v>
      </c>
      <c r="C1127" s="14" t="s">
        <v>3030</v>
      </c>
      <c r="D1127" s="14" t="s">
        <v>3031</v>
      </c>
      <c r="E1127" s="14" t="s">
        <v>46</v>
      </c>
      <c r="F1127" s="14" t="s">
        <v>3152</v>
      </c>
      <c r="G1127" s="14"/>
      <c r="H1127" s="14" t="s">
        <v>3153</v>
      </c>
      <c r="I1127" s="14" t="s">
        <v>3034</v>
      </c>
      <c r="J1127" s="14" t="s">
        <v>4786</v>
      </c>
      <c r="K1127" s="14" t="s">
        <v>3188</v>
      </c>
      <c r="L1127" s="14">
        <v>13.8</v>
      </c>
      <c r="M1127" s="18">
        <v>2.5336439213117536</v>
      </c>
      <c r="N1127" s="18">
        <v>2.5097416201673033</v>
      </c>
      <c r="O1127" s="18">
        <v>2.5814485236006548</v>
      </c>
      <c r="P1127" s="18">
        <v>16.205760175937446</v>
      </c>
      <c r="Q1127" s="18">
        <v>16.21</v>
      </c>
      <c r="R1127" s="18">
        <v>16.205760175937446</v>
      </c>
      <c r="S1127" s="15">
        <f t="shared" si="105"/>
        <v>0.15634218289085544</v>
      </c>
      <c r="T1127" s="15">
        <f t="shared" si="106"/>
        <v>0.15482675016454678</v>
      </c>
      <c r="U1127" s="15">
        <f t="shared" si="107"/>
        <v>0.15929203539823006</v>
      </c>
      <c r="V1127" s="15">
        <f t="shared" si="108"/>
        <v>0.15682032281787742</v>
      </c>
      <c r="W1127" s="15">
        <f t="shared" si="109"/>
        <v>0.15682032281787742</v>
      </c>
      <c r="X1127" s="15" t="str">
        <f t="shared" si="110"/>
        <v>Y</v>
      </c>
      <c r="Y1127" s="15" t="s">
        <v>55</v>
      </c>
      <c r="Z1127" s="14" t="s">
        <v>55</v>
      </c>
      <c r="AA1127" s="14">
        <v>0</v>
      </c>
      <c r="AB1127" s="14"/>
      <c r="AC1127" s="14"/>
    </row>
    <row r="1128" spans="1:29" x14ac:dyDescent="0.35">
      <c r="A1128" s="7"/>
      <c r="B1128" s="14">
        <v>541</v>
      </c>
      <c r="C1128" s="14" t="s">
        <v>3030</v>
      </c>
      <c r="D1128" s="14" t="s">
        <v>3066</v>
      </c>
      <c r="E1128" s="14" t="s">
        <v>3074</v>
      </c>
      <c r="F1128" s="14" t="s">
        <v>3767</v>
      </c>
      <c r="G1128" s="14"/>
      <c r="H1128" s="14" t="s">
        <v>3768</v>
      </c>
      <c r="I1128" s="14" t="s">
        <v>3034</v>
      </c>
      <c r="J1128" s="14" t="s">
        <v>4787</v>
      </c>
      <c r="K1128" s="14" t="s">
        <v>4788</v>
      </c>
      <c r="L1128" s="14">
        <v>13.8</v>
      </c>
      <c r="M1128" s="18">
        <v>1.896249224126406</v>
      </c>
      <c r="N1128" s="18">
        <v>2.0316955972782931</v>
      </c>
      <c r="O1128" s="18">
        <v>2.0316955972782931</v>
      </c>
      <c r="P1128" s="18">
        <v>12.668219606558768</v>
      </c>
      <c r="Q1128" s="18">
        <v>12.67</v>
      </c>
      <c r="R1128" s="18">
        <v>12.668219606558768</v>
      </c>
      <c r="S1128" s="15">
        <f t="shared" si="105"/>
        <v>0.14968553459119491</v>
      </c>
      <c r="T1128" s="15">
        <f t="shared" si="106"/>
        <v>0.16035482220033884</v>
      </c>
      <c r="U1128" s="15">
        <f t="shared" si="107"/>
        <v>0.16037735849056603</v>
      </c>
      <c r="V1128" s="15">
        <f t="shared" si="108"/>
        <v>0.15680590509403325</v>
      </c>
      <c r="W1128" s="15">
        <f t="shared" si="109"/>
        <v>0.15680590509403325</v>
      </c>
      <c r="X1128" s="15" t="str">
        <f t="shared" si="110"/>
        <v>Y</v>
      </c>
      <c r="Y1128" s="15" t="s">
        <v>55</v>
      </c>
      <c r="Z1128" s="14" t="s">
        <v>55</v>
      </c>
      <c r="AA1128" s="14">
        <v>0</v>
      </c>
      <c r="AB1128" s="14"/>
      <c r="AC1128" s="14"/>
    </row>
    <row r="1129" spans="1:29" x14ac:dyDescent="0.35">
      <c r="A1129" s="7"/>
      <c r="B1129" s="14">
        <v>1096</v>
      </c>
      <c r="C1129" s="14" t="s">
        <v>3030</v>
      </c>
      <c r="D1129" s="14" t="s">
        <v>3031</v>
      </c>
      <c r="E1129" s="14" t="s">
        <v>3040</v>
      </c>
      <c r="F1129" s="14" t="s">
        <v>4789</v>
      </c>
      <c r="G1129" s="14"/>
      <c r="H1129" s="14" t="s">
        <v>3538</v>
      </c>
      <c r="I1129" s="14" t="s">
        <v>3034</v>
      </c>
      <c r="J1129" s="14" t="s">
        <v>4790</v>
      </c>
      <c r="K1129" s="14" t="s">
        <v>3538</v>
      </c>
      <c r="L1129" s="14">
        <v>13.2</v>
      </c>
      <c r="M1129" s="18">
        <v>1.5573706315935916</v>
      </c>
      <c r="N1129" s="18">
        <v>1.8290456527927343</v>
      </c>
      <c r="O1129" s="18">
        <v>0.92214384994966936</v>
      </c>
      <c r="P1129" s="18">
        <v>9.7168050304614013</v>
      </c>
      <c r="Q1129" s="18">
        <v>9.0500000000000007</v>
      </c>
      <c r="R1129" s="18">
        <v>9.0537759813240335</v>
      </c>
      <c r="S1129" s="15">
        <f t="shared" si="105"/>
        <v>0.1602759988197108</v>
      </c>
      <c r="T1129" s="15">
        <f t="shared" si="106"/>
        <v>0.2021044920212966</v>
      </c>
      <c r="U1129" s="15">
        <f t="shared" si="107"/>
        <v>0.10185185185185178</v>
      </c>
      <c r="V1129" s="15">
        <f t="shared" si="108"/>
        <v>0.15474411423095305</v>
      </c>
      <c r="W1129" s="15">
        <f t="shared" si="109"/>
        <v>0.15474411423095305</v>
      </c>
      <c r="X1129" s="15" t="str">
        <f t="shared" si="110"/>
        <v>Y</v>
      </c>
      <c r="Y1129" s="15" t="s">
        <v>55</v>
      </c>
      <c r="Z1129" s="14" t="s">
        <v>55</v>
      </c>
      <c r="AA1129" s="14">
        <v>0</v>
      </c>
      <c r="AB1129" s="14"/>
      <c r="AC1129" s="14"/>
    </row>
    <row r="1130" spans="1:29" x14ac:dyDescent="0.35">
      <c r="A1130" s="7"/>
      <c r="B1130" s="14">
        <v>729</v>
      </c>
      <c r="C1130" s="14" t="s">
        <v>3030</v>
      </c>
      <c r="D1130" s="14" t="s">
        <v>3031</v>
      </c>
      <c r="E1130" s="14" t="s">
        <v>3045</v>
      </c>
      <c r="F1130" s="14" t="s">
        <v>3079</v>
      </c>
      <c r="G1130" s="14"/>
      <c r="H1130" s="14" t="s">
        <v>3080</v>
      </c>
      <c r="I1130" s="14" t="s">
        <v>3034</v>
      </c>
      <c r="J1130" s="14" t="s">
        <v>4791</v>
      </c>
      <c r="K1130" s="14" t="s">
        <v>3080</v>
      </c>
      <c r="L1130" s="14">
        <v>4.16</v>
      </c>
      <c r="M1130" s="18">
        <v>0.34105235101569548</v>
      </c>
      <c r="N1130" s="18">
        <v>0.37227545357347019</v>
      </c>
      <c r="O1130" s="18">
        <v>0.37227545357347019</v>
      </c>
      <c r="P1130" s="18">
        <v>2.4570179935849064</v>
      </c>
      <c r="Q1130" s="18">
        <v>2.46</v>
      </c>
      <c r="R1130" s="18">
        <v>2.4570179935849064</v>
      </c>
      <c r="S1130" s="15">
        <f t="shared" si="105"/>
        <v>0.13880742913000968</v>
      </c>
      <c r="T1130" s="15">
        <f t="shared" si="106"/>
        <v>0.15133148519246756</v>
      </c>
      <c r="U1130" s="15">
        <f t="shared" si="107"/>
        <v>0.15151515151515133</v>
      </c>
      <c r="V1130" s="15">
        <f t="shared" si="108"/>
        <v>0.14721802194587619</v>
      </c>
      <c r="W1130" s="15">
        <f t="shared" si="109"/>
        <v>0.14721802194587619</v>
      </c>
      <c r="X1130" s="15" t="str">
        <f t="shared" si="110"/>
        <v>Y</v>
      </c>
      <c r="Y1130" s="15" t="s">
        <v>55</v>
      </c>
      <c r="Z1130" s="14" t="s">
        <v>55</v>
      </c>
      <c r="AA1130" s="14">
        <v>0</v>
      </c>
      <c r="AB1130" s="14"/>
      <c r="AC1130" s="14"/>
    </row>
    <row r="1131" spans="1:29" x14ac:dyDescent="0.35">
      <c r="A1131" s="7"/>
      <c r="B1131" s="14">
        <v>247</v>
      </c>
      <c r="C1131" s="14" t="s">
        <v>3030</v>
      </c>
      <c r="D1131" s="14" t="s">
        <v>3066</v>
      </c>
      <c r="E1131" s="14" t="s">
        <v>3067</v>
      </c>
      <c r="F1131" s="14" t="s">
        <v>3424</v>
      </c>
      <c r="G1131" s="14"/>
      <c r="H1131" s="14" t="s">
        <v>3425</v>
      </c>
      <c r="I1131" s="14" t="s">
        <v>3034</v>
      </c>
      <c r="J1131" s="14" t="s">
        <v>4792</v>
      </c>
      <c r="K1131" s="14" t="s">
        <v>3425</v>
      </c>
      <c r="L1131" s="14">
        <v>13.8</v>
      </c>
      <c r="M1131" s="18">
        <v>1.3146265629447778</v>
      </c>
      <c r="N1131" s="18">
        <v>1.5536495743892829</v>
      </c>
      <c r="O1131" s="18">
        <v>1.6253564778226346</v>
      </c>
      <c r="P1131" s="18">
        <v>10.660426310424926</v>
      </c>
      <c r="Q1131" s="18">
        <v>10.66</v>
      </c>
      <c r="R1131" s="18">
        <v>10.660426310424926</v>
      </c>
      <c r="S1131" s="15">
        <f t="shared" si="105"/>
        <v>0.12331838565022421</v>
      </c>
      <c r="T1131" s="15">
        <f t="shared" si="106"/>
        <v>0.14574573868567381</v>
      </c>
      <c r="U1131" s="15">
        <f t="shared" si="107"/>
        <v>0.15246636771300451</v>
      </c>
      <c r="V1131" s="15">
        <f t="shared" si="108"/>
        <v>0.14051016401630081</v>
      </c>
      <c r="W1131" s="15">
        <f t="shared" si="109"/>
        <v>0.14051016401630081</v>
      </c>
      <c r="X1131" s="15" t="str">
        <f t="shared" si="110"/>
        <v>Y</v>
      </c>
      <c r="Y1131" s="15" t="s">
        <v>55</v>
      </c>
      <c r="Z1131" s="14" t="s">
        <v>55</v>
      </c>
      <c r="AA1131" s="14">
        <v>0</v>
      </c>
      <c r="AB1131" s="14"/>
      <c r="AC1131" s="14"/>
    </row>
    <row r="1132" spans="1:29" x14ac:dyDescent="0.35">
      <c r="A1132" s="7"/>
      <c r="B1132" s="14">
        <v>890</v>
      </c>
      <c r="C1132" s="14" t="s">
        <v>3030</v>
      </c>
      <c r="D1132" s="14" t="s">
        <v>3031</v>
      </c>
      <c r="E1132" s="14" t="s">
        <v>3045</v>
      </c>
      <c r="F1132" s="14" t="s">
        <v>4793</v>
      </c>
      <c r="G1132" s="14"/>
      <c r="H1132" s="14" t="s">
        <v>233</v>
      </c>
      <c r="I1132" s="14" t="s">
        <v>3034</v>
      </c>
      <c r="J1132" s="14" t="s">
        <v>4794</v>
      </c>
      <c r="K1132" s="14" t="s">
        <v>233</v>
      </c>
      <c r="L1132" s="14">
        <v>13.8</v>
      </c>
      <c r="M1132" s="18">
        <v>2.3663278133006003</v>
      </c>
      <c r="N1132" s="18">
        <v>2.3663278133006003</v>
      </c>
      <c r="O1132" s="18">
        <v>0</v>
      </c>
      <c r="P1132" s="18">
        <v>11.831639066503</v>
      </c>
      <c r="Q1132" s="18">
        <v>11.83</v>
      </c>
      <c r="R1132" s="18">
        <v>13.289679436314481</v>
      </c>
      <c r="S1132" s="15">
        <f t="shared" si="105"/>
        <v>0.20000000000000004</v>
      </c>
      <c r="T1132" s="15">
        <f t="shared" si="106"/>
        <v>0.20002771033817415</v>
      </c>
      <c r="U1132" s="15">
        <f t="shared" si="107"/>
        <v>0</v>
      </c>
      <c r="V1132" s="15">
        <f t="shared" si="108"/>
        <v>0.13334257011272474</v>
      </c>
      <c r="W1132" s="15">
        <f t="shared" si="109"/>
        <v>0.13334257011272474</v>
      </c>
      <c r="X1132" s="15" t="str">
        <f t="shared" si="110"/>
        <v>Y</v>
      </c>
      <c r="Y1132" s="15" t="s">
        <v>55</v>
      </c>
      <c r="Z1132" s="14" t="s">
        <v>55</v>
      </c>
      <c r="AA1132" s="14">
        <v>0</v>
      </c>
      <c r="AB1132" s="14"/>
      <c r="AC1132" s="14"/>
    </row>
    <row r="1133" spans="1:29" x14ac:dyDescent="0.35">
      <c r="A1133" s="7"/>
      <c r="B1133" s="14">
        <v>401</v>
      </c>
      <c r="C1133" s="14" t="s">
        <v>3030</v>
      </c>
      <c r="D1133" s="14" t="s">
        <v>3066</v>
      </c>
      <c r="E1133" s="14" t="s">
        <v>3074</v>
      </c>
      <c r="F1133" s="14" t="s">
        <v>3727</v>
      </c>
      <c r="G1133" s="14"/>
      <c r="H1133" s="14" t="s">
        <v>3446</v>
      </c>
      <c r="I1133" s="14" t="s">
        <v>3034</v>
      </c>
      <c r="J1133" s="14" t="s">
        <v>4795</v>
      </c>
      <c r="K1133" s="14" t="s">
        <v>3446</v>
      </c>
      <c r="L1133" s="14">
        <v>13.8</v>
      </c>
      <c r="M1133" s="18">
        <v>2.5177090538821121</v>
      </c>
      <c r="N1133" s="18">
        <v>1.4978775383855636</v>
      </c>
      <c r="O1133" s="18">
        <v>1.8165748869782383</v>
      </c>
      <c r="P1133" s="18">
        <v>14.62820830040371</v>
      </c>
      <c r="Q1133" s="18">
        <v>14.63</v>
      </c>
      <c r="R1133" s="18">
        <v>14.62820830040371</v>
      </c>
      <c r="S1133" s="15">
        <f t="shared" si="105"/>
        <v>0.17211328976034804</v>
      </c>
      <c r="T1133" s="15">
        <f t="shared" si="106"/>
        <v>0.10238397391562293</v>
      </c>
      <c r="U1133" s="15">
        <f t="shared" si="107"/>
        <v>0.1241830065359477</v>
      </c>
      <c r="V1133" s="15">
        <f t="shared" si="108"/>
        <v>0.13289342340397289</v>
      </c>
      <c r="W1133" s="15">
        <f t="shared" si="109"/>
        <v>0.13289342340397289</v>
      </c>
      <c r="X1133" s="15" t="str">
        <f t="shared" si="110"/>
        <v>Y</v>
      </c>
      <c r="Y1133" s="15" t="s">
        <v>55</v>
      </c>
      <c r="Z1133" s="14" t="s">
        <v>55</v>
      </c>
      <c r="AA1133" s="14">
        <v>0</v>
      </c>
      <c r="AB1133" s="14"/>
      <c r="AC1133" s="14"/>
    </row>
    <row r="1134" spans="1:29" x14ac:dyDescent="0.35">
      <c r="A1134" s="7"/>
      <c r="B1134" s="14">
        <v>987</v>
      </c>
      <c r="C1134" s="14" t="s">
        <v>3030</v>
      </c>
      <c r="D1134" s="14" t="s">
        <v>3031</v>
      </c>
      <c r="E1134" s="14" t="s">
        <v>3040</v>
      </c>
      <c r="F1134" s="14" t="s">
        <v>3092</v>
      </c>
      <c r="G1134" s="14"/>
      <c r="H1134" s="14" t="s">
        <v>3092</v>
      </c>
      <c r="I1134" s="14" t="s">
        <v>3034</v>
      </c>
      <c r="J1134" s="14" t="s">
        <v>4796</v>
      </c>
      <c r="K1134" s="14" t="s">
        <v>3092</v>
      </c>
      <c r="L1134" s="14">
        <v>3.74</v>
      </c>
      <c r="M1134" s="18">
        <v>0.32423991117689382</v>
      </c>
      <c r="N1134" s="18">
        <v>0.36026656797432643</v>
      </c>
      <c r="O1134" s="18">
        <v>0.14410662718973058</v>
      </c>
      <c r="P1134" s="18">
        <v>2.1111620883295532</v>
      </c>
      <c r="Q1134" s="18">
        <v>2.11</v>
      </c>
      <c r="R1134" s="18">
        <v>2.1111620883295532</v>
      </c>
      <c r="S1134" s="15">
        <f t="shared" si="105"/>
        <v>0.15358361774744025</v>
      </c>
      <c r="T1134" s="15">
        <f t="shared" si="106"/>
        <v>0.17074244927693197</v>
      </c>
      <c r="U1134" s="15">
        <f t="shared" si="107"/>
        <v>6.8259385665528999E-2</v>
      </c>
      <c r="V1134" s="15">
        <f t="shared" si="108"/>
        <v>0.1308618175633004</v>
      </c>
      <c r="W1134" s="15">
        <f t="shared" si="109"/>
        <v>0.1308618175633004</v>
      </c>
      <c r="X1134" s="15" t="str">
        <f t="shared" si="110"/>
        <v>Y</v>
      </c>
      <c r="Y1134" s="15" t="s">
        <v>55</v>
      </c>
      <c r="Z1134" s="14" t="s">
        <v>55</v>
      </c>
      <c r="AA1134" s="14">
        <v>0</v>
      </c>
      <c r="AB1134" s="14"/>
      <c r="AC1134" s="14"/>
    </row>
    <row r="1135" spans="1:29" x14ac:dyDescent="0.35">
      <c r="A1135" s="7"/>
      <c r="B1135" s="14">
        <v>362</v>
      </c>
      <c r="C1135" s="14" t="s">
        <v>3030</v>
      </c>
      <c r="D1135" s="14" t="s">
        <v>3066</v>
      </c>
      <c r="E1135" s="14" t="s">
        <v>3067</v>
      </c>
      <c r="F1135" s="14" t="s">
        <v>3802</v>
      </c>
      <c r="G1135" s="14"/>
      <c r="H1135" s="14" t="s">
        <v>3083</v>
      </c>
      <c r="I1135" s="14" t="s">
        <v>3034</v>
      </c>
      <c r="J1135" s="14" t="s">
        <v>4797</v>
      </c>
      <c r="K1135" s="14" t="s">
        <v>3083</v>
      </c>
      <c r="L1135" s="14">
        <v>13.8</v>
      </c>
      <c r="M1135" s="18">
        <v>1.187147623507707</v>
      </c>
      <c r="N1135" s="18">
        <v>1.6890959475411675</v>
      </c>
      <c r="O1135" s="18">
        <v>2.0795001995671942</v>
      </c>
      <c r="P1135" s="18">
        <v>12.73992650999212</v>
      </c>
      <c r="Q1135" s="18">
        <v>12.74</v>
      </c>
      <c r="R1135" s="18">
        <v>12.73992650999212</v>
      </c>
      <c r="S1135" s="15">
        <f t="shared" si="105"/>
        <v>9.3183239524702824E-2</v>
      </c>
      <c r="T1135" s="15">
        <f t="shared" si="106"/>
        <v>0.13258209949302727</v>
      </c>
      <c r="U1135" s="15">
        <f t="shared" si="107"/>
        <v>0.16322701688555349</v>
      </c>
      <c r="V1135" s="15">
        <f t="shared" si="108"/>
        <v>0.12966411863442787</v>
      </c>
      <c r="W1135" s="15">
        <f t="shared" si="109"/>
        <v>0.12966411863442787</v>
      </c>
      <c r="X1135" s="15" t="str">
        <f t="shared" si="110"/>
        <v>Y</v>
      </c>
      <c r="Y1135" s="15" t="s">
        <v>55</v>
      </c>
      <c r="Z1135" s="14" t="s">
        <v>55</v>
      </c>
      <c r="AA1135" s="14">
        <v>0</v>
      </c>
      <c r="AB1135" s="14"/>
      <c r="AC1135" s="14"/>
    </row>
    <row r="1136" spans="1:29" x14ac:dyDescent="0.35">
      <c r="A1136" s="7"/>
      <c r="B1136" s="14">
        <v>846</v>
      </c>
      <c r="C1136" s="14" t="s">
        <v>3030</v>
      </c>
      <c r="D1136" s="14" t="s">
        <v>3031</v>
      </c>
      <c r="E1136" s="14" t="s">
        <v>3045</v>
      </c>
      <c r="F1136" s="14" t="s">
        <v>3967</v>
      </c>
      <c r="G1136" s="14"/>
      <c r="H1136" s="14" t="s">
        <v>233</v>
      </c>
      <c r="I1136" s="14" t="s">
        <v>3034</v>
      </c>
      <c r="J1136" s="14" t="s">
        <v>4798</v>
      </c>
      <c r="K1136" s="14" t="s">
        <v>233</v>
      </c>
      <c r="L1136" s="14">
        <v>13.8</v>
      </c>
      <c r="M1136" s="18">
        <v>0</v>
      </c>
      <c r="N1136" s="18">
        <v>2.4699044515932109</v>
      </c>
      <c r="O1136" s="18">
        <v>2.238848873863529</v>
      </c>
      <c r="P1136" s="18">
        <v>12.931144919147725</v>
      </c>
      <c r="Q1136" s="18">
        <v>12.93</v>
      </c>
      <c r="R1136" s="18">
        <v>12.022857475658604</v>
      </c>
      <c r="S1136" s="15">
        <f t="shared" si="105"/>
        <v>0</v>
      </c>
      <c r="T1136" s="15">
        <f t="shared" si="106"/>
        <v>0.19102122595461801</v>
      </c>
      <c r="U1136" s="15">
        <f t="shared" si="107"/>
        <v>0.18621603711066917</v>
      </c>
      <c r="V1136" s="15">
        <f t="shared" si="108"/>
        <v>0.12574575435509572</v>
      </c>
      <c r="W1136" s="15">
        <f t="shared" si="109"/>
        <v>0.12574575435509572</v>
      </c>
      <c r="X1136" s="15" t="str">
        <f t="shared" si="110"/>
        <v>Y</v>
      </c>
      <c r="Y1136" s="15" t="s">
        <v>55</v>
      </c>
      <c r="Z1136" s="14" t="s">
        <v>55</v>
      </c>
      <c r="AA1136" s="14">
        <v>0</v>
      </c>
      <c r="AB1136" s="14"/>
      <c r="AC1136" s="14"/>
    </row>
    <row r="1137" spans="1:29" x14ac:dyDescent="0.35">
      <c r="A1137" s="7"/>
      <c r="B1137" s="14">
        <v>606</v>
      </c>
      <c r="C1137" s="14" t="s">
        <v>3030</v>
      </c>
      <c r="D1137" s="14" t="s">
        <v>3031</v>
      </c>
      <c r="E1137" s="14" t="s">
        <v>3086</v>
      </c>
      <c r="F1137" s="14" t="s">
        <v>3746</v>
      </c>
      <c r="G1137" s="14"/>
      <c r="H1137" s="14" t="s">
        <v>3747</v>
      </c>
      <c r="I1137" s="14" t="s">
        <v>3034</v>
      </c>
      <c r="J1137" s="14" t="s">
        <v>4799</v>
      </c>
      <c r="K1137" s="14" t="s">
        <v>3747</v>
      </c>
      <c r="L1137" s="14">
        <v>13.2</v>
      </c>
      <c r="M1137" s="18">
        <v>1.4708575457874897</v>
      </c>
      <c r="N1137" s="18">
        <v>1.4556154986808829</v>
      </c>
      <c r="O1137" s="18">
        <v>1.4479944751275804</v>
      </c>
      <c r="P1137" s="18">
        <v>11.660166036553681</v>
      </c>
      <c r="Q1137" s="18">
        <v>11.66</v>
      </c>
      <c r="R1137" s="18">
        <v>11.660166036553681</v>
      </c>
      <c r="S1137" s="15">
        <f t="shared" si="105"/>
        <v>0.12614379084967314</v>
      </c>
      <c r="T1137" s="15">
        <f t="shared" si="106"/>
        <v>0.12483837896062461</v>
      </c>
      <c r="U1137" s="15">
        <f t="shared" si="107"/>
        <v>0.12418300653594763</v>
      </c>
      <c r="V1137" s="15">
        <f t="shared" si="108"/>
        <v>0.12505505878208178</v>
      </c>
      <c r="W1137" s="15">
        <f t="shared" si="109"/>
        <v>0.12505505878208178</v>
      </c>
      <c r="X1137" s="15" t="str">
        <f t="shared" si="110"/>
        <v>Y</v>
      </c>
      <c r="Y1137" s="15" t="s">
        <v>55</v>
      </c>
      <c r="Z1137" s="14" t="s">
        <v>55</v>
      </c>
      <c r="AA1137" s="14">
        <v>0</v>
      </c>
      <c r="AB1137" s="14"/>
      <c r="AC1137" s="14"/>
    </row>
    <row r="1138" spans="1:29" x14ac:dyDescent="0.35">
      <c r="A1138" s="7"/>
      <c r="B1138" s="14">
        <v>439</v>
      </c>
      <c r="C1138" s="14" t="s">
        <v>3030</v>
      </c>
      <c r="D1138" s="14" t="s">
        <v>3066</v>
      </c>
      <c r="E1138" s="14" t="s">
        <v>3074</v>
      </c>
      <c r="F1138" s="14" t="s">
        <v>3560</v>
      </c>
      <c r="G1138" s="14"/>
      <c r="H1138" s="14" t="s">
        <v>3446</v>
      </c>
      <c r="I1138" s="14" t="s">
        <v>3034</v>
      </c>
      <c r="J1138" s="14" t="s">
        <v>4800</v>
      </c>
      <c r="K1138" s="14" t="s">
        <v>3446</v>
      </c>
      <c r="L1138" s="14">
        <v>13.8</v>
      </c>
      <c r="M1138" s="18">
        <v>0.7170690343335151</v>
      </c>
      <c r="N1138" s="18">
        <v>0.7170690343335151</v>
      </c>
      <c r="O1138" s="18">
        <v>1.3385288640892283</v>
      </c>
      <c r="P1138" s="18">
        <v>7.4097133547796572</v>
      </c>
      <c r="Q1138" s="18">
        <v>7.41</v>
      </c>
      <c r="R1138" s="18">
        <v>7.4097133547796572</v>
      </c>
      <c r="S1138" s="15">
        <f t="shared" si="105"/>
        <v>9.677419354838708E-2</v>
      </c>
      <c r="T1138" s="15">
        <f t="shared" si="106"/>
        <v>9.6770449977532397E-2</v>
      </c>
      <c r="U1138" s="15">
        <f t="shared" si="107"/>
        <v>0.18064516129032257</v>
      </c>
      <c r="V1138" s="15">
        <f t="shared" si="108"/>
        <v>0.12472993493874736</v>
      </c>
      <c r="W1138" s="15">
        <f t="shared" si="109"/>
        <v>0.12472993493874736</v>
      </c>
      <c r="X1138" s="15" t="str">
        <f t="shared" si="110"/>
        <v>Y</v>
      </c>
      <c r="Y1138" s="15" t="s">
        <v>55</v>
      </c>
      <c r="Z1138" s="14" t="s">
        <v>55</v>
      </c>
      <c r="AA1138" s="14">
        <v>0</v>
      </c>
      <c r="AB1138" s="14"/>
      <c r="AC1138" s="14"/>
    </row>
    <row r="1139" spans="1:29" x14ac:dyDescent="0.35">
      <c r="A1139" s="7"/>
      <c r="B1139" s="14">
        <v>1156</v>
      </c>
      <c r="C1139" s="14" t="s">
        <v>3258</v>
      </c>
      <c r="D1139" s="14" t="s">
        <v>3066</v>
      </c>
      <c r="E1139" s="14" t="s">
        <v>3259</v>
      </c>
      <c r="F1139" s="14" t="s">
        <v>3260</v>
      </c>
      <c r="G1139" s="14"/>
      <c r="H1139" s="14" t="s">
        <v>3259</v>
      </c>
      <c r="I1139" s="14" t="s">
        <v>3034</v>
      </c>
      <c r="J1139" s="14" t="s">
        <v>4801</v>
      </c>
      <c r="K1139" s="14" t="s">
        <v>3259</v>
      </c>
      <c r="L1139" s="14">
        <v>13.2</v>
      </c>
      <c r="M1139" s="18">
        <v>1.3413001453813367</v>
      </c>
      <c r="N1139" s="18">
        <v>1.4937206164473988</v>
      </c>
      <c r="O1139" s="18">
        <v>1.3413001453813369</v>
      </c>
      <c r="P1139" s="18">
        <v>11.43153532995459</v>
      </c>
      <c r="Q1139" s="18">
        <v>11.43</v>
      </c>
      <c r="R1139" s="18">
        <v>11.43153532995459</v>
      </c>
      <c r="S1139" s="15">
        <f t="shared" si="105"/>
        <v>0.11733333333333316</v>
      </c>
      <c r="T1139" s="15">
        <f t="shared" si="106"/>
        <v>0.13068421841184591</v>
      </c>
      <c r="U1139" s="15">
        <f t="shared" si="107"/>
        <v>0.11733333333333319</v>
      </c>
      <c r="V1139" s="15">
        <f t="shared" si="108"/>
        <v>0.12178362835950408</v>
      </c>
      <c r="W1139" s="15">
        <f t="shared" si="109"/>
        <v>0.12178362835950408</v>
      </c>
      <c r="X1139" s="15" t="str">
        <f t="shared" si="110"/>
        <v>Y</v>
      </c>
      <c r="Y1139" s="15" t="s">
        <v>55</v>
      </c>
      <c r="Z1139" s="14" t="s">
        <v>55</v>
      </c>
      <c r="AA1139" s="14">
        <v>0</v>
      </c>
      <c r="AB1139" s="14"/>
      <c r="AC1139" s="14"/>
    </row>
    <row r="1140" spans="1:29" x14ac:dyDescent="0.35">
      <c r="A1140" s="7"/>
      <c r="B1140" s="14">
        <v>995</v>
      </c>
      <c r="C1140" s="14" t="s">
        <v>3030</v>
      </c>
      <c r="D1140" s="14" t="s">
        <v>3031</v>
      </c>
      <c r="E1140" s="14" t="s">
        <v>3040</v>
      </c>
      <c r="F1140" s="14" t="s">
        <v>3542</v>
      </c>
      <c r="G1140" s="14"/>
      <c r="H1140" s="14" t="s">
        <v>3238</v>
      </c>
      <c r="I1140" s="14" t="s">
        <v>3034</v>
      </c>
      <c r="J1140" s="14" t="s">
        <v>4802</v>
      </c>
      <c r="K1140" s="14" t="s">
        <v>3238</v>
      </c>
      <c r="L1140" s="14">
        <v>13.8</v>
      </c>
      <c r="M1140" s="18">
        <v>0.66302904913736616</v>
      </c>
      <c r="N1140" s="18">
        <v>0.70875519045718449</v>
      </c>
      <c r="O1140" s="18">
        <v>0.72399723756378909</v>
      </c>
      <c r="P1140" s="18">
        <v>6.2873444314750238</v>
      </c>
      <c r="Q1140" s="18">
        <v>6.29</v>
      </c>
      <c r="R1140" s="18">
        <v>6.2873444314750238</v>
      </c>
      <c r="S1140" s="15">
        <f t="shared" si="105"/>
        <v>0.10545454545454545</v>
      </c>
      <c r="T1140" s="15">
        <f t="shared" si="106"/>
        <v>0.11267968051783538</v>
      </c>
      <c r="U1140" s="15">
        <f t="shared" si="107"/>
        <v>0.11515151515151491</v>
      </c>
      <c r="V1140" s="15">
        <f t="shared" si="108"/>
        <v>0.11109524704129858</v>
      </c>
      <c r="W1140" s="15">
        <f t="shared" si="109"/>
        <v>0.11109524704129858</v>
      </c>
      <c r="X1140" s="15" t="str">
        <f t="shared" si="110"/>
        <v>Y</v>
      </c>
      <c r="Y1140" s="15" t="s">
        <v>55</v>
      </c>
      <c r="Z1140" s="14" t="s">
        <v>55</v>
      </c>
      <c r="AA1140" s="14">
        <v>0</v>
      </c>
      <c r="AB1140" s="14"/>
      <c r="AC1140" s="14"/>
    </row>
    <row r="1141" spans="1:29" x14ac:dyDescent="0.35">
      <c r="A1141" s="7"/>
      <c r="B1141" s="14">
        <v>418</v>
      </c>
      <c r="C1141" s="14" t="s">
        <v>3030</v>
      </c>
      <c r="D1141" s="14" t="s">
        <v>3066</v>
      </c>
      <c r="E1141" s="14" t="s">
        <v>3074</v>
      </c>
      <c r="F1141" s="14" t="s">
        <v>3560</v>
      </c>
      <c r="G1141" s="14"/>
      <c r="H1141" s="14" t="s">
        <v>3446</v>
      </c>
      <c r="I1141" s="14" t="s">
        <v>3034</v>
      </c>
      <c r="J1141" s="14" t="s">
        <v>4803</v>
      </c>
      <c r="K1141" s="14" t="s">
        <v>3446</v>
      </c>
      <c r="L1141" s="14">
        <v>4.16</v>
      </c>
      <c r="M1141" s="18">
        <v>0.21615994078459588</v>
      </c>
      <c r="N1141" s="18">
        <v>0.21615994078459591</v>
      </c>
      <c r="O1141" s="18">
        <v>0.21615994078459591</v>
      </c>
      <c r="P1141" s="18">
        <v>2.0030821179372555</v>
      </c>
      <c r="Q1141" s="18">
        <v>2</v>
      </c>
      <c r="R1141" s="18">
        <v>2.0030821179372555</v>
      </c>
      <c r="S1141" s="15">
        <f t="shared" si="105"/>
        <v>0.10791366906474818</v>
      </c>
      <c r="T1141" s="15">
        <f t="shared" si="106"/>
        <v>0.10807997039229796</v>
      </c>
      <c r="U1141" s="15">
        <f t="shared" si="107"/>
        <v>0.1079136690647482</v>
      </c>
      <c r="V1141" s="15">
        <f t="shared" si="108"/>
        <v>0.10796910284059812</v>
      </c>
      <c r="W1141" s="15">
        <f t="shared" si="109"/>
        <v>0.10796910284059812</v>
      </c>
      <c r="X1141" s="15" t="str">
        <f t="shared" si="110"/>
        <v>Y</v>
      </c>
      <c r="Y1141" s="15" t="s">
        <v>55</v>
      </c>
      <c r="Z1141" s="14" t="s">
        <v>55</v>
      </c>
      <c r="AA1141" s="14">
        <v>0</v>
      </c>
      <c r="AB1141" s="14"/>
      <c r="AC1141" s="14"/>
    </row>
    <row r="1142" spans="1:29" x14ac:dyDescent="0.35">
      <c r="A1142" s="7"/>
      <c r="B1142" s="14">
        <v>713</v>
      </c>
      <c r="C1142" s="14" t="s">
        <v>3030</v>
      </c>
      <c r="D1142" s="14" t="s">
        <v>3031</v>
      </c>
      <c r="E1142" s="14" t="s">
        <v>3045</v>
      </c>
      <c r="F1142" s="14" t="s">
        <v>3301</v>
      </c>
      <c r="G1142" s="14"/>
      <c r="H1142" s="14" t="s">
        <v>3230</v>
      </c>
      <c r="I1142" s="14" t="s">
        <v>3034</v>
      </c>
      <c r="J1142" s="14" t="s">
        <v>4804</v>
      </c>
      <c r="K1142" s="14" t="s">
        <v>3230</v>
      </c>
      <c r="L1142" s="14">
        <v>4.16</v>
      </c>
      <c r="M1142" s="18">
        <v>0.14410662718973058</v>
      </c>
      <c r="N1142" s="18">
        <v>0.14410662718973058</v>
      </c>
      <c r="O1142" s="18">
        <v>0.25218659758202849</v>
      </c>
      <c r="P1142" s="18">
        <v>1.7076635321983074</v>
      </c>
      <c r="Q1142" s="18">
        <v>1.71</v>
      </c>
      <c r="R1142" s="18">
        <v>1.7076635321983074</v>
      </c>
      <c r="S1142" s="15">
        <f t="shared" si="105"/>
        <v>8.4388185654008435E-2</v>
      </c>
      <c r="T1142" s="15">
        <f t="shared" si="106"/>
        <v>8.427288139750326E-2</v>
      </c>
      <c r="U1142" s="15">
        <f t="shared" si="107"/>
        <v>0.14767932489451477</v>
      </c>
      <c r="V1142" s="15">
        <f t="shared" si="108"/>
        <v>0.10544679731534216</v>
      </c>
      <c r="W1142" s="15">
        <f t="shared" si="109"/>
        <v>0.10544679731534216</v>
      </c>
      <c r="X1142" s="15" t="str">
        <f t="shared" si="110"/>
        <v>Y</v>
      </c>
      <c r="Y1142" s="15" t="s">
        <v>55</v>
      </c>
      <c r="Z1142" s="14" t="s">
        <v>55</v>
      </c>
      <c r="AA1142" s="14">
        <v>0</v>
      </c>
      <c r="AB1142" s="14"/>
      <c r="AC1142" s="14"/>
    </row>
    <row r="1143" spans="1:29" x14ac:dyDescent="0.35">
      <c r="A1143" s="7"/>
      <c r="B1143" s="14">
        <v>830</v>
      </c>
      <c r="C1143" s="14" t="s">
        <v>3030</v>
      </c>
      <c r="D1143" s="14" t="s">
        <v>3031</v>
      </c>
      <c r="E1143" s="14" t="s">
        <v>3045</v>
      </c>
      <c r="F1143" s="14" t="s">
        <v>3341</v>
      </c>
      <c r="G1143" s="14"/>
      <c r="H1143" s="14" t="s">
        <v>3341</v>
      </c>
      <c r="I1143" s="14" t="s">
        <v>3034</v>
      </c>
      <c r="J1143" s="14" t="s">
        <v>4805</v>
      </c>
      <c r="K1143" s="14" t="s">
        <v>3341</v>
      </c>
      <c r="L1143" s="14">
        <v>4.16</v>
      </c>
      <c r="M1143" s="18">
        <v>0.30262391709843428</v>
      </c>
      <c r="N1143" s="18">
        <v>0.36747189933381297</v>
      </c>
      <c r="O1143" s="18">
        <v>0.33624879677603758</v>
      </c>
      <c r="P1143" s="18">
        <v>3.3144524253638039</v>
      </c>
      <c r="Q1143" s="18">
        <v>3.18</v>
      </c>
      <c r="R1143" s="18">
        <v>3.1775511295335592</v>
      </c>
      <c r="S1143" s="15">
        <f t="shared" si="105"/>
        <v>9.1304347826086957E-2</v>
      </c>
      <c r="T1143" s="15">
        <f t="shared" si="106"/>
        <v>0.11555720104836885</v>
      </c>
      <c r="U1143" s="15">
        <f t="shared" si="107"/>
        <v>0.10582010582010569</v>
      </c>
      <c r="V1143" s="15">
        <f t="shared" si="108"/>
        <v>0.10422721823152049</v>
      </c>
      <c r="W1143" s="15">
        <f t="shared" si="109"/>
        <v>0.10422721823152049</v>
      </c>
      <c r="X1143" s="15" t="str">
        <f t="shared" si="110"/>
        <v>Y</v>
      </c>
      <c r="Y1143" s="15" t="s">
        <v>55</v>
      </c>
      <c r="Z1143" s="14" t="s">
        <v>55</v>
      </c>
      <c r="AA1143" s="14">
        <v>0</v>
      </c>
      <c r="AB1143" s="14"/>
      <c r="AC1143" s="14"/>
    </row>
    <row r="1144" spans="1:29" x14ac:dyDescent="0.35">
      <c r="A1144" s="7"/>
      <c r="B1144" s="14">
        <v>1097</v>
      </c>
      <c r="C1144" s="14" t="s">
        <v>3030</v>
      </c>
      <c r="D1144" s="14" t="s">
        <v>3031</v>
      </c>
      <c r="E1144" s="14" t="s">
        <v>3040</v>
      </c>
      <c r="F1144" s="14" t="s">
        <v>4789</v>
      </c>
      <c r="G1144" s="14"/>
      <c r="H1144" s="14" t="s">
        <v>3538</v>
      </c>
      <c r="I1144" s="14" t="s">
        <v>3034</v>
      </c>
      <c r="J1144" s="14" t="s">
        <v>4806</v>
      </c>
      <c r="K1144" s="14" t="s">
        <v>3538</v>
      </c>
      <c r="L1144" s="14">
        <v>13.2</v>
      </c>
      <c r="M1144" s="18">
        <v>1.2978088596613244</v>
      </c>
      <c r="N1144" s="18">
        <v>1.8671507705592481</v>
      </c>
      <c r="O1144" s="18">
        <v>0.45726141319818359</v>
      </c>
      <c r="P1144" s="18">
        <v>11.660166036553681</v>
      </c>
      <c r="Q1144" s="18">
        <v>11.66</v>
      </c>
      <c r="R1144" s="18">
        <v>11.660166036553681</v>
      </c>
      <c r="S1144" s="15">
        <f t="shared" si="105"/>
        <v>0.11130277695813234</v>
      </c>
      <c r="T1144" s="15">
        <f t="shared" si="106"/>
        <v>0.16013299919033003</v>
      </c>
      <c r="U1144" s="15">
        <f t="shared" si="107"/>
        <v>3.9215686274509803E-2</v>
      </c>
      <c r="V1144" s="15">
        <f t="shared" si="108"/>
        <v>0.10355048747432405</v>
      </c>
      <c r="W1144" s="15">
        <f t="shared" si="109"/>
        <v>0.10355048747432405</v>
      </c>
      <c r="X1144" s="15" t="str">
        <f t="shared" si="110"/>
        <v>Y</v>
      </c>
      <c r="Y1144" s="15" t="s">
        <v>55</v>
      </c>
      <c r="Z1144" s="14" t="s">
        <v>55</v>
      </c>
      <c r="AA1144" s="14">
        <v>0</v>
      </c>
      <c r="AB1144" s="14"/>
      <c r="AC1144" s="14"/>
    </row>
    <row r="1145" spans="1:29" x14ac:dyDescent="0.35">
      <c r="A1145" s="7"/>
      <c r="B1145" s="14">
        <v>185</v>
      </c>
      <c r="C1145" s="14" t="s">
        <v>3030</v>
      </c>
      <c r="D1145" s="14" t="s">
        <v>3031</v>
      </c>
      <c r="E1145" s="14" t="s">
        <v>46</v>
      </c>
      <c r="F1145" s="14" t="s">
        <v>3050</v>
      </c>
      <c r="G1145" s="14"/>
      <c r="H1145" s="14" t="s">
        <v>3038</v>
      </c>
      <c r="I1145" s="14" t="s">
        <v>3034</v>
      </c>
      <c r="J1145" s="14" t="s">
        <v>4807</v>
      </c>
      <c r="K1145" s="14" t="s">
        <v>3038</v>
      </c>
      <c r="L1145" s="14">
        <v>4.16</v>
      </c>
      <c r="M1145" s="18">
        <v>0.16332084414836087</v>
      </c>
      <c r="N1145" s="18">
        <v>0.19934750094579351</v>
      </c>
      <c r="O1145" s="18">
        <v>0.19934750094579351</v>
      </c>
      <c r="P1145" s="18">
        <v>1.8877968161854708</v>
      </c>
      <c r="Q1145" s="18">
        <v>1.89</v>
      </c>
      <c r="R1145" s="18">
        <v>1.8877968161854708</v>
      </c>
      <c r="S1145" s="15">
        <f t="shared" si="105"/>
        <v>8.6513994910941222E-2</v>
      </c>
      <c r="T1145" s="15">
        <f t="shared" si="106"/>
        <v>0.10547486822528758</v>
      </c>
      <c r="U1145" s="15">
        <f t="shared" si="107"/>
        <v>0.10559796437659008</v>
      </c>
      <c r="V1145" s="15">
        <f t="shared" si="108"/>
        <v>9.9195609170939628E-2</v>
      </c>
      <c r="W1145" s="15">
        <f t="shared" si="109"/>
        <v>9.9195609170939628E-2</v>
      </c>
      <c r="X1145" s="15" t="str">
        <f t="shared" si="110"/>
        <v>Y</v>
      </c>
      <c r="Y1145" s="15" t="s">
        <v>55</v>
      </c>
      <c r="Z1145" s="14" t="s">
        <v>55</v>
      </c>
      <c r="AA1145" s="14">
        <v>0</v>
      </c>
      <c r="AB1145" s="14"/>
      <c r="AC1145" s="14"/>
    </row>
    <row r="1146" spans="1:29" x14ac:dyDescent="0.35">
      <c r="A1146" s="7"/>
      <c r="B1146" s="14">
        <v>421</v>
      </c>
      <c r="C1146" s="14" t="s">
        <v>3030</v>
      </c>
      <c r="D1146" s="14" t="s">
        <v>3066</v>
      </c>
      <c r="E1146" s="14" t="s">
        <v>3074</v>
      </c>
      <c r="F1146" s="14" t="s">
        <v>3560</v>
      </c>
      <c r="G1146" s="14"/>
      <c r="H1146" s="14" t="s">
        <v>3446</v>
      </c>
      <c r="I1146" s="14" t="s">
        <v>3034</v>
      </c>
      <c r="J1146" s="14" t="s">
        <v>4808</v>
      </c>
      <c r="K1146" s="14" t="s">
        <v>3446</v>
      </c>
      <c r="L1146" s="14">
        <v>4.16</v>
      </c>
      <c r="M1146" s="18">
        <v>0.14410662718973058</v>
      </c>
      <c r="N1146" s="18">
        <v>0.14410662718973058</v>
      </c>
      <c r="O1146" s="18">
        <v>0.27380259166048815</v>
      </c>
      <c r="P1146" s="18">
        <v>1.9454394670613628</v>
      </c>
      <c r="Q1146" s="18">
        <v>1.95</v>
      </c>
      <c r="R1146" s="18">
        <v>1.9454394670613628</v>
      </c>
      <c r="S1146" s="15">
        <f t="shared" si="105"/>
        <v>7.407407407407407E-2</v>
      </c>
      <c r="T1146" s="15">
        <f t="shared" si="106"/>
        <v>7.3900834456272088E-2</v>
      </c>
      <c r="U1146" s="15">
        <f t="shared" si="107"/>
        <v>0.14074074074074078</v>
      </c>
      <c r="V1146" s="15">
        <f t="shared" si="108"/>
        <v>9.6238549757028988E-2</v>
      </c>
      <c r="W1146" s="15">
        <f t="shared" si="109"/>
        <v>9.6238549757028988E-2</v>
      </c>
      <c r="X1146" s="15" t="str">
        <f t="shared" si="110"/>
        <v>Y</v>
      </c>
      <c r="Y1146" s="15" t="s">
        <v>55</v>
      </c>
      <c r="Z1146" s="14" t="s">
        <v>55</v>
      </c>
      <c r="AA1146" s="14">
        <v>0</v>
      </c>
      <c r="AB1146" s="14"/>
      <c r="AC1146" s="14"/>
    </row>
    <row r="1147" spans="1:29" x14ac:dyDescent="0.35">
      <c r="A1147" s="7"/>
      <c r="B1147" s="14">
        <v>485</v>
      </c>
      <c r="C1147" s="14" t="s">
        <v>3030</v>
      </c>
      <c r="D1147" s="14" t="s">
        <v>3066</v>
      </c>
      <c r="E1147" s="14" t="s">
        <v>3074</v>
      </c>
      <c r="F1147" s="14" t="s">
        <v>3242</v>
      </c>
      <c r="G1147" s="14"/>
      <c r="H1147" s="14" t="s">
        <v>3182</v>
      </c>
      <c r="I1147" s="14" t="s">
        <v>3034</v>
      </c>
      <c r="J1147" s="14" t="s">
        <v>4809</v>
      </c>
      <c r="K1147" s="14" t="s">
        <v>3182</v>
      </c>
      <c r="L1147" s="14">
        <v>13.8</v>
      </c>
      <c r="M1147" s="18">
        <v>1.3624311652336787</v>
      </c>
      <c r="N1147" s="18">
        <v>1.2907242618003274</v>
      </c>
      <c r="O1147" s="18">
        <v>1.370398598948495</v>
      </c>
      <c r="P1147" s="18">
        <v>14.460892192392555</v>
      </c>
      <c r="Q1147" s="18">
        <v>14.46</v>
      </c>
      <c r="R1147" s="18">
        <v>14.460892192392555</v>
      </c>
      <c r="S1147" s="15">
        <f t="shared" si="105"/>
        <v>9.4214876033057851E-2</v>
      </c>
      <c r="T1147" s="15">
        <f t="shared" si="106"/>
        <v>8.9261705518694834E-2</v>
      </c>
      <c r="U1147" s="15">
        <f t="shared" si="107"/>
        <v>9.4765840220385644E-2</v>
      </c>
      <c r="V1147" s="15">
        <f t="shared" si="108"/>
        <v>9.27474739240461E-2</v>
      </c>
      <c r="W1147" s="15">
        <f t="shared" si="109"/>
        <v>9.27474739240461E-2</v>
      </c>
      <c r="X1147" s="15" t="str">
        <f t="shared" si="110"/>
        <v>Y</v>
      </c>
      <c r="Y1147" s="15" t="s">
        <v>55</v>
      </c>
      <c r="Z1147" s="14" t="s">
        <v>55</v>
      </c>
      <c r="AA1147" s="14">
        <v>0</v>
      </c>
      <c r="AB1147" s="14"/>
      <c r="AC1147" s="14"/>
    </row>
    <row r="1148" spans="1:29" x14ac:dyDescent="0.35">
      <c r="A1148" s="7"/>
      <c r="B1148" s="14">
        <v>884</v>
      </c>
      <c r="C1148" s="14" t="s">
        <v>3030</v>
      </c>
      <c r="D1148" s="14" t="s">
        <v>3031</v>
      </c>
      <c r="E1148" s="14" t="s">
        <v>3045</v>
      </c>
      <c r="F1148" s="14" t="s">
        <v>3533</v>
      </c>
      <c r="G1148" s="14"/>
      <c r="H1148" s="14" t="s">
        <v>3080</v>
      </c>
      <c r="I1148" s="14" t="s">
        <v>3034</v>
      </c>
      <c r="J1148" s="14" t="s">
        <v>4810</v>
      </c>
      <c r="K1148" s="14" t="s">
        <v>3080</v>
      </c>
      <c r="L1148" s="14">
        <v>4.16</v>
      </c>
      <c r="M1148" s="18">
        <v>0.21615994078459588</v>
      </c>
      <c r="N1148" s="18">
        <v>0.225767049263911</v>
      </c>
      <c r="O1148" s="18">
        <v>0.22816882638373961</v>
      </c>
      <c r="P1148" s="18">
        <v>2.4858393190228529</v>
      </c>
      <c r="Q1148" s="18">
        <v>2.4900000000000002</v>
      </c>
      <c r="R1148" s="18">
        <v>2.4858393190228529</v>
      </c>
      <c r="S1148" s="15">
        <f t="shared" si="105"/>
        <v>8.6956521739130418E-2</v>
      </c>
      <c r="T1148" s="15">
        <f t="shared" si="106"/>
        <v>9.0669497696349799E-2</v>
      </c>
      <c r="U1148" s="15">
        <f t="shared" si="107"/>
        <v>9.1787439613526367E-2</v>
      </c>
      <c r="V1148" s="15">
        <f t="shared" si="108"/>
        <v>8.9804486349668866E-2</v>
      </c>
      <c r="W1148" s="15">
        <f t="shared" si="109"/>
        <v>8.9804486349668866E-2</v>
      </c>
      <c r="X1148" s="15" t="str">
        <f t="shared" si="110"/>
        <v>Y</v>
      </c>
      <c r="Y1148" s="15" t="s">
        <v>55</v>
      </c>
      <c r="Z1148" s="14" t="s">
        <v>55</v>
      </c>
      <c r="AA1148" s="14">
        <v>0</v>
      </c>
      <c r="AB1148" s="14"/>
      <c r="AC1148" s="14"/>
    </row>
    <row r="1149" spans="1:29" x14ac:dyDescent="0.35">
      <c r="A1149" s="7"/>
      <c r="B1149" s="14">
        <v>993</v>
      </c>
      <c r="C1149" s="14" t="s">
        <v>3030</v>
      </c>
      <c r="D1149" s="14" t="s">
        <v>3031</v>
      </c>
      <c r="E1149" s="14" t="s">
        <v>3040</v>
      </c>
      <c r="F1149" s="14" t="s">
        <v>3542</v>
      </c>
      <c r="G1149" s="14"/>
      <c r="H1149" s="14" t="s">
        <v>3238</v>
      </c>
      <c r="I1149" s="14" t="s">
        <v>3034</v>
      </c>
      <c r="J1149" s="14" t="s">
        <v>4811</v>
      </c>
      <c r="K1149" s="14" t="s">
        <v>3238</v>
      </c>
      <c r="L1149" s="14">
        <v>13.8</v>
      </c>
      <c r="M1149" s="18">
        <v>0.54871369583782026</v>
      </c>
      <c r="N1149" s="18">
        <v>0.52585062517791104</v>
      </c>
      <c r="O1149" s="18">
        <v>0.49536653096469729</v>
      </c>
      <c r="P1149" s="18">
        <v>5.9443983715763862</v>
      </c>
      <c r="Q1149" s="18">
        <v>5.94</v>
      </c>
      <c r="R1149" s="18">
        <v>5.9443983715763862</v>
      </c>
      <c r="S1149" s="15">
        <f t="shared" si="105"/>
        <v>9.2307692307692313E-2</v>
      </c>
      <c r="T1149" s="15">
        <f t="shared" si="106"/>
        <v>8.8527041275742596E-2</v>
      </c>
      <c r="U1149" s="15">
        <f t="shared" si="107"/>
        <v>8.3333333333333065E-2</v>
      </c>
      <c r="V1149" s="15">
        <f t="shared" si="108"/>
        <v>8.8056022305589329E-2</v>
      </c>
      <c r="W1149" s="15">
        <f t="shared" si="109"/>
        <v>8.8056022305589329E-2</v>
      </c>
      <c r="X1149" s="15" t="str">
        <f t="shared" si="110"/>
        <v>Y</v>
      </c>
      <c r="Y1149" s="15" t="s">
        <v>55</v>
      </c>
      <c r="Z1149" s="14" t="s">
        <v>55</v>
      </c>
      <c r="AA1149" s="14">
        <v>0</v>
      </c>
      <c r="AB1149" s="14"/>
      <c r="AC1149" s="14"/>
    </row>
    <row r="1150" spans="1:29" x14ac:dyDescent="0.35">
      <c r="A1150" s="7"/>
      <c r="B1150" s="14">
        <v>718</v>
      </c>
      <c r="C1150" s="14" t="s">
        <v>3030</v>
      </c>
      <c r="D1150" s="14" t="s">
        <v>3031</v>
      </c>
      <c r="E1150" s="14" t="s">
        <v>3045</v>
      </c>
      <c r="F1150" s="14" t="s">
        <v>3079</v>
      </c>
      <c r="G1150" s="14"/>
      <c r="H1150" s="14" t="s">
        <v>3080</v>
      </c>
      <c r="I1150" s="14" t="s">
        <v>3034</v>
      </c>
      <c r="J1150" s="14" t="s">
        <v>4812</v>
      </c>
      <c r="K1150" s="14" t="s">
        <v>3080</v>
      </c>
      <c r="L1150" s="14">
        <v>4.16</v>
      </c>
      <c r="M1150" s="18">
        <v>0.25939192894151508</v>
      </c>
      <c r="N1150" s="18">
        <v>0.30502569421826287</v>
      </c>
      <c r="O1150" s="18">
        <v>0.2041510551854514</v>
      </c>
      <c r="P1150" s="18">
        <v>2.9253645319515309</v>
      </c>
      <c r="Q1150" s="18">
        <v>2.93</v>
      </c>
      <c r="R1150" s="18">
        <v>2.9253645319515309</v>
      </c>
      <c r="S1150" s="15">
        <f t="shared" si="105"/>
        <v>8.8669950738916259E-2</v>
      </c>
      <c r="T1150" s="15">
        <f t="shared" si="106"/>
        <v>0.10410433249770062</v>
      </c>
      <c r="U1150" s="15">
        <f t="shared" si="107"/>
        <v>6.9786535303776598E-2</v>
      </c>
      <c r="V1150" s="15">
        <f t="shared" si="108"/>
        <v>8.7520272846797822E-2</v>
      </c>
      <c r="W1150" s="15">
        <f t="shared" si="109"/>
        <v>8.7520272846797822E-2</v>
      </c>
      <c r="X1150" s="15" t="str">
        <f t="shared" si="110"/>
        <v>Y</v>
      </c>
      <c r="Y1150" s="15" t="s">
        <v>55</v>
      </c>
      <c r="Z1150" s="14" t="s">
        <v>55</v>
      </c>
      <c r="AA1150" s="14">
        <v>0</v>
      </c>
      <c r="AB1150" s="14"/>
      <c r="AC1150" s="14"/>
    </row>
    <row r="1151" spans="1:29" x14ac:dyDescent="0.35">
      <c r="A1151" s="7"/>
      <c r="B1151" s="14">
        <v>850</v>
      </c>
      <c r="C1151" s="14" t="s">
        <v>3030</v>
      </c>
      <c r="D1151" s="14" t="s">
        <v>3031</v>
      </c>
      <c r="E1151" s="14" t="s">
        <v>3045</v>
      </c>
      <c r="F1151" s="14" t="s">
        <v>3967</v>
      </c>
      <c r="G1151" s="14"/>
      <c r="H1151" s="14" t="s">
        <v>233</v>
      </c>
      <c r="I1151" s="14" t="s">
        <v>3034</v>
      </c>
      <c r="J1151" s="14" t="s">
        <v>4813</v>
      </c>
      <c r="K1151" s="14" t="s">
        <v>233</v>
      </c>
      <c r="L1151" s="14">
        <v>13.8</v>
      </c>
      <c r="M1151" s="18">
        <v>1.0277989492113717</v>
      </c>
      <c r="N1151" s="18">
        <v>1.1552778886484403</v>
      </c>
      <c r="O1151" s="18">
        <v>1.1552778886484403</v>
      </c>
      <c r="P1151" s="18">
        <v>13.24187483402558</v>
      </c>
      <c r="Q1151" s="18">
        <v>13.24</v>
      </c>
      <c r="R1151" s="18">
        <v>12.453098896258714</v>
      </c>
      <c r="S1151" s="15">
        <f t="shared" si="105"/>
        <v>7.7617328519855588E-2</v>
      </c>
      <c r="T1151" s="15">
        <f t="shared" si="106"/>
        <v>8.7256638115441112E-2</v>
      </c>
      <c r="U1151" s="15">
        <f t="shared" si="107"/>
        <v>9.2770313499680027E-2</v>
      </c>
      <c r="V1151" s="15">
        <f t="shared" si="108"/>
        <v>8.5881426711658895E-2</v>
      </c>
      <c r="W1151" s="15">
        <f t="shared" si="109"/>
        <v>8.5881426711658895E-2</v>
      </c>
      <c r="X1151" s="15" t="str">
        <f t="shared" si="110"/>
        <v>Y</v>
      </c>
      <c r="Y1151" s="15" t="s">
        <v>55</v>
      </c>
      <c r="Z1151" s="14" t="s">
        <v>55</v>
      </c>
      <c r="AA1151" s="14">
        <v>0</v>
      </c>
      <c r="AB1151" s="14"/>
      <c r="AC1151" s="14"/>
    </row>
    <row r="1152" spans="1:29" x14ac:dyDescent="0.35">
      <c r="A1152" s="7"/>
      <c r="B1152" s="14">
        <v>507</v>
      </c>
      <c r="C1152" s="14" t="s">
        <v>3030</v>
      </c>
      <c r="D1152" s="14" t="s">
        <v>3066</v>
      </c>
      <c r="E1152" s="14" t="s">
        <v>3074</v>
      </c>
      <c r="F1152" s="14" t="s">
        <v>3181</v>
      </c>
      <c r="G1152" s="14"/>
      <c r="H1152" s="14" t="s">
        <v>3182</v>
      </c>
      <c r="I1152" s="14" t="s">
        <v>3034</v>
      </c>
      <c r="J1152" s="14" t="s">
        <v>4814</v>
      </c>
      <c r="K1152" s="14" t="s">
        <v>3182</v>
      </c>
      <c r="L1152" s="14">
        <v>13.8</v>
      </c>
      <c r="M1152" s="18">
        <v>0.78877593776686672</v>
      </c>
      <c r="N1152" s="18">
        <v>0.98796178063728679</v>
      </c>
      <c r="O1152" s="18">
        <v>1.0596686840706384</v>
      </c>
      <c r="P1152" s="18">
        <v>11.329690742469539</v>
      </c>
      <c r="Q1152" s="18">
        <v>11.33</v>
      </c>
      <c r="R1152" s="18">
        <v>11.329690742469539</v>
      </c>
      <c r="S1152" s="15">
        <f t="shared" si="105"/>
        <v>6.9620253164556972E-2</v>
      </c>
      <c r="T1152" s="15">
        <f t="shared" si="106"/>
        <v>8.7198744981225665E-2</v>
      </c>
      <c r="U1152" s="15">
        <f t="shared" si="107"/>
        <v>9.3530239099859303E-2</v>
      </c>
      <c r="V1152" s="15">
        <f t="shared" si="108"/>
        <v>8.3449745748547313E-2</v>
      </c>
      <c r="W1152" s="15">
        <f t="shared" si="109"/>
        <v>8.3449745748547313E-2</v>
      </c>
      <c r="X1152" s="15" t="str">
        <f t="shared" si="110"/>
        <v>Y</v>
      </c>
      <c r="Y1152" s="15" t="s">
        <v>55</v>
      </c>
      <c r="Z1152" s="14" t="s">
        <v>55</v>
      </c>
      <c r="AA1152" s="14">
        <v>0</v>
      </c>
      <c r="AB1152" s="14"/>
      <c r="AC1152" s="14"/>
    </row>
    <row r="1153" spans="1:29" x14ac:dyDescent="0.35">
      <c r="A1153" s="7"/>
      <c r="B1153" s="14">
        <v>1016</v>
      </c>
      <c r="C1153" s="14" t="s">
        <v>3030</v>
      </c>
      <c r="D1153" s="14" t="s">
        <v>3031</v>
      </c>
      <c r="E1153" s="14" t="s">
        <v>3040</v>
      </c>
      <c r="F1153" s="14" t="s">
        <v>3542</v>
      </c>
      <c r="G1153" s="14"/>
      <c r="H1153" s="14" t="s">
        <v>3238</v>
      </c>
      <c r="I1153" s="14" t="s">
        <v>3034</v>
      </c>
      <c r="J1153" s="14" t="s">
        <v>4815</v>
      </c>
      <c r="K1153" s="14" t="s">
        <v>3238</v>
      </c>
      <c r="L1153" s="14">
        <v>4.16</v>
      </c>
      <c r="M1153" s="18">
        <v>0.18733861534664975</v>
      </c>
      <c r="N1153" s="18">
        <v>0.16332084414836087</v>
      </c>
      <c r="O1153" s="18">
        <v>0.18253506110699183</v>
      </c>
      <c r="P1153" s="18">
        <v>2.2336527214408242</v>
      </c>
      <c r="Q1153" s="18">
        <v>2.23</v>
      </c>
      <c r="R1153" s="18">
        <v>2.2336527214408242</v>
      </c>
      <c r="S1153" s="15">
        <f t="shared" si="105"/>
        <v>8.3870967741935476E-2</v>
      </c>
      <c r="T1153" s="15">
        <f t="shared" si="106"/>
        <v>7.3238046703300835E-2</v>
      </c>
      <c r="U1153" s="15">
        <f t="shared" si="107"/>
        <v>8.1720430107526776E-2</v>
      </c>
      <c r="V1153" s="15">
        <f t="shared" si="108"/>
        <v>7.9609814850921029E-2</v>
      </c>
      <c r="W1153" s="15">
        <f t="shared" si="109"/>
        <v>7.9609814850921029E-2</v>
      </c>
      <c r="X1153" s="15" t="str">
        <f t="shared" si="110"/>
        <v>Y</v>
      </c>
      <c r="Y1153" s="15" t="s">
        <v>55</v>
      </c>
      <c r="Z1153" s="14" t="s">
        <v>55</v>
      </c>
      <c r="AA1153" s="14">
        <v>0</v>
      </c>
      <c r="AB1153" s="14"/>
      <c r="AC1153" s="14"/>
    </row>
    <row r="1154" spans="1:29" x14ac:dyDescent="0.35">
      <c r="A1154" s="7"/>
      <c r="B1154" s="14">
        <v>486</v>
      </c>
      <c r="C1154" s="14" t="s">
        <v>3030</v>
      </c>
      <c r="D1154" s="14" t="s">
        <v>3066</v>
      </c>
      <c r="E1154" s="14" t="s">
        <v>3074</v>
      </c>
      <c r="F1154" s="14" t="s">
        <v>3242</v>
      </c>
      <c r="G1154" s="14"/>
      <c r="H1154" s="14" t="s">
        <v>3182</v>
      </c>
      <c r="I1154" s="14" t="s">
        <v>3034</v>
      </c>
      <c r="J1154" s="14" t="s">
        <v>4816</v>
      </c>
      <c r="K1154" s="14" t="s">
        <v>4717</v>
      </c>
      <c r="L1154" s="14">
        <v>13.8</v>
      </c>
      <c r="M1154" s="18">
        <v>1.1234081537891738</v>
      </c>
      <c r="N1154" s="18">
        <v>0.68519929947424618</v>
      </c>
      <c r="O1154" s="18">
        <v>0.70113416690388064</v>
      </c>
      <c r="P1154" s="18">
        <v>12.26188048710311</v>
      </c>
      <c r="Q1154" s="18">
        <v>12.26</v>
      </c>
      <c r="R1154" s="18">
        <v>12.26188048710311</v>
      </c>
      <c r="S1154" s="15">
        <f t="shared" si="105"/>
        <v>9.161793372319689E-2</v>
      </c>
      <c r="T1154" s="15">
        <f t="shared" si="106"/>
        <v>5.588901300768729E-2</v>
      </c>
      <c r="U1154" s="15">
        <f t="shared" si="107"/>
        <v>5.7179987004548335E-2</v>
      </c>
      <c r="V1154" s="15">
        <f t="shared" si="108"/>
        <v>6.8228977911810831E-2</v>
      </c>
      <c r="W1154" s="15">
        <f t="shared" si="109"/>
        <v>6.8228977911810831E-2</v>
      </c>
      <c r="X1154" s="15" t="str">
        <f t="shared" si="110"/>
        <v>Y</v>
      </c>
      <c r="Y1154" s="15" t="s">
        <v>55</v>
      </c>
      <c r="Z1154" s="14" t="s">
        <v>55</v>
      </c>
      <c r="AA1154" s="14">
        <v>0</v>
      </c>
      <c r="AB1154" s="14"/>
      <c r="AC1154" s="14"/>
    </row>
    <row r="1155" spans="1:29" x14ac:dyDescent="0.35">
      <c r="A1155" s="7"/>
      <c r="B1155" s="14">
        <v>858</v>
      </c>
      <c r="C1155" s="14" t="s">
        <v>3030</v>
      </c>
      <c r="D1155" s="14" t="s">
        <v>3031</v>
      </c>
      <c r="E1155" s="14" t="s">
        <v>3045</v>
      </c>
      <c r="F1155" s="14" t="s">
        <v>3057</v>
      </c>
      <c r="G1155" s="14"/>
      <c r="H1155" s="14" t="s">
        <v>3057</v>
      </c>
      <c r="I1155" s="14" t="s">
        <v>3034</v>
      </c>
      <c r="J1155" s="14" t="s">
        <v>4817</v>
      </c>
      <c r="K1155" s="14" t="s">
        <v>3057</v>
      </c>
      <c r="L1155" s="14">
        <v>4.16</v>
      </c>
      <c r="M1155" s="18">
        <v>0.14410662718973058</v>
      </c>
      <c r="N1155" s="18">
        <v>7.205331359486529E-2</v>
      </c>
      <c r="O1155" s="18">
        <v>0.14410662718973058</v>
      </c>
      <c r="P1155" s="18">
        <v>2.2696793782382572</v>
      </c>
      <c r="Q1155" s="18">
        <v>2.27</v>
      </c>
      <c r="R1155" s="18">
        <v>2.2696793782382572</v>
      </c>
      <c r="S1155" s="15">
        <f t="shared" ref="S1155:S1188" si="111">IF(OR(M1155="",P1155=""),"",M1155/P1155)</f>
        <v>6.3492063492063475E-2</v>
      </c>
      <c r="T1155" s="15">
        <f t="shared" ref="T1155:T1188" si="112">IF(OR(N1155="",Q1155=""),"",N1155/Q1155)</f>
        <v>3.1741547839147705E-2</v>
      </c>
      <c r="U1155" s="15">
        <f t="shared" ref="U1155:U1188" si="113">IF(OR(O1155="",R1155=""),"",O1155/R1155)</f>
        <v>6.3492063492063475E-2</v>
      </c>
      <c r="V1155" s="15">
        <f t="shared" ref="V1155:V1218" si="114">IF(OR(S1155="",T1155="",U1155=""),"",AVERAGE(S1155,T1155,U1155))</f>
        <v>5.2908558274424887E-2</v>
      </c>
      <c r="W1155" s="15">
        <f t="shared" ref="W1155:W1218" si="115">IFERROR(V1155,"0")</f>
        <v>5.2908558274424887E-2</v>
      </c>
      <c r="X1155" s="15" t="str">
        <f t="shared" ref="X1155:X1218" si="116">IF(W1155="0", "N", "Y")</f>
        <v>Y</v>
      </c>
      <c r="Y1155" s="15" t="s">
        <v>55</v>
      </c>
      <c r="Z1155" s="14" t="s">
        <v>55</v>
      </c>
      <c r="AA1155" s="14">
        <v>0</v>
      </c>
      <c r="AB1155" s="14"/>
      <c r="AC1155" s="14"/>
    </row>
    <row r="1156" spans="1:29" x14ac:dyDescent="0.35">
      <c r="A1156" s="7"/>
      <c r="B1156" s="14">
        <v>855</v>
      </c>
      <c r="C1156" s="14" t="s">
        <v>3030</v>
      </c>
      <c r="D1156" s="14" t="s">
        <v>3031</v>
      </c>
      <c r="E1156" s="14" t="s">
        <v>3045</v>
      </c>
      <c r="F1156" s="14" t="s">
        <v>3057</v>
      </c>
      <c r="G1156" s="14"/>
      <c r="H1156" s="14" t="s">
        <v>3057</v>
      </c>
      <c r="I1156" s="14" t="s">
        <v>3034</v>
      </c>
      <c r="J1156" s="14" t="s">
        <v>4818</v>
      </c>
      <c r="K1156" s="14" t="s">
        <v>3057</v>
      </c>
      <c r="L1156" s="14">
        <v>4.16</v>
      </c>
      <c r="M1156" s="18">
        <v>0.33624879677603758</v>
      </c>
      <c r="N1156" s="18">
        <v>7.205331359486529E-2</v>
      </c>
      <c r="O1156" s="18">
        <v>7.205331359486529E-2</v>
      </c>
      <c r="P1156" s="18">
        <v>3.2712204372068845</v>
      </c>
      <c r="Q1156" s="18">
        <v>3.27</v>
      </c>
      <c r="R1156" s="18">
        <v>3.2712204372068845</v>
      </c>
      <c r="S1156" s="15">
        <f t="shared" si="111"/>
        <v>0.10279001468428767</v>
      </c>
      <c r="T1156" s="15">
        <f t="shared" si="112"/>
        <v>2.2034652475493972E-2</v>
      </c>
      <c r="U1156" s="15">
        <f t="shared" si="113"/>
        <v>2.2026431718061672E-2</v>
      </c>
      <c r="V1156" s="15">
        <f t="shared" si="114"/>
        <v>4.8950366292614435E-2</v>
      </c>
      <c r="W1156" s="15">
        <f t="shared" si="115"/>
        <v>4.8950366292614435E-2</v>
      </c>
      <c r="X1156" s="15" t="str">
        <f t="shared" si="116"/>
        <v>Y</v>
      </c>
      <c r="Y1156" s="15" t="s">
        <v>55</v>
      </c>
      <c r="Z1156" s="14" t="s">
        <v>55</v>
      </c>
      <c r="AA1156" s="14">
        <v>0</v>
      </c>
      <c r="AB1156" s="14"/>
      <c r="AC1156" s="14"/>
    </row>
    <row r="1157" spans="1:29" x14ac:dyDescent="0.35">
      <c r="A1157" s="7"/>
      <c r="B1157" s="14">
        <v>389</v>
      </c>
      <c r="C1157" s="14" t="s">
        <v>3030</v>
      </c>
      <c r="D1157" s="14" t="s">
        <v>3066</v>
      </c>
      <c r="E1157" s="14" t="s">
        <v>3067</v>
      </c>
      <c r="F1157" s="14" t="s">
        <v>3106</v>
      </c>
      <c r="G1157" s="14"/>
      <c r="H1157" s="14" t="s">
        <v>3107</v>
      </c>
      <c r="I1157" s="14" t="s">
        <v>3034</v>
      </c>
      <c r="J1157" s="14" t="s">
        <v>4819</v>
      </c>
      <c r="K1157" s="14" t="s">
        <v>3107</v>
      </c>
      <c r="L1157" s="14">
        <v>13.8</v>
      </c>
      <c r="M1157" s="18">
        <v>0.74893876919278168</v>
      </c>
      <c r="N1157" s="18">
        <v>0.69316673318906474</v>
      </c>
      <c r="O1157" s="18">
        <v>0.27886018001858764</v>
      </c>
      <c r="P1157" s="18">
        <v>12.30968508939201</v>
      </c>
      <c r="Q1157" s="18">
        <v>12.31</v>
      </c>
      <c r="R1157" s="18">
        <v>12.30968508939201</v>
      </c>
      <c r="S1157" s="15">
        <f t="shared" si="111"/>
        <v>6.0841423948220001E-2</v>
      </c>
      <c r="T1157" s="15">
        <f t="shared" si="112"/>
        <v>5.6309239089282266E-2</v>
      </c>
      <c r="U1157" s="15">
        <f t="shared" si="113"/>
        <v>2.2653721682847766E-2</v>
      </c>
      <c r="V1157" s="15">
        <f t="shared" si="114"/>
        <v>4.6601461573450013E-2</v>
      </c>
      <c r="W1157" s="15">
        <f t="shared" si="115"/>
        <v>4.6601461573450013E-2</v>
      </c>
      <c r="X1157" s="15" t="str">
        <f t="shared" si="116"/>
        <v>Y</v>
      </c>
      <c r="Y1157" s="15" t="s">
        <v>55</v>
      </c>
      <c r="Z1157" s="14" t="s">
        <v>55</v>
      </c>
      <c r="AA1157" s="14">
        <v>0</v>
      </c>
      <c r="AB1157" s="14"/>
      <c r="AC1157" s="14"/>
    </row>
    <row r="1158" spans="1:29" x14ac:dyDescent="0.35">
      <c r="A1158" s="7"/>
      <c r="B1158" s="14">
        <v>857</v>
      </c>
      <c r="C1158" s="14" t="s">
        <v>3030</v>
      </c>
      <c r="D1158" s="14" t="s">
        <v>3031</v>
      </c>
      <c r="E1158" s="14" t="s">
        <v>3045</v>
      </c>
      <c r="F1158" s="14" t="s">
        <v>3057</v>
      </c>
      <c r="G1158" s="14"/>
      <c r="H1158" s="14" t="s">
        <v>3057</v>
      </c>
      <c r="I1158" s="14" t="s">
        <v>3034</v>
      </c>
      <c r="J1158" s="14" t="s">
        <v>4824</v>
      </c>
      <c r="K1158" s="14" t="s">
        <v>3057</v>
      </c>
      <c r="L1158" s="14">
        <v>4.16</v>
      </c>
      <c r="M1158" s="18">
        <v>0.12008885599144167</v>
      </c>
      <c r="N1158" s="18">
        <v>7.205331359486529E-2</v>
      </c>
      <c r="O1158" s="18">
        <v>7.205331359486529E-2</v>
      </c>
      <c r="P1158" s="18">
        <v>2.1039567569700668</v>
      </c>
      <c r="Q1158" s="18">
        <v>2.1</v>
      </c>
      <c r="R1158" s="18">
        <v>2.1039567569700668</v>
      </c>
      <c r="S1158" s="15">
        <f t="shared" si="111"/>
        <v>5.7077625570776024E-2</v>
      </c>
      <c r="T1158" s="15">
        <f t="shared" si="112"/>
        <v>3.4311101711840611E-2</v>
      </c>
      <c r="U1158" s="15">
        <f t="shared" si="113"/>
        <v>3.4246575342465752E-2</v>
      </c>
      <c r="V1158" s="15">
        <f t="shared" si="114"/>
        <v>4.1878434208360793E-2</v>
      </c>
      <c r="W1158" s="15">
        <f t="shared" si="115"/>
        <v>4.1878434208360793E-2</v>
      </c>
      <c r="X1158" s="15" t="str">
        <f t="shared" si="116"/>
        <v>Y</v>
      </c>
      <c r="Y1158" s="15" t="s">
        <v>55</v>
      </c>
      <c r="Z1158" s="14" t="s">
        <v>55</v>
      </c>
      <c r="AA1158" s="14">
        <v>0</v>
      </c>
      <c r="AB1158" s="14"/>
      <c r="AC1158" s="14"/>
    </row>
    <row r="1159" spans="1:29" x14ac:dyDescent="0.35">
      <c r="A1159" s="7"/>
      <c r="B1159" s="14">
        <v>856</v>
      </c>
      <c r="C1159" s="14" t="s">
        <v>3030</v>
      </c>
      <c r="D1159" s="14" t="s">
        <v>3031</v>
      </c>
      <c r="E1159" s="14" t="s">
        <v>3045</v>
      </c>
      <c r="F1159" s="14" t="s">
        <v>3057</v>
      </c>
      <c r="G1159" s="14"/>
      <c r="H1159" s="14" t="s">
        <v>3057</v>
      </c>
      <c r="I1159" s="14" t="s">
        <v>3034</v>
      </c>
      <c r="J1159" s="14" t="s">
        <v>4825</v>
      </c>
      <c r="K1159" s="14" t="s">
        <v>3057</v>
      </c>
      <c r="L1159" s="14">
        <v>4.16</v>
      </c>
      <c r="M1159" s="18">
        <v>7.205331359486529E-2</v>
      </c>
      <c r="N1159" s="18">
        <v>7.205331359486529E-2</v>
      </c>
      <c r="O1159" s="18">
        <v>0.14410662718973058</v>
      </c>
      <c r="P1159" s="18">
        <v>2.7164099225264211</v>
      </c>
      <c r="Q1159" s="18">
        <v>2.72</v>
      </c>
      <c r="R1159" s="18">
        <v>2.7164099225264211</v>
      </c>
      <c r="S1159" s="15">
        <f t="shared" si="111"/>
        <v>2.6525198938992047E-2</v>
      </c>
      <c r="T1159" s="15">
        <f t="shared" si="112"/>
        <v>2.6490188821641648E-2</v>
      </c>
      <c r="U1159" s="15">
        <f t="shared" si="113"/>
        <v>5.3050397877984094E-2</v>
      </c>
      <c r="V1159" s="15">
        <f t="shared" si="114"/>
        <v>3.5355261879539267E-2</v>
      </c>
      <c r="W1159" s="15">
        <f t="shared" si="115"/>
        <v>3.5355261879539267E-2</v>
      </c>
      <c r="X1159" s="15" t="str">
        <f t="shared" si="116"/>
        <v>Y</v>
      </c>
      <c r="Y1159" s="15" t="s">
        <v>55</v>
      </c>
      <c r="Z1159" s="14" t="s">
        <v>55</v>
      </c>
      <c r="AA1159" s="14">
        <v>0</v>
      </c>
      <c r="AB1159" s="14"/>
      <c r="AC1159" s="14"/>
    </row>
    <row r="1160" spans="1:29" x14ac:dyDescent="0.35">
      <c r="A1160" s="7"/>
      <c r="B1160" s="14">
        <v>1044</v>
      </c>
      <c r="C1160" s="14" t="s">
        <v>3030</v>
      </c>
      <c r="D1160" s="14" t="s">
        <v>3031</v>
      </c>
      <c r="E1160" s="14" t="s">
        <v>3040</v>
      </c>
      <c r="F1160" s="14" t="s">
        <v>3962</v>
      </c>
      <c r="G1160" s="14"/>
      <c r="H1160" s="14" t="s">
        <v>3125</v>
      </c>
      <c r="I1160" s="14" t="s">
        <v>3034</v>
      </c>
      <c r="J1160" s="14" t="s">
        <v>4826</v>
      </c>
      <c r="K1160" s="14" t="s">
        <v>3125</v>
      </c>
      <c r="L1160" s="14">
        <v>13.2</v>
      </c>
      <c r="M1160" s="18">
        <v>0.3658091305585468</v>
      </c>
      <c r="N1160" s="18">
        <v>0.2972199185788193</v>
      </c>
      <c r="O1160" s="18">
        <v>0.2972199185788193</v>
      </c>
      <c r="P1160" s="18">
        <v>9.7168050304614013</v>
      </c>
      <c r="Q1160" s="18">
        <v>9.0500000000000007</v>
      </c>
      <c r="R1160" s="18">
        <v>9.0537759813240335</v>
      </c>
      <c r="S1160" s="15">
        <f t="shared" si="111"/>
        <v>3.7647058823529402E-2</v>
      </c>
      <c r="T1160" s="15">
        <f t="shared" si="112"/>
        <v>3.2841979953460693E-2</v>
      </c>
      <c r="U1160" s="15">
        <f t="shared" si="113"/>
        <v>3.2828282828282832E-2</v>
      </c>
      <c r="V1160" s="15">
        <f t="shared" si="114"/>
        <v>3.4439107201757642E-2</v>
      </c>
      <c r="W1160" s="15">
        <f t="shared" si="115"/>
        <v>3.4439107201757642E-2</v>
      </c>
      <c r="X1160" s="15" t="str">
        <f t="shared" si="116"/>
        <v>Y</v>
      </c>
      <c r="Y1160" s="15" t="s">
        <v>55</v>
      </c>
      <c r="Z1160" s="14" t="s">
        <v>55</v>
      </c>
      <c r="AA1160" s="14">
        <v>0</v>
      </c>
      <c r="AB1160" s="14"/>
      <c r="AC1160" s="14"/>
    </row>
    <row r="1161" spans="1:29" x14ac:dyDescent="0.35">
      <c r="A1161" s="7"/>
      <c r="B1161" s="14">
        <v>487</v>
      </c>
      <c r="C1161" s="14" t="s">
        <v>3030</v>
      </c>
      <c r="D1161" s="14" t="s">
        <v>3066</v>
      </c>
      <c r="E1161" s="14" t="s">
        <v>3074</v>
      </c>
      <c r="F1161" s="14" t="s">
        <v>3242</v>
      </c>
      <c r="G1161" s="14"/>
      <c r="H1161" s="14" t="s">
        <v>3182</v>
      </c>
      <c r="I1161" s="14" t="s">
        <v>3034</v>
      </c>
      <c r="J1161" s="14" t="s">
        <v>4827</v>
      </c>
      <c r="K1161" s="14" t="s">
        <v>3928</v>
      </c>
      <c r="L1161" s="14">
        <v>13.8</v>
      </c>
      <c r="M1161" s="18">
        <v>0.16731610801115354</v>
      </c>
      <c r="N1161" s="18">
        <v>0.26292531258895557</v>
      </c>
      <c r="O1161" s="18">
        <v>0.23902301144450505</v>
      </c>
      <c r="P1161" s="18">
        <v>9.0828744348911918</v>
      </c>
      <c r="Q1161" s="18">
        <v>9.08</v>
      </c>
      <c r="R1161" s="18">
        <v>9.0828744348911918</v>
      </c>
      <c r="S1161" s="15">
        <f t="shared" si="111"/>
        <v>1.8421052631578949E-2</v>
      </c>
      <c r="T1161" s="15">
        <f t="shared" si="112"/>
        <v>2.8956532223453256E-2</v>
      </c>
      <c r="U1161" s="15">
        <f t="shared" si="113"/>
        <v>2.6315789473684213E-2</v>
      </c>
      <c r="V1161" s="15">
        <f t="shared" si="114"/>
        <v>2.456445810957214E-2</v>
      </c>
      <c r="W1161" s="15">
        <f t="shared" si="115"/>
        <v>2.456445810957214E-2</v>
      </c>
      <c r="X1161" s="15" t="str">
        <f t="shared" si="116"/>
        <v>Y</v>
      </c>
      <c r="Y1161" s="15" t="s">
        <v>55</v>
      </c>
      <c r="Z1161" s="14" t="s">
        <v>55</v>
      </c>
      <c r="AA1161" s="14">
        <v>0</v>
      </c>
      <c r="AB1161" s="14"/>
      <c r="AC1161" s="14"/>
    </row>
    <row r="1162" spans="1:29" x14ac:dyDescent="0.35">
      <c r="A1162" s="7"/>
      <c r="B1162" s="14">
        <v>999</v>
      </c>
      <c r="C1162" s="14" t="s">
        <v>3030</v>
      </c>
      <c r="D1162" s="14" t="s">
        <v>3031</v>
      </c>
      <c r="E1162" s="14" t="s">
        <v>3040</v>
      </c>
      <c r="F1162" s="14" t="s">
        <v>3542</v>
      </c>
      <c r="G1162" s="14"/>
      <c r="H1162" s="14" t="s">
        <v>3238</v>
      </c>
      <c r="I1162" s="14" t="s">
        <v>3034</v>
      </c>
      <c r="J1162" s="14" t="s">
        <v>4828</v>
      </c>
      <c r="K1162" s="14" t="s">
        <v>3238</v>
      </c>
      <c r="L1162" s="14">
        <v>13.8</v>
      </c>
      <c r="M1162" s="18">
        <v>4.572614131981835E-2</v>
      </c>
      <c r="N1162" s="18">
        <v>4.572614131981835E-2</v>
      </c>
      <c r="O1162" s="18">
        <v>4.572614131981835E-2</v>
      </c>
      <c r="P1162" s="18">
        <v>7.2018672578713909</v>
      </c>
      <c r="Q1162" s="18">
        <v>7.2</v>
      </c>
      <c r="R1162" s="18">
        <v>7.2018672578713909</v>
      </c>
      <c r="S1162" s="15">
        <f t="shared" si="111"/>
        <v>6.3492063492063483E-3</v>
      </c>
      <c r="T1162" s="15">
        <f t="shared" si="112"/>
        <v>6.3508529610858816E-3</v>
      </c>
      <c r="U1162" s="15">
        <f t="shared" si="113"/>
        <v>6.3492063492063483E-3</v>
      </c>
      <c r="V1162" s="15">
        <f t="shared" si="114"/>
        <v>6.3497552198328588E-3</v>
      </c>
      <c r="W1162" s="15">
        <f t="shared" si="115"/>
        <v>6.3497552198328588E-3</v>
      </c>
      <c r="X1162" s="15" t="str">
        <f t="shared" si="116"/>
        <v>Y</v>
      </c>
      <c r="Y1162" s="15" t="s">
        <v>55</v>
      </c>
      <c r="Z1162" s="14" t="s">
        <v>55</v>
      </c>
      <c r="AA1162" s="14">
        <v>0</v>
      </c>
      <c r="AB1162" s="14"/>
      <c r="AC1162" s="14"/>
    </row>
    <row r="1163" spans="1:29" x14ac:dyDescent="0.35">
      <c r="A1163" s="7"/>
      <c r="B1163" s="14">
        <v>490</v>
      </c>
      <c r="C1163" s="14" t="s">
        <v>3030</v>
      </c>
      <c r="D1163" s="14" t="s">
        <v>3066</v>
      </c>
      <c r="E1163" s="14" t="s">
        <v>3074</v>
      </c>
      <c r="F1163" s="14" t="s">
        <v>3075</v>
      </c>
      <c r="G1163" s="14"/>
      <c r="H1163" s="14" t="s">
        <v>3076</v>
      </c>
      <c r="I1163" s="14" t="s">
        <v>3034</v>
      </c>
      <c r="J1163" s="14" t="s">
        <v>4829</v>
      </c>
      <c r="K1163" s="14" t="s">
        <v>3832</v>
      </c>
      <c r="L1163" s="14">
        <v>13.8</v>
      </c>
      <c r="M1163" s="18">
        <v>5.5772036003717766E-2</v>
      </c>
      <c r="N1163" s="18">
        <v>0.11951150572225253</v>
      </c>
      <c r="O1163" s="18">
        <v>9.5609204577802032E-2</v>
      </c>
      <c r="P1163" s="18">
        <v>14.771622107270414</v>
      </c>
      <c r="Q1163" s="18">
        <v>14.77</v>
      </c>
      <c r="R1163" s="18">
        <v>14.771622107270414</v>
      </c>
      <c r="S1163" s="15">
        <f t="shared" si="111"/>
        <v>3.7756202804746439E-3</v>
      </c>
      <c r="T1163" s="15">
        <f t="shared" si="112"/>
        <v>8.0915034341403208E-3</v>
      </c>
      <c r="U1163" s="15">
        <f t="shared" si="113"/>
        <v>6.4724919093851136E-3</v>
      </c>
      <c r="V1163" s="15">
        <f t="shared" si="114"/>
        <v>6.1132052080000261E-3</v>
      </c>
      <c r="W1163" s="15">
        <f t="shared" si="115"/>
        <v>6.1132052080000261E-3</v>
      </c>
      <c r="X1163" s="15" t="str">
        <f t="shared" si="116"/>
        <v>Y</v>
      </c>
      <c r="Y1163" s="15" t="s">
        <v>55</v>
      </c>
      <c r="Z1163" s="14" t="s">
        <v>55</v>
      </c>
      <c r="AA1163" s="14">
        <v>0</v>
      </c>
      <c r="AB1163" s="14"/>
      <c r="AC1163" s="14"/>
    </row>
    <row r="1164" spans="1:29" x14ac:dyDescent="0.35">
      <c r="A1164" s="7"/>
      <c r="B1164" s="14">
        <v>211</v>
      </c>
      <c r="C1164" s="14" t="s">
        <v>3030</v>
      </c>
      <c r="D1164" s="14" t="s">
        <v>3031</v>
      </c>
      <c r="E1164" s="14" t="s">
        <v>46</v>
      </c>
      <c r="F1164" s="14" t="s">
        <v>3037</v>
      </c>
      <c r="G1164" s="14"/>
      <c r="H1164" s="14" t="s">
        <v>3038</v>
      </c>
      <c r="I1164" s="14" t="s">
        <v>3034</v>
      </c>
      <c r="J1164" s="14" t="s">
        <v>4830</v>
      </c>
      <c r="K1164" s="14" t="s">
        <v>3038</v>
      </c>
      <c r="L1164" s="14">
        <v>13.8</v>
      </c>
      <c r="M1164" s="18">
        <v>0</v>
      </c>
      <c r="N1164" s="18">
        <v>0</v>
      </c>
      <c r="O1164" s="18">
        <v>0</v>
      </c>
      <c r="P1164" s="18">
        <v>6.8121558261683939</v>
      </c>
      <c r="Q1164" s="18">
        <v>6.81</v>
      </c>
      <c r="R1164" s="18">
        <v>6.8121558261683939</v>
      </c>
      <c r="S1164" s="15">
        <f t="shared" si="111"/>
        <v>0</v>
      </c>
      <c r="T1164" s="15">
        <f t="shared" si="112"/>
        <v>0</v>
      </c>
      <c r="U1164" s="15">
        <f t="shared" si="113"/>
        <v>0</v>
      </c>
      <c r="V1164" s="15">
        <f t="shared" si="114"/>
        <v>0</v>
      </c>
      <c r="W1164" s="15">
        <f t="shared" si="115"/>
        <v>0</v>
      </c>
      <c r="X1164" s="15" t="str">
        <f t="shared" si="116"/>
        <v>Y</v>
      </c>
      <c r="Y1164" s="15" t="s">
        <v>55</v>
      </c>
      <c r="Z1164" s="14" t="s">
        <v>55</v>
      </c>
      <c r="AA1164" s="14">
        <v>0</v>
      </c>
      <c r="AB1164" s="14"/>
      <c r="AC1164" s="14"/>
    </row>
    <row r="1165" spans="1:29" x14ac:dyDescent="0.35">
      <c r="A1165" s="7"/>
      <c r="B1165" s="14">
        <v>534</v>
      </c>
      <c r="C1165" s="14" t="s">
        <v>3030</v>
      </c>
      <c r="D1165" s="14" t="s">
        <v>3066</v>
      </c>
      <c r="E1165" s="14" t="s">
        <v>3074</v>
      </c>
      <c r="F1165" s="14" t="s">
        <v>3222</v>
      </c>
      <c r="G1165" s="14"/>
      <c r="H1165" s="14" t="s">
        <v>3222</v>
      </c>
      <c r="I1165" s="14" t="s">
        <v>3034</v>
      </c>
      <c r="J1165" s="14" t="s">
        <v>4831</v>
      </c>
      <c r="K1165" s="14" t="s">
        <v>3222</v>
      </c>
      <c r="L1165" s="14">
        <v>13.8</v>
      </c>
      <c r="M1165" s="18">
        <v>0</v>
      </c>
      <c r="N1165" s="18">
        <v>0</v>
      </c>
      <c r="O1165" s="18">
        <v>0</v>
      </c>
      <c r="P1165" s="18">
        <v>11.831639066503</v>
      </c>
      <c r="Q1165" s="18">
        <v>11.83</v>
      </c>
      <c r="R1165" s="18">
        <v>11.831639066503</v>
      </c>
      <c r="S1165" s="15">
        <f t="shared" si="111"/>
        <v>0</v>
      </c>
      <c r="T1165" s="15">
        <f t="shared" si="112"/>
        <v>0</v>
      </c>
      <c r="U1165" s="15">
        <f t="shared" si="113"/>
        <v>0</v>
      </c>
      <c r="V1165" s="15">
        <f t="shared" si="114"/>
        <v>0</v>
      </c>
      <c r="W1165" s="15">
        <f t="shared" si="115"/>
        <v>0</v>
      </c>
      <c r="X1165" s="15" t="str">
        <f t="shared" si="116"/>
        <v>Y</v>
      </c>
      <c r="Y1165" s="15" t="s">
        <v>55</v>
      </c>
      <c r="Z1165" s="14" t="s">
        <v>55</v>
      </c>
      <c r="AA1165" s="14">
        <v>0</v>
      </c>
      <c r="AB1165" s="14"/>
      <c r="AC1165" s="14"/>
    </row>
    <row r="1166" spans="1:29" x14ac:dyDescent="0.35">
      <c r="A1166" s="58"/>
      <c r="B1166" s="59"/>
      <c r="C1166" s="59"/>
      <c r="D1166" s="59"/>
      <c r="E1166" s="59"/>
      <c r="F1166" s="59"/>
      <c r="G1166" s="59"/>
      <c r="H1166" s="59"/>
      <c r="I1166" s="59"/>
      <c r="J1166" s="59"/>
      <c r="K1166" s="59"/>
      <c r="L1166" s="59"/>
      <c r="M1166" s="59"/>
      <c r="N1166" s="59"/>
      <c r="O1166" s="59"/>
      <c r="P1166" s="59"/>
      <c r="Q1166" s="59"/>
      <c r="R1166" s="59"/>
      <c r="S1166" s="60" t="str">
        <f t="shared" si="111"/>
        <v/>
      </c>
      <c r="T1166" s="60" t="str">
        <f t="shared" si="112"/>
        <v/>
      </c>
      <c r="U1166" s="60" t="str">
        <f t="shared" si="113"/>
        <v/>
      </c>
      <c r="V1166" s="60" t="str">
        <f t="shared" si="114"/>
        <v/>
      </c>
      <c r="W1166" s="57" t="str">
        <f t="shared" si="115"/>
        <v/>
      </c>
      <c r="X1166" s="57"/>
      <c r="Y1166" s="59"/>
      <c r="Z1166" s="59"/>
      <c r="AA1166" s="59"/>
      <c r="AB1166" s="59"/>
      <c r="AC1166" s="59"/>
    </row>
    <row r="1167" spans="1:29" x14ac:dyDescent="0.35">
      <c r="S1167" s="57" t="str">
        <f t="shared" si="111"/>
        <v/>
      </c>
      <c r="T1167" s="57" t="str">
        <f t="shared" si="112"/>
        <v/>
      </c>
      <c r="U1167" s="57" t="str">
        <f t="shared" si="113"/>
        <v/>
      </c>
      <c r="V1167" s="57" t="str">
        <f t="shared" si="114"/>
        <v/>
      </c>
      <c r="W1167" s="57" t="str">
        <f t="shared" si="115"/>
        <v/>
      </c>
      <c r="X1167" s="57"/>
    </row>
    <row r="1168" spans="1:29" x14ac:dyDescent="0.35">
      <c r="S1168" s="57" t="str">
        <f t="shared" si="111"/>
        <v/>
      </c>
      <c r="T1168" s="57" t="str">
        <f t="shared" si="112"/>
        <v/>
      </c>
      <c r="U1168" s="57" t="str">
        <f t="shared" si="113"/>
        <v/>
      </c>
      <c r="V1168" s="57" t="str">
        <f t="shared" si="114"/>
        <v/>
      </c>
      <c r="W1168" s="57" t="str">
        <f t="shared" si="115"/>
        <v/>
      </c>
      <c r="X1168" s="57"/>
    </row>
    <row r="1169" spans="19:24" x14ac:dyDescent="0.35">
      <c r="S1169" s="57" t="str">
        <f t="shared" si="111"/>
        <v/>
      </c>
      <c r="T1169" s="57" t="str">
        <f t="shared" si="112"/>
        <v/>
      </c>
      <c r="U1169" s="57" t="str">
        <f t="shared" si="113"/>
        <v/>
      </c>
      <c r="V1169" s="57" t="str">
        <f t="shared" si="114"/>
        <v/>
      </c>
      <c r="W1169" s="57" t="str">
        <f t="shared" si="115"/>
        <v/>
      </c>
      <c r="X1169" s="57"/>
    </row>
    <row r="1170" spans="19:24" x14ac:dyDescent="0.35">
      <c r="S1170" s="57" t="str">
        <f t="shared" si="111"/>
        <v/>
      </c>
      <c r="T1170" s="57" t="str">
        <f t="shared" si="112"/>
        <v/>
      </c>
      <c r="U1170" s="57" t="str">
        <f t="shared" si="113"/>
        <v/>
      </c>
      <c r="V1170" s="57" t="str">
        <f t="shared" si="114"/>
        <v/>
      </c>
      <c r="W1170" s="57" t="str">
        <f t="shared" si="115"/>
        <v/>
      </c>
      <c r="X1170" s="57"/>
    </row>
    <row r="1171" spans="19:24" x14ac:dyDescent="0.35">
      <c r="S1171" s="57" t="str">
        <f t="shared" si="111"/>
        <v/>
      </c>
      <c r="T1171" s="57" t="str">
        <f t="shared" si="112"/>
        <v/>
      </c>
      <c r="U1171" s="57" t="str">
        <f t="shared" si="113"/>
        <v/>
      </c>
      <c r="V1171" s="57" t="str">
        <f t="shared" si="114"/>
        <v/>
      </c>
      <c r="W1171" s="57" t="str">
        <f t="shared" si="115"/>
        <v/>
      </c>
      <c r="X1171" s="57"/>
    </row>
    <row r="1172" spans="19:24" x14ac:dyDescent="0.35">
      <c r="S1172" s="57" t="str">
        <f t="shared" si="111"/>
        <v/>
      </c>
      <c r="T1172" s="57" t="str">
        <f t="shared" si="112"/>
        <v/>
      </c>
      <c r="U1172" s="57" t="str">
        <f t="shared" si="113"/>
        <v/>
      </c>
      <c r="V1172" s="57" t="str">
        <f t="shared" si="114"/>
        <v/>
      </c>
      <c r="W1172" s="57" t="str">
        <f t="shared" si="115"/>
        <v/>
      </c>
      <c r="X1172" s="57"/>
    </row>
    <row r="1173" spans="19:24" x14ac:dyDescent="0.35">
      <c r="S1173" s="57" t="str">
        <f t="shared" si="111"/>
        <v/>
      </c>
      <c r="T1173" s="57" t="str">
        <f t="shared" si="112"/>
        <v/>
      </c>
      <c r="U1173" s="57" t="str">
        <f t="shared" si="113"/>
        <v/>
      </c>
      <c r="V1173" s="57" t="str">
        <f t="shared" si="114"/>
        <v/>
      </c>
      <c r="W1173" s="57" t="str">
        <f t="shared" si="115"/>
        <v/>
      </c>
      <c r="X1173" s="57"/>
    </row>
    <row r="1174" spans="19:24" x14ac:dyDescent="0.35">
      <c r="S1174" s="57" t="str">
        <f t="shared" si="111"/>
        <v/>
      </c>
      <c r="T1174" s="57" t="str">
        <f t="shared" si="112"/>
        <v/>
      </c>
      <c r="U1174" s="57" t="str">
        <f t="shared" si="113"/>
        <v/>
      </c>
      <c r="V1174" s="57" t="str">
        <f t="shared" si="114"/>
        <v/>
      </c>
      <c r="W1174" s="57" t="str">
        <f t="shared" si="115"/>
        <v/>
      </c>
      <c r="X1174" s="57"/>
    </row>
    <row r="1175" spans="19:24" x14ac:dyDescent="0.35">
      <c r="S1175" s="57" t="str">
        <f t="shared" si="111"/>
        <v/>
      </c>
      <c r="T1175" s="57" t="str">
        <f t="shared" si="112"/>
        <v/>
      </c>
      <c r="U1175" s="57" t="str">
        <f t="shared" si="113"/>
        <v/>
      </c>
      <c r="V1175" s="57" t="str">
        <f t="shared" si="114"/>
        <v/>
      </c>
      <c r="W1175" s="57" t="str">
        <f t="shared" si="115"/>
        <v/>
      </c>
      <c r="X1175" s="57"/>
    </row>
    <row r="1176" spans="19:24" x14ac:dyDescent="0.35">
      <c r="S1176" s="57" t="str">
        <f t="shared" si="111"/>
        <v/>
      </c>
      <c r="T1176" s="57" t="str">
        <f t="shared" si="112"/>
        <v/>
      </c>
      <c r="U1176" s="57" t="str">
        <f t="shared" si="113"/>
        <v/>
      </c>
      <c r="V1176" s="57" t="str">
        <f t="shared" si="114"/>
        <v/>
      </c>
      <c r="W1176" s="57" t="str">
        <f t="shared" si="115"/>
        <v/>
      </c>
      <c r="X1176" s="57"/>
    </row>
    <row r="1177" spans="19:24" x14ac:dyDescent="0.35">
      <c r="S1177" s="57" t="str">
        <f t="shared" si="111"/>
        <v/>
      </c>
      <c r="T1177" s="57" t="str">
        <f t="shared" si="112"/>
        <v/>
      </c>
      <c r="U1177" s="57" t="str">
        <f t="shared" si="113"/>
        <v/>
      </c>
      <c r="V1177" s="57" t="str">
        <f t="shared" si="114"/>
        <v/>
      </c>
      <c r="W1177" s="57" t="str">
        <f t="shared" si="115"/>
        <v/>
      </c>
      <c r="X1177" s="57"/>
    </row>
    <row r="1178" spans="19:24" x14ac:dyDescent="0.35">
      <c r="S1178" s="57" t="str">
        <f t="shared" si="111"/>
        <v/>
      </c>
      <c r="T1178" s="57" t="str">
        <f t="shared" si="112"/>
        <v/>
      </c>
      <c r="U1178" s="57" t="str">
        <f t="shared" si="113"/>
        <v/>
      </c>
      <c r="V1178" s="57" t="str">
        <f t="shared" si="114"/>
        <v/>
      </c>
      <c r="W1178" s="57" t="str">
        <f t="shared" si="115"/>
        <v/>
      </c>
      <c r="X1178" s="57"/>
    </row>
    <row r="1179" spans="19:24" x14ac:dyDescent="0.35">
      <c r="S1179" s="57" t="str">
        <f t="shared" si="111"/>
        <v/>
      </c>
      <c r="T1179" s="57" t="str">
        <f t="shared" si="112"/>
        <v/>
      </c>
      <c r="U1179" s="57" t="str">
        <f t="shared" si="113"/>
        <v/>
      </c>
      <c r="V1179" s="57" t="str">
        <f t="shared" si="114"/>
        <v/>
      </c>
      <c r="W1179" s="57" t="str">
        <f t="shared" si="115"/>
        <v/>
      </c>
      <c r="X1179" s="57"/>
    </row>
    <row r="1180" spans="19:24" x14ac:dyDescent="0.35">
      <c r="S1180" s="57" t="str">
        <f t="shared" si="111"/>
        <v/>
      </c>
      <c r="T1180" s="57" t="str">
        <f t="shared" si="112"/>
        <v/>
      </c>
      <c r="U1180" s="57" t="str">
        <f t="shared" si="113"/>
        <v/>
      </c>
      <c r="V1180" s="57" t="str">
        <f t="shared" si="114"/>
        <v/>
      </c>
      <c r="W1180" s="57" t="str">
        <f t="shared" si="115"/>
        <v/>
      </c>
      <c r="X1180" s="57"/>
    </row>
    <row r="1181" spans="19:24" x14ac:dyDescent="0.35">
      <c r="S1181" s="57" t="str">
        <f t="shared" si="111"/>
        <v/>
      </c>
      <c r="T1181" s="57" t="str">
        <f t="shared" si="112"/>
        <v/>
      </c>
      <c r="U1181" s="57" t="str">
        <f t="shared" si="113"/>
        <v/>
      </c>
      <c r="V1181" s="57" t="str">
        <f t="shared" si="114"/>
        <v/>
      </c>
      <c r="W1181" s="57" t="str">
        <f t="shared" si="115"/>
        <v/>
      </c>
      <c r="X1181" s="57"/>
    </row>
    <row r="1182" spans="19:24" x14ac:dyDescent="0.35">
      <c r="S1182" s="57" t="str">
        <f t="shared" si="111"/>
        <v/>
      </c>
      <c r="T1182" s="57" t="str">
        <f t="shared" si="112"/>
        <v/>
      </c>
      <c r="U1182" s="57" t="str">
        <f t="shared" si="113"/>
        <v/>
      </c>
      <c r="V1182" s="57" t="str">
        <f t="shared" si="114"/>
        <v/>
      </c>
      <c r="W1182" s="57" t="str">
        <f t="shared" si="115"/>
        <v/>
      </c>
      <c r="X1182" s="57"/>
    </row>
    <row r="1183" spans="19:24" x14ac:dyDescent="0.35">
      <c r="S1183" s="57" t="str">
        <f t="shared" si="111"/>
        <v/>
      </c>
      <c r="T1183" s="57" t="str">
        <f t="shared" si="112"/>
        <v/>
      </c>
      <c r="U1183" s="57" t="str">
        <f t="shared" si="113"/>
        <v/>
      </c>
      <c r="V1183" s="57" t="str">
        <f t="shared" si="114"/>
        <v/>
      </c>
      <c r="W1183" s="57" t="str">
        <f t="shared" si="115"/>
        <v/>
      </c>
      <c r="X1183" s="57"/>
    </row>
    <row r="1184" spans="19:24" x14ac:dyDescent="0.35">
      <c r="S1184" s="57" t="str">
        <f t="shared" si="111"/>
        <v/>
      </c>
      <c r="T1184" s="57" t="str">
        <f t="shared" si="112"/>
        <v/>
      </c>
      <c r="U1184" s="57" t="str">
        <f t="shared" si="113"/>
        <v/>
      </c>
      <c r="V1184" s="57" t="str">
        <f t="shared" si="114"/>
        <v/>
      </c>
      <c r="W1184" s="57" t="str">
        <f t="shared" si="115"/>
        <v/>
      </c>
      <c r="X1184" s="57"/>
    </row>
    <row r="1185" spans="19:24" x14ac:dyDescent="0.35">
      <c r="S1185" s="57" t="str">
        <f t="shared" si="111"/>
        <v/>
      </c>
      <c r="T1185" s="57" t="str">
        <f t="shared" si="112"/>
        <v/>
      </c>
      <c r="U1185" s="57" t="str">
        <f t="shared" si="113"/>
        <v/>
      </c>
      <c r="V1185" s="57" t="str">
        <f t="shared" si="114"/>
        <v/>
      </c>
      <c r="W1185" s="57" t="str">
        <f t="shared" si="115"/>
        <v/>
      </c>
      <c r="X1185" s="57"/>
    </row>
    <row r="1186" spans="19:24" x14ac:dyDescent="0.35">
      <c r="S1186" s="57" t="str">
        <f t="shared" si="111"/>
        <v/>
      </c>
      <c r="T1186" s="57" t="str">
        <f t="shared" si="112"/>
        <v/>
      </c>
      <c r="U1186" s="57" t="str">
        <f t="shared" si="113"/>
        <v/>
      </c>
      <c r="V1186" s="57" t="str">
        <f t="shared" si="114"/>
        <v/>
      </c>
      <c r="W1186" s="57" t="str">
        <f t="shared" si="115"/>
        <v/>
      </c>
      <c r="X1186" s="57"/>
    </row>
    <row r="1187" spans="19:24" x14ac:dyDescent="0.35">
      <c r="S1187" s="57" t="str">
        <f t="shared" si="111"/>
        <v/>
      </c>
      <c r="T1187" s="57" t="str">
        <f t="shared" si="112"/>
        <v/>
      </c>
      <c r="U1187" s="57" t="str">
        <f t="shared" si="113"/>
        <v/>
      </c>
      <c r="V1187" s="57" t="str">
        <f t="shared" si="114"/>
        <v/>
      </c>
      <c r="W1187" s="57" t="str">
        <f t="shared" si="115"/>
        <v/>
      </c>
      <c r="X1187" s="57"/>
    </row>
    <row r="1188" spans="19:24" x14ac:dyDescent="0.35">
      <c r="S1188" s="57" t="str">
        <f t="shared" si="111"/>
        <v/>
      </c>
      <c r="T1188" s="57" t="str">
        <f t="shared" si="112"/>
        <v/>
      </c>
      <c r="U1188" s="57" t="str">
        <f t="shared" si="113"/>
        <v/>
      </c>
      <c r="V1188" s="57" t="str">
        <f t="shared" si="114"/>
        <v/>
      </c>
      <c r="W1188" s="57" t="str">
        <f t="shared" si="115"/>
        <v/>
      </c>
      <c r="X1188" s="57"/>
    </row>
  </sheetData>
  <autoFilter ref="B2:AC1180" xr:uid="{91D75C04-1762-48D5-BC45-30A6B5C689B0}">
    <sortState xmlns:xlrd2="http://schemas.microsoft.com/office/spreadsheetml/2017/richdata2" ref="B3:AC1180">
      <sortCondition ref="B2:B1180"/>
    </sortState>
  </autoFilter>
  <sortState xmlns:xlrd2="http://schemas.microsoft.com/office/spreadsheetml/2017/richdata2" ref="A3:AC1188">
    <sortCondition descending="1" ref="Z3:Z1188"/>
    <sortCondition descending="1" ref="AB3:AB1188"/>
    <sortCondition descending="1" ref="V3:V1188"/>
  </sortState>
  <mergeCells count="4">
    <mergeCell ref="Z1:AC1"/>
    <mergeCell ref="A1:E1"/>
    <mergeCell ref="F1:L1"/>
    <mergeCell ref="M1:Y1"/>
  </mergeCells>
  <conditionalFormatting sqref="M1">
    <cfRule type="duplicateValues" dxfId="1" priority="3"/>
  </conditionalFormatting>
  <conditionalFormatting sqref="Z1:AB1">
    <cfRule type="duplicateValues" dxfId="0" priority="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D4916-D77F-435E-B068-FFCADFF9B8B2}">
  <dimension ref="A1:CK2008"/>
  <sheetViews>
    <sheetView showGridLines="0" topLeftCell="Y1" workbookViewId="0">
      <selection activeCell="H36" sqref="H36"/>
    </sheetView>
  </sheetViews>
  <sheetFormatPr defaultColWidth="8.7265625" defaultRowHeight="15.75" customHeight="1" x14ac:dyDescent="0.35"/>
  <cols>
    <col min="1" max="1" width="3.81640625" style="9" customWidth="1"/>
    <col min="2" max="2" width="17.54296875" style="9" bestFit="1" customWidth="1"/>
    <col min="3" max="3" width="13" style="9" bestFit="1" customWidth="1"/>
    <col min="4" max="4" width="11.453125" style="9" bestFit="1" customWidth="1"/>
    <col min="5" max="5" width="10.81640625" style="9" bestFit="1" customWidth="1"/>
    <col min="6" max="6" width="34.54296875" style="10" bestFit="1" customWidth="1"/>
    <col min="7" max="7" width="17.453125" style="9" bestFit="1" customWidth="1"/>
    <col min="8" max="8" width="29.453125" style="9" bestFit="1" customWidth="1"/>
    <col min="9" max="9" width="32.7265625" style="9" bestFit="1" customWidth="1"/>
    <col min="10" max="10" width="31.453125" style="9" bestFit="1" customWidth="1"/>
    <col min="11" max="11" width="23.1796875" style="9" bestFit="1" customWidth="1"/>
    <col min="12" max="12" width="31.453125" style="9" bestFit="1" customWidth="1"/>
    <col min="13" max="18" width="26.81640625" style="9" bestFit="1" customWidth="1"/>
    <col min="19" max="19" width="27" style="9" bestFit="1" customWidth="1"/>
    <col min="20" max="21" width="26.81640625" style="9" bestFit="1" customWidth="1"/>
    <col min="22" max="22" width="26.81640625" style="11" bestFit="1" customWidth="1"/>
    <col min="23" max="23" width="29.1796875" style="11" bestFit="1" customWidth="1"/>
    <col min="24" max="24" width="26.81640625" style="11" bestFit="1" customWidth="1"/>
    <col min="25" max="25" width="17.81640625" style="6" bestFit="1" customWidth="1"/>
    <col min="26" max="26" width="17.81640625" style="6" customWidth="1"/>
    <col min="27" max="29" width="21.453125" style="6" bestFit="1" customWidth="1"/>
    <col min="30" max="30" width="25" style="6" bestFit="1" customWidth="1"/>
    <col min="31" max="31" width="27.7265625" style="6" bestFit="1" customWidth="1"/>
    <col min="32" max="33" width="22.54296875" style="6" bestFit="1" customWidth="1"/>
    <col min="34" max="16384" width="8.7265625" style="2"/>
  </cols>
  <sheetData>
    <row r="1" spans="1:33" ht="15.5" x14ac:dyDescent="0.35">
      <c r="A1" s="98" t="s">
        <v>10</v>
      </c>
      <c r="B1" s="99"/>
      <c r="C1" s="99"/>
      <c r="D1" s="99"/>
      <c r="E1" s="100"/>
      <c r="F1" s="104" t="s">
        <v>11</v>
      </c>
      <c r="G1" s="105"/>
      <c r="H1" s="105"/>
      <c r="I1" s="105"/>
      <c r="J1" s="105"/>
      <c r="K1" s="105"/>
      <c r="L1" s="105"/>
      <c r="M1" s="105"/>
      <c r="N1" s="105"/>
      <c r="O1" s="106"/>
      <c r="P1" s="107" t="s">
        <v>12</v>
      </c>
      <c r="Q1" s="108"/>
      <c r="R1" s="108"/>
      <c r="S1" s="108"/>
      <c r="T1" s="108"/>
      <c r="U1" s="108"/>
      <c r="V1" s="108"/>
      <c r="W1" s="108"/>
      <c r="X1" s="108"/>
      <c r="Y1" s="108"/>
      <c r="Z1" s="108"/>
      <c r="AA1" s="108"/>
      <c r="AB1" s="108"/>
      <c r="AC1" s="109"/>
      <c r="AD1" s="101" t="s">
        <v>13</v>
      </c>
      <c r="AE1" s="102"/>
      <c r="AF1" s="102"/>
      <c r="AG1" s="103"/>
    </row>
    <row r="2" spans="1:33" s="6" customFormat="1" ht="98.25" customHeight="1" x14ac:dyDescent="0.35">
      <c r="A2" s="3"/>
      <c r="B2" s="3" t="s">
        <v>4832</v>
      </c>
      <c r="C2" s="3" t="s">
        <v>15</v>
      </c>
      <c r="D2" s="3" t="s">
        <v>16</v>
      </c>
      <c r="E2" s="3" t="s">
        <v>17</v>
      </c>
      <c r="F2" s="4" t="s">
        <v>4833</v>
      </c>
      <c r="G2" s="3" t="s">
        <v>19</v>
      </c>
      <c r="H2" s="3" t="s">
        <v>20</v>
      </c>
      <c r="I2" s="3" t="s">
        <v>21</v>
      </c>
      <c r="J2" s="3" t="s">
        <v>4834</v>
      </c>
      <c r="K2" s="3" t="s">
        <v>23</v>
      </c>
      <c r="L2" s="3" t="s">
        <v>24</v>
      </c>
      <c r="M2" s="3" t="s">
        <v>25</v>
      </c>
      <c r="N2" s="3" t="s">
        <v>26</v>
      </c>
      <c r="O2" s="3" t="s">
        <v>27</v>
      </c>
      <c r="P2" s="3" t="s">
        <v>28</v>
      </c>
      <c r="Q2" s="3" t="s">
        <v>3029</v>
      </c>
      <c r="R2" s="3" t="s">
        <v>30</v>
      </c>
      <c r="S2" s="3" t="s">
        <v>31</v>
      </c>
      <c r="T2" s="3" t="s">
        <v>32</v>
      </c>
      <c r="U2" s="3" t="s">
        <v>33</v>
      </c>
      <c r="V2" s="5" t="s">
        <v>34</v>
      </c>
      <c r="W2" s="5" t="s">
        <v>35</v>
      </c>
      <c r="X2" s="5" t="s">
        <v>36</v>
      </c>
      <c r="Y2" s="5" t="s">
        <v>4835</v>
      </c>
      <c r="Z2" s="5" t="s">
        <v>38</v>
      </c>
      <c r="AA2" s="5" t="s">
        <v>39</v>
      </c>
      <c r="AB2" s="17" t="s">
        <v>40</v>
      </c>
      <c r="AC2" s="5" t="s">
        <v>4836</v>
      </c>
      <c r="AD2" s="5" t="s">
        <v>41</v>
      </c>
      <c r="AE2" s="5" t="s">
        <v>42</v>
      </c>
      <c r="AF2" s="5" t="s">
        <v>4837</v>
      </c>
      <c r="AG2" s="21" t="s">
        <v>44</v>
      </c>
    </row>
    <row r="3" spans="1:33" s="23" customFormat="1" ht="15.5" x14ac:dyDescent="0.35">
      <c r="A3" s="22"/>
      <c r="B3" s="27">
        <v>46</v>
      </c>
      <c r="C3" s="29" t="s">
        <v>4838</v>
      </c>
      <c r="D3" s="41" t="s">
        <v>3036</v>
      </c>
      <c r="E3" s="42" t="s">
        <v>3036</v>
      </c>
      <c r="F3" s="30" t="s">
        <v>4839</v>
      </c>
      <c r="G3" s="31">
        <v>40</v>
      </c>
      <c r="H3" s="30" t="s">
        <v>4840</v>
      </c>
      <c r="I3" s="30" t="s">
        <v>4841</v>
      </c>
      <c r="J3" s="30" t="s">
        <v>50</v>
      </c>
      <c r="K3" s="36" t="s">
        <v>4842</v>
      </c>
      <c r="L3" s="30" t="s">
        <v>4841</v>
      </c>
      <c r="M3" s="30" t="s">
        <v>4843</v>
      </c>
      <c r="N3" s="30" t="s">
        <v>4843</v>
      </c>
      <c r="O3" s="30" t="s">
        <v>4843</v>
      </c>
      <c r="P3" s="46">
        <v>7642</v>
      </c>
      <c r="Q3" s="38">
        <v>7440</v>
      </c>
      <c r="R3" s="38">
        <v>7443</v>
      </c>
      <c r="S3" s="38">
        <v>9561</v>
      </c>
      <c r="T3" s="38">
        <v>9561</v>
      </c>
      <c r="U3" s="38">
        <v>9560.9204577802029</v>
      </c>
      <c r="V3" s="71">
        <f t="shared" ref="V3:V34" si="0">IF(OR(P3="",S3=""),"",P3/S3)</f>
        <v>0.79928877732454762</v>
      </c>
      <c r="W3" s="71">
        <f t="shared" ref="W3:W34" si="1">IF(OR(Q3="",T3=""),"",Q3/T3)</f>
        <v>0.77816128020081576</v>
      </c>
      <c r="X3" s="71">
        <f t="shared" ref="X3:X34" si="2">IF(OR(R3="",U3=""),"",R3/U3)</f>
        <v>0.77848153144535948</v>
      </c>
      <c r="Y3" s="71">
        <f t="shared" ref="Y3:Y34" si="3">IF(OR(V3="",W3="",X3=""),"",AVERAGE(V3,W3,X3))</f>
        <v>0.78531052965690762</v>
      </c>
      <c r="Z3" s="71">
        <f t="shared" ref="Z3:Z34" si="4">IFERROR(Y3,"0")</f>
        <v>0.78531052965690762</v>
      </c>
      <c r="AA3" s="71" t="str">
        <f t="shared" ref="AA3:AA34" si="5">IF(Z3="0","N","Y")</f>
        <v>Y</v>
      </c>
      <c r="AB3" s="71" t="s">
        <v>55</v>
      </c>
      <c r="AC3" s="71" t="str">
        <f t="shared" ref="AC3:AC34" si="6">IF(J3="D","Y","N")</f>
        <v>Y</v>
      </c>
      <c r="AD3" s="38" t="s">
        <v>104</v>
      </c>
      <c r="AE3" s="38">
        <v>5</v>
      </c>
      <c r="AF3" s="38">
        <v>0</v>
      </c>
      <c r="AG3" s="72">
        <f>AE3-AF3</f>
        <v>5</v>
      </c>
    </row>
    <row r="4" spans="1:33" s="23" customFormat="1" ht="15.5" x14ac:dyDescent="0.35">
      <c r="A4" s="22"/>
      <c r="B4" s="27">
        <v>35</v>
      </c>
      <c r="C4" s="29" t="s">
        <v>4838</v>
      </c>
      <c r="D4" s="41" t="s">
        <v>3036</v>
      </c>
      <c r="E4" s="42" t="s">
        <v>3036</v>
      </c>
      <c r="F4" s="30" t="s">
        <v>4844</v>
      </c>
      <c r="G4" s="31">
        <v>35</v>
      </c>
      <c r="H4" s="30" t="s">
        <v>97</v>
      </c>
      <c r="I4" s="30" t="s">
        <v>4841</v>
      </c>
      <c r="J4" s="30" t="s">
        <v>50</v>
      </c>
      <c r="K4" s="30" t="s">
        <v>4845</v>
      </c>
      <c r="L4" s="30" t="s">
        <v>4846</v>
      </c>
      <c r="M4" s="30" t="s">
        <v>4843</v>
      </c>
      <c r="N4" s="30" t="s">
        <v>4843</v>
      </c>
      <c r="O4" s="30" t="s">
        <v>4843</v>
      </c>
      <c r="P4" s="38">
        <v>3580</v>
      </c>
      <c r="Q4" s="38">
        <v>3630</v>
      </c>
      <c r="R4" s="38">
        <v>3003</v>
      </c>
      <c r="S4" s="38">
        <v>5235</v>
      </c>
      <c r="T4" s="38">
        <v>5235</v>
      </c>
      <c r="U4" s="38">
        <v>5234.6039506346615</v>
      </c>
      <c r="V4" s="71">
        <f t="shared" si="0"/>
        <v>0.6838586437440306</v>
      </c>
      <c r="W4" s="71">
        <f t="shared" si="1"/>
        <v>0.69340974212034379</v>
      </c>
      <c r="X4" s="71">
        <f t="shared" si="2"/>
        <v>0.57368236992139698</v>
      </c>
      <c r="Y4" s="71">
        <f t="shared" si="3"/>
        <v>0.6503169185952572</v>
      </c>
      <c r="Z4" s="71">
        <f t="shared" si="4"/>
        <v>0.6503169185952572</v>
      </c>
      <c r="AA4" s="71" t="str">
        <f t="shared" si="5"/>
        <v>Y</v>
      </c>
      <c r="AB4" s="71" t="s">
        <v>55</v>
      </c>
      <c r="AC4" s="71" t="str">
        <f t="shared" si="6"/>
        <v>Y</v>
      </c>
      <c r="AD4" s="38" t="s">
        <v>104</v>
      </c>
      <c r="AE4" s="38">
        <v>5</v>
      </c>
      <c r="AF4" s="38">
        <v>0</v>
      </c>
      <c r="AG4" s="72">
        <f>AE4-AF4</f>
        <v>5</v>
      </c>
    </row>
    <row r="5" spans="1:33" s="23" customFormat="1" ht="15.5" x14ac:dyDescent="0.35">
      <c r="A5" s="22"/>
      <c r="B5" s="27">
        <v>50</v>
      </c>
      <c r="C5" s="29" t="s">
        <v>4838</v>
      </c>
      <c r="D5" s="41" t="s">
        <v>3036</v>
      </c>
      <c r="E5" s="42" t="s">
        <v>3036</v>
      </c>
      <c r="F5" s="30" t="s">
        <v>4852</v>
      </c>
      <c r="G5" s="28">
        <v>50</v>
      </c>
      <c r="H5" s="30" t="s">
        <v>4853</v>
      </c>
      <c r="I5" s="30" t="s">
        <v>4841</v>
      </c>
      <c r="J5" s="30" t="s">
        <v>50</v>
      </c>
      <c r="K5" s="29" t="s">
        <v>4854</v>
      </c>
      <c r="L5" s="30" t="s">
        <v>4841</v>
      </c>
      <c r="M5" s="30" t="s">
        <v>4843</v>
      </c>
      <c r="N5" s="30" t="s">
        <v>4843</v>
      </c>
      <c r="O5" s="30" t="s">
        <v>4843</v>
      </c>
      <c r="P5" s="38">
        <v>5027</v>
      </c>
      <c r="Q5" s="38">
        <v>5832</v>
      </c>
      <c r="R5" s="38">
        <v>5099</v>
      </c>
      <c r="S5" s="38">
        <v>10899</v>
      </c>
      <c r="T5" s="38">
        <v>10899</v>
      </c>
      <c r="U5" s="38">
        <v>10899.449321869432</v>
      </c>
      <c r="V5" s="71">
        <f t="shared" si="0"/>
        <v>0.46123497568584276</v>
      </c>
      <c r="W5" s="71">
        <f t="shared" si="1"/>
        <v>0.53509496284062763</v>
      </c>
      <c r="X5" s="71">
        <f t="shared" si="2"/>
        <v>0.46782179992974537</v>
      </c>
      <c r="Y5" s="71">
        <f t="shared" si="3"/>
        <v>0.48805057948540526</v>
      </c>
      <c r="Z5" s="71">
        <f t="shared" si="4"/>
        <v>0.48805057948540526</v>
      </c>
      <c r="AA5" s="71" t="str">
        <f t="shared" si="5"/>
        <v>Y</v>
      </c>
      <c r="AB5" s="71" t="s">
        <v>55</v>
      </c>
      <c r="AC5" s="71" t="str">
        <f t="shared" si="6"/>
        <v>Y</v>
      </c>
      <c r="AD5" s="38" t="s">
        <v>104</v>
      </c>
      <c r="AE5" s="38">
        <v>5</v>
      </c>
      <c r="AF5" s="38">
        <v>0</v>
      </c>
      <c r="AG5" s="72">
        <f>AE5-AF5</f>
        <v>5</v>
      </c>
    </row>
    <row r="6" spans="1:33" s="23" customFormat="1" ht="15.5" x14ac:dyDescent="0.35">
      <c r="A6" s="22"/>
      <c r="B6" s="27">
        <v>1</v>
      </c>
      <c r="C6" s="29" t="s">
        <v>4838</v>
      </c>
      <c r="D6" s="41" t="s">
        <v>3036</v>
      </c>
      <c r="E6" s="42" t="s">
        <v>3036</v>
      </c>
      <c r="F6" s="30" t="s">
        <v>4855</v>
      </c>
      <c r="G6" s="28">
        <v>1</v>
      </c>
      <c r="H6" s="30" t="s">
        <v>4856</v>
      </c>
      <c r="I6" s="30" t="s">
        <v>4841</v>
      </c>
      <c r="J6" s="30" t="s">
        <v>50</v>
      </c>
      <c r="K6" s="29" t="s">
        <v>4857</v>
      </c>
      <c r="L6" s="30" t="s">
        <v>4841</v>
      </c>
      <c r="M6" s="30" t="s">
        <v>4843</v>
      </c>
      <c r="N6" s="30" t="s">
        <v>4843</v>
      </c>
      <c r="O6" s="30" t="s">
        <v>4843</v>
      </c>
      <c r="P6" s="38">
        <v>4700</v>
      </c>
      <c r="Q6" s="38">
        <v>4481</v>
      </c>
      <c r="R6" s="38">
        <v>3592</v>
      </c>
      <c r="S6" s="38">
        <v>8916</v>
      </c>
      <c r="T6" s="38">
        <v>8916</v>
      </c>
      <c r="U6" s="38">
        <v>8915.5583268800401</v>
      </c>
      <c r="V6" s="71">
        <f t="shared" si="0"/>
        <v>0.52714221624046653</v>
      </c>
      <c r="W6" s="71">
        <f t="shared" si="1"/>
        <v>0.50257963212202783</v>
      </c>
      <c r="X6" s="71">
        <f t="shared" si="2"/>
        <v>0.40289120078663704</v>
      </c>
      <c r="Y6" s="71">
        <f t="shared" si="3"/>
        <v>0.47753768304971045</v>
      </c>
      <c r="Z6" s="71">
        <f t="shared" si="4"/>
        <v>0.47753768304971045</v>
      </c>
      <c r="AA6" s="71" t="str">
        <f t="shared" si="5"/>
        <v>Y</v>
      </c>
      <c r="AB6" s="71" t="s">
        <v>55</v>
      </c>
      <c r="AC6" s="71" t="str">
        <f t="shared" si="6"/>
        <v>Y</v>
      </c>
      <c r="AD6" s="38" t="s">
        <v>104</v>
      </c>
      <c r="AE6" s="38">
        <v>5</v>
      </c>
      <c r="AF6" s="38">
        <v>0</v>
      </c>
      <c r="AG6" s="72">
        <f>AE6-AF6</f>
        <v>5</v>
      </c>
    </row>
    <row r="7" spans="1:33" s="23" customFormat="1" ht="15.5" x14ac:dyDescent="0.35">
      <c r="A7" s="22"/>
      <c r="B7" s="27">
        <v>6</v>
      </c>
      <c r="C7" s="29" t="s">
        <v>4838</v>
      </c>
      <c r="D7" s="41" t="s">
        <v>3036</v>
      </c>
      <c r="E7" s="42" t="s">
        <v>3036</v>
      </c>
      <c r="F7" s="30" t="s">
        <v>4847</v>
      </c>
      <c r="G7" s="28">
        <v>4</v>
      </c>
      <c r="H7" s="30" t="s">
        <v>4848</v>
      </c>
      <c r="I7" s="30" t="s">
        <v>4841</v>
      </c>
      <c r="J7" s="30" t="s">
        <v>4849</v>
      </c>
      <c r="K7" s="29" t="s">
        <v>4850</v>
      </c>
      <c r="L7" s="30" t="s">
        <v>4841</v>
      </c>
      <c r="M7" s="30" t="s">
        <v>4851</v>
      </c>
      <c r="N7" s="30" t="s">
        <v>4851</v>
      </c>
      <c r="O7" s="30" t="s">
        <v>4851</v>
      </c>
      <c r="P7" s="38">
        <v>50075</v>
      </c>
      <c r="Q7" s="38">
        <v>40714</v>
      </c>
      <c r="R7" s="38">
        <v>40714</v>
      </c>
      <c r="S7" s="38">
        <v>89514</v>
      </c>
      <c r="T7" s="38">
        <v>89514</v>
      </c>
      <c r="U7" s="38">
        <v>89514</v>
      </c>
      <c r="V7" s="71">
        <f t="shared" si="0"/>
        <v>0.55940970127577805</v>
      </c>
      <c r="W7" s="71">
        <f t="shared" si="1"/>
        <v>0.45483388073373998</v>
      </c>
      <c r="X7" s="71">
        <f t="shared" si="2"/>
        <v>0.45483388073373998</v>
      </c>
      <c r="Y7" s="71">
        <f t="shared" si="3"/>
        <v>0.48969248758108597</v>
      </c>
      <c r="Z7" s="71">
        <f t="shared" si="4"/>
        <v>0.48969248758108597</v>
      </c>
      <c r="AA7" s="71" t="str">
        <f t="shared" si="5"/>
        <v>Y</v>
      </c>
      <c r="AB7" s="71" t="s">
        <v>55</v>
      </c>
      <c r="AC7" s="71" t="str">
        <f t="shared" si="6"/>
        <v>N</v>
      </c>
      <c r="AD7" s="38" t="s">
        <v>55</v>
      </c>
      <c r="AE7" s="38">
        <v>0</v>
      </c>
      <c r="AF7" s="38"/>
      <c r="AG7" s="72"/>
    </row>
    <row r="8" spans="1:33" s="23" customFormat="1" ht="15.5" x14ac:dyDescent="0.35">
      <c r="A8" s="22"/>
      <c r="B8" s="27">
        <v>45</v>
      </c>
      <c r="C8" s="29" t="s">
        <v>4838</v>
      </c>
      <c r="D8" s="41" t="s">
        <v>3036</v>
      </c>
      <c r="E8" s="42" t="s">
        <v>3036</v>
      </c>
      <c r="F8" s="30" t="s">
        <v>4839</v>
      </c>
      <c r="G8" s="28">
        <v>40</v>
      </c>
      <c r="H8" s="30" t="s">
        <v>4840</v>
      </c>
      <c r="I8" s="30" t="s">
        <v>4841</v>
      </c>
      <c r="J8" s="30" t="s">
        <v>50</v>
      </c>
      <c r="K8" s="36" t="s">
        <v>4858</v>
      </c>
      <c r="L8" s="30" t="s">
        <v>4841</v>
      </c>
      <c r="M8" s="30" t="s">
        <v>4843</v>
      </c>
      <c r="N8" s="30" t="s">
        <v>4843</v>
      </c>
      <c r="O8" s="30" t="s">
        <v>4843</v>
      </c>
      <c r="P8" s="38">
        <v>4950</v>
      </c>
      <c r="Q8" s="38">
        <v>4254</v>
      </c>
      <c r="R8" s="38">
        <v>4397</v>
      </c>
      <c r="S8" s="38">
        <v>9561</v>
      </c>
      <c r="T8" s="38">
        <v>9561</v>
      </c>
      <c r="U8" s="38">
        <v>9560.9204577802029</v>
      </c>
      <c r="V8" s="71">
        <f t="shared" si="0"/>
        <v>0.51772827110134922</v>
      </c>
      <c r="W8" s="71">
        <f t="shared" si="1"/>
        <v>0.44493253843740194</v>
      </c>
      <c r="X8" s="71">
        <f t="shared" si="2"/>
        <v>0.45989295899035948</v>
      </c>
      <c r="Y8" s="71">
        <f t="shared" si="3"/>
        <v>0.4741845895097036</v>
      </c>
      <c r="Z8" s="71">
        <f t="shared" si="4"/>
        <v>0.4741845895097036</v>
      </c>
      <c r="AA8" s="71" t="str">
        <f t="shared" si="5"/>
        <v>Y</v>
      </c>
      <c r="AB8" s="71" t="s">
        <v>55</v>
      </c>
      <c r="AC8" s="71" t="str">
        <f t="shared" si="6"/>
        <v>Y</v>
      </c>
      <c r="AD8" s="38" t="s">
        <v>55</v>
      </c>
      <c r="AE8" s="38">
        <v>0</v>
      </c>
      <c r="AF8" s="38"/>
      <c r="AG8" s="72"/>
    </row>
    <row r="9" spans="1:33" s="23" customFormat="1" ht="15.5" x14ac:dyDescent="0.35">
      <c r="A9" s="22"/>
      <c r="B9" s="27">
        <v>18</v>
      </c>
      <c r="C9" s="29" t="s">
        <v>4838</v>
      </c>
      <c r="D9" s="41" t="s">
        <v>3036</v>
      </c>
      <c r="E9" s="42" t="s">
        <v>3036</v>
      </c>
      <c r="F9" s="30" t="s">
        <v>4859</v>
      </c>
      <c r="G9" s="32">
        <v>22</v>
      </c>
      <c r="H9" s="30" t="s">
        <v>4860</v>
      </c>
      <c r="I9" s="30" t="s">
        <v>4841</v>
      </c>
      <c r="J9" s="30" t="s">
        <v>50</v>
      </c>
      <c r="K9" s="32" t="s">
        <v>4861</v>
      </c>
      <c r="L9" s="30" t="s">
        <v>4841</v>
      </c>
      <c r="M9" s="30" t="s">
        <v>4843</v>
      </c>
      <c r="N9" s="30" t="s">
        <v>4843</v>
      </c>
      <c r="O9" s="30" t="s">
        <v>4843</v>
      </c>
      <c r="P9" s="38">
        <v>3227</v>
      </c>
      <c r="Q9" s="38">
        <v>4589</v>
      </c>
      <c r="R9" s="38">
        <v>5306</v>
      </c>
      <c r="S9" s="38">
        <v>9322</v>
      </c>
      <c r="T9" s="38">
        <v>9322</v>
      </c>
      <c r="U9" s="38">
        <v>9321.8974463356972</v>
      </c>
      <c r="V9" s="71">
        <f t="shared" si="0"/>
        <v>0.34617034971036259</v>
      </c>
      <c r="W9" s="71">
        <f t="shared" si="1"/>
        <v>0.49227633555031108</v>
      </c>
      <c r="X9" s="71">
        <f t="shared" si="2"/>
        <v>0.56919742257899564</v>
      </c>
      <c r="Y9" s="71">
        <f t="shared" si="3"/>
        <v>0.46921470261322312</v>
      </c>
      <c r="Z9" s="71">
        <f t="shared" si="4"/>
        <v>0.46921470261322312</v>
      </c>
      <c r="AA9" s="71" t="str">
        <f t="shared" si="5"/>
        <v>Y</v>
      </c>
      <c r="AB9" s="71" t="s">
        <v>55</v>
      </c>
      <c r="AC9" s="71" t="str">
        <f t="shared" si="6"/>
        <v>Y</v>
      </c>
      <c r="AD9" s="38" t="s">
        <v>55</v>
      </c>
      <c r="AE9" s="38">
        <v>0</v>
      </c>
      <c r="AF9" s="38"/>
      <c r="AG9" s="72"/>
    </row>
    <row r="10" spans="1:33" s="23" customFormat="1" ht="15.5" x14ac:dyDescent="0.35">
      <c r="A10" s="8"/>
      <c r="B10" s="8">
        <v>51</v>
      </c>
      <c r="C10" s="8" t="s">
        <v>4838</v>
      </c>
      <c r="D10" s="8" t="s">
        <v>3036</v>
      </c>
      <c r="E10" s="8" t="s">
        <v>3036</v>
      </c>
      <c r="F10" s="61" t="s">
        <v>4852</v>
      </c>
      <c r="G10" s="8">
        <v>50</v>
      </c>
      <c r="H10" s="8" t="s">
        <v>4853</v>
      </c>
      <c r="I10" s="8" t="s">
        <v>4841</v>
      </c>
      <c r="J10" s="8" t="s">
        <v>50</v>
      </c>
      <c r="K10" s="8" t="s">
        <v>4867</v>
      </c>
      <c r="L10" s="8" t="s">
        <v>4841</v>
      </c>
      <c r="M10" s="8" t="s">
        <v>4843</v>
      </c>
      <c r="N10" s="8" t="s">
        <v>4843</v>
      </c>
      <c r="O10" s="8" t="s">
        <v>4843</v>
      </c>
      <c r="P10" s="8">
        <v>5290</v>
      </c>
      <c r="Q10" s="8">
        <v>5083</v>
      </c>
      <c r="R10" s="8">
        <v>4973</v>
      </c>
      <c r="S10" s="8">
        <v>11473</v>
      </c>
      <c r="T10" s="8">
        <v>11473</v>
      </c>
      <c r="U10" s="8">
        <v>11473.104549336242</v>
      </c>
      <c r="V10" s="71">
        <f t="shared" si="0"/>
        <v>0.46108254161945439</v>
      </c>
      <c r="W10" s="71">
        <f t="shared" si="1"/>
        <v>0.44304018129521483</v>
      </c>
      <c r="X10" s="71">
        <f t="shared" si="2"/>
        <v>0.43344850372584681</v>
      </c>
      <c r="Y10" s="71">
        <f t="shared" si="3"/>
        <v>0.44585707554683868</v>
      </c>
      <c r="Z10" s="71">
        <f t="shared" si="4"/>
        <v>0.44585707554683868</v>
      </c>
      <c r="AA10" s="71" t="str">
        <f t="shared" si="5"/>
        <v>Y</v>
      </c>
      <c r="AB10" s="71" t="s">
        <v>55</v>
      </c>
      <c r="AC10" s="71" t="str">
        <f t="shared" si="6"/>
        <v>Y</v>
      </c>
      <c r="AD10" s="38" t="s">
        <v>55</v>
      </c>
      <c r="AE10" s="38">
        <v>0</v>
      </c>
      <c r="AF10" s="7"/>
      <c r="AG10" s="75"/>
    </row>
    <row r="11" spans="1:33" s="23" customFormat="1" ht="15.5" x14ac:dyDescent="0.35">
      <c r="A11" s="22"/>
      <c r="B11" s="27">
        <v>14</v>
      </c>
      <c r="C11" s="29" t="s">
        <v>4838</v>
      </c>
      <c r="D11" s="41" t="s">
        <v>3036</v>
      </c>
      <c r="E11" s="42" t="s">
        <v>3036</v>
      </c>
      <c r="F11" s="30" t="s">
        <v>4870</v>
      </c>
      <c r="G11" s="31">
        <v>15</v>
      </c>
      <c r="H11" s="30" t="s">
        <v>4871</v>
      </c>
      <c r="I11" s="30" t="s">
        <v>4872</v>
      </c>
      <c r="J11" s="30" t="s">
        <v>50</v>
      </c>
      <c r="K11" s="29" t="s">
        <v>4873</v>
      </c>
      <c r="L11" s="30" t="s">
        <v>4872</v>
      </c>
      <c r="M11" s="30" t="s">
        <v>4843</v>
      </c>
      <c r="N11" s="30" t="s">
        <v>4843</v>
      </c>
      <c r="O11" s="30" t="s">
        <v>4843</v>
      </c>
      <c r="P11" s="38">
        <v>4848</v>
      </c>
      <c r="Q11" s="38">
        <v>5063</v>
      </c>
      <c r="R11" s="38">
        <v>5648</v>
      </c>
      <c r="S11" s="38">
        <v>11951</v>
      </c>
      <c r="T11" s="38">
        <v>11951</v>
      </c>
      <c r="U11" s="38">
        <v>11951.150572225253</v>
      </c>
      <c r="V11" s="71">
        <f t="shared" si="0"/>
        <v>0.40565643042423227</v>
      </c>
      <c r="W11" s="71">
        <f t="shared" si="1"/>
        <v>0.42364655677349178</v>
      </c>
      <c r="X11" s="71">
        <f t="shared" si="2"/>
        <v>0.47259048121492847</v>
      </c>
      <c r="Y11" s="71">
        <f t="shared" si="3"/>
        <v>0.43396448947088412</v>
      </c>
      <c r="Z11" s="71">
        <f t="shared" si="4"/>
        <v>0.43396448947088412</v>
      </c>
      <c r="AA11" s="71" t="str">
        <f t="shared" si="5"/>
        <v>Y</v>
      </c>
      <c r="AB11" s="71" t="s">
        <v>55</v>
      </c>
      <c r="AC11" s="71" t="str">
        <f t="shared" si="6"/>
        <v>Y</v>
      </c>
      <c r="AD11" s="38" t="s">
        <v>55</v>
      </c>
      <c r="AE11" s="38">
        <v>0</v>
      </c>
      <c r="AF11" s="38"/>
      <c r="AG11" s="72"/>
    </row>
    <row r="12" spans="1:33" s="23" customFormat="1" ht="15.5" x14ac:dyDescent="0.35">
      <c r="A12" s="22"/>
      <c r="B12" s="27">
        <v>30</v>
      </c>
      <c r="C12" s="29" t="s">
        <v>4838</v>
      </c>
      <c r="D12" s="41" t="s">
        <v>3036</v>
      </c>
      <c r="E12" s="42" t="s">
        <v>3036</v>
      </c>
      <c r="F12" s="30" t="s">
        <v>4874</v>
      </c>
      <c r="G12" s="28">
        <v>30</v>
      </c>
      <c r="H12" s="30" t="s">
        <v>4875</v>
      </c>
      <c r="I12" s="30" t="s">
        <v>4876</v>
      </c>
      <c r="J12" s="30" t="s">
        <v>50</v>
      </c>
      <c r="K12" s="30" t="s">
        <v>4877</v>
      </c>
      <c r="L12" s="30" t="s">
        <v>4876</v>
      </c>
      <c r="M12" s="30" t="s">
        <v>4843</v>
      </c>
      <c r="N12" s="30" t="s">
        <v>4843</v>
      </c>
      <c r="O12" s="30" t="s">
        <v>4843</v>
      </c>
      <c r="P12" s="38">
        <v>4279</v>
      </c>
      <c r="Q12" s="38">
        <v>4952</v>
      </c>
      <c r="R12" s="38">
        <v>5163</v>
      </c>
      <c r="S12" s="38">
        <v>11951</v>
      </c>
      <c r="T12" s="38">
        <v>11951</v>
      </c>
      <c r="U12" s="38">
        <v>11951.150572225253</v>
      </c>
      <c r="V12" s="71">
        <f t="shared" si="0"/>
        <v>0.35804535185340136</v>
      </c>
      <c r="W12" s="71">
        <f t="shared" si="1"/>
        <v>0.41435863107689735</v>
      </c>
      <c r="X12" s="71">
        <f t="shared" si="2"/>
        <v>0.43200861446754174</v>
      </c>
      <c r="Y12" s="71">
        <f t="shared" si="3"/>
        <v>0.4014708657992801</v>
      </c>
      <c r="Z12" s="71">
        <f t="shared" si="4"/>
        <v>0.4014708657992801</v>
      </c>
      <c r="AA12" s="71" t="str">
        <f t="shared" si="5"/>
        <v>Y</v>
      </c>
      <c r="AB12" s="71" t="s">
        <v>55</v>
      </c>
      <c r="AC12" s="71" t="str">
        <f t="shared" si="6"/>
        <v>Y</v>
      </c>
      <c r="AD12" s="38" t="s">
        <v>55</v>
      </c>
      <c r="AE12" s="38">
        <v>0</v>
      </c>
      <c r="AF12" s="38"/>
      <c r="AG12" s="72"/>
    </row>
    <row r="13" spans="1:33" s="23" customFormat="1" ht="15.5" x14ac:dyDescent="0.35">
      <c r="A13" s="22"/>
      <c r="B13" s="27">
        <v>5</v>
      </c>
      <c r="C13" s="29" t="s">
        <v>4838</v>
      </c>
      <c r="D13" s="41" t="s">
        <v>3036</v>
      </c>
      <c r="E13" s="42" t="s">
        <v>3036</v>
      </c>
      <c r="F13" s="30" t="s">
        <v>4847</v>
      </c>
      <c r="G13" s="28">
        <v>4</v>
      </c>
      <c r="H13" s="30" t="s">
        <v>4848</v>
      </c>
      <c r="I13" s="30" t="s">
        <v>4841</v>
      </c>
      <c r="J13" s="30" t="s">
        <v>4849</v>
      </c>
      <c r="K13" s="29" t="s">
        <v>4878</v>
      </c>
      <c r="L13" s="30" t="s">
        <v>4841</v>
      </c>
      <c r="M13" s="30" t="s">
        <v>4851</v>
      </c>
      <c r="N13" s="30" t="s">
        <v>4851</v>
      </c>
      <c r="O13" s="30" t="s">
        <v>4851</v>
      </c>
      <c r="P13" s="38">
        <v>40674</v>
      </c>
      <c r="Q13" s="38">
        <v>31033</v>
      </c>
      <c r="R13" s="38">
        <v>35136</v>
      </c>
      <c r="S13" s="38">
        <v>89514</v>
      </c>
      <c r="T13" s="38">
        <v>89514</v>
      </c>
      <c r="U13" s="38">
        <v>89514</v>
      </c>
      <c r="V13" s="71">
        <f t="shared" si="0"/>
        <v>0.45438702325893154</v>
      </c>
      <c r="W13" s="71">
        <f t="shared" si="1"/>
        <v>0.34668320039323458</v>
      </c>
      <c r="X13" s="71">
        <f t="shared" si="2"/>
        <v>0.3925196058717072</v>
      </c>
      <c r="Y13" s="71">
        <f t="shared" si="3"/>
        <v>0.39786327650795777</v>
      </c>
      <c r="Z13" s="71">
        <f t="shared" si="4"/>
        <v>0.39786327650795777</v>
      </c>
      <c r="AA13" s="71" t="str">
        <f t="shared" si="5"/>
        <v>Y</v>
      </c>
      <c r="AB13" s="71" t="s">
        <v>55</v>
      </c>
      <c r="AC13" s="71" t="str">
        <f t="shared" si="6"/>
        <v>N</v>
      </c>
      <c r="AD13" s="38" t="s">
        <v>55</v>
      </c>
      <c r="AE13" s="38">
        <v>0</v>
      </c>
      <c r="AF13" s="38"/>
      <c r="AG13" s="72" t="str">
        <f>IF(AD13="Y",AE13-AF13,"")</f>
        <v/>
      </c>
    </row>
    <row r="14" spans="1:33" s="23" customFormat="1" ht="15.5" x14ac:dyDescent="0.35">
      <c r="A14" s="22"/>
      <c r="B14" s="27">
        <v>47</v>
      </c>
      <c r="C14" s="29" t="s">
        <v>4838</v>
      </c>
      <c r="D14" s="41" t="s">
        <v>3036</v>
      </c>
      <c r="E14" s="42" t="s">
        <v>3036</v>
      </c>
      <c r="F14" s="30" t="s">
        <v>4839</v>
      </c>
      <c r="G14" s="31">
        <v>40</v>
      </c>
      <c r="H14" s="30" t="s">
        <v>4840</v>
      </c>
      <c r="I14" s="30" t="s">
        <v>4841</v>
      </c>
      <c r="J14" s="30" t="s">
        <v>50</v>
      </c>
      <c r="K14" s="30" t="s">
        <v>4879</v>
      </c>
      <c r="L14" s="30" t="s">
        <v>4841</v>
      </c>
      <c r="M14" s="30" t="s">
        <v>4843</v>
      </c>
      <c r="N14" s="30" t="s">
        <v>4843</v>
      </c>
      <c r="O14" s="30" t="s">
        <v>4843</v>
      </c>
      <c r="P14" s="38">
        <v>3277</v>
      </c>
      <c r="Q14" s="38">
        <v>3066</v>
      </c>
      <c r="R14" s="38">
        <v>4801</v>
      </c>
      <c r="S14" s="38">
        <v>9561</v>
      </c>
      <c r="T14" s="38">
        <v>9561</v>
      </c>
      <c r="U14" s="38">
        <v>9560.9204577802029</v>
      </c>
      <c r="V14" s="71">
        <f t="shared" si="0"/>
        <v>0.34274657462608515</v>
      </c>
      <c r="W14" s="71">
        <f t="shared" si="1"/>
        <v>0.32067775337307813</v>
      </c>
      <c r="X14" s="71">
        <f t="shared" si="2"/>
        <v>0.50214830477887562</v>
      </c>
      <c r="Y14" s="71">
        <f t="shared" si="3"/>
        <v>0.38852421092601297</v>
      </c>
      <c r="Z14" s="71">
        <f t="shared" si="4"/>
        <v>0.38852421092601297</v>
      </c>
      <c r="AA14" s="71" t="str">
        <f t="shared" si="5"/>
        <v>Y</v>
      </c>
      <c r="AB14" s="71" t="s">
        <v>55</v>
      </c>
      <c r="AC14" s="71" t="str">
        <f t="shared" si="6"/>
        <v>Y</v>
      </c>
      <c r="AD14" s="38" t="s">
        <v>55</v>
      </c>
      <c r="AE14" s="38">
        <v>0</v>
      </c>
      <c r="AF14" s="38"/>
      <c r="AG14" s="72"/>
    </row>
    <row r="15" spans="1:33" s="23" customFormat="1" ht="15.5" x14ac:dyDescent="0.35">
      <c r="A15" s="22"/>
      <c r="B15" s="27">
        <v>42</v>
      </c>
      <c r="C15" s="29" t="s">
        <v>4838</v>
      </c>
      <c r="D15" s="41" t="s">
        <v>3036</v>
      </c>
      <c r="E15" s="42" t="s">
        <v>3036</v>
      </c>
      <c r="F15" s="30" t="s">
        <v>4839</v>
      </c>
      <c r="G15" s="31">
        <v>40</v>
      </c>
      <c r="H15" s="30" t="s">
        <v>4848</v>
      </c>
      <c r="I15" s="30" t="s">
        <v>4841</v>
      </c>
      <c r="J15" s="30" t="s">
        <v>4849</v>
      </c>
      <c r="K15" s="30" t="s">
        <v>4880</v>
      </c>
      <c r="L15" s="30" t="s">
        <v>4881</v>
      </c>
      <c r="M15" s="30" t="s">
        <v>4851</v>
      </c>
      <c r="N15" s="30" t="s">
        <v>4851</v>
      </c>
      <c r="O15" s="30" t="s">
        <v>4851</v>
      </c>
      <c r="P15" s="38">
        <v>19313</v>
      </c>
      <c r="Q15" s="38">
        <v>16968</v>
      </c>
      <c r="R15" s="38">
        <v>19278</v>
      </c>
      <c r="S15" s="38">
        <v>47805</v>
      </c>
      <c r="T15" s="38">
        <v>47805</v>
      </c>
      <c r="U15" s="38">
        <v>47805</v>
      </c>
      <c r="V15" s="71">
        <f t="shared" si="0"/>
        <v>0.40399539797092354</v>
      </c>
      <c r="W15" s="71">
        <f t="shared" si="1"/>
        <v>0.35494195167869469</v>
      </c>
      <c r="X15" s="71">
        <f t="shared" si="2"/>
        <v>0.40326325698148729</v>
      </c>
      <c r="Y15" s="71">
        <f t="shared" si="3"/>
        <v>0.38740020221036847</v>
      </c>
      <c r="Z15" s="71">
        <f t="shared" si="4"/>
        <v>0.38740020221036847</v>
      </c>
      <c r="AA15" s="71" t="str">
        <f t="shared" si="5"/>
        <v>Y</v>
      </c>
      <c r="AB15" s="71" t="s">
        <v>55</v>
      </c>
      <c r="AC15" s="71" t="str">
        <f t="shared" si="6"/>
        <v>N</v>
      </c>
      <c r="AD15" s="38" t="s">
        <v>55</v>
      </c>
      <c r="AE15" s="38">
        <v>0</v>
      </c>
      <c r="AF15" s="38"/>
      <c r="AG15" s="72"/>
    </row>
    <row r="16" spans="1:33" s="23" customFormat="1" ht="15.5" x14ac:dyDescent="0.35">
      <c r="A16" s="22"/>
      <c r="B16" s="27">
        <v>31</v>
      </c>
      <c r="C16" s="29" t="s">
        <v>4838</v>
      </c>
      <c r="D16" s="41" t="s">
        <v>3036</v>
      </c>
      <c r="E16" s="42" t="s">
        <v>3036</v>
      </c>
      <c r="F16" s="30" t="s">
        <v>4874</v>
      </c>
      <c r="G16" s="31">
        <v>30</v>
      </c>
      <c r="H16" s="30" t="s">
        <v>4875</v>
      </c>
      <c r="I16" s="30" t="s">
        <v>4876</v>
      </c>
      <c r="J16" s="30" t="s">
        <v>50</v>
      </c>
      <c r="K16" s="30" t="s">
        <v>4882</v>
      </c>
      <c r="L16" s="30" t="s">
        <v>4883</v>
      </c>
      <c r="M16" s="30" t="s">
        <v>4843</v>
      </c>
      <c r="N16" s="30" t="s">
        <v>4843</v>
      </c>
      <c r="O16" s="30" t="s">
        <v>4843</v>
      </c>
      <c r="P16" s="38">
        <v>4160</v>
      </c>
      <c r="Q16" s="38">
        <v>4168</v>
      </c>
      <c r="R16" s="38">
        <v>4612</v>
      </c>
      <c r="S16" s="38">
        <v>11951</v>
      </c>
      <c r="T16" s="38">
        <v>11951</v>
      </c>
      <c r="U16" s="38">
        <v>11951.150572225253</v>
      </c>
      <c r="V16" s="71">
        <f t="shared" si="0"/>
        <v>0.34808802610660194</v>
      </c>
      <c r="W16" s="71">
        <f t="shared" si="1"/>
        <v>0.34875742615680694</v>
      </c>
      <c r="X16" s="71">
        <f t="shared" si="2"/>
        <v>0.38590426688442814</v>
      </c>
      <c r="Y16" s="71">
        <f t="shared" si="3"/>
        <v>0.36091657304927899</v>
      </c>
      <c r="Z16" s="71">
        <f t="shared" si="4"/>
        <v>0.36091657304927899</v>
      </c>
      <c r="AA16" s="71" t="str">
        <f t="shared" si="5"/>
        <v>Y</v>
      </c>
      <c r="AB16" s="71" t="s">
        <v>55</v>
      </c>
      <c r="AC16" s="71" t="str">
        <f t="shared" si="6"/>
        <v>Y</v>
      </c>
      <c r="AD16" s="38" t="s">
        <v>55</v>
      </c>
      <c r="AE16" s="38">
        <v>0</v>
      </c>
      <c r="AF16" s="38"/>
      <c r="AG16" s="72"/>
    </row>
    <row r="17" spans="1:89" s="23" customFormat="1" ht="15.5" x14ac:dyDescent="0.35">
      <c r="A17" s="22"/>
      <c r="B17" s="27">
        <v>43</v>
      </c>
      <c r="C17" s="29" t="s">
        <v>4838</v>
      </c>
      <c r="D17" s="41" t="s">
        <v>3036</v>
      </c>
      <c r="E17" s="42" t="s">
        <v>3036</v>
      </c>
      <c r="F17" s="30" t="s">
        <v>4839</v>
      </c>
      <c r="G17" s="28">
        <v>40</v>
      </c>
      <c r="H17" s="30" t="s">
        <v>4848</v>
      </c>
      <c r="I17" s="30" t="s">
        <v>4841</v>
      </c>
      <c r="J17" s="30" t="s">
        <v>4849</v>
      </c>
      <c r="K17" s="29" t="s">
        <v>4884</v>
      </c>
      <c r="L17" s="30" t="s">
        <v>4881</v>
      </c>
      <c r="M17" s="30" t="s">
        <v>4851</v>
      </c>
      <c r="N17" s="30" t="s">
        <v>4851</v>
      </c>
      <c r="O17" s="30" t="s">
        <v>4851</v>
      </c>
      <c r="P17" s="38">
        <v>22470</v>
      </c>
      <c r="Q17" s="38">
        <v>20500</v>
      </c>
      <c r="R17" s="38">
        <v>14990</v>
      </c>
      <c r="S17" s="38">
        <v>53780</v>
      </c>
      <c r="T17" s="38">
        <v>53780</v>
      </c>
      <c r="U17" s="38">
        <v>53780</v>
      </c>
      <c r="V17" s="71">
        <f t="shared" si="0"/>
        <v>0.41781331349944217</v>
      </c>
      <c r="W17" s="71">
        <f t="shared" si="1"/>
        <v>0.38118259576050578</v>
      </c>
      <c r="X17" s="71">
        <f t="shared" si="2"/>
        <v>0.2787281517292674</v>
      </c>
      <c r="Y17" s="71">
        <f t="shared" si="3"/>
        <v>0.35924135366307181</v>
      </c>
      <c r="Z17" s="71">
        <f t="shared" si="4"/>
        <v>0.35924135366307181</v>
      </c>
      <c r="AA17" s="71" t="str">
        <f t="shared" si="5"/>
        <v>Y</v>
      </c>
      <c r="AB17" s="71" t="s">
        <v>55</v>
      </c>
      <c r="AC17" s="71" t="str">
        <f t="shared" si="6"/>
        <v>N</v>
      </c>
      <c r="AD17" s="38" t="s">
        <v>55</v>
      </c>
      <c r="AE17" s="38">
        <v>0</v>
      </c>
      <c r="AF17" s="38"/>
      <c r="AG17" s="72"/>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row>
    <row r="18" spans="1:89" s="23" customFormat="1" ht="15.5" x14ac:dyDescent="0.35">
      <c r="A18" s="22"/>
      <c r="B18" s="27">
        <v>36</v>
      </c>
      <c r="C18" s="29" t="s">
        <v>4838</v>
      </c>
      <c r="D18" s="41" t="s">
        <v>3036</v>
      </c>
      <c r="E18" s="42" t="s">
        <v>3036</v>
      </c>
      <c r="F18" s="30" t="s">
        <v>4885</v>
      </c>
      <c r="G18" s="31">
        <v>39</v>
      </c>
      <c r="H18" s="30" t="s">
        <v>4886</v>
      </c>
      <c r="I18" s="30" t="s">
        <v>4872</v>
      </c>
      <c r="J18" s="30" t="s">
        <v>50</v>
      </c>
      <c r="K18" s="29" t="s">
        <v>4887</v>
      </c>
      <c r="L18" s="30" t="s">
        <v>4872</v>
      </c>
      <c r="M18" s="30" t="s">
        <v>4843</v>
      </c>
      <c r="N18" s="30" t="s">
        <v>4843</v>
      </c>
      <c r="O18" s="30" t="s">
        <v>4843</v>
      </c>
      <c r="P18" s="38">
        <v>4157</v>
      </c>
      <c r="Q18" s="38">
        <v>4157</v>
      </c>
      <c r="R18" s="38">
        <v>4938</v>
      </c>
      <c r="S18" s="38">
        <v>12692</v>
      </c>
      <c r="T18" s="38">
        <v>12692</v>
      </c>
      <c r="U18" s="38">
        <v>12692.121907703218</v>
      </c>
      <c r="V18" s="71">
        <f t="shared" si="0"/>
        <v>0.32752915222187207</v>
      </c>
      <c r="W18" s="71">
        <f t="shared" si="1"/>
        <v>0.32752915222187207</v>
      </c>
      <c r="X18" s="71">
        <f t="shared" si="2"/>
        <v>0.38906024035295345</v>
      </c>
      <c r="Y18" s="71">
        <f t="shared" si="3"/>
        <v>0.34803951493223256</v>
      </c>
      <c r="Z18" s="71">
        <f t="shared" si="4"/>
        <v>0.34803951493223256</v>
      </c>
      <c r="AA18" s="71" t="str">
        <f t="shared" si="5"/>
        <v>Y</v>
      </c>
      <c r="AB18" s="71" t="s">
        <v>55</v>
      </c>
      <c r="AC18" s="71" t="str">
        <f t="shared" si="6"/>
        <v>Y</v>
      </c>
      <c r="AD18" s="38" t="s">
        <v>55</v>
      </c>
      <c r="AE18" s="38">
        <v>0</v>
      </c>
      <c r="AF18" s="38"/>
      <c r="AG18" s="72"/>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row>
    <row r="19" spans="1:89" s="23" customFormat="1" ht="15.5" x14ac:dyDescent="0.35">
      <c r="A19" s="22"/>
      <c r="B19" s="27">
        <v>3</v>
      </c>
      <c r="C19" s="29" t="s">
        <v>4838</v>
      </c>
      <c r="D19" s="41" t="s">
        <v>3036</v>
      </c>
      <c r="E19" s="42" t="s">
        <v>3036</v>
      </c>
      <c r="F19" s="30" t="s">
        <v>4855</v>
      </c>
      <c r="G19" s="31">
        <v>1</v>
      </c>
      <c r="H19" s="30" t="s">
        <v>4856</v>
      </c>
      <c r="I19" s="30" t="s">
        <v>4841</v>
      </c>
      <c r="J19" s="30" t="s">
        <v>50</v>
      </c>
      <c r="K19" s="30" t="s">
        <v>4888</v>
      </c>
      <c r="L19" s="30" t="s">
        <v>4841</v>
      </c>
      <c r="M19" s="30" t="s">
        <v>4843</v>
      </c>
      <c r="N19" s="30" t="s">
        <v>4843</v>
      </c>
      <c r="O19" s="30" t="s">
        <v>4843</v>
      </c>
      <c r="P19" s="38">
        <v>3227</v>
      </c>
      <c r="Q19" s="38">
        <v>3689</v>
      </c>
      <c r="R19" s="38">
        <v>2605</v>
      </c>
      <c r="S19" s="38">
        <v>9561</v>
      </c>
      <c r="T19" s="38">
        <v>9561</v>
      </c>
      <c r="U19" s="38">
        <v>9560.9204577802029</v>
      </c>
      <c r="V19" s="71">
        <f t="shared" si="0"/>
        <v>0.33751699613011193</v>
      </c>
      <c r="W19" s="71">
        <f t="shared" si="1"/>
        <v>0.38583830143290448</v>
      </c>
      <c r="X19" s="71">
        <f t="shared" si="2"/>
        <v>0.27246330638387228</v>
      </c>
      <c r="Y19" s="71">
        <f t="shared" si="3"/>
        <v>0.33193953464896292</v>
      </c>
      <c r="Z19" s="71">
        <f t="shared" si="4"/>
        <v>0.33193953464896292</v>
      </c>
      <c r="AA19" s="71" t="str">
        <f t="shared" si="5"/>
        <v>Y</v>
      </c>
      <c r="AB19" s="71" t="s">
        <v>55</v>
      </c>
      <c r="AC19" s="71" t="str">
        <f t="shared" si="6"/>
        <v>Y</v>
      </c>
      <c r="AD19" s="38" t="s">
        <v>55</v>
      </c>
      <c r="AE19" s="38">
        <v>0</v>
      </c>
      <c r="AF19" s="38"/>
      <c r="AG19" s="72"/>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row>
    <row r="20" spans="1:89" s="23" customFormat="1" ht="15.5" x14ac:dyDescent="0.35">
      <c r="A20" s="22"/>
      <c r="B20" s="27">
        <v>2</v>
      </c>
      <c r="C20" s="29" t="s">
        <v>4838</v>
      </c>
      <c r="D20" s="41" t="s">
        <v>3036</v>
      </c>
      <c r="E20" s="42" t="s">
        <v>3036</v>
      </c>
      <c r="F20" s="30" t="s">
        <v>4855</v>
      </c>
      <c r="G20" s="32">
        <v>1</v>
      </c>
      <c r="H20" s="30" t="s">
        <v>4856</v>
      </c>
      <c r="I20" s="30" t="s">
        <v>4841</v>
      </c>
      <c r="J20" s="30" t="s">
        <v>50</v>
      </c>
      <c r="K20" s="30" t="s">
        <v>4889</v>
      </c>
      <c r="L20" s="30" t="s">
        <v>4841</v>
      </c>
      <c r="M20" s="30" t="s">
        <v>4843</v>
      </c>
      <c r="N20" s="30" t="s">
        <v>4843</v>
      </c>
      <c r="O20" s="30" t="s">
        <v>4843</v>
      </c>
      <c r="P20" s="38">
        <v>2645</v>
      </c>
      <c r="Q20" s="38">
        <v>2766</v>
      </c>
      <c r="R20" s="38">
        <v>2952</v>
      </c>
      <c r="S20" s="38">
        <v>8916</v>
      </c>
      <c r="T20" s="38">
        <v>8916</v>
      </c>
      <c r="U20" s="38">
        <v>8915.5583268800401</v>
      </c>
      <c r="V20" s="71">
        <f t="shared" si="0"/>
        <v>0.29665769403319875</v>
      </c>
      <c r="W20" s="71">
        <f t="shared" si="1"/>
        <v>0.31022880215343202</v>
      </c>
      <c r="X20" s="71">
        <f t="shared" si="2"/>
        <v>0.33110657703846119</v>
      </c>
      <c r="Y20" s="71">
        <f t="shared" si="3"/>
        <v>0.31266435774169726</v>
      </c>
      <c r="Z20" s="71">
        <f t="shared" si="4"/>
        <v>0.31266435774169726</v>
      </c>
      <c r="AA20" s="71" t="str">
        <f t="shared" si="5"/>
        <v>Y</v>
      </c>
      <c r="AB20" s="71" t="s">
        <v>55</v>
      </c>
      <c r="AC20" s="71" t="str">
        <f t="shared" si="6"/>
        <v>Y</v>
      </c>
      <c r="AD20" s="38" t="s">
        <v>55</v>
      </c>
      <c r="AE20" s="38">
        <v>0</v>
      </c>
      <c r="AF20" s="38"/>
      <c r="AG20" s="72"/>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row>
    <row r="21" spans="1:89" s="23" customFormat="1" ht="15.5" x14ac:dyDescent="0.35">
      <c r="A21" s="22"/>
      <c r="B21" s="27">
        <v>33</v>
      </c>
      <c r="C21" s="29" t="s">
        <v>4838</v>
      </c>
      <c r="D21" s="41" t="s">
        <v>3036</v>
      </c>
      <c r="E21" s="42" t="s">
        <v>3036</v>
      </c>
      <c r="F21" s="30" t="s">
        <v>4890</v>
      </c>
      <c r="G21" s="28">
        <v>31</v>
      </c>
      <c r="H21" s="30" t="s">
        <v>4891</v>
      </c>
      <c r="I21" s="30" t="s">
        <v>4876</v>
      </c>
      <c r="J21" s="30" t="s">
        <v>50</v>
      </c>
      <c r="K21" s="29" t="s">
        <v>4892</v>
      </c>
      <c r="L21" s="30" t="s">
        <v>4876</v>
      </c>
      <c r="M21" s="30" t="s">
        <v>4843</v>
      </c>
      <c r="N21" s="30" t="s">
        <v>4843</v>
      </c>
      <c r="O21" s="30" t="s">
        <v>4843</v>
      </c>
      <c r="P21" s="38">
        <v>3566</v>
      </c>
      <c r="Q21" s="38">
        <v>4172</v>
      </c>
      <c r="R21" s="38">
        <v>3979</v>
      </c>
      <c r="S21" s="38">
        <v>12692</v>
      </c>
      <c r="T21" s="38">
        <v>12692</v>
      </c>
      <c r="U21" s="38">
        <v>12692.121907703218</v>
      </c>
      <c r="V21" s="71">
        <f t="shared" si="0"/>
        <v>0.2809643870154428</v>
      </c>
      <c r="W21" s="71">
        <f t="shared" si="1"/>
        <v>0.32871099905452256</v>
      </c>
      <c r="X21" s="71">
        <f t="shared" si="2"/>
        <v>0.31350155859951434</v>
      </c>
      <c r="Y21" s="71">
        <f t="shared" si="3"/>
        <v>0.3077256482231599</v>
      </c>
      <c r="Z21" s="71">
        <f t="shared" si="4"/>
        <v>0.3077256482231599</v>
      </c>
      <c r="AA21" s="71" t="str">
        <f t="shared" si="5"/>
        <v>Y</v>
      </c>
      <c r="AB21" s="71" t="s">
        <v>55</v>
      </c>
      <c r="AC21" s="71" t="str">
        <f t="shared" si="6"/>
        <v>Y</v>
      </c>
      <c r="AD21" s="38" t="s">
        <v>55</v>
      </c>
      <c r="AE21" s="38">
        <v>0</v>
      </c>
      <c r="AF21" s="38"/>
      <c r="AG21" s="72" t="str">
        <f>IF(AD21="Y",AE21-AF21,"")</f>
        <v/>
      </c>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73"/>
      <c r="CC21" s="73"/>
      <c r="CD21" s="73"/>
      <c r="CE21" s="73"/>
      <c r="CF21" s="73"/>
      <c r="CG21" s="73"/>
      <c r="CH21" s="73"/>
      <c r="CI21" s="73"/>
      <c r="CJ21" s="73"/>
      <c r="CK21" s="73"/>
    </row>
    <row r="22" spans="1:89" s="23" customFormat="1" ht="15.5" x14ac:dyDescent="0.35">
      <c r="A22" s="22"/>
      <c r="B22" s="27">
        <v>37</v>
      </c>
      <c r="C22" s="29" t="s">
        <v>4838</v>
      </c>
      <c r="D22" s="41" t="s">
        <v>3036</v>
      </c>
      <c r="E22" s="42" t="s">
        <v>3036</v>
      </c>
      <c r="F22" s="30" t="s">
        <v>4885</v>
      </c>
      <c r="G22" s="31">
        <v>39</v>
      </c>
      <c r="H22" s="30" t="s">
        <v>4886</v>
      </c>
      <c r="I22" s="30" t="s">
        <v>4872</v>
      </c>
      <c r="J22" s="30" t="s">
        <v>50</v>
      </c>
      <c r="K22" s="30" t="s">
        <v>4893</v>
      </c>
      <c r="L22" s="30" t="s">
        <v>4894</v>
      </c>
      <c r="M22" s="30" t="s">
        <v>4843</v>
      </c>
      <c r="N22" s="30" t="s">
        <v>4843</v>
      </c>
      <c r="O22" s="30" t="s">
        <v>4843</v>
      </c>
      <c r="P22" s="38">
        <v>2738</v>
      </c>
      <c r="Q22" s="38">
        <v>3347</v>
      </c>
      <c r="R22" s="38">
        <v>2652</v>
      </c>
      <c r="S22" s="38">
        <v>9561</v>
      </c>
      <c r="T22" s="38">
        <v>9561</v>
      </c>
      <c r="U22" s="38">
        <v>9560.9204577802029</v>
      </c>
      <c r="V22" s="71">
        <f t="shared" si="0"/>
        <v>0.28637171843949377</v>
      </c>
      <c r="W22" s="71">
        <f t="shared" si="1"/>
        <v>0.35006798452044763</v>
      </c>
      <c r="X22" s="71">
        <f t="shared" si="2"/>
        <v>0.27737915106718974</v>
      </c>
      <c r="Y22" s="71">
        <f t="shared" si="3"/>
        <v>0.30460628467571033</v>
      </c>
      <c r="Z22" s="71">
        <f t="shared" si="4"/>
        <v>0.30460628467571033</v>
      </c>
      <c r="AA22" s="71" t="str">
        <f t="shared" si="5"/>
        <v>Y</v>
      </c>
      <c r="AB22" s="71" t="s">
        <v>55</v>
      </c>
      <c r="AC22" s="71" t="str">
        <f t="shared" si="6"/>
        <v>Y</v>
      </c>
      <c r="AD22" s="38" t="s">
        <v>55</v>
      </c>
      <c r="AE22" s="38">
        <v>0</v>
      </c>
      <c r="AF22" s="38"/>
      <c r="AG22" s="72"/>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row>
    <row r="23" spans="1:89" s="23" customFormat="1" ht="15.5" x14ac:dyDescent="0.35">
      <c r="A23" s="22"/>
      <c r="B23" s="27">
        <v>10</v>
      </c>
      <c r="C23" s="29" t="s">
        <v>4838</v>
      </c>
      <c r="D23" s="41" t="s">
        <v>3036</v>
      </c>
      <c r="E23" s="42" t="s">
        <v>3036</v>
      </c>
      <c r="F23" s="30" t="s">
        <v>4862</v>
      </c>
      <c r="G23" s="31">
        <v>11</v>
      </c>
      <c r="H23" s="30" t="s">
        <v>4868</v>
      </c>
      <c r="I23" s="30" t="s">
        <v>4841</v>
      </c>
      <c r="J23" s="30" t="s">
        <v>50</v>
      </c>
      <c r="K23" s="30" t="s">
        <v>4895</v>
      </c>
      <c r="L23" s="30" t="s">
        <v>4841</v>
      </c>
      <c r="M23" s="30" t="s">
        <v>4843</v>
      </c>
      <c r="N23" s="30" t="s">
        <v>4843</v>
      </c>
      <c r="O23" s="30" t="s">
        <v>4843</v>
      </c>
      <c r="P23" s="38">
        <v>3569</v>
      </c>
      <c r="Q23" s="38">
        <v>3569</v>
      </c>
      <c r="R23" s="38">
        <v>3444</v>
      </c>
      <c r="S23" s="38">
        <v>12692</v>
      </c>
      <c r="T23" s="38">
        <v>12692</v>
      </c>
      <c r="U23" s="38">
        <v>12692.121907703218</v>
      </c>
      <c r="V23" s="71">
        <f t="shared" si="0"/>
        <v>0.28120075638197289</v>
      </c>
      <c r="W23" s="71">
        <f t="shared" si="1"/>
        <v>0.28120075638197289</v>
      </c>
      <c r="X23" s="71">
        <f t="shared" si="2"/>
        <v>0.27134942644300764</v>
      </c>
      <c r="Y23" s="71">
        <f t="shared" si="3"/>
        <v>0.27791697973565116</v>
      </c>
      <c r="Z23" s="71">
        <f t="shared" si="4"/>
        <v>0.27791697973565116</v>
      </c>
      <c r="AA23" s="71" t="str">
        <f t="shared" si="5"/>
        <v>Y</v>
      </c>
      <c r="AB23" s="71" t="s">
        <v>55</v>
      </c>
      <c r="AC23" s="71" t="str">
        <f t="shared" si="6"/>
        <v>Y</v>
      </c>
      <c r="AD23" s="38" t="s">
        <v>55</v>
      </c>
      <c r="AE23" s="38">
        <v>0</v>
      </c>
      <c r="AF23" s="38"/>
      <c r="AG23" s="72"/>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Q23" s="73"/>
      <c r="BR23" s="73"/>
      <c r="BS23" s="73"/>
      <c r="BT23" s="73"/>
      <c r="BU23" s="73"/>
      <c r="BV23" s="73"/>
      <c r="BW23" s="73"/>
      <c r="BX23" s="73"/>
      <c r="BY23" s="73"/>
      <c r="BZ23" s="73"/>
      <c r="CA23" s="73"/>
      <c r="CB23" s="73"/>
      <c r="CC23" s="73"/>
      <c r="CD23" s="73"/>
      <c r="CE23" s="73"/>
      <c r="CF23" s="73"/>
      <c r="CG23" s="73"/>
      <c r="CH23" s="73"/>
      <c r="CI23" s="73"/>
      <c r="CJ23" s="73"/>
      <c r="CK23" s="73"/>
    </row>
    <row r="24" spans="1:89" s="23" customFormat="1" ht="15.5" x14ac:dyDescent="0.35">
      <c r="A24" s="22"/>
      <c r="B24" s="27">
        <v>23</v>
      </c>
      <c r="C24" s="29" t="s">
        <v>4838</v>
      </c>
      <c r="D24" s="41" t="s">
        <v>3036</v>
      </c>
      <c r="E24" s="42" t="s">
        <v>3036</v>
      </c>
      <c r="F24" s="30" t="s">
        <v>4859</v>
      </c>
      <c r="G24" s="31">
        <v>22</v>
      </c>
      <c r="H24" s="30" t="s">
        <v>4860</v>
      </c>
      <c r="I24" s="30" t="s">
        <v>4841</v>
      </c>
      <c r="J24" s="30" t="s">
        <v>50</v>
      </c>
      <c r="K24" s="29" t="s">
        <v>4896</v>
      </c>
      <c r="L24" s="30" t="s">
        <v>4841</v>
      </c>
      <c r="M24" s="30" t="s">
        <v>4843</v>
      </c>
      <c r="N24" s="30" t="s">
        <v>4843</v>
      </c>
      <c r="O24" s="30" t="s">
        <v>4843</v>
      </c>
      <c r="P24" s="38">
        <v>2686</v>
      </c>
      <c r="Q24" s="38">
        <v>3003</v>
      </c>
      <c r="R24" s="38">
        <v>2446</v>
      </c>
      <c r="S24" s="38">
        <v>9800</v>
      </c>
      <c r="T24" s="38">
        <v>9800</v>
      </c>
      <c r="U24" s="38">
        <v>9800</v>
      </c>
      <c r="V24" s="71">
        <f t="shared" si="0"/>
        <v>0.27408163265306124</v>
      </c>
      <c r="W24" s="71">
        <f t="shared" si="1"/>
        <v>0.30642857142857144</v>
      </c>
      <c r="X24" s="71">
        <f t="shared" si="2"/>
        <v>0.24959183673469387</v>
      </c>
      <c r="Y24" s="71">
        <f t="shared" si="3"/>
        <v>0.27670068027210887</v>
      </c>
      <c r="Z24" s="71">
        <f t="shared" si="4"/>
        <v>0.27670068027210887</v>
      </c>
      <c r="AA24" s="71" t="str">
        <f t="shared" si="5"/>
        <v>Y</v>
      </c>
      <c r="AB24" s="71" t="s">
        <v>55</v>
      </c>
      <c r="AC24" s="71" t="str">
        <f t="shared" si="6"/>
        <v>Y</v>
      </c>
      <c r="AD24" s="38" t="s">
        <v>55</v>
      </c>
      <c r="AE24" s="38">
        <v>0</v>
      </c>
      <c r="AF24" s="38"/>
      <c r="AG24" s="72"/>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73"/>
      <c r="CC24" s="73"/>
      <c r="CD24" s="73"/>
      <c r="CE24" s="73"/>
      <c r="CF24" s="73"/>
      <c r="CG24" s="73"/>
      <c r="CH24" s="73"/>
      <c r="CI24" s="73"/>
      <c r="CJ24" s="73"/>
      <c r="CK24" s="73"/>
    </row>
    <row r="25" spans="1:89" s="23" customFormat="1" ht="15.5" x14ac:dyDescent="0.35">
      <c r="A25" s="22"/>
      <c r="B25" s="27">
        <v>49</v>
      </c>
      <c r="C25" s="29" t="s">
        <v>4838</v>
      </c>
      <c r="D25" s="41" t="s">
        <v>3036</v>
      </c>
      <c r="E25" s="42" t="s">
        <v>3036</v>
      </c>
      <c r="F25" s="36" t="s">
        <v>4852</v>
      </c>
      <c r="G25" s="28">
        <v>50</v>
      </c>
      <c r="H25" s="36" t="s">
        <v>4897</v>
      </c>
      <c r="I25" s="30" t="s">
        <v>4841</v>
      </c>
      <c r="J25" s="30" t="s">
        <v>50</v>
      </c>
      <c r="K25" s="32" t="s">
        <v>4898</v>
      </c>
      <c r="L25" s="30" t="s">
        <v>4841</v>
      </c>
      <c r="M25" s="30" t="s">
        <v>4843</v>
      </c>
      <c r="N25" s="30" t="s">
        <v>4843</v>
      </c>
      <c r="O25" s="30" t="s">
        <v>4843</v>
      </c>
      <c r="P25" s="38">
        <v>7442</v>
      </c>
      <c r="Q25" s="38">
        <v>7394</v>
      </c>
      <c r="R25" s="38">
        <v>0</v>
      </c>
      <c r="S25" s="38">
        <v>18357</v>
      </c>
      <c r="T25" s="38">
        <v>18357</v>
      </c>
      <c r="U25" s="38">
        <v>18356.967278937991</v>
      </c>
      <c r="V25" s="71">
        <f t="shared" si="0"/>
        <v>0.40540393310453776</v>
      </c>
      <c r="W25" s="71">
        <f t="shared" si="1"/>
        <v>0.40278912676363238</v>
      </c>
      <c r="X25" s="71">
        <f t="shared" si="2"/>
        <v>0</v>
      </c>
      <c r="Y25" s="71">
        <f t="shared" si="3"/>
        <v>0.2693976866227234</v>
      </c>
      <c r="Z25" s="71">
        <f t="shared" si="4"/>
        <v>0.2693976866227234</v>
      </c>
      <c r="AA25" s="71" t="str">
        <f t="shared" si="5"/>
        <v>Y</v>
      </c>
      <c r="AB25" s="71" t="s">
        <v>55</v>
      </c>
      <c r="AC25" s="71" t="str">
        <f t="shared" si="6"/>
        <v>Y</v>
      </c>
      <c r="AD25" s="38" t="s">
        <v>55</v>
      </c>
      <c r="AE25" s="38">
        <v>0</v>
      </c>
      <c r="AF25" s="38"/>
      <c r="AG25" s="72"/>
      <c r="AH25" s="73"/>
      <c r="AI25" s="73"/>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c r="BW25" s="73"/>
      <c r="BX25" s="73"/>
      <c r="BY25" s="73"/>
      <c r="BZ25" s="73"/>
      <c r="CA25" s="73"/>
      <c r="CB25" s="73"/>
      <c r="CC25" s="73"/>
      <c r="CD25" s="73"/>
      <c r="CE25" s="73"/>
      <c r="CF25" s="73"/>
      <c r="CG25" s="73"/>
      <c r="CH25" s="73"/>
      <c r="CI25" s="73"/>
      <c r="CJ25" s="73"/>
      <c r="CK25" s="73"/>
    </row>
    <row r="26" spans="1:89" s="23" customFormat="1" ht="15.5" x14ac:dyDescent="0.35">
      <c r="A26" s="22"/>
      <c r="B26" s="27">
        <v>17</v>
      </c>
      <c r="C26" s="29" t="s">
        <v>4838</v>
      </c>
      <c r="D26" s="41" t="s">
        <v>3036</v>
      </c>
      <c r="E26" s="42" t="s">
        <v>3036</v>
      </c>
      <c r="F26" s="30" t="s">
        <v>4899</v>
      </c>
      <c r="G26" s="31">
        <v>21</v>
      </c>
      <c r="H26" s="30" t="s">
        <v>97</v>
      </c>
      <c r="I26" s="30" t="s">
        <v>4841</v>
      </c>
      <c r="J26" s="30" t="s">
        <v>50</v>
      </c>
      <c r="K26" s="30">
        <v>1341</v>
      </c>
      <c r="L26" s="30" t="s">
        <v>4841</v>
      </c>
      <c r="M26" s="30" t="s">
        <v>4843</v>
      </c>
      <c r="N26" s="30" t="s">
        <v>4843</v>
      </c>
      <c r="O26" s="30" t="s">
        <v>4843</v>
      </c>
      <c r="P26" s="38">
        <v>3580</v>
      </c>
      <c r="Q26" s="38">
        <v>3630</v>
      </c>
      <c r="R26" s="38">
        <v>3003</v>
      </c>
      <c r="S26" s="38">
        <v>12692</v>
      </c>
      <c r="T26" s="38">
        <v>12692</v>
      </c>
      <c r="U26" s="38">
        <v>12692.121907703218</v>
      </c>
      <c r="V26" s="71">
        <f t="shared" si="0"/>
        <v>0.28206744405924994</v>
      </c>
      <c r="W26" s="71">
        <f t="shared" si="1"/>
        <v>0.2860069335014182</v>
      </c>
      <c r="X26" s="71">
        <f t="shared" si="2"/>
        <v>0.2366034633009152</v>
      </c>
      <c r="Y26" s="71">
        <f t="shared" si="3"/>
        <v>0.26822594695386109</v>
      </c>
      <c r="Z26" s="71">
        <f t="shared" si="4"/>
        <v>0.26822594695386109</v>
      </c>
      <c r="AA26" s="71" t="str">
        <f t="shared" si="5"/>
        <v>Y</v>
      </c>
      <c r="AB26" s="71" t="s">
        <v>55</v>
      </c>
      <c r="AC26" s="71" t="str">
        <f t="shared" si="6"/>
        <v>Y</v>
      </c>
      <c r="AD26" s="38" t="s">
        <v>55</v>
      </c>
      <c r="AE26" s="38">
        <v>0</v>
      </c>
      <c r="AF26" s="38"/>
      <c r="AG26" s="72"/>
      <c r="AH26" s="73"/>
      <c r="AI26" s="73"/>
      <c r="AJ26" s="73"/>
      <c r="AK26" s="73"/>
      <c r="AL26" s="73"/>
      <c r="AM26" s="73"/>
      <c r="AN26" s="73"/>
      <c r="AO26" s="73"/>
      <c r="AP26" s="73"/>
      <c r="AQ26" s="73"/>
      <c r="AR26" s="73"/>
      <c r="AS26" s="73"/>
      <c r="AT26" s="73"/>
      <c r="AU26" s="73"/>
      <c r="AV26" s="73"/>
      <c r="AW26" s="73"/>
      <c r="AX26" s="73"/>
      <c r="AY26" s="73"/>
      <c r="AZ26" s="73"/>
      <c r="BA26" s="73"/>
      <c r="BB26" s="73"/>
      <c r="BC26" s="73"/>
      <c r="BD26" s="73"/>
      <c r="BE26" s="73"/>
      <c r="BF26" s="73"/>
      <c r="BG26" s="73"/>
      <c r="BH26" s="73"/>
      <c r="BI26" s="73"/>
      <c r="BJ26" s="73"/>
      <c r="BK26" s="73"/>
      <c r="BL26" s="73"/>
      <c r="BM26" s="73"/>
      <c r="BN26" s="73"/>
      <c r="BO26" s="73"/>
      <c r="BP26" s="73"/>
      <c r="BQ26" s="73"/>
      <c r="BR26" s="73"/>
      <c r="BS26" s="73"/>
      <c r="BT26" s="73"/>
      <c r="BU26" s="73"/>
      <c r="BV26" s="73"/>
      <c r="BW26" s="73"/>
      <c r="BX26" s="73"/>
      <c r="BY26" s="73"/>
      <c r="BZ26" s="73"/>
      <c r="CA26" s="73"/>
      <c r="CB26" s="73"/>
      <c r="CC26" s="73"/>
      <c r="CD26" s="73"/>
      <c r="CE26" s="73"/>
      <c r="CF26" s="73"/>
      <c r="CG26" s="73"/>
      <c r="CH26" s="73"/>
      <c r="CI26" s="73"/>
      <c r="CJ26" s="73"/>
      <c r="CK26" s="73"/>
    </row>
    <row r="27" spans="1:89" s="23" customFormat="1" ht="15.5" x14ac:dyDescent="0.35">
      <c r="A27" s="22"/>
      <c r="B27" s="27">
        <v>13</v>
      </c>
      <c r="C27" s="29" t="s">
        <v>4838</v>
      </c>
      <c r="D27" s="41" t="s">
        <v>3036</v>
      </c>
      <c r="E27" s="42" t="s">
        <v>3036</v>
      </c>
      <c r="F27" s="30" t="s">
        <v>4870</v>
      </c>
      <c r="G27" s="28">
        <v>15</v>
      </c>
      <c r="H27" s="30" t="s">
        <v>4871</v>
      </c>
      <c r="I27" s="30" t="s">
        <v>4872</v>
      </c>
      <c r="J27" s="30" t="s">
        <v>50</v>
      </c>
      <c r="K27" s="29" t="s">
        <v>4900</v>
      </c>
      <c r="L27" s="30" t="s">
        <v>4872</v>
      </c>
      <c r="M27" s="30" t="s">
        <v>4843</v>
      </c>
      <c r="N27" s="30" t="s">
        <v>4843</v>
      </c>
      <c r="O27" s="30" t="s">
        <v>4843</v>
      </c>
      <c r="P27" s="38">
        <v>3617</v>
      </c>
      <c r="Q27" s="38">
        <v>3060</v>
      </c>
      <c r="R27" s="38">
        <v>2916</v>
      </c>
      <c r="S27" s="38">
        <v>11951</v>
      </c>
      <c r="T27" s="38">
        <v>11951</v>
      </c>
      <c r="U27" s="38">
        <v>11951.150572225253</v>
      </c>
      <c r="V27" s="71">
        <f t="shared" si="0"/>
        <v>0.30265249769893732</v>
      </c>
      <c r="W27" s="71">
        <f t="shared" si="1"/>
        <v>0.25604551920341395</v>
      </c>
      <c r="X27" s="71">
        <f t="shared" si="2"/>
        <v>0.24399324419665924</v>
      </c>
      <c r="Y27" s="71">
        <f t="shared" si="3"/>
        <v>0.26756375369967017</v>
      </c>
      <c r="Z27" s="71">
        <f t="shared" si="4"/>
        <v>0.26756375369967017</v>
      </c>
      <c r="AA27" s="71" t="str">
        <f t="shared" si="5"/>
        <v>Y</v>
      </c>
      <c r="AB27" s="71" t="s">
        <v>55</v>
      </c>
      <c r="AC27" s="71" t="str">
        <f t="shared" si="6"/>
        <v>Y</v>
      </c>
      <c r="AD27" s="38" t="s">
        <v>55</v>
      </c>
      <c r="AE27" s="38">
        <v>0</v>
      </c>
      <c r="AF27" s="38"/>
      <c r="AG27" s="72" t="str">
        <f>IF(AD27="Y",AE27-AF27,"")</f>
        <v/>
      </c>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73"/>
      <c r="BG27" s="73"/>
      <c r="BH27" s="73"/>
      <c r="BI27" s="73"/>
      <c r="BJ27" s="73"/>
      <c r="BK27" s="73"/>
      <c r="BL27" s="73"/>
      <c r="BM27" s="73"/>
      <c r="BN27" s="73"/>
      <c r="BO27" s="73"/>
      <c r="BP27" s="73"/>
      <c r="BQ27" s="73"/>
      <c r="BR27" s="73"/>
      <c r="BS27" s="73"/>
      <c r="BT27" s="73"/>
      <c r="BU27" s="73"/>
      <c r="BV27" s="73"/>
      <c r="BW27" s="73"/>
      <c r="BX27" s="73"/>
      <c r="BY27" s="73"/>
      <c r="BZ27" s="73"/>
      <c r="CA27" s="73"/>
      <c r="CB27" s="73"/>
      <c r="CC27" s="73"/>
      <c r="CD27" s="73"/>
      <c r="CE27" s="73"/>
      <c r="CF27" s="73"/>
      <c r="CG27" s="73"/>
      <c r="CH27" s="73"/>
      <c r="CI27" s="73"/>
      <c r="CJ27" s="73"/>
      <c r="CK27" s="73"/>
    </row>
    <row r="28" spans="1:89" s="23" customFormat="1" ht="15.5" x14ac:dyDescent="0.35">
      <c r="A28" s="22"/>
      <c r="B28" s="27">
        <v>7</v>
      </c>
      <c r="C28" s="29" t="s">
        <v>4838</v>
      </c>
      <c r="D28" s="41" t="s">
        <v>3036</v>
      </c>
      <c r="E28" s="42" t="s">
        <v>3036</v>
      </c>
      <c r="F28" s="30" t="s">
        <v>4847</v>
      </c>
      <c r="G28" s="31">
        <v>4</v>
      </c>
      <c r="H28" s="30" t="s">
        <v>4848</v>
      </c>
      <c r="I28" s="30" t="s">
        <v>4841</v>
      </c>
      <c r="J28" s="30" t="s">
        <v>4849</v>
      </c>
      <c r="K28" s="30" t="s">
        <v>4901</v>
      </c>
      <c r="L28" s="30" t="s">
        <v>4841</v>
      </c>
      <c r="M28" s="30" t="s">
        <v>4851</v>
      </c>
      <c r="N28" s="30" t="s">
        <v>4851</v>
      </c>
      <c r="O28" s="30" t="s">
        <v>4851</v>
      </c>
      <c r="P28" s="38">
        <v>19520</v>
      </c>
      <c r="Q28" s="38">
        <v>22946</v>
      </c>
      <c r="R28" s="38">
        <v>20237</v>
      </c>
      <c r="S28" s="38">
        <v>89514</v>
      </c>
      <c r="T28" s="38">
        <v>89514</v>
      </c>
      <c r="U28" s="38">
        <v>89514</v>
      </c>
      <c r="V28" s="71">
        <f t="shared" si="0"/>
        <v>0.21806644770650402</v>
      </c>
      <c r="W28" s="71">
        <f t="shared" si="1"/>
        <v>0.2563397904238443</v>
      </c>
      <c r="X28" s="71">
        <f t="shared" si="2"/>
        <v>0.22607636794244476</v>
      </c>
      <c r="Y28" s="71">
        <f t="shared" si="3"/>
        <v>0.23349420202426438</v>
      </c>
      <c r="Z28" s="71">
        <f t="shared" si="4"/>
        <v>0.23349420202426438</v>
      </c>
      <c r="AA28" s="71" t="str">
        <f t="shared" si="5"/>
        <v>Y</v>
      </c>
      <c r="AB28" s="71" t="s">
        <v>55</v>
      </c>
      <c r="AC28" s="71" t="str">
        <f t="shared" si="6"/>
        <v>N</v>
      </c>
      <c r="AD28" s="38" t="s">
        <v>55</v>
      </c>
      <c r="AE28" s="38">
        <v>0</v>
      </c>
      <c r="AF28" s="38"/>
      <c r="AG28" s="72"/>
      <c r="AH28" s="73"/>
      <c r="AI28" s="73"/>
      <c r="AJ28" s="73"/>
      <c r="AK28" s="73"/>
      <c r="AL28" s="73"/>
      <c r="AM28" s="73"/>
      <c r="AN28" s="73"/>
      <c r="AO28" s="73"/>
      <c r="AP28" s="73"/>
      <c r="AQ28" s="73"/>
      <c r="AR28" s="73"/>
      <c r="AS28" s="73"/>
      <c r="AT28" s="73"/>
      <c r="AU28" s="73"/>
      <c r="AV28" s="73"/>
      <c r="AW28" s="73"/>
      <c r="AX28" s="73"/>
      <c r="AY28" s="73"/>
      <c r="AZ28" s="73"/>
      <c r="BA28" s="73"/>
      <c r="BB28" s="73"/>
      <c r="BC28" s="73"/>
      <c r="BD28" s="73"/>
      <c r="BE28" s="73"/>
      <c r="BF28" s="73"/>
      <c r="BG28" s="73"/>
      <c r="BH28" s="73"/>
      <c r="BI28" s="73"/>
      <c r="BJ28" s="73"/>
      <c r="BK28" s="73"/>
      <c r="BL28" s="73"/>
      <c r="BM28" s="73"/>
      <c r="BN28" s="73"/>
      <c r="BO28" s="73"/>
      <c r="BP28" s="73"/>
      <c r="BQ28" s="73"/>
      <c r="BR28" s="73"/>
      <c r="BS28" s="73"/>
      <c r="BT28" s="73"/>
      <c r="BU28" s="73"/>
      <c r="BV28" s="73"/>
      <c r="BW28" s="73"/>
      <c r="BX28" s="73"/>
      <c r="BY28" s="73"/>
      <c r="BZ28" s="73"/>
      <c r="CA28" s="73"/>
      <c r="CB28" s="73"/>
      <c r="CC28" s="73"/>
      <c r="CD28" s="73"/>
      <c r="CE28" s="73"/>
      <c r="CF28" s="73"/>
      <c r="CG28" s="73"/>
      <c r="CH28" s="73"/>
      <c r="CI28" s="73"/>
      <c r="CJ28" s="73"/>
      <c r="CK28" s="73"/>
    </row>
    <row r="29" spans="1:89" s="23" customFormat="1" ht="15.5" x14ac:dyDescent="0.35">
      <c r="A29" s="25"/>
      <c r="B29" s="33">
        <v>27</v>
      </c>
      <c r="C29" s="34" t="s">
        <v>4838</v>
      </c>
      <c r="D29" s="43" t="s">
        <v>3036</v>
      </c>
      <c r="E29" s="44" t="s">
        <v>3036</v>
      </c>
      <c r="F29" s="35" t="s">
        <v>4902</v>
      </c>
      <c r="G29" s="47">
        <v>25</v>
      </c>
      <c r="H29" s="35" t="s">
        <v>4903</v>
      </c>
      <c r="I29" s="35" t="s">
        <v>4841</v>
      </c>
      <c r="J29" s="35" t="s">
        <v>50</v>
      </c>
      <c r="K29" s="79" t="s">
        <v>4904</v>
      </c>
      <c r="L29" s="35" t="s">
        <v>4841</v>
      </c>
      <c r="M29" s="30" t="s">
        <v>4843</v>
      </c>
      <c r="N29" s="30" t="s">
        <v>4843</v>
      </c>
      <c r="O29" s="30" t="s">
        <v>4843</v>
      </c>
      <c r="P29" s="40">
        <v>2326</v>
      </c>
      <c r="Q29" s="40">
        <v>1506</v>
      </c>
      <c r="R29" s="40">
        <v>2493</v>
      </c>
      <c r="S29" s="40">
        <v>9561</v>
      </c>
      <c r="T29" s="40">
        <v>9561</v>
      </c>
      <c r="U29" s="40">
        <v>9560.9204577802029</v>
      </c>
      <c r="V29" s="71">
        <f t="shared" si="0"/>
        <v>0.24327999163267441</v>
      </c>
      <c r="W29" s="71">
        <f t="shared" si="1"/>
        <v>0.15751490429871354</v>
      </c>
      <c r="X29" s="71">
        <f t="shared" si="2"/>
        <v>0.26074895309596685</v>
      </c>
      <c r="Y29" s="71">
        <f t="shared" si="3"/>
        <v>0.22051461634245162</v>
      </c>
      <c r="Z29" s="71">
        <f t="shared" si="4"/>
        <v>0.22051461634245162</v>
      </c>
      <c r="AA29" s="71" t="str">
        <f t="shared" si="5"/>
        <v>Y</v>
      </c>
      <c r="AB29" s="71" t="s">
        <v>55</v>
      </c>
      <c r="AC29" s="71" t="str">
        <f t="shared" si="6"/>
        <v>Y</v>
      </c>
      <c r="AD29" s="38" t="s">
        <v>55</v>
      </c>
      <c r="AE29" s="38">
        <v>0</v>
      </c>
      <c r="AF29" s="40"/>
      <c r="AG29" s="72"/>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3"/>
      <c r="CF29" s="73"/>
      <c r="CG29" s="73"/>
      <c r="CH29" s="73"/>
      <c r="CI29" s="73"/>
      <c r="CJ29" s="73"/>
      <c r="CK29" s="73"/>
    </row>
    <row r="30" spans="1:89" s="24" customFormat="1" ht="15.5" x14ac:dyDescent="0.35">
      <c r="A30" s="22"/>
      <c r="B30" s="27">
        <v>24</v>
      </c>
      <c r="C30" s="29" t="s">
        <v>4838</v>
      </c>
      <c r="D30" s="41" t="s">
        <v>3036</v>
      </c>
      <c r="E30" s="42" t="s">
        <v>3036</v>
      </c>
      <c r="F30" s="30" t="s">
        <v>4859</v>
      </c>
      <c r="G30" s="31">
        <v>22</v>
      </c>
      <c r="H30" s="30" t="s">
        <v>4860</v>
      </c>
      <c r="I30" s="30" t="s">
        <v>4841</v>
      </c>
      <c r="J30" s="30" t="s">
        <v>50</v>
      </c>
      <c r="K30" s="30" t="s">
        <v>4905</v>
      </c>
      <c r="L30" s="30" t="s">
        <v>4841</v>
      </c>
      <c r="M30" s="30" t="s">
        <v>4843</v>
      </c>
      <c r="N30" s="30" t="s">
        <v>4843</v>
      </c>
      <c r="O30" s="30" t="s">
        <v>4843</v>
      </c>
      <c r="P30" s="38">
        <v>773</v>
      </c>
      <c r="Q30" s="38">
        <v>868</v>
      </c>
      <c r="R30" s="38">
        <v>805</v>
      </c>
      <c r="S30" s="38">
        <v>3705</v>
      </c>
      <c r="T30" s="38">
        <v>3705</v>
      </c>
      <c r="U30" s="38">
        <v>3704.8566773898283</v>
      </c>
      <c r="V30" s="71">
        <f t="shared" si="0"/>
        <v>0.20863697705802969</v>
      </c>
      <c r="W30" s="71">
        <f t="shared" si="1"/>
        <v>0.23427800269905533</v>
      </c>
      <c r="X30" s="71">
        <f t="shared" si="2"/>
        <v>0.21728235937243981</v>
      </c>
      <c r="Y30" s="71">
        <f t="shared" si="3"/>
        <v>0.22006577970984162</v>
      </c>
      <c r="Z30" s="71">
        <f t="shared" si="4"/>
        <v>0.22006577970984162</v>
      </c>
      <c r="AA30" s="71" t="str">
        <f t="shared" si="5"/>
        <v>Y</v>
      </c>
      <c r="AB30" s="71" t="s">
        <v>55</v>
      </c>
      <c r="AC30" s="71" t="str">
        <f t="shared" si="6"/>
        <v>Y</v>
      </c>
      <c r="AD30" s="38" t="s">
        <v>55</v>
      </c>
      <c r="AE30" s="38">
        <v>0</v>
      </c>
      <c r="AF30" s="38"/>
      <c r="AG30" s="72"/>
      <c r="AH30" s="73"/>
      <c r="AI30" s="73"/>
      <c r="AJ30" s="73"/>
      <c r="AK30" s="73"/>
      <c r="AL30" s="73"/>
      <c r="AM30" s="73"/>
      <c r="AN30" s="73"/>
      <c r="AO30" s="73"/>
      <c r="AP30" s="73"/>
      <c r="AQ30" s="73"/>
      <c r="AR30" s="73"/>
      <c r="AS30" s="73"/>
      <c r="AT30" s="73"/>
      <c r="AU30" s="73"/>
      <c r="AV30" s="73"/>
      <c r="AW30" s="73"/>
      <c r="AX30" s="73"/>
      <c r="AY30" s="73"/>
      <c r="AZ30" s="73"/>
      <c r="BA30" s="73"/>
      <c r="BB30" s="73"/>
      <c r="BC30" s="73"/>
      <c r="BD30" s="73"/>
      <c r="BE30" s="73"/>
      <c r="BF30" s="73"/>
      <c r="BG30" s="73"/>
      <c r="BH30" s="73"/>
      <c r="BI30" s="73"/>
      <c r="BJ30" s="73"/>
      <c r="BK30" s="73"/>
      <c r="BL30" s="73"/>
      <c r="BM30" s="73"/>
      <c r="BN30" s="73"/>
      <c r="BO30" s="73"/>
      <c r="BP30" s="73"/>
      <c r="BQ30" s="73"/>
      <c r="BR30" s="73"/>
      <c r="BS30" s="73"/>
      <c r="BT30" s="73"/>
      <c r="BU30" s="73"/>
      <c r="BV30" s="73"/>
      <c r="BW30" s="73"/>
      <c r="BX30" s="73"/>
      <c r="BY30" s="73"/>
      <c r="BZ30" s="73"/>
      <c r="CA30" s="73"/>
      <c r="CB30" s="73"/>
      <c r="CC30" s="73"/>
      <c r="CD30" s="73"/>
      <c r="CE30" s="73"/>
      <c r="CF30" s="73"/>
      <c r="CG30" s="73"/>
      <c r="CH30" s="73"/>
      <c r="CI30" s="73"/>
      <c r="CJ30" s="73"/>
      <c r="CK30" s="74"/>
    </row>
    <row r="31" spans="1:89" s="24" customFormat="1" ht="15.5" x14ac:dyDescent="0.35">
      <c r="A31" s="22"/>
      <c r="B31" s="27">
        <v>34</v>
      </c>
      <c r="C31" s="29" t="s">
        <v>4838</v>
      </c>
      <c r="D31" s="41" t="s">
        <v>3036</v>
      </c>
      <c r="E31" s="42" t="s">
        <v>3036</v>
      </c>
      <c r="F31" s="30" t="s">
        <v>4890</v>
      </c>
      <c r="G31" s="31">
        <v>31</v>
      </c>
      <c r="H31" s="30" t="s">
        <v>4891</v>
      </c>
      <c r="I31" s="30" t="s">
        <v>4876</v>
      </c>
      <c r="J31" s="30" t="s">
        <v>50</v>
      </c>
      <c r="K31" s="30" t="s">
        <v>4906</v>
      </c>
      <c r="L31" s="30" t="s">
        <v>4876</v>
      </c>
      <c r="M31" s="30" t="s">
        <v>4843</v>
      </c>
      <c r="N31" s="30" t="s">
        <v>4843</v>
      </c>
      <c r="O31" s="30" t="s">
        <v>4843</v>
      </c>
      <c r="P31" s="38">
        <v>2565</v>
      </c>
      <c r="Q31" s="38">
        <v>2575</v>
      </c>
      <c r="R31" s="38">
        <v>2810</v>
      </c>
      <c r="S31" s="38">
        <v>12692</v>
      </c>
      <c r="T31" s="38">
        <v>12692</v>
      </c>
      <c r="U31" s="38">
        <v>12692.121907703218</v>
      </c>
      <c r="V31" s="71">
        <f t="shared" si="0"/>
        <v>0.20209580838323354</v>
      </c>
      <c r="W31" s="71">
        <f t="shared" si="1"/>
        <v>0.20288370627166719</v>
      </c>
      <c r="X31" s="71">
        <f t="shared" si="2"/>
        <v>0.22139718011174547</v>
      </c>
      <c r="Y31" s="71">
        <f t="shared" si="3"/>
        <v>0.20879223158888208</v>
      </c>
      <c r="Z31" s="71">
        <f t="shared" si="4"/>
        <v>0.20879223158888208</v>
      </c>
      <c r="AA31" s="71" t="str">
        <f t="shared" si="5"/>
        <v>Y</v>
      </c>
      <c r="AB31" s="71" t="s">
        <v>55</v>
      </c>
      <c r="AC31" s="71" t="str">
        <f t="shared" si="6"/>
        <v>Y</v>
      </c>
      <c r="AD31" s="38" t="s">
        <v>55</v>
      </c>
      <c r="AE31" s="38">
        <v>0</v>
      </c>
      <c r="AF31" s="38"/>
      <c r="AG31" s="72"/>
      <c r="AH31" s="73"/>
      <c r="AI31" s="73"/>
      <c r="AJ31" s="73"/>
      <c r="AK31" s="73"/>
      <c r="AL31" s="73"/>
      <c r="AM31" s="73"/>
      <c r="AN31" s="73"/>
      <c r="AO31" s="73"/>
      <c r="AP31" s="73"/>
      <c r="AQ31" s="73"/>
      <c r="AR31" s="73"/>
      <c r="AS31" s="73"/>
      <c r="AT31" s="73"/>
      <c r="AU31" s="73"/>
      <c r="AV31" s="73"/>
      <c r="AW31" s="73"/>
      <c r="AX31" s="73"/>
      <c r="AY31" s="73"/>
      <c r="AZ31" s="73"/>
      <c r="BA31" s="73"/>
      <c r="BB31" s="73"/>
      <c r="BC31" s="73"/>
      <c r="BD31" s="73"/>
      <c r="BE31" s="73"/>
      <c r="BF31" s="73"/>
      <c r="BG31" s="73"/>
      <c r="BH31" s="73"/>
      <c r="BI31" s="73"/>
      <c r="BJ31" s="73"/>
      <c r="BK31" s="73"/>
      <c r="BL31" s="73"/>
      <c r="BM31" s="73"/>
      <c r="BN31" s="73"/>
      <c r="BO31" s="73"/>
      <c r="BP31" s="73"/>
      <c r="BQ31" s="73"/>
      <c r="BR31" s="73"/>
      <c r="BS31" s="73"/>
      <c r="BT31" s="73"/>
      <c r="BU31" s="73"/>
      <c r="BV31" s="73"/>
      <c r="BW31" s="73"/>
      <c r="BX31" s="73"/>
      <c r="BY31" s="73"/>
      <c r="BZ31" s="73"/>
      <c r="CA31" s="73"/>
      <c r="CB31" s="73"/>
      <c r="CC31" s="73"/>
      <c r="CD31" s="73"/>
      <c r="CE31" s="73"/>
      <c r="CF31" s="73"/>
      <c r="CG31" s="73"/>
      <c r="CH31" s="73"/>
      <c r="CI31" s="73"/>
      <c r="CJ31" s="73"/>
      <c r="CK31" s="74"/>
    </row>
    <row r="32" spans="1:89" s="24" customFormat="1" ht="15.5" x14ac:dyDescent="0.35">
      <c r="A32" s="22"/>
      <c r="B32" s="27">
        <v>41</v>
      </c>
      <c r="C32" s="29" t="s">
        <v>4838</v>
      </c>
      <c r="D32" s="41" t="s">
        <v>3036</v>
      </c>
      <c r="E32" s="42" t="s">
        <v>3036</v>
      </c>
      <c r="F32" s="30" t="s">
        <v>4839</v>
      </c>
      <c r="G32" s="31">
        <v>40</v>
      </c>
      <c r="H32" s="30" t="s">
        <v>4848</v>
      </c>
      <c r="I32" s="30" t="s">
        <v>4841</v>
      </c>
      <c r="J32" s="30" t="s">
        <v>4849</v>
      </c>
      <c r="K32" s="30" t="s">
        <v>4907</v>
      </c>
      <c r="L32" s="30" t="s">
        <v>4841</v>
      </c>
      <c r="M32" s="30" t="s">
        <v>4851</v>
      </c>
      <c r="N32" s="30" t="s">
        <v>4851</v>
      </c>
      <c r="O32" s="30" t="s">
        <v>4851</v>
      </c>
      <c r="P32" s="38">
        <v>9434</v>
      </c>
      <c r="Q32" s="38">
        <v>8693</v>
      </c>
      <c r="R32" s="38">
        <v>10321</v>
      </c>
      <c r="S32" s="38">
        <v>47804.602288901013</v>
      </c>
      <c r="T32" s="38">
        <v>47804.602288901013</v>
      </c>
      <c r="U32" s="38">
        <v>47805</v>
      </c>
      <c r="V32" s="71">
        <f t="shared" si="0"/>
        <v>0.19734501592517861</v>
      </c>
      <c r="W32" s="71">
        <f t="shared" si="1"/>
        <v>0.18184441630671799</v>
      </c>
      <c r="X32" s="71">
        <f t="shared" si="2"/>
        <v>0.21589791862775859</v>
      </c>
      <c r="Y32" s="71">
        <f t="shared" si="3"/>
        <v>0.19836245028655175</v>
      </c>
      <c r="Z32" s="71">
        <f t="shared" si="4"/>
        <v>0.19836245028655175</v>
      </c>
      <c r="AA32" s="71" t="str">
        <f t="shared" si="5"/>
        <v>Y</v>
      </c>
      <c r="AB32" s="71" t="s">
        <v>55</v>
      </c>
      <c r="AC32" s="71" t="str">
        <f t="shared" si="6"/>
        <v>N</v>
      </c>
      <c r="AD32" s="38" t="s">
        <v>55</v>
      </c>
      <c r="AE32" s="38">
        <v>0</v>
      </c>
      <c r="AF32" s="38"/>
      <c r="AG32" s="72"/>
      <c r="AH32" s="73"/>
      <c r="AI32" s="73"/>
      <c r="AJ32" s="73"/>
      <c r="AK32" s="73"/>
      <c r="AL32" s="73"/>
      <c r="AM32" s="73"/>
      <c r="AN32" s="73"/>
      <c r="AO32" s="73"/>
      <c r="AP32" s="73"/>
      <c r="AQ32" s="73"/>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3"/>
      <c r="BQ32" s="73"/>
      <c r="BR32" s="73"/>
      <c r="BS32" s="73"/>
      <c r="BT32" s="73"/>
      <c r="BU32" s="73"/>
      <c r="BV32" s="73"/>
      <c r="BW32" s="73"/>
      <c r="BX32" s="73"/>
      <c r="BY32" s="73"/>
      <c r="BZ32" s="73"/>
      <c r="CA32" s="73"/>
      <c r="CB32" s="73"/>
      <c r="CC32" s="73"/>
      <c r="CD32" s="73"/>
      <c r="CE32" s="73"/>
      <c r="CF32" s="73"/>
      <c r="CG32" s="73"/>
      <c r="CH32" s="73"/>
      <c r="CI32" s="73"/>
      <c r="CJ32" s="73"/>
      <c r="CK32" s="74"/>
    </row>
    <row r="33" spans="1:89" s="24" customFormat="1" ht="15.5" x14ac:dyDescent="0.35">
      <c r="A33" s="22"/>
      <c r="B33" s="27">
        <v>16</v>
      </c>
      <c r="C33" s="29" t="s">
        <v>4838</v>
      </c>
      <c r="D33" s="41" t="s">
        <v>3036</v>
      </c>
      <c r="E33" s="42" t="s">
        <v>3036</v>
      </c>
      <c r="F33" s="30" t="s">
        <v>4908</v>
      </c>
      <c r="G33" s="28">
        <v>20</v>
      </c>
      <c r="H33" s="30" t="s">
        <v>4909</v>
      </c>
      <c r="I33" s="30" t="s">
        <v>4841</v>
      </c>
      <c r="J33" s="30" t="s">
        <v>50</v>
      </c>
      <c r="K33" s="30" t="s">
        <v>4910</v>
      </c>
      <c r="L33" s="30" t="s">
        <v>4841</v>
      </c>
      <c r="M33" s="30" t="s">
        <v>4843</v>
      </c>
      <c r="N33" s="30" t="s">
        <v>4843</v>
      </c>
      <c r="O33" s="30" t="s">
        <v>4843</v>
      </c>
      <c r="P33" s="38">
        <v>1673</v>
      </c>
      <c r="Q33" s="38">
        <v>1713</v>
      </c>
      <c r="R33" s="38">
        <v>1801</v>
      </c>
      <c r="S33" s="38">
        <v>8916</v>
      </c>
      <c r="T33" s="38">
        <v>8916</v>
      </c>
      <c r="U33" s="38">
        <v>8915.5583268800401</v>
      </c>
      <c r="V33" s="71">
        <f t="shared" si="0"/>
        <v>0.1876401973979363</v>
      </c>
      <c r="W33" s="71">
        <f t="shared" si="1"/>
        <v>0.19212651413189771</v>
      </c>
      <c r="X33" s="71">
        <f t="shared" si="2"/>
        <v>0.20200641776635114</v>
      </c>
      <c r="Y33" s="71">
        <f t="shared" si="3"/>
        <v>0.19392437643206173</v>
      </c>
      <c r="Z33" s="71">
        <f t="shared" si="4"/>
        <v>0.19392437643206173</v>
      </c>
      <c r="AA33" s="71" t="str">
        <f t="shared" si="5"/>
        <v>Y</v>
      </c>
      <c r="AB33" s="71" t="s">
        <v>55</v>
      </c>
      <c r="AC33" s="71" t="str">
        <f t="shared" si="6"/>
        <v>Y</v>
      </c>
      <c r="AD33" s="38" t="s">
        <v>55</v>
      </c>
      <c r="AE33" s="38">
        <v>0</v>
      </c>
      <c r="AF33" s="38"/>
      <c r="AG33" s="72" t="str">
        <f>IF(AD33="Y",AE33-AF33,"")</f>
        <v/>
      </c>
      <c r="AH33" s="73"/>
      <c r="AI33" s="73"/>
      <c r="AJ33" s="73"/>
      <c r="AK33" s="73"/>
      <c r="AL33" s="73"/>
      <c r="AM33" s="73"/>
      <c r="AN33" s="73"/>
      <c r="AO33" s="73"/>
      <c r="AP33" s="73"/>
      <c r="AQ33" s="73"/>
      <c r="AR33" s="73"/>
      <c r="AS33" s="73"/>
      <c r="AT33" s="73"/>
      <c r="AU33" s="73"/>
      <c r="AV33" s="73"/>
      <c r="AW33" s="73"/>
      <c r="AX33" s="73"/>
      <c r="AY33" s="73"/>
      <c r="AZ33" s="73"/>
      <c r="BA33" s="73"/>
      <c r="BB33" s="73"/>
      <c r="BC33" s="73"/>
      <c r="BD33" s="73"/>
      <c r="BE33" s="73"/>
      <c r="BF33" s="73"/>
      <c r="BG33" s="73"/>
      <c r="BH33" s="73"/>
      <c r="BI33" s="73"/>
      <c r="BJ33" s="73"/>
      <c r="BK33" s="73"/>
      <c r="BL33" s="73"/>
      <c r="BM33" s="73"/>
      <c r="BN33" s="73"/>
      <c r="BO33" s="73"/>
      <c r="BP33" s="73"/>
      <c r="BQ33" s="73"/>
      <c r="BR33" s="73"/>
      <c r="BS33" s="73"/>
      <c r="BT33" s="73"/>
      <c r="BU33" s="73"/>
      <c r="BV33" s="73"/>
      <c r="BW33" s="73"/>
      <c r="BX33" s="73"/>
      <c r="BY33" s="73"/>
      <c r="BZ33" s="73"/>
      <c r="CA33" s="73"/>
      <c r="CB33" s="73"/>
      <c r="CC33" s="73"/>
      <c r="CD33" s="73"/>
      <c r="CE33" s="73"/>
      <c r="CF33" s="73"/>
      <c r="CG33" s="73"/>
      <c r="CH33" s="73"/>
      <c r="CI33" s="73"/>
      <c r="CJ33" s="73"/>
      <c r="CK33" s="74"/>
    </row>
    <row r="34" spans="1:89" s="24" customFormat="1" ht="15.5" x14ac:dyDescent="0.35">
      <c r="A34" s="22"/>
      <c r="B34" s="27">
        <v>22</v>
      </c>
      <c r="C34" s="29" t="s">
        <v>4838</v>
      </c>
      <c r="D34" s="41" t="s">
        <v>3036</v>
      </c>
      <c r="E34" s="42" t="s">
        <v>3036</v>
      </c>
      <c r="F34" s="30" t="s">
        <v>4859</v>
      </c>
      <c r="G34" s="31">
        <v>22</v>
      </c>
      <c r="H34" s="30" t="s">
        <v>4860</v>
      </c>
      <c r="I34" s="30" t="s">
        <v>4841</v>
      </c>
      <c r="J34" s="30" t="s">
        <v>50</v>
      </c>
      <c r="K34" s="30" t="s">
        <v>4911</v>
      </c>
      <c r="L34" s="30" t="s">
        <v>4841</v>
      </c>
      <c r="M34" s="30" t="s">
        <v>4843</v>
      </c>
      <c r="N34" s="30" t="s">
        <v>4843</v>
      </c>
      <c r="O34" s="30" t="s">
        <v>4843</v>
      </c>
      <c r="P34" s="38">
        <v>590</v>
      </c>
      <c r="Q34" s="38">
        <v>629</v>
      </c>
      <c r="R34" s="38">
        <v>789</v>
      </c>
      <c r="S34" s="38">
        <v>3585</v>
      </c>
      <c r="T34" s="38">
        <v>3585</v>
      </c>
      <c r="U34" s="38">
        <v>3585.3451716675759</v>
      </c>
      <c r="V34" s="71">
        <f t="shared" si="0"/>
        <v>0.16457461645746166</v>
      </c>
      <c r="W34" s="71">
        <f t="shared" si="1"/>
        <v>0.17545327754532775</v>
      </c>
      <c r="X34" s="71">
        <f t="shared" si="2"/>
        <v>0.22006249390850954</v>
      </c>
      <c r="Y34" s="71">
        <f t="shared" si="3"/>
        <v>0.18669679597043298</v>
      </c>
      <c r="Z34" s="71">
        <f t="shared" si="4"/>
        <v>0.18669679597043298</v>
      </c>
      <c r="AA34" s="71" t="str">
        <f t="shared" si="5"/>
        <v>Y</v>
      </c>
      <c r="AB34" s="71" t="s">
        <v>55</v>
      </c>
      <c r="AC34" s="71" t="str">
        <f t="shared" si="6"/>
        <v>Y</v>
      </c>
      <c r="AD34" s="38" t="s">
        <v>55</v>
      </c>
      <c r="AE34" s="38">
        <v>0</v>
      </c>
      <c r="AF34" s="38"/>
      <c r="AG34" s="72"/>
      <c r="AH34" s="73"/>
      <c r="AI34" s="73"/>
      <c r="AJ34" s="73"/>
      <c r="AK34" s="73"/>
      <c r="AL34" s="73"/>
      <c r="AM34" s="73"/>
      <c r="AN34" s="73"/>
      <c r="AO34" s="73"/>
      <c r="AP34" s="73"/>
      <c r="AQ34" s="73"/>
      <c r="AR34" s="73"/>
      <c r="AS34" s="73"/>
      <c r="AT34" s="73"/>
      <c r="AU34" s="73"/>
      <c r="AV34" s="73"/>
      <c r="AW34" s="73"/>
      <c r="AX34" s="73"/>
      <c r="AY34" s="73"/>
      <c r="AZ34" s="73"/>
      <c r="BA34" s="73"/>
      <c r="BB34" s="73"/>
      <c r="BC34" s="73"/>
      <c r="BD34" s="73"/>
      <c r="BE34" s="73"/>
      <c r="BF34" s="73"/>
      <c r="BG34" s="73"/>
      <c r="BH34" s="73"/>
      <c r="BI34" s="73"/>
      <c r="BJ34" s="73"/>
      <c r="BK34" s="73"/>
      <c r="BL34" s="73"/>
      <c r="BM34" s="73"/>
      <c r="BN34" s="73"/>
      <c r="BO34" s="73"/>
      <c r="BP34" s="73"/>
      <c r="BQ34" s="73"/>
      <c r="BR34" s="73"/>
      <c r="BS34" s="73"/>
      <c r="BT34" s="73"/>
      <c r="BU34" s="73"/>
      <c r="BV34" s="73"/>
      <c r="BW34" s="73"/>
      <c r="BX34" s="73"/>
      <c r="BY34" s="73"/>
      <c r="BZ34" s="73"/>
      <c r="CA34" s="73"/>
      <c r="CB34" s="73"/>
      <c r="CC34" s="73"/>
      <c r="CD34" s="73"/>
      <c r="CE34" s="73"/>
      <c r="CF34" s="73"/>
      <c r="CG34" s="73"/>
      <c r="CH34" s="73"/>
      <c r="CI34" s="73"/>
      <c r="CJ34" s="73"/>
      <c r="CK34" s="74"/>
    </row>
    <row r="35" spans="1:89" s="24" customFormat="1" ht="15.5" x14ac:dyDescent="0.35">
      <c r="A35" s="22"/>
      <c r="B35" s="27">
        <v>19</v>
      </c>
      <c r="C35" s="29" t="s">
        <v>4838</v>
      </c>
      <c r="D35" s="41" t="s">
        <v>3036</v>
      </c>
      <c r="E35" s="42" t="s">
        <v>3036</v>
      </c>
      <c r="F35" s="30" t="s">
        <v>4859</v>
      </c>
      <c r="G35" s="28">
        <v>22</v>
      </c>
      <c r="H35" s="30" t="s">
        <v>4860</v>
      </c>
      <c r="I35" s="30" t="s">
        <v>4841</v>
      </c>
      <c r="J35" s="30" t="s">
        <v>50</v>
      </c>
      <c r="K35" s="29" t="s">
        <v>4912</v>
      </c>
      <c r="L35" s="30" t="s">
        <v>4841</v>
      </c>
      <c r="M35" s="30" t="s">
        <v>4843</v>
      </c>
      <c r="N35" s="30" t="s">
        <v>4843</v>
      </c>
      <c r="O35" s="30" t="s">
        <v>4843</v>
      </c>
      <c r="P35" s="38">
        <v>1673</v>
      </c>
      <c r="Q35" s="38">
        <v>1713</v>
      </c>
      <c r="R35" s="38">
        <v>1801</v>
      </c>
      <c r="S35" s="38">
        <v>9322</v>
      </c>
      <c r="T35" s="38">
        <v>9322</v>
      </c>
      <c r="U35" s="38">
        <v>9321.8974463356972</v>
      </c>
      <c r="V35" s="71">
        <f t="shared" ref="V35:V53" si="7">IF(OR(P35="",S35=""),"",P35/S35)</f>
        <v>0.17946792533791031</v>
      </c>
      <c r="W35" s="71">
        <f t="shared" ref="W35:W53" si="8">IF(OR(Q35="",T35=""),"",Q35/T35)</f>
        <v>0.18375885003218193</v>
      </c>
      <c r="X35" s="71">
        <f t="shared" ref="X35:X53" si="9">IF(OR(R35="",U35=""),"",R35/U35)</f>
        <v>0.19320100981243329</v>
      </c>
      <c r="Y35" s="71">
        <f t="shared" ref="Y35:Y66" si="10">IF(OR(V35="",W35="",X35=""),"",AVERAGE(V35,W35,X35))</f>
        <v>0.18547592839417518</v>
      </c>
      <c r="Z35" s="71">
        <f t="shared" ref="Z35:Z66" si="11">IFERROR(Y35,"0")</f>
        <v>0.18547592839417518</v>
      </c>
      <c r="AA35" s="71" t="str">
        <f t="shared" ref="AA35:AA66" si="12">IF(Z35="0","N","Y")</f>
        <v>Y</v>
      </c>
      <c r="AB35" s="71" t="s">
        <v>55</v>
      </c>
      <c r="AC35" s="71" t="str">
        <f t="shared" ref="AC35:AC53" si="13">IF(J35="D","Y","N")</f>
        <v>Y</v>
      </c>
      <c r="AD35" s="38" t="s">
        <v>55</v>
      </c>
      <c r="AE35" s="38">
        <v>0</v>
      </c>
      <c r="AF35" s="38"/>
      <c r="AG35" s="72"/>
      <c r="AH35" s="73"/>
      <c r="AI35" s="73"/>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3"/>
      <c r="BQ35" s="73"/>
      <c r="BR35" s="73"/>
      <c r="BS35" s="73"/>
      <c r="BT35" s="73"/>
      <c r="BU35" s="73"/>
      <c r="BV35" s="73"/>
      <c r="BW35" s="73"/>
      <c r="BX35" s="73"/>
      <c r="BY35" s="73"/>
      <c r="BZ35" s="73"/>
      <c r="CA35" s="73"/>
      <c r="CB35" s="73"/>
      <c r="CC35" s="73"/>
      <c r="CD35" s="73"/>
      <c r="CE35" s="73"/>
      <c r="CF35" s="73"/>
      <c r="CG35" s="73"/>
      <c r="CH35" s="73"/>
      <c r="CI35" s="73"/>
      <c r="CJ35" s="73"/>
      <c r="CK35" s="74"/>
    </row>
    <row r="36" spans="1:89" s="24" customFormat="1" ht="15.5" x14ac:dyDescent="0.35">
      <c r="A36" s="22"/>
      <c r="B36" s="27">
        <v>4</v>
      </c>
      <c r="C36" s="29" t="s">
        <v>4838</v>
      </c>
      <c r="D36" s="41" t="s">
        <v>3036</v>
      </c>
      <c r="E36" s="42" t="s">
        <v>3036</v>
      </c>
      <c r="F36" s="30" t="s">
        <v>4855</v>
      </c>
      <c r="G36" s="31">
        <v>1</v>
      </c>
      <c r="H36" s="30" t="s">
        <v>4856</v>
      </c>
      <c r="I36" s="30" t="s">
        <v>4841</v>
      </c>
      <c r="J36" s="30" t="s">
        <v>50</v>
      </c>
      <c r="K36" s="30" t="s">
        <v>4913</v>
      </c>
      <c r="L36" s="30" t="s">
        <v>4841</v>
      </c>
      <c r="M36" s="30" t="s">
        <v>4843</v>
      </c>
      <c r="N36" s="30" t="s">
        <v>4843</v>
      </c>
      <c r="O36" s="30" t="s">
        <v>4843</v>
      </c>
      <c r="P36" s="39">
        <v>2119</v>
      </c>
      <c r="Q36" s="38">
        <v>2170</v>
      </c>
      <c r="R36" s="38">
        <v>429</v>
      </c>
      <c r="S36" s="38">
        <v>8916</v>
      </c>
      <c r="T36" s="38">
        <v>8916</v>
      </c>
      <c r="U36" s="38">
        <v>8915.5583268800401</v>
      </c>
      <c r="V36" s="71">
        <f t="shared" si="7"/>
        <v>0.23766262898160609</v>
      </c>
      <c r="W36" s="71">
        <f t="shared" si="8"/>
        <v>0.24338268281740691</v>
      </c>
      <c r="X36" s="71">
        <f t="shared" si="9"/>
        <v>4.8118130606199135E-2</v>
      </c>
      <c r="Y36" s="71">
        <f t="shared" si="10"/>
        <v>0.17638781413507074</v>
      </c>
      <c r="Z36" s="71">
        <f t="shared" si="11"/>
        <v>0.17638781413507074</v>
      </c>
      <c r="AA36" s="71" t="str">
        <f t="shared" si="12"/>
        <v>Y</v>
      </c>
      <c r="AB36" s="71" t="s">
        <v>55</v>
      </c>
      <c r="AC36" s="71" t="str">
        <f t="shared" si="13"/>
        <v>Y</v>
      </c>
      <c r="AD36" s="38" t="s">
        <v>55</v>
      </c>
      <c r="AE36" s="38">
        <v>0</v>
      </c>
      <c r="AF36" s="38"/>
      <c r="AG36" s="72"/>
      <c r="AH36" s="73"/>
      <c r="AI36" s="73"/>
      <c r="AJ36" s="73"/>
      <c r="AK36" s="73"/>
      <c r="AL36" s="73"/>
      <c r="AM36" s="73"/>
      <c r="AN36" s="73"/>
      <c r="AO36" s="73"/>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3"/>
      <c r="BQ36" s="73"/>
      <c r="BR36" s="73"/>
      <c r="BS36" s="73"/>
      <c r="BT36" s="73"/>
      <c r="BU36" s="73"/>
      <c r="BV36" s="73"/>
      <c r="BW36" s="73"/>
      <c r="BX36" s="73"/>
      <c r="BY36" s="73"/>
      <c r="BZ36" s="73"/>
      <c r="CA36" s="73"/>
      <c r="CB36" s="73"/>
      <c r="CC36" s="73"/>
      <c r="CD36" s="73"/>
      <c r="CE36" s="73"/>
      <c r="CF36" s="73"/>
      <c r="CG36" s="73"/>
      <c r="CH36" s="73"/>
      <c r="CI36" s="73"/>
      <c r="CJ36" s="73"/>
      <c r="CK36" s="74"/>
    </row>
    <row r="37" spans="1:89" s="24" customFormat="1" ht="15.5" x14ac:dyDescent="0.35">
      <c r="A37" s="22"/>
      <c r="B37" s="27">
        <v>32</v>
      </c>
      <c r="C37" s="29" t="s">
        <v>4838</v>
      </c>
      <c r="D37" s="41" t="s">
        <v>3036</v>
      </c>
      <c r="E37" s="42" t="s">
        <v>3036</v>
      </c>
      <c r="F37" s="30" t="s">
        <v>4890</v>
      </c>
      <c r="G37" s="31">
        <v>31</v>
      </c>
      <c r="H37" s="30" t="s">
        <v>4914</v>
      </c>
      <c r="I37" s="30" t="s">
        <v>4876</v>
      </c>
      <c r="J37" s="30" t="s">
        <v>50</v>
      </c>
      <c r="K37" s="30" t="s">
        <v>4915</v>
      </c>
      <c r="L37" s="30" t="s">
        <v>4876</v>
      </c>
      <c r="M37" s="30" t="s">
        <v>4843</v>
      </c>
      <c r="N37" s="30" t="s">
        <v>4843</v>
      </c>
      <c r="O37" s="30" t="s">
        <v>4843</v>
      </c>
      <c r="P37" s="38">
        <v>2175</v>
      </c>
      <c r="Q37" s="38">
        <v>2175</v>
      </c>
      <c r="R37" s="38">
        <v>2175</v>
      </c>
      <c r="S37" s="38">
        <v>12692</v>
      </c>
      <c r="T37" s="38">
        <v>12692</v>
      </c>
      <c r="U37" s="38">
        <v>12692.121907703218</v>
      </c>
      <c r="V37" s="71">
        <f t="shared" si="7"/>
        <v>0.17136779073432082</v>
      </c>
      <c r="W37" s="71">
        <f t="shared" si="8"/>
        <v>0.17136779073432082</v>
      </c>
      <c r="X37" s="71">
        <f t="shared" si="9"/>
        <v>0.17136614474841508</v>
      </c>
      <c r="Y37" s="71">
        <f t="shared" si="10"/>
        <v>0.17136724207235224</v>
      </c>
      <c r="Z37" s="71">
        <f t="shared" si="11"/>
        <v>0.17136724207235224</v>
      </c>
      <c r="AA37" s="71" t="str">
        <f t="shared" si="12"/>
        <v>Y</v>
      </c>
      <c r="AB37" s="71" t="s">
        <v>55</v>
      </c>
      <c r="AC37" s="71" t="str">
        <f t="shared" si="13"/>
        <v>Y</v>
      </c>
      <c r="AD37" s="38" t="s">
        <v>55</v>
      </c>
      <c r="AE37" s="38">
        <v>0</v>
      </c>
      <c r="AF37" s="38"/>
      <c r="AG37" s="72"/>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3"/>
      <c r="BQ37" s="73"/>
      <c r="BR37" s="73"/>
      <c r="BS37" s="73"/>
      <c r="BT37" s="73"/>
      <c r="BU37" s="73"/>
      <c r="BV37" s="73"/>
      <c r="BW37" s="73"/>
      <c r="BX37" s="73"/>
      <c r="BY37" s="73"/>
      <c r="BZ37" s="73"/>
      <c r="CA37" s="73"/>
      <c r="CB37" s="73"/>
      <c r="CC37" s="73"/>
      <c r="CD37" s="73"/>
      <c r="CE37" s="73"/>
      <c r="CF37" s="73"/>
      <c r="CG37" s="73"/>
      <c r="CH37" s="73"/>
      <c r="CI37" s="73"/>
      <c r="CJ37" s="73"/>
      <c r="CK37" s="74"/>
    </row>
    <row r="38" spans="1:89" s="24" customFormat="1" ht="15.5" x14ac:dyDescent="0.35">
      <c r="A38" s="22"/>
      <c r="B38" s="27">
        <v>20</v>
      </c>
      <c r="C38" s="29" t="s">
        <v>4838</v>
      </c>
      <c r="D38" s="41" t="s">
        <v>3036</v>
      </c>
      <c r="E38" s="42" t="s">
        <v>3036</v>
      </c>
      <c r="F38" s="30" t="s">
        <v>4859</v>
      </c>
      <c r="G38" s="31">
        <v>22</v>
      </c>
      <c r="H38" s="30" t="s">
        <v>4860</v>
      </c>
      <c r="I38" s="30" t="s">
        <v>4841</v>
      </c>
      <c r="J38" s="30" t="s">
        <v>50</v>
      </c>
      <c r="K38" s="30" t="s">
        <v>4916</v>
      </c>
      <c r="L38" s="30" t="s">
        <v>4841</v>
      </c>
      <c r="M38" s="30" t="s">
        <v>4843</v>
      </c>
      <c r="N38" s="30" t="s">
        <v>4843</v>
      </c>
      <c r="O38" s="30" t="s">
        <v>4843</v>
      </c>
      <c r="P38" s="38">
        <v>1570</v>
      </c>
      <c r="Q38" s="38">
        <v>1760</v>
      </c>
      <c r="R38" s="38">
        <v>948</v>
      </c>
      <c r="S38" s="38">
        <v>8533</v>
      </c>
      <c r="T38" s="38">
        <v>8533</v>
      </c>
      <c r="U38" s="38">
        <v>8533.1215085688309</v>
      </c>
      <c r="V38" s="71">
        <f t="shared" si="7"/>
        <v>0.18399156217039728</v>
      </c>
      <c r="W38" s="71">
        <f t="shared" si="8"/>
        <v>0.20625805695534982</v>
      </c>
      <c r="X38" s="71">
        <f t="shared" si="9"/>
        <v>0.11109650777245265</v>
      </c>
      <c r="Y38" s="71">
        <f t="shared" si="10"/>
        <v>0.16711537563273324</v>
      </c>
      <c r="Z38" s="71">
        <f t="shared" si="11"/>
        <v>0.16711537563273324</v>
      </c>
      <c r="AA38" s="71" t="str">
        <f t="shared" si="12"/>
        <v>Y</v>
      </c>
      <c r="AB38" s="71" t="s">
        <v>55</v>
      </c>
      <c r="AC38" s="71" t="str">
        <f t="shared" si="13"/>
        <v>Y</v>
      </c>
      <c r="AD38" s="38" t="s">
        <v>55</v>
      </c>
      <c r="AE38" s="38">
        <v>0</v>
      </c>
      <c r="AF38" s="38"/>
      <c r="AG38" s="72"/>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4"/>
    </row>
    <row r="39" spans="1:89" s="24" customFormat="1" ht="15.5" x14ac:dyDescent="0.35">
      <c r="A39" s="22"/>
      <c r="B39" s="27">
        <v>28</v>
      </c>
      <c r="C39" s="29" t="s">
        <v>4838</v>
      </c>
      <c r="D39" s="41" t="s">
        <v>3036</v>
      </c>
      <c r="E39" s="42" t="s">
        <v>3036</v>
      </c>
      <c r="F39" s="30" t="s">
        <v>4902</v>
      </c>
      <c r="G39" s="28">
        <v>25</v>
      </c>
      <c r="H39" s="30" t="s">
        <v>4903</v>
      </c>
      <c r="I39" s="30" t="s">
        <v>4841</v>
      </c>
      <c r="J39" s="30" t="s">
        <v>50</v>
      </c>
      <c r="K39" s="29" t="s">
        <v>4917</v>
      </c>
      <c r="L39" s="30" t="s">
        <v>4841</v>
      </c>
      <c r="M39" s="30" t="s">
        <v>4843</v>
      </c>
      <c r="N39" s="30" t="s">
        <v>4843</v>
      </c>
      <c r="O39" s="30" t="s">
        <v>4843</v>
      </c>
      <c r="P39" s="38">
        <v>1259</v>
      </c>
      <c r="Q39" s="38">
        <v>1362</v>
      </c>
      <c r="R39" s="38">
        <v>1332</v>
      </c>
      <c r="S39" s="38">
        <v>9561</v>
      </c>
      <c r="T39" s="38">
        <v>9561</v>
      </c>
      <c r="U39" s="38">
        <v>9560.9204577802029</v>
      </c>
      <c r="V39" s="71">
        <f t="shared" si="7"/>
        <v>0.13168078652860579</v>
      </c>
      <c r="W39" s="71">
        <f t="shared" si="8"/>
        <v>0.14245371823031064</v>
      </c>
      <c r="X39" s="71">
        <f t="shared" si="9"/>
        <v>0.13931713017401839</v>
      </c>
      <c r="Y39" s="71">
        <f t="shared" si="10"/>
        <v>0.1378172116443116</v>
      </c>
      <c r="Z39" s="71">
        <f t="shared" si="11"/>
        <v>0.1378172116443116</v>
      </c>
      <c r="AA39" s="71" t="str">
        <f t="shared" si="12"/>
        <v>Y</v>
      </c>
      <c r="AB39" s="71" t="s">
        <v>55</v>
      </c>
      <c r="AC39" s="71" t="str">
        <f t="shared" si="13"/>
        <v>Y</v>
      </c>
      <c r="AD39" s="38" t="s">
        <v>55</v>
      </c>
      <c r="AE39" s="38">
        <v>0</v>
      </c>
      <c r="AF39" s="38"/>
      <c r="AG39" s="72" t="str">
        <f>IF(AD39="Y",AE39-AF39,"")</f>
        <v/>
      </c>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3"/>
      <c r="BR39" s="73"/>
      <c r="BS39" s="73"/>
      <c r="BT39" s="73"/>
      <c r="BU39" s="73"/>
      <c r="BV39" s="73"/>
      <c r="BW39" s="73"/>
      <c r="BX39" s="73"/>
      <c r="BY39" s="73"/>
      <c r="BZ39" s="73"/>
      <c r="CA39" s="73"/>
      <c r="CB39" s="73"/>
      <c r="CC39" s="73"/>
      <c r="CD39" s="73"/>
      <c r="CE39" s="73"/>
      <c r="CF39" s="73"/>
      <c r="CG39" s="73"/>
      <c r="CH39" s="73"/>
      <c r="CI39" s="73"/>
      <c r="CJ39" s="73"/>
      <c r="CK39" s="74"/>
    </row>
    <row r="40" spans="1:89" s="24" customFormat="1" ht="15.5" x14ac:dyDescent="0.35">
      <c r="A40" s="22"/>
      <c r="B40" s="27">
        <v>15</v>
      </c>
      <c r="C40" s="29" t="s">
        <v>4838</v>
      </c>
      <c r="D40" s="41" t="s">
        <v>3036</v>
      </c>
      <c r="E40" s="42" t="s">
        <v>3036</v>
      </c>
      <c r="F40" s="30" t="s">
        <v>4870</v>
      </c>
      <c r="G40" s="31">
        <v>15</v>
      </c>
      <c r="H40" s="30" t="s">
        <v>4871</v>
      </c>
      <c r="I40" s="30" t="s">
        <v>4872</v>
      </c>
      <c r="J40" s="30" t="s">
        <v>50</v>
      </c>
      <c r="K40" s="30" t="s">
        <v>4918</v>
      </c>
      <c r="L40" s="30" t="s">
        <v>4872</v>
      </c>
      <c r="M40" s="30" t="s">
        <v>4843</v>
      </c>
      <c r="N40" s="30" t="s">
        <v>4843</v>
      </c>
      <c r="O40" s="30" t="s">
        <v>4843</v>
      </c>
      <c r="P40" s="38">
        <v>1270</v>
      </c>
      <c r="Q40" s="38">
        <v>1336</v>
      </c>
      <c r="R40" s="38">
        <v>1401</v>
      </c>
      <c r="S40" s="38">
        <v>11951</v>
      </c>
      <c r="T40" s="38">
        <v>11951</v>
      </c>
      <c r="U40" s="38">
        <v>11951.150572225253</v>
      </c>
      <c r="V40" s="71">
        <f t="shared" si="7"/>
        <v>0.10626725797004435</v>
      </c>
      <c r="W40" s="71">
        <f t="shared" si="8"/>
        <v>0.11178980838423563</v>
      </c>
      <c r="X40" s="71">
        <f t="shared" si="9"/>
        <v>0.11722720683111097</v>
      </c>
      <c r="Y40" s="71">
        <f t="shared" si="10"/>
        <v>0.11176142439513032</v>
      </c>
      <c r="Z40" s="71">
        <f t="shared" si="11"/>
        <v>0.11176142439513032</v>
      </c>
      <c r="AA40" s="71" t="str">
        <f t="shared" si="12"/>
        <v>Y</v>
      </c>
      <c r="AB40" s="71" t="s">
        <v>55</v>
      </c>
      <c r="AC40" s="71" t="str">
        <f t="shared" si="13"/>
        <v>Y</v>
      </c>
      <c r="AD40" s="38" t="s">
        <v>55</v>
      </c>
      <c r="AE40" s="38">
        <v>0</v>
      </c>
      <c r="AF40" s="38"/>
      <c r="AG40" s="72"/>
      <c r="AH40" s="73"/>
      <c r="AI40" s="73"/>
      <c r="AJ40" s="73"/>
      <c r="AK40" s="73"/>
      <c r="AL40" s="73"/>
      <c r="AM40" s="73"/>
      <c r="AN40" s="73"/>
      <c r="AO40" s="73"/>
      <c r="AP40" s="73"/>
      <c r="AQ40" s="73"/>
      <c r="AR40" s="73"/>
      <c r="AS40" s="73"/>
      <c r="AT40" s="73"/>
      <c r="AU40" s="73"/>
      <c r="AV40" s="73"/>
      <c r="AW40" s="73"/>
      <c r="AX40" s="73"/>
      <c r="AY40" s="73"/>
      <c r="AZ40" s="73"/>
      <c r="BA40" s="73"/>
      <c r="BB40" s="73"/>
      <c r="BC40" s="73"/>
      <c r="BD40" s="73"/>
      <c r="BE40" s="73"/>
      <c r="BF40" s="73"/>
      <c r="BG40" s="73"/>
      <c r="BH40" s="73"/>
      <c r="BI40" s="73"/>
      <c r="BJ40" s="73"/>
      <c r="BK40" s="73"/>
      <c r="BL40" s="73"/>
      <c r="BM40" s="73"/>
      <c r="BN40" s="73"/>
      <c r="BO40" s="73"/>
      <c r="BP40" s="73"/>
      <c r="BQ40" s="73"/>
      <c r="BR40" s="73"/>
      <c r="BS40" s="73"/>
      <c r="BT40" s="73"/>
      <c r="BU40" s="73"/>
      <c r="BV40" s="73"/>
      <c r="BW40" s="73"/>
      <c r="BX40" s="73"/>
      <c r="BY40" s="73"/>
      <c r="BZ40" s="73"/>
      <c r="CA40" s="73"/>
      <c r="CB40" s="73"/>
      <c r="CC40" s="73"/>
      <c r="CD40" s="73"/>
      <c r="CE40" s="73"/>
      <c r="CF40" s="73"/>
      <c r="CG40" s="73"/>
      <c r="CH40" s="73"/>
      <c r="CI40" s="73"/>
      <c r="CJ40" s="73"/>
      <c r="CK40" s="74"/>
    </row>
    <row r="41" spans="1:89" s="24" customFormat="1" ht="15.5" x14ac:dyDescent="0.35">
      <c r="A41" s="22"/>
      <c r="B41" s="27">
        <v>48</v>
      </c>
      <c r="C41" s="29" t="s">
        <v>4838</v>
      </c>
      <c r="D41" s="41" t="s">
        <v>3036</v>
      </c>
      <c r="E41" s="42" t="s">
        <v>3036</v>
      </c>
      <c r="F41" s="36" t="s">
        <v>4852</v>
      </c>
      <c r="G41" s="28">
        <v>50</v>
      </c>
      <c r="H41" s="36" t="s">
        <v>4853</v>
      </c>
      <c r="I41" s="30" t="s">
        <v>4841</v>
      </c>
      <c r="J41" s="30" t="s">
        <v>50</v>
      </c>
      <c r="K41" s="32" t="s">
        <v>4919</v>
      </c>
      <c r="L41" s="30" t="s">
        <v>4841</v>
      </c>
      <c r="M41" s="30" t="s">
        <v>4843</v>
      </c>
      <c r="N41" s="30" t="s">
        <v>4843</v>
      </c>
      <c r="O41" s="30" t="s">
        <v>4843</v>
      </c>
      <c r="P41" s="38">
        <v>1187</v>
      </c>
      <c r="Q41" s="38">
        <v>1299</v>
      </c>
      <c r="R41" s="38">
        <v>1389</v>
      </c>
      <c r="S41" s="38">
        <v>16062</v>
      </c>
      <c r="T41" s="38">
        <v>16062</v>
      </c>
      <c r="U41" s="38">
        <v>16062.346369070739</v>
      </c>
      <c r="V41" s="71">
        <f t="shared" si="7"/>
        <v>7.390113310920185E-2</v>
      </c>
      <c r="W41" s="71">
        <f t="shared" si="8"/>
        <v>8.0874112812850202E-2</v>
      </c>
      <c r="X41" s="71">
        <f t="shared" si="9"/>
        <v>8.6475535272643872E-2</v>
      </c>
      <c r="Y41" s="71">
        <f t="shared" si="10"/>
        <v>8.0416927064898641E-2</v>
      </c>
      <c r="Z41" s="71">
        <f t="shared" si="11"/>
        <v>8.0416927064898641E-2</v>
      </c>
      <c r="AA41" s="71" t="str">
        <f t="shared" si="12"/>
        <v>Y</v>
      </c>
      <c r="AB41" s="71" t="s">
        <v>55</v>
      </c>
      <c r="AC41" s="71" t="str">
        <f t="shared" si="13"/>
        <v>Y</v>
      </c>
      <c r="AD41" s="38" t="s">
        <v>55</v>
      </c>
      <c r="AE41" s="38">
        <v>0</v>
      </c>
      <c r="AF41" s="38"/>
      <c r="AG41" s="72"/>
      <c r="AH41" s="73"/>
      <c r="AI41" s="73"/>
      <c r="AJ41" s="73"/>
      <c r="AK41" s="73"/>
      <c r="AL41" s="73"/>
      <c r="AM41" s="73"/>
      <c r="AN41" s="73"/>
      <c r="AO41" s="73"/>
      <c r="AP41" s="73"/>
      <c r="AQ41" s="73"/>
      <c r="AR41" s="73"/>
      <c r="AS41" s="73"/>
      <c r="AT41" s="73"/>
      <c r="AU41" s="73"/>
      <c r="AV41" s="73"/>
      <c r="AW41" s="73"/>
      <c r="AX41" s="73"/>
      <c r="AY41" s="73"/>
      <c r="AZ41" s="73"/>
      <c r="BA41" s="73"/>
      <c r="BB41" s="73"/>
      <c r="BC41" s="73"/>
      <c r="BD41" s="73"/>
      <c r="BE41" s="73"/>
      <c r="BF41" s="73"/>
      <c r="BG41" s="73"/>
      <c r="BH41" s="73"/>
      <c r="BI41" s="73"/>
      <c r="BJ41" s="73"/>
      <c r="BK41" s="73"/>
      <c r="BL41" s="73"/>
      <c r="BM41" s="73"/>
      <c r="BN41" s="73"/>
      <c r="BO41" s="73"/>
      <c r="BP41" s="73"/>
      <c r="BQ41" s="73"/>
      <c r="BR41" s="73"/>
      <c r="BS41" s="73"/>
      <c r="BT41" s="73"/>
      <c r="BU41" s="73"/>
      <c r="BV41" s="73"/>
      <c r="BW41" s="73"/>
      <c r="BX41" s="73"/>
      <c r="BY41" s="73"/>
      <c r="BZ41" s="73"/>
      <c r="CA41" s="73"/>
      <c r="CB41" s="73"/>
      <c r="CC41" s="73"/>
      <c r="CD41" s="73"/>
      <c r="CE41" s="73"/>
      <c r="CF41" s="73"/>
      <c r="CG41" s="73"/>
      <c r="CH41" s="73"/>
      <c r="CI41" s="73"/>
      <c r="CJ41" s="73"/>
      <c r="CK41" s="74"/>
    </row>
    <row r="42" spans="1:89" s="24" customFormat="1" ht="15.5" x14ac:dyDescent="0.35">
      <c r="A42" s="22"/>
      <c r="B42" s="27">
        <v>25</v>
      </c>
      <c r="C42" s="29" t="s">
        <v>4838</v>
      </c>
      <c r="D42" s="41" t="s">
        <v>3036</v>
      </c>
      <c r="E42" s="42" t="s">
        <v>3036</v>
      </c>
      <c r="F42" s="30" t="s">
        <v>4859</v>
      </c>
      <c r="G42" s="31">
        <v>22</v>
      </c>
      <c r="H42" s="30" t="s">
        <v>4860</v>
      </c>
      <c r="I42" s="30" t="s">
        <v>4841</v>
      </c>
      <c r="J42" s="30" t="s">
        <v>50</v>
      </c>
      <c r="K42" s="29" t="s">
        <v>4920</v>
      </c>
      <c r="L42" s="30" t="s">
        <v>4841</v>
      </c>
      <c r="M42" s="30" t="s">
        <v>4843</v>
      </c>
      <c r="N42" s="30" t="s">
        <v>4843</v>
      </c>
      <c r="O42" s="30" t="s">
        <v>4843</v>
      </c>
      <c r="P42" s="38">
        <v>526</v>
      </c>
      <c r="Q42" s="38">
        <v>614</v>
      </c>
      <c r="R42" s="38">
        <v>709</v>
      </c>
      <c r="S42" s="38">
        <v>8533</v>
      </c>
      <c r="T42" s="38">
        <v>8533</v>
      </c>
      <c r="U42" s="38">
        <v>8533.1215085688309</v>
      </c>
      <c r="V42" s="71">
        <f t="shared" si="7"/>
        <v>6.1643032930973868E-2</v>
      </c>
      <c r="W42" s="71">
        <f t="shared" si="8"/>
        <v>7.1955935778741362E-2</v>
      </c>
      <c r="X42" s="71">
        <f t="shared" si="9"/>
        <v>8.3088000011254146E-2</v>
      </c>
      <c r="Y42" s="71">
        <f t="shared" si="10"/>
        <v>7.2228989573656463E-2</v>
      </c>
      <c r="Z42" s="71">
        <f t="shared" si="11"/>
        <v>7.2228989573656463E-2</v>
      </c>
      <c r="AA42" s="71" t="str">
        <f t="shared" si="12"/>
        <v>Y</v>
      </c>
      <c r="AB42" s="71" t="s">
        <v>55</v>
      </c>
      <c r="AC42" s="71" t="str">
        <f t="shared" si="13"/>
        <v>Y</v>
      </c>
      <c r="AD42" s="38" t="s">
        <v>55</v>
      </c>
      <c r="AE42" s="38">
        <v>0</v>
      </c>
      <c r="AF42" s="38"/>
      <c r="AG42" s="72"/>
      <c r="AH42" s="73"/>
      <c r="AI42" s="73"/>
      <c r="AJ42" s="73"/>
      <c r="AK42" s="73"/>
      <c r="AL42" s="73"/>
      <c r="AM42" s="73"/>
      <c r="AN42" s="73"/>
      <c r="AO42" s="73"/>
      <c r="AP42" s="73"/>
      <c r="AQ42" s="73"/>
      <c r="AR42" s="73"/>
      <c r="AS42" s="73"/>
      <c r="AT42" s="73"/>
      <c r="AU42" s="73"/>
      <c r="AV42" s="73"/>
      <c r="AW42" s="73"/>
      <c r="AX42" s="73"/>
      <c r="AY42" s="73"/>
      <c r="AZ42" s="73"/>
      <c r="BA42" s="73"/>
      <c r="BB42" s="73"/>
      <c r="BC42" s="73"/>
      <c r="BD42" s="73"/>
      <c r="BE42" s="73"/>
      <c r="BF42" s="73"/>
      <c r="BG42" s="73"/>
      <c r="BH42" s="73"/>
      <c r="BI42" s="73"/>
      <c r="BJ42" s="73"/>
      <c r="BK42" s="73"/>
      <c r="BL42" s="73"/>
      <c r="BM42" s="73"/>
      <c r="BN42" s="73"/>
      <c r="BO42" s="73"/>
      <c r="BP42" s="73"/>
      <c r="BQ42" s="73"/>
      <c r="BR42" s="73"/>
      <c r="BS42" s="73"/>
      <c r="BT42" s="73"/>
      <c r="BU42" s="73"/>
      <c r="BV42" s="73"/>
      <c r="BW42" s="73"/>
      <c r="BX42" s="73"/>
      <c r="BY42" s="73"/>
      <c r="BZ42" s="73"/>
      <c r="CA42" s="73"/>
      <c r="CB42" s="73"/>
      <c r="CC42" s="73"/>
      <c r="CD42" s="73"/>
      <c r="CE42" s="73"/>
      <c r="CF42" s="73"/>
      <c r="CG42" s="73"/>
      <c r="CH42" s="73"/>
      <c r="CI42" s="73"/>
      <c r="CJ42" s="73"/>
      <c r="CK42" s="74"/>
    </row>
    <row r="43" spans="1:89" s="24" customFormat="1" ht="15.5" x14ac:dyDescent="0.35">
      <c r="A43" s="22"/>
      <c r="B43" s="27">
        <v>44</v>
      </c>
      <c r="C43" s="29" t="s">
        <v>4838</v>
      </c>
      <c r="D43" s="41" t="s">
        <v>3036</v>
      </c>
      <c r="E43" s="42" t="s">
        <v>3036</v>
      </c>
      <c r="F43" s="30" t="s">
        <v>4839</v>
      </c>
      <c r="G43" s="31">
        <v>40</v>
      </c>
      <c r="H43" s="30" t="s">
        <v>4840</v>
      </c>
      <c r="I43" s="30" t="s">
        <v>4841</v>
      </c>
      <c r="J43" s="30" t="s">
        <v>50</v>
      </c>
      <c r="K43" s="30" t="s">
        <v>4921</v>
      </c>
      <c r="L43" s="30" t="s">
        <v>4841</v>
      </c>
      <c r="M43" s="30" t="s">
        <v>4843</v>
      </c>
      <c r="N43" s="30" t="s">
        <v>4843</v>
      </c>
      <c r="O43" s="30" t="s">
        <v>4843</v>
      </c>
      <c r="P43" s="38">
        <v>171</v>
      </c>
      <c r="Q43" s="38">
        <v>266</v>
      </c>
      <c r="R43" s="38">
        <v>138</v>
      </c>
      <c r="S43" s="38">
        <v>7673</v>
      </c>
      <c r="T43" s="38">
        <v>7673</v>
      </c>
      <c r="U43" s="38">
        <v>7672.6386673686129</v>
      </c>
      <c r="V43" s="71">
        <f t="shared" si="7"/>
        <v>2.2285937703636127E-2</v>
      </c>
      <c r="W43" s="71">
        <f t="shared" si="8"/>
        <v>3.4667014205656196E-2</v>
      </c>
      <c r="X43" s="71">
        <f t="shared" si="9"/>
        <v>1.7985989694380863E-2</v>
      </c>
      <c r="Y43" s="71">
        <f t="shared" si="10"/>
        <v>2.4979647201224395E-2</v>
      </c>
      <c r="Z43" s="71">
        <f t="shared" si="11"/>
        <v>2.4979647201224395E-2</v>
      </c>
      <c r="AA43" s="71" t="str">
        <f t="shared" si="12"/>
        <v>Y</v>
      </c>
      <c r="AB43" s="71" t="s">
        <v>55</v>
      </c>
      <c r="AC43" s="71" t="str">
        <f t="shared" si="13"/>
        <v>Y</v>
      </c>
      <c r="AD43" s="38" t="s">
        <v>55</v>
      </c>
      <c r="AE43" s="38">
        <v>0</v>
      </c>
      <c r="AF43" s="38"/>
      <c r="AG43" s="72"/>
      <c r="AH43" s="73"/>
      <c r="AI43" s="73"/>
      <c r="AJ43" s="73"/>
      <c r="AK43" s="73"/>
      <c r="AL43" s="73"/>
      <c r="AM43" s="73"/>
      <c r="AN43" s="73"/>
      <c r="AO43" s="73"/>
      <c r="AP43" s="73"/>
      <c r="AQ43" s="73"/>
      <c r="AR43" s="73"/>
      <c r="AS43" s="73"/>
      <c r="AT43" s="73"/>
      <c r="AU43" s="73"/>
      <c r="AV43" s="73"/>
      <c r="AW43" s="73"/>
      <c r="AX43" s="73"/>
      <c r="AY43" s="73"/>
      <c r="AZ43" s="73"/>
      <c r="BA43" s="73"/>
      <c r="BB43" s="73"/>
      <c r="BC43" s="73"/>
      <c r="BD43" s="73"/>
      <c r="BE43" s="73"/>
      <c r="BF43" s="73"/>
      <c r="BG43" s="73"/>
      <c r="BH43" s="73"/>
      <c r="BI43" s="73"/>
      <c r="BJ43" s="73"/>
      <c r="BK43" s="73"/>
      <c r="BL43" s="73"/>
      <c r="BM43" s="73"/>
      <c r="BN43" s="73"/>
      <c r="BO43" s="73"/>
      <c r="BP43" s="73"/>
      <c r="BQ43" s="73"/>
      <c r="BR43" s="73"/>
      <c r="BS43" s="73"/>
      <c r="BT43" s="73"/>
      <c r="BU43" s="73"/>
      <c r="BV43" s="73"/>
      <c r="BW43" s="73"/>
      <c r="BX43" s="73"/>
      <c r="BY43" s="73"/>
      <c r="BZ43" s="73"/>
      <c r="CA43" s="73"/>
      <c r="CB43" s="73"/>
      <c r="CC43" s="73"/>
      <c r="CD43" s="73"/>
      <c r="CE43" s="73"/>
      <c r="CF43" s="73"/>
      <c r="CG43" s="73"/>
      <c r="CH43" s="73"/>
      <c r="CI43" s="73"/>
      <c r="CJ43" s="73"/>
      <c r="CK43" s="74"/>
    </row>
    <row r="44" spans="1:89" s="24" customFormat="1" ht="15.5" x14ac:dyDescent="0.35">
      <c r="A44" s="22"/>
      <c r="B44" s="27">
        <v>29</v>
      </c>
      <c r="C44" s="29" t="s">
        <v>4838</v>
      </c>
      <c r="D44" s="41" t="s">
        <v>3036</v>
      </c>
      <c r="E44" s="42" t="s">
        <v>3036</v>
      </c>
      <c r="F44" s="30" t="s">
        <v>4902</v>
      </c>
      <c r="G44" s="31">
        <v>25</v>
      </c>
      <c r="H44" s="30" t="s">
        <v>4903</v>
      </c>
      <c r="I44" s="30" t="s">
        <v>4841</v>
      </c>
      <c r="J44" s="30" t="s">
        <v>50</v>
      </c>
      <c r="K44" s="37" t="s">
        <v>4922</v>
      </c>
      <c r="L44" s="30" t="s">
        <v>4841</v>
      </c>
      <c r="M44" s="30" t="s">
        <v>4843</v>
      </c>
      <c r="N44" s="30" t="s">
        <v>4843</v>
      </c>
      <c r="O44" s="30" t="s">
        <v>4843</v>
      </c>
      <c r="P44" s="38">
        <v>96</v>
      </c>
      <c r="Q44" s="38">
        <v>78</v>
      </c>
      <c r="R44" s="38">
        <v>39</v>
      </c>
      <c r="S44" s="38">
        <v>11951</v>
      </c>
      <c r="T44" s="38">
        <v>11951</v>
      </c>
      <c r="U44" s="38">
        <v>11951.150572225253</v>
      </c>
      <c r="V44" s="71">
        <f t="shared" si="7"/>
        <v>8.0328006024600451E-3</v>
      </c>
      <c r="W44" s="71">
        <f t="shared" si="8"/>
        <v>6.5266504894987863E-3</v>
      </c>
      <c r="X44" s="71">
        <f t="shared" si="9"/>
        <v>3.2632841302022327E-3</v>
      </c>
      <c r="Y44" s="71">
        <f t="shared" si="10"/>
        <v>5.9409117407203541E-3</v>
      </c>
      <c r="Z44" s="71">
        <f t="shared" si="11"/>
        <v>5.9409117407203541E-3</v>
      </c>
      <c r="AA44" s="71" t="str">
        <f t="shared" si="12"/>
        <v>Y</v>
      </c>
      <c r="AB44" s="71" t="s">
        <v>55</v>
      </c>
      <c r="AC44" s="71" t="str">
        <f t="shared" si="13"/>
        <v>Y</v>
      </c>
      <c r="AD44" s="38" t="s">
        <v>55</v>
      </c>
      <c r="AE44" s="38">
        <v>0</v>
      </c>
      <c r="AF44" s="38"/>
      <c r="AG44" s="72"/>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3"/>
      <c r="BR44" s="73"/>
      <c r="BS44" s="73"/>
      <c r="BT44" s="73"/>
      <c r="BU44" s="73"/>
      <c r="BV44" s="73"/>
      <c r="BW44" s="73"/>
      <c r="BX44" s="73"/>
      <c r="BY44" s="73"/>
      <c r="BZ44" s="73"/>
      <c r="CA44" s="73"/>
      <c r="CB44" s="73"/>
      <c r="CC44" s="73"/>
      <c r="CD44" s="73"/>
      <c r="CE44" s="73"/>
      <c r="CF44" s="73"/>
      <c r="CG44" s="73"/>
      <c r="CH44" s="73"/>
      <c r="CI44" s="73"/>
      <c r="CJ44" s="73"/>
      <c r="CK44" s="74"/>
    </row>
    <row r="45" spans="1:89" s="24" customFormat="1" ht="15.5" x14ac:dyDescent="0.35">
      <c r="A45" s="22"/>
      <c r="B45" s="27">
        <v>8</v>
      </c>
      <c r="C45" s="29" t="s">
        <v>4838</v>
      </c>
      <c r="D45" s="41" t="s">
        <v>3036</v>
      </c>
      <c r="E45" s="42" t="s">
        <v>3036</v>
      </c>
      <c r="F45" s="30" t="s">
        <v>4862</v>
      </c>
      <c r="G45" s="28">
        <v>11</v>
      </c>
      <c r="H45" s="30" t="s">
        <v>4863</v>
      </c>
      <c r="I45" s="30" t="s">
        <v>4841</v>
      </c>
      <c r="J45" s="30" t="s">
        <v>50</v>
      </c>
      <c r="K45" s="29" t="s">
        <v>4864</v>
      </c>
      <c r="L45" s="30" t="s">
        <v>4841</v>
      </c>
      <c r="M45" s="30" t="s">
        <v>4865</v>
      </c>
      <c r="N45" s="30" t="s">
        <v>4865</v>
      </c>
      <c r="O45" s="30" t="s">
        <v>97</v>
      </c>
      <c r="P45" s="38">
        <v>985</v>
      </c>
      <c r="Q45" s="38">
        <v>985</v>
      </c>
      <c r="R45" s="38" t="s">
        <v>97</v>
      </c>
      <c r="S45" s="38">
        <v>2017</v>
      </c>
      <c r="T45" s="38">
        <v>2017</v>
      </c>
      <c r="U45" s="38" t="s">
        <v>97</v>
      </c>
      <c r="V45" s="71">
        <f t="shared" si="7"/>
        <v>0.48834903321765</v>
      </c>
      <c r="W45" s="71">
        <f t="shared" si="8"/>
        <v>0.48834903321765</v>
      </c>
      <c r="X45" s="71" t="e">
        <f t="shared" si="9"/>
        <v>#VALUE!</v>
      </c>
      <c r="Y45" s="71" t="e">
        <f t="shared" si="10"/>
        <v>#VALUE!</v>
      </c>
      <c r="Z45" s="71" t="str">
        <f t="shared" si="11"/>
        <v>0</v>
      </c>
      <c r="AA45" s="71" t="str">
        <f t="shared" si="12"/>
        <v>N</v>
      </c>
      <c r="AB45" s="71" t="s">
        <v>55</v>
      </c>
      <c r="AC45" s="71" t="str">
        <f t="shared" si="13"/>
        <v>Y</v>
      </c>
      <c r="AD45" s="38" t="s">
        <v>55</v>
      </c>
      <c r="AE45" s="38">
        <v>0</v>
      </c>
      <c r="AF45" s="38"/>
      <c r="AG45" s="72" t="str">
        <f>IF(AD45="Y",AE45-AF45,"")</f>
        <v/>
      </c>
      <c r="AH45" s="73"/>
      <c r="AI45" s="73"/>
      <c r="AJ45" s="73"/>
      <c r="AK45" s="73"/>
      <c r="AL45" s="73"/>
      <c r="AM45" s="73"/>
      <c r="AN45" s="73"/>
      <c r="AO45" s="73"/>
      <c r="AP45" s="73"/>
      <c r="AQ45" s="73"/>
      <c r="AR45" s="73"/>
      <c r="AS45" s="73"/>
      <c r="AT45" s="73"/>
      <c r="AU45" s="73"/>
      <c r="AV45" s="73"/>
      <c r="AW45" s="73"/>
      <c r="AX45" s="73"/>
      <c r="AY45" s="73"/>
      <c r="AZ45" s="73"/>
      <c r="BA45" s="73"/>
      <c r="BB45" s="73"/>
      <c r="BC45" s="73"/>
      <c r="BD45" s="73"/>
      <c r="BE45" s="73"/>
      <c r="BF45" s="73"/>
      <c r="BG45" s="73"/>
      <c r="BH45" s="73"/>
      <c r="BI45" s="73"/>
      <c r="BJ45" s="73"/>
      <c r="BK45" s="73"/>
      <c r="BL45" s="73"/>
      <c r="BM45" s="73"/>
      <c r="BN45" s="73"/>
      <c r="BO45" s="73"/>
      <c r="BP45" s="73"/>
      <c r="BQ45" s="73"/>
      <c r="BR45" s="73"/>
      <c r="BS45" s="73"/>
      <c r="BT45" s="73"/>
      <c r="BU45" s="73"/>
      <c r="BV45" s="73"/>
      <c r="BW45" s="73"/>
      <c r="BX45" s="73"/>
      <c r="BY45" s="73"/>
      <c r="BZ45" s="73"/>
      <c r="CA45" s="73"/>
      <c r="CB45" s="73"/>
      <c r="CC45" s="73"/>
      <c r="CD45" s="73"/>
      <c r="CE45" s="73"/>
      <c r="CF45" s="73"/>
      <c r="CG45" s="73"/>
      <c r="CH45" s="73"/>
      <c r="CI45" s="73"/>
      <c r="CJ45" s="73"/>
      <c r="CK45" s="74"/>
    </row>
    <row r="46" spans="1:89" s="24" customFormat="1" ht="15.5" x14ac:dyDescent="0.35">
      <c r="A46" s="22"/>
      <c r="B46" s="27">
        <v>9</v>
      </c>
      <c r="C46" s="29" t="s">
        <v>4838</v>
      </c>
      <c r="D46" s="41" t="s">
        <v>3036</v>
      </c>
      <c r="E46" s="42" t="s">
        <v>3036</v>
      </c>
      <c r="F46" s="30" t="s">
        <v>4862</v>
      </c>
      <c r="G46" s="31">
        <v>11</v>
      </c>
      <c r="H46" s="30" t="s">
        <v>4863</v>
      </c>
      <c r="I46" s="30" t="s">
        <v>4841</v>
      </c>
      <c r="J46" s="30" t="s">
        <v>50</v>
      </c>
      <c r="K46" s="30" t="s">
        <v>4866</v>
      </c>
      <c r="L46" s="30" t="s">
        <v>4841</v>
      </c>
      <c r="M46" s="30" t="s">
        <v>4865</v>
      </c>
      <c r="N46" s="30" t="s">
        <v>4865</v>
      </c>
      <c r="O46" s="30" t="s">
        <v>97</v>
      </c>
      <c r="P46" s="38">
        <v>966</v>
      </c>
      <c r="Q46" s="38">
        <v>966</v>
      </c>
      <c r="R46" s="38" t="s">
        <v>97</v>
      </c>
      <c r="S46" s="38">
        <v>2017</v>
      </c>
      <c r="T46" s="38">
        <v>2017</v>
      </c>
      <c r="U46" s="38" t="s">
        <v>97</v>
      </c>
      <c r="V46" s="71">
        <f t="shared" si="7"/>
        <v>0.47892910262766486</v>
      </c>
      <c r="W46" s="71">
        <f t="shared" si="8"/>
        <v>0.47892910262766486</v>
      </c>
      <c r="X46" s="71" t="e">
        <f t="shared" si="9"/>
        <v>#VALUE!</v>
      </c>
      <c r="Y46" s="71" t="e">
        <f t="shared" si="10"/>
        <v>#VALUE!</v>
      </c>
      <c r="Z46" s="71" t="str">
        <f t="shared" si="11"/>
        <v>0</v>
      </c>
      <c r="AA46" s="71" t="str">
        <f t="shared" si="12"/>
        <v>N</v>
      </c>
      <c r="AB46" s="71" t="s">
        <v>55</v>
      </c>
      <c r="AC46" s="71" t="str">
        <f t="shared" si="13"/>
        <v>Y</v>
      </c>
      <c r="AD46" s="38" t="s">
        <v>55</v>
      </c>
      <c r="AE46" s="38">
        <v>0</v>
      </c>
      <c r="AF46" s="38"/>
      <c r="AG46" s="72"/>
      <c r="AH46" s="73"/>
      <c r="AI46" s="73"/>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3"/>
      <c r="BR46" s="73"/>
      <c r="BS46" s="73"/>
      <c r="BT46" s="73"/>
      <c r="BU46" s="73"/>
      <c r="BV46" s="73"/>
      <c r="BW46" s="73"/>
      <c r="BX46" s="73"/>
      <c r="BY46" s="73"/>
      <c r="BZ46" s="73"/>
      <c r="CA46" s="73"/>
      <c r="CB46" s="73"/>
      <c r="CC46" s="73"/>
      <c r="CD46" s="73"/>
      <c r="CE46" s="73"/>
      <c r="CF46" s="73"/>
      <c r="CG46" s="73"/>
      <c r="CH46" s="73"/>
      <c r="CI46" s="73"/>
      <c r="CJ46" s="73"/>
      <c r="CK46" s="74"/>
    </row>
    <row r="47" spans="1:89" s="24" customFormat="1" ht="15.5" x14ac:dyDescent="0.35">
      <c r="A47" s="22"/>
      <c r="B47" s="27">
        <v>11</v>
      </c>
      <c r="C47" s="29" t="s">
        <v>4838</v>
      </c>
      <c r="D47" s="41" t="s">
        <v>3036</v>
      </c>
      <c r="E47" s="42" t="s">
        <v>3036</v>
      </c>
      <c r="F47" s="30" t="s">
        <v>4862</v>
      </c>
      <c r="G47" s="28">
        <v>11</v>
      </c>
      <c r="H47" s="30" t="s">
        <v>4868</v>
      </c>
      <c r="I47" s="30" t="s">
        <v>4841</v>
      </c>
      <c r="J47" s="30" t="s">
        <v>50</v>
      </c>
      <c r="K47" s="29" t="s">
        <v>4869</v>
      </c>
      <c r="L47" s="30" t="s">
        <v>4841</v>
      </c>
      <c r="M47" s="30" t="s">
        <v>97</v>
      </c>
      <c r="N47" s="30" t="s">
        <v>97</v>
      </c>
      <c r="O47" s="30" t="s">
        <v>4843</v>
      </c>
      <c r="P47" s="38" t="s">
        <v>97</v>
      </c>
      <c r="Q47" s="38" t="s">
        <v>97</v>
      </c>
      <c r="R47" s="38">
        <v>4761</v>
      </c>
      <c r="S47" s="38" t="s">
        <v>97</v>
      </c>
      <c r="T47" s="38" t="s">
        <v>97</v>
      </c>
      <c r="U47" s="38">
        <v>12692.121907703218</v>
      </c>
      <c r="V47" s="71" t="e">
        <f t="shared" si="7"/>
        <v>#VALUE!</v>
      </c>
      <c r="W47" s="71" t="e">
        <f t="shared" si="8"/>
        <v>#VALUE!</v>
      </c>
      <c r="X47" s="71">
        <f t="shared" si="9"/>
        <v>0.3751145816768755</v>
      </c>
      <c r="Y47" s="71" t="e">
        <f t="shared" si="10"/>
        <v>#VALUE!</v>
      </c>
      <c r="Z47" s="71" t="str">
        <f t="shared" si="11"/>
        <v>0</v>
      </c>
      <c r="AA47" s="71" t="str">
        <f t="shared" si="12"/>
        <v>N</v>
      </c>
      <c r="AB47" s="71" t="s">
        <v>55</v>
      </c>
      <c r="AC47" s="71" t="str">
        <f t="shared" si="13"/>
        <v>Y</v>
      </c>
      <c r="AD47" s="38" t="s">
        <v>55</v>
      </c>
      <c r="AE47" s="38">
        <v>0</v>
      </c>
      <c r="AF47" s="38"/>
      <c r="AG47" s="72"/>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3"/>
      <c r="BR47" s="73"/>
      <c r="BS47" s="73"/>
      <c r="BT47" s="73"/>
      <c r="BU47" s="73"/>
      <c r="BV47" s="73"/>
      <c r="BW47" s="73"/>
      <c r="BX47" s="73"/>
      <c r="BY47" s="73"/>
      <c r="BZ47" s="73"/>
      <c r="CA47" s="73"/>
      <c r="CB47" s="73"/>
      <c r="CC47" s="73"/>
      <c r="CD47" s="73"/>
      <c r="CE47" s="73"/>
      <c r="CF47" s="73"/>
      <c r="CG47" s="73"/>
      <c r="CH47" s="73"/>
      <c r="CI47" s="73"/>
      <c r="CJ47" s="73"/>
      <c r="CK47" s="74"/>
    </row>
    <row r="48" spans="1:89" s="24" customFormat="1" ht="15.5" x14ac:dyDescent="0.35">
      <c r="A48" s="22"/>
      <c r="B48" s="27">
        <v>12</v>
      </c>
      <c r="C48" s="29" t="s">
        <v>4838</v>
      </c>
      <c r="D48" s="41" t="s">
        <v>3036</v>
      </c>
      <c r="E48" s="42" t="s">
        <v>3036</v>
      </c>
      <c r="F48" s="30" t="s">
        <v>4870</v>
      </c>
      <c r="G48" s="31">
        <v>15</v>
      </c>
      <c r="H48" s="30" t="s">
        <v>4871</v>
      </c>
      <c r="I48" s="30" t="s">
        <v>4872</v>
      </c>
      <c r="J48" s="30" t="s">
        <v>50</v>
      </c>
      <c r="K48" s="30" t="s">
        <v>4923</v>
      </c>
      <c r="L48" s="30" t="s">
        <v>4872</v>
      </c>
      <c r="M48" s="30" t="s">
        <v>4843</v>
      </c>
      <c r="N48" s="30" t="s">
        <v>4843</v>
      </c>
      <c r="O48" s="30" t="s">
        <v>4843</v>
      </c>
      <c r="P48" s="38">
        <v>0</v>
      </c>
      <c r="Q48" s="38">
        <v>0</v>
      </c>
      <c r="R48" s="38">
        <v>0</v>
      </c>
      <c r="S48" s="38">
        <v>11951</v>
      </c>
      <c r="T48" s="38">
        <v>11951</v>
      </c>
      <c r="U48" s="38">
        <v>11951.150572225253</v>
      </c>
      <c r="V48" s="71">
        <f t="shared" si="7"/>
        <v>0</v>
      </c>
      <c r="W48" s="71">
        <f t="shared" si="8"/>
        <v>0</v>
      </c>
      <c r="X48" s="71">
        <f t="shared" si="9"/>
        <v>0</v>
      </c>
      <c r="Y48" s="71">
        <f t="shared" si="10"/>
        <v>0</v>
      </c>
      <c r="Z48" s="71">
        <f t="shared" si="11"/>
        <v>0</v>
      </c>
      <c r="AA48" s="71" t="str">
        <f t="shared" si="12"/>
        <v>Y</v>
      </c>
      <c r="AB48" s="71" t="s">
        <v>55</v>
      </c>
      <c r="AC48" s="71" t="str">
        <f t="shared" si="13"/>
        <v>Y</v>
      </c>
      <c r="AD48" s="38" t="s">
        <v>55</v>
      </c>
      <c r="AE48" s="38">
        <v>0</v>
      </c>
      <c r="AF48" s="38"/>
      <c r="AG48" s="72"/>
      <c r="AH48" s="73"/>
      <c r="AI48" s="73"/>
      <c r="AJ48" s="73"/>
      <c r="AK48" s="73"/>
      <c r="AL48" s="73"/>
      <c r="AM48" s="73"/>
      <c r="AN48" s="73"/>
      <c r="AO48" s="73"/>
      <c r="AP48" s="73"/>
      <c r="AQ48" s="73"/>
      <c r="AR48" s="73"/>
      <c r="AS48" s="73"/>
      <c r="AT48" s="73"/>
      <c r="AU48" s="73"/>
      <c r="AV48" s="73"/>
      <c r="AW48" s="73"/>
      <c r="AX48" s="73"/>
      <c r="AY48" s="73"/>
      <c r="AZ48" s="73"/>
      <c r="BA48" s="73"/>
      <c r="BB48" s="73"/>
      <c r="BC48" s="73"/>
      <c r="BD48" s="73"/>
      <c r="BE48" s="73"/>
      <c r="BF48" s="73"/>
      <c r="BG48" s="73"/>
      <c r="BH48" s="73"/>
      <c r="BI48" s="73"/>
      <c r="BJ48" s="73"/>
      <c r="BK48" s="73"/>
      <c r="BL48" s="73"/>
      <c r="BM48" s="73"/>
      <c r="BN48" s="73"/>
      <c r="BO48" s="73"/>
      <c r="BP48" s="73"/>
      <c r="BQ48" s="73"/>
      <c r="BR48" s="73"/>
      <c r="BS48" s="73"/>
      <c r="BT48" s="73"/>
      <c r="BU48" s="73"/>
      <c r="BV48" s="73"/>
      <c r="BW48" s="73"/>
      <c r="BX48" s="73"/>
      <c r="BY48" s="73"/>
      <c r="BZ48" s="73"/>
      <c r="CA48" s="73"/>
      <c r="CB48" s="73"/>
      <c r="CC48" s="73"/>
      <c r="CD48" s="73"/>
      <c r="CE48" s="73"/>
      <c r="CF48" s="73"/>
      <c r="CG48" s="73"/>
      <c r="CH48" s="73"/>
      <c r="CI48" s="73"/>
      <c r="CJ48" s="73"/>
      <c r="CK48" s="74"/>
    </row>
    <row r="49" spans="1:89" s="24" customFormat="1" ht="15.5" x14ac:dyDescent="0.35">
      <c r="A49" s="22"/>
      <c r="B49" s="27">
        <v>21</v>
      </c>
      <c r="C49" s="29" t="s">
        <v>4838</v>
      </c>
      <c r="D49" s="41" t="s">
        <v>3036</v>
      </c>
      <c r="E49" s="42" t="s">
        <v>3036</v>
      </c>
      <c r="F49" s="30" t="s">
        <v>4859</v>
      </c>
      <c r="G49" s="31">
        <v>22</v>
      </c>
      <c r="H49" s="30" t="s">
        <v>4860</v>
      </c>
      <c r="I49" s="30" t="s">
        <v>4841</v>
      </c>
      <c r="J49" s="30" t="s">
        <v>50</v>
      </c>
      <c r="K49" s="29" t="s">
        <v>4924</v>
      </c>
      <c r="L49" s="30" t="s">
        <v>4841</v>
      </c>
      <c r="M49" s="30" t="s">
        <v>4843</v>
      </c>
      <c r="N49" s="30" t="s">
        <v>4843</v>
      </c>
      <c r="O49" s="30" t="s">
        <v>4843</v>
      </c>
      <c r="P49" s="38">
        <v>0</v>
      </c>
      <c r="Q49" s="38">
        <v>0</v>
      </c>
      <c r="R49" s="38">
        <v>0</v>
      </c>
      <c r="S49" s="38">
        <v>8533</v>
      </c>
      <c r="T49" s="38">
        <v>8533</v>
      </c>
      <c r="U49" s="38">
        <v>8533.1215085688309</v>
      </c>
      <c r="V49" s="71">
        <f t="shared" si="7"/>
        <v>0</v>
      </c>
      <c r="W49" s="71">
        <f t="shared" si="8"/>
        <v>0</v>
      </c>
      <c r="X49" s="71">
        <f t="shared" si="9"/>
        <v>0</v>
      </c>
      <c r="Y49" s="71">
        <f t="shared" si="10"/>
        <v>0</v>
      </c>
      <c r="Z49" s="71">
        <f t="shared" si="11"/>
        <v>0</v>
      </c>
      <c r="AA49" s="71" t="str">
        <f t="shared" si="12"/>
        <v>Y</v>
      </c>
      <c r="AB49" s="71" t="s">
        <v>55</v>
      </c>
      <c r="AC49" s="71" t="str">
        <f t="shared" si="13"/>
        <v>Y</v>
      </c>
      <c r="AD49" s="38" t="s">
        <v>55</v>
      </c>
      <c r="AE49" s="38">
        <v>0</v>
      </c>
      <c r="AF49" s="38"/>
      <c r="AG49" s="72"/>
      <c r="AH49" s="73"/>
      <c r="AI49" s="73"/>
      <c r="AJ49" s="73"/>
      <c r="AK49" s="73"/>
      <c r="AL49" s="73"/>
      <c r="AM49" s="73"/>
      <c r="AN49" s="73"/>
      <c r="AO49" s="73"/>
      <c r="AP49" s="73"/>
      <c r="AQ49" s="73"/>
      <c r="AR49" s="73"/>
      <c r="AS49" s="73"/>
      <c r="AT49" s="73"/>
      <c r="AU49" s="73"/>
      <c r="AV49" s="73"/>
      <c r="AW49" s="73"/>
      <c r="AX49" s="73"/>
      <c r="AY49" s="73"/>
      <c r="AZ49" s="73"/>
      <c r="BA49" s="73"/>
      <c r="BB49" s="73"/>
      <c r="BC49" s="73"/>
      <c r="BD49" s="73"/>
      <c r="BE49" s="73"/>
      <c r="BF49" s="73"/>
      <c r="BG49" s="73"/>
      <c r="BH49" s="73"/>
      <c r="BI49" s="73"/>
      <c r="BJ49" s="73"/>
      <c r="BK49" s="73"/>
      <c r="BL49" s="73"/>
      <c r="BM49" s="73"/>
      <c r="BN49" s="73"/>
      <c r="BO49" s="73"/>
      <c r="BP49" s="73"/>
      <c r="BQ49" s="73"/>
      <c r="BR49" s="73"/>
      <c r="BS49" s="73"/>
      <c r="BT49" s="73"/>
      <c r="BU49" s="73"/>
      <c r="BV49" s="73"/>
      <c r="BW49" s="73"/>
      <c r="BX49" s="73"/>
      <c r="BY49" s="73"/>
      <c r="BZ49" s="73"/>
      <c r="CA49" s="73"/>
      <c r="CB49" s="73"/>
      <c r="CC49" s="73"/>
      <c r="CD49" s="73"/>
      <c r="CE49" s="73"/>
      <c r="CF49" s="73"/>
      <c r="CG49" s="73"/>
      <c r="CH49" s="73"/>
      <c r="CI49" s="73"/>
      <c r="CJ49" s="73"/>
      <c r="CK49" s="74"/>
    </row>
    <row r="50" spans="1:89" s="24" customFormat="1" ht="15.5" x14ac:dyDescent="0.35">
      <c r="A50" s="22"/>
      <c r="B50" s="27">
        <v>26</v>
      </c>
      <c r="C50" s="29" t="s">
        <v>4838</v>
      </c>
      <c r="D50" s="41" t="s">
        <v>3036</v>
      </c>
      <c r="E50" s="42" t="s">
        <v>3036</v>
      </c>
      <c r="F50" s="30" t="s">
        <v>4859</v>
      </c>
      <c r="G50" s="31">
        <v>22</v>
      </c>
      <c r="H50" s="30" t="s">
        <v>4860</v>
      </c>
      <c r="I50" s="30" t="s">
        <v>4841</v>
      </c>
      <c r="J50" s="30" t="s">
        <v>50</v>
      </c>
      <c r="K50" s="30" t="s">
        <v>4925</v>
      </c>
      <c r="L50" s="30" t="s">
        <v>4841</v>
      </c>
      <c r="M50" s="30" t="s">
        <v>4843</v>
      </c>
      <c r="N50" s="30" t="s">
        <v>4843</v>
      </c>
      <c r="O50" s="30" t="s">
        <v>4843</v>
      </c>
      <c r="P50" s="38">
        <v>0</v>
      </c>
      <c r="Q50" s="38">
        <v>0</v>
      </c>
      <c r="R50" s="38">
        <v>0</v>
      </c>
      <c r="S50" s="38">
        <v>2868</v>
      </c>
      <c r="T50" s="38">
        <v>2868</v>
      </c>
      <c r="U50" s="38">
        <v>2868.2761373340604</v>
      </c>
      <c r="V50" s="71">
        <f t="shared" si="7"/>
        <v>0</v>
      </c>
      <c r="W50" s="71">
        <f t="shared" si="8"/>
        <v>0</v>
      </c>
      <c r="X50" s="71">
        <f t="shared" si="9"/>
        <v>0</v>
      </c>
      <c r="Y50" s="71">
        <f t="shared" si="10"/>
        <v>0</v>
      </c>
      <c r="Z50" s="71">
        <f t="shared" si="11"/>
        <v>0</v>
      </c>
      <c r="AA50" s="71" t="str">
        <f t="shared" si="12"/>
        <v>Y</v>
      </c>
      <c r="AB50" s="71" t="s">
        <v>55</v>
      </c>
      <c r="AC50" s="71" t="str">
        <f t="shared" si="13"/>
        <v>Y</v>
      </c>
      <c r="AD50" s="38" t="s">
        <v>55</v>
      </c>
      <c r="AE50" s="38">
        <v>0</v>
      </c>
      <c r="AF50" s="38"/>
      <c r="AG50" s="72"/>
      <c r="AH50" s="73"/>
      <c r="AI50" s="73"/>
      <c r="AJ50" s="73"/>
      <c r="AK50" s="73"/>
      <c r="AL50" s="73"/>
      <c r="AM50" s="73"/>
      <c r="AN50" s="73"/>
      <c r="AO50" s="73"/>
      <c r="AP50" s="73"/>
      <c r="AQ50" s="73"/>
      <c r="AR50" s="73"/>
      <c r="AS50" s="73"/>
      <c r="AT50" s="73"/>
      <c r="AU50" s="73"/>
      <c r="AV50" s="73"/>
      <c r="AW50" s="73"/>
      <c r="AX50" s="73"/>
      <c r="AY50" s="73"/>
      <c r="AZ50" s="73"/>
      <c r="BA50" s="73"/>
      <c r="BB50" s="73"/>
      <c r="BC50" s="73"/>
      <c r="BD50" s="73"/>
      <c r="BE50" s="73"/>
      <c r="BF50" s="73"/>
      <c r="BG50" s="73"/>
      <c r="BH50" s="73"/>
      <c r="BI50" s="73"/>
      <c r="BJ50" s="73"/>
      <c r="BK50" s="73"/>
      <c r="BL50" s="73"/>
      <c r="BM50" s="73"/>
      <c r="BN50" s="73"/>
      <c r="BO50" s="73"/>
      <c r="BP50" s="73"/>
      <c r="BQ50" s="73"/>
      <c r="BR50" s="73"/>
      <c r="BS50" s="73"/>
      <c r="BT50" s="73"/>
      <c r="BU50" s="73"/>
      <c r="BV50" s="73"/>
      <c r="BW50" s="73"/>
      <c r="BX50" s="73"/>
      <c r="BY50" s="73"/>
      <c r="BZ50" s="73"/>
      <c r="CA50" s="73"/>
      <c r="CB50" s="73"/>
      <c r="CC50" s="73"/>
      <c r="CD50" s="73"/>
      <c r="CE50" s="73"/>
      <c r="CF50" s="73"/>
      <c r="CG50" s="73"/>
      <c r="CH50" s="73"/>
      <c r="CI50" s="73"/>
      <c r="CJ50" s="73"/>
      <c r="CK50" s="74"/>
    </row>
    <row r="51" spans="1:89" s="24" customFormat="1" ht="15.5" x14ac:dyDescent="0.35">
      <c r="A51" s="22"/>
      <c r="B51" s="27">
        <v>38</v>
      </c>
      <c r="C51" s="29" t="s">
        <v>4838</v>
      </c>
      <c r="D51" s="41" t="s">
        <v>3036</v>
      </c>
      <c r="E51" s="42" t="s">
        <v>3036</v>
      </c>
      <c r="F51" s="30" t="s">
        <v>4926</v>
      </c>
      <c r="G51" s="31" t="s">
        <v>4927</v>
      </c>
      <c r="H51" s="30" t="s">
        <v>4928</v>
      </c>
      <c r="I51" s="30" t="s">
        <v>4841</v>
      </c>
      <c r="J51" s="30" t="s">
        <v>50</v>
      </c>
      <c r="K51" s="30">
        <v>1303</v>
      </c>
      <c r="L51" s="30" t="s">
        <v>4841</v>
      </c>
      <c r="M51" s="30" t="s">
        <v>4843</v>
      </c>
      <c r="N51" s="30" t="s">
        <v>4843</v>
      </c>
      <c r="O51" s="30" t="s">
        <v>4843</v>
      </c>
      <c r="P51" s="38">
        <v>0</v>
      </c>
      <c r="Q51" s="38">
        <v>0</v>
      </c>
      <c r="R51" s="38">
        <v>0</v>
      </c>
      <c r="S51" s="38">
        <v>14867</v>
      </c>
      <c r="T51" s="38">
        <v>14867</v>
      </c>
      <c r="U51" s="38">
        <v>14867.231311848214</v>
      </c>
      <c r="V51" s="71">
        <f t="shared" si="7"/>
        <v>0</v>
      </c>
      <c r="W51" s="71">
        <f t="shared" si="8"/>
        <v>0</v>
      </c>
      <c r="X51" s="71">
        <f t="shared" si="9"/>
        <v>0</v>
      </c>
      <c r="Y51" s="71">
        <f t="shared" si="10"/>
        <v>0</v>
      </c>
      <c r="Z51" s="71">
        <f t="shared" si="11"/>
        <v>0</v>
      </c>
      <c r="AA51" s="71" t="str">
        <f t="shared" si="12"/>
        <v>Y</v>
      </c>
      <c r="AB51" s="71" t="s">
        <v>55</v>
      </c>
      <c r="AC51" s="71" t="str">
        <f t="shared" si="13"/>
        <v>Y</v>
      </c>
      <c r="AD51" s="38" t="s">
        <v>55</v>
      </c>
      <c r="AE51" s="38">
        <v>0</v>
      </c>
      <c r="AF51" s="38"/>
      <c r="AG51" s="72"/>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3"/>
      <c r="BR51" s="73"/>
      <c r="BS51" s="73"/>
      <c r="BT51" s="73"/>
      <c r="BU51" s="73"/>
      <c r="BV51" s="73"/>
      <c r="BW51" s="73"/>
      <c r="BX51" s="73"/>
      <c r="BY51" s="73"/>
      <c r="BZ51" s="73"/>
      <c r="CA51" s="73"/>
      <c r="CB51" s="73"/>
      <c r="CC51" s="73"/>
      <c r="CD51" s="73"/>
      <c r="CE51" s="73"/>
      <c r="CF51" s="73"/>
      <c r="CG51" s="73"/>
      <c r="CH51" s="73"/>
      <c r="CI51" s="73"/>
      <c r="CJ51" s="73"/>
      <c r="CK51" s="74"/>
    </row>
    <row r="52" spans="1:89" s="24" customFormat="1" ht="15.5" x14ac:dyDescent="0.35">
      <c r="A52" s="22"/>
      <c r="B52" s="27">
        <v>39</v>
      </c>
      <c r="C52" s="29" t="s">
        <v>4838</v>
      </c>
      <c r="D52" s="41" t="s">
        <v>3036</v>
      </c>
      <c r="E52" s="42" t="s">
        <v>3036</v>
      </c>
      <c r="F52" s="30" t="s">
        <v>4926</v>
      </c>
      <c r="G52" s="28" t="s">
        <v>4927</v>
      </c>
      <c r="H52" s="30" t="s">
        <v>4928</v>
      </c>
      <c r="I52" s="30" t="s">
        <v>4841</v>
      </c>
      <c r="J52" s="30" t="s">
        <v>50</v>
      </c>
      <c r="K52" s="30">
        <v>1309</v>
      </c>
      <c r="L52" s="30" t="s">
        <v>4841</v>
      </c>
      <c r="M52" s="30" t="s">
        <v>4843</v>
      </c>
      <c r="N52" s="30" t="s">
        <v>4843</v>
      </c>
      <c r="O52" s="30" t="s">
        <v>4843</v>
      </c>
      <c r="P52" s="38">
        <v>0</v>
      </c>
      <c r="Q52" s="38">
        <v>0</v>
      </c>
      <c r="R52" s="38">
        <v>0</v>
      </c>
      <c r="S52" s="38">
        <v>12684</v>
      </c>
      <c r="T52" s="38">
        <v>12684</v>
      </c>
      <c r="U52" s="38">
        <v>12692.121907703218</v>
      </c>
      <c r="V52" s="71">
        <f t="shared" si="7"/>
        <v>0</v>
      </c>
      <c r="W52" s="71">
        <f t="shared" si="8"/>
        <v>0</v>
      </c>
      <c r="X52" s="71">
        <f t="shared" si="9"/>
        <v>0</v>
      </c>
      <c r="Y52" s="71">
        <f t="shared" si="10"/>
        <v>0</v>
      </c>
      <c r="Z52" s="71">
        <f t="shared" si="11"/>
        <v>0</v>
      </c>
      <c r="AA52" s="71" t="str">
        <f t="shared" si="12"/>
        <v>Y</v>
      </c>
      <c r="AB52" s="71" t="s">
        <v>55</v>
      </c>
      <c r="AC52" s="71" t="str">
        <f t="shared" si="13"/>
        <v>Y</v>
      </c>
      <c r="AD52" s="38" t="s">
        <v>55</v>
      </c>
      <c r="AE52" s="38">
        <v>0</v>
      </c>
      <c r="AF52" s="38"/>
      <c r="AG52" s="72"/>
      <c r="AH52" s="73"/>
      <c r="AI52" s="73"/>
      <c r="AJ52" s="73"/>
      <c r="AK52" s="73"/>
      <c r="AL52" s="73"/>
      <c r="AM52" s="73"/>
      <c r="AN52" s="73"/>
      <c r="AO52" s="73"/>
      <c r="AP52" s="73"/>
      <c r="AQ52" s="73"/>
      <c r="AR52" s="73"/>
      <c r="AS52" s="73"/>
      <c r="AT52" s="73"/>
      <c r="AU52" s="73"/>
      <c r="AV52" s="73"/>
      <c r="AW52" s="73"/>
      <c r="AX52" s="73"/>
      <c r="AY52" s="73"/>
      <c r="AZ52" s="73"/>
      <c r="BA52" s="73"/>
      <c r="BB52" s="73"/>
      <c r="BC52" s="73"/>
      <c r="BD52" s="73"/>
      <c r="BE52" s="73"/>
      <c r="BF52" s="73"/>
      <c r="BG52" s="73"/>
      <c r="BH52" s="73"/>
      <c r="BI52" s="73"/>
      <c r="BJ52" s="73"/>
      <c r="BK52" s="73"/>
      <c r="BL52" s="73"/>
      <c r="BM52" s="73"/>
      <c r="BN52" s="73"/>
      <c r="BO52" s="73"/>
      <c r="BP52" s="73"/>
      <c r="BQ52" s="73"/>
      <c r="BR52" s="73"/>
      <c r="BS52" s="73"/>
      <c r="BT52" s="73"/>
      <c r="BU52" s="73"/>
      <c r="BV52" s="73"/>
      <c r="BW52" s="73"/>
      <c r="BX52" s="73"/>
      <c r="BY52" s="73"/>
      <c r="BZ52" s="73"/>
      <c r="CA52" s="73"/>
      <c r="CB52" s="73"/>
      <c r="CC52" s="73"/>
      <c r="CD52" s="73"/>
      <c r="CE52" s="73"/>
      <c r="CF52" s="73"/>
      <c r="CG52" s="73"/>
      <c r="CH52" s="73"/>
      <c r="CI52" s="73"/>
      <c r="CJ52" s="73"/>
      <c r="CK52" s="74"/>
    </row>
    <row r="53" spans="1:89" ht="15.5" x14ac:dyDescent="0.35">
      <c r="A53" s="22"/>
      <c r="B53" s="27">
        <v>40</v>
      </c>
      <c r="C53" s="29" t="s">
        <v>4838</v>
      </c>
      <c r="D53" s="41" t="s">
        <v>3036</v>
      </c>
      <c r="E53" s="42" t="s">
        <v>3036</v>
      </c>
      <c r="F53" s="30" t="s">
        <v>4929</v>
      </c>
      <c r="G53" s="28" t="s">
        <v>4930</v>
      </c>
      <c r="H53" s="30" t="s">
        <v>4848</v>
      </c>
      <c r="I53" s="30" t="s">
        <v>4841</v>
      </c>
      <c r="J53" s="30" t="s">
        <v>4849</v>
      </c>
      <c r="K53" s="29" t="s">
        <v>4931</v>
      </c>
      <c r="L53" s="30" t="s">
        <v>4872</v>
      </c>
      <c r="M53" s="30" t="s">
        <v>4851</v>
      </c>
      <c r="N53" s="30" t="s">
        <v>4851</v>
      </c>
      <c r="O53" s="30" t="s">
        <v>4851</v>
      </c>
      <c r="P53" s="38">
        <v>0</v>
      </c>
      <c r="Q53" s="38">
        <v>0</v>
      </c>
      <c r="R53" s="38">
        <v>0</v>
      </c>
      <c r="S53" s="38">
        <v>23902</v>
      </c>
      <c r="T53" s="38">
        <v>23902</v>
      </c>
      <c r="U53" s="38">
        <v>23902</v>
      </c>
      <c r="V53" s="71">
        <f t="shared" si="7"/>
        <v>0</v>
      </c>
      <c r="W53" s="71">
        <f t="shared" si="8"/>
        <v>0</v>
      </c>
      <c r="X53" s="71">
        <f t="shared" si="9"/>
        <v>0</v>
      </c>
      <c r="Y53" s="71">
        <f t="shared" si="10"/>
        <v>0</v>
      </c>
      <c r="Z53" s="71">
        <f t="shared" si="11"/>
        <v>0</v>
      </c>
      <c r="AA53" s="71" t="str">
        <f t="shared" si="12"/>
        <v>Y</v>
      </c>
      <c r="AB53" s="71" t="s">
        <v>55</v>
      </c>
      <c r="AC53" s="71" t="str">
        <f t="shared" si="13"/>
        <v>N</v>
      </c>
      <c r="AD53" s="38" t="s">
        <v>55</v>
      </c>
      <c r="AE53" s="38">
        <v>0</v>
      </c>
      <c r="AF53" s="38"/>
      <c r="AG53" s="38"/>
    </row>
    <row r="54" spans="1:89" ht="15.5" x14ac:dyDescent="0.35"/>
    <row r="55" spans="1:89" ht="15.5" x14ac:dyDescent="0.35"/>
    <row r="56" spans="1:89" ht="15.5" x14ac:dyDescent="0.35"/>
    <row r="57" spans="1:89" ht="15.5" x14ac:dyDescent="0.35"/>
    <row r="58" spans="1:89" ht="15.5" x14ac:dyDescent="0.35"/>
    <row r="59" spans="1:89" ht="15.5" x14ac:dyDescent="0.35"/>
    <row r="60" spans="1:89" ht="15.5" x14ac:dyDescent="0.35"/>
    <row r="61" spans="1:89" ht="15.5" x14ac:dyDescent="0.35"/>
    <row r="62" spans="1:89" ht="15.5" x14ac:dyDescent="0.35"/>
    <row r="63" spans="1:89" ht="15.5" x14ac:dyDescent="0.35"/>
    <row r="64" spans="1:89" ht="15.5" x14ac:dyDescent="0.35"/>
    <row r="65" ht="15.5" x14ac:dyDescent="0.35"/>
    <row r="66" ht="15.5" x14ac:dyDescent="0.35"/>
    <row r="67" ht="15.5" x14ac:dyDescent="0.35"/>
    <row r="68" ht="15.5" x14ac:dyDescent="0.35"/>
    <row r="69" ht="15.5" x14ac:dyDescent="0.35"/>
    <row r="70" ht="15.5" x14ac:dyDescent="0.35"/>
    <row r="71" ht="15.5" x14ac:dyDescent="0.35"/>
    <row r="72" ht="15.5" x14ac:dyDescent="0.35"/>
    <row r="73" ht="15.5" x14ac:dyDescent="0.35"/>
    <row r="74" ht="15.5" x14ac:dyDescent="0.35"/>
    <row r="75" ht="15.5" x14ac:dyDescent="0.35"/>
    <row r="76" ht="15.5" x14ac:dyDescent="0.35"/>
    <row r="77" ht="15.5" x14ac:dyDescent="0.35"/>
    <row r="78" ht="15.5" x14ac:dyDescent="0.35"/>
    <row r="79" ht="15.5" x14ac:dyDescent="0.35"/>
    <row r="80" ht="15.5" x14ac:dyDescent="0.35"/>
    <row r="81" ht="15.5" x14ac:dyDescent="0.35"/>
    <row r="82" ht="15.5" x14ac:dyDescent="0.35"/>
    <row r="83" ht="15.5" x14ac:dyDescent="0.35"/>
    <row r="84" ht="15.5" x14ac:dyDescent="0.35"/>
    <row r="85" ht="15.5" x14ac:dyDescent="0.35"/>
    <row r="86" ht="15.5" x14ac:dyDescent="0.35"/>
    <row r="87" ht="15.5" x14ac:dyDescent="0.35"/>
    <row r="88" ht="15.5" x14ac:dyDescent="0.35"/>
    <row r="89" ht="15.5" x14ac:dyDescent="0.35"/>
    <row r="90" ht="15.5" x14ac:dyDescent="0.35"/>
    <row r="91" ht="15.5" x14ac:dyDescent="0.35"/>
    <row r="92" ht="15.5" x14ac:dyDescent="0.35"/>
    <row r="93" ht="15.5" x14ac:dyDescent="0.35"/>
    <row r="94" ht="15.5" x14ac:dyDescent="0.35"/>
    <row r="95" ht="15.5" x14ac:dyDescent="0.35"/>
    <row r="96" ht="15.5" x14ac:dyDescent="0.35"/>
    <row r="97" ht="15.5" x14ac:dyDescent="0.35"/>
    <row r="98" ht="15.5" x14ac:dyDescent="0.35"/>
    <row r="99" ht="15.5" x14ac:dyDescent="0.35"/>
    <row r="100" ht="15.5" x14ac:dyDescent="0.35"/>
    <row r="101" ht="15.5" x14ac:dyDescent="0.35"/>
    <row r="102" ht="15.5" x14ac:dyDescent="0.35"/>
    <row r="103" ht="15.5" x14ac:dyDescent="0.35"/>
    <row r="104" ht="15.5" x14ac:dyDescent="0.35"/>
    <row r="105" ht="15.5" x14ac:dyDescent="0.35"/>
    <row r="106" ht="15.5" x14ac:dyDescent="0.35"/>
    <row r="107" ht="15.5" x14ac:dyDescent="0.35"/>
    <row r="108" ht="15.5" x14ac:dyDescent="0.35"/>
    <row r="109" ht="15.5" x14ac:dyDescent="0.35"/>
    <row r="110" ht="15.5" x14ac:dyDescent="0.35"/>
    <row r="111" ht="15.5" x14ac:dyDescent="0.35"/>
    <row r="112" ht="15.5" x14ac:dyDescent="0.35"/>
    <row r="113" ht="15.5" x14ac:dyDescent="0.35"/>
    <row r="114" ht="15.5" x14ac:dyDescent="0.35"/>
    <row r="115" ht="15.5" x14ac:dyDescent="0.35"/>
    <row r="116" ht="15.5" x14ac:dyDescent="0.35"/>
    <row r="117" ht="15.5" x14ac:dyDescent="0.35"/>
    <row r="118" ht="15.5" x14ac:dyDescent="0.35"/>
    <row r="119" ht="15.5" x14ac:dyDescent="0.35"/>
    <row r="120" ht="15.5" x14ac:dyDescent="0.35"/>
    <row r="121" ht="15.5" x14ac:dyDescent="0.35"/>
    <row r="122" ht="15.5" x14ac:dyDescent="0.35"/>
    <row r="123" ht="15.5" x14ac:dyDescent="0.35"/>
    <row r="124" ht="15.5" x14ac:dyDescent="0.35"/>
    <row r="125" ht="15.5" x14ac:dyDescent="0.35"/>
    <row r="126" ht="15.5" x14ac:dyDescent="0.35"/>
    <row r="127" ht="15.5" x14ac:dyDescent="0.35"/>
    <row r="128" ht="15.5" x14ac:dyDescent="0.35"/>
    <row r="129" ht="15.5" x14ac:dyDescent="0.35"/>
    <row r="130" ht="15.5" x14ac:dyDescent="0.35"/>
    <row r="131" ht="15.5" x14ac:dyDescent="0.35"/>
    <row r="132" ht="15.5" x14ac:dyDescent="0.35"/>
    <row r="133" ht="15.5" x14ac:dyDescent="0.35"/>
    <row r="134" ht="15.5" x14ac:dyDescent="0.35"/>
    <row r="135" ht="15.5" x14ac:dyDescent="0.35"/>
    <row r="136" ht="15.5" x14ac:dyDescent="0.35"/>
    <row r="137" ht="15.5" x14ac:dyDescent="0.35"/>
    <row r="138" ht="15.5" x14ac:dyDescent="0.35"/>
    <row r="139" ht="15.5" x14ac:dyDescent="0.35"/>
    <row r="140" ht="15.5" x14ac:dyDescent="0.35"/>
    <row r="141" ht="15.5" x14ac:dyDescent="0.35"/>
    <row r="142" ht="15.5" x14ac:dyDescent="0.35"/>
    <row r="143" ht="15.5" x14ac:dyDescent="0.35"/>
    <row r="144" ht="15.5" x14ac:dyDescent="0.35"/>
    <row r="145" ht="15.5" x14ac:dyDescent="0.35"/>
    <row r="146" ht="15.5" x14ac:dyDescent="0.35"/>
    <row r="147" ht="15.5" x14ac:dyDescent="0.35"/>
    <row r="148" ht="15.5" x14ac:dyDescent="0.35"/>
    <row r="149" ht="15.5" x14ac:dyDescent="0.35"/>
    <row r="150" ht="15.5" x14ac:dyDescent="0.35"/>
    <row r="151" ht="15.5" x14ac:dyDescent="0.35"/>
    <row r="152" ht="15.5" x14ac:dyDescent="0.35"/>
    <row r="153" ht="15.5" x14ac:dyDescent="0.35"/>
    <row r="154" ht="15.5" x14ac:dyDescent="0.35"/>
    <row r="155" ht="15.5" x14ac:dyDescent="0.35"/>
    <row r="156" ht="15.5" x14ac:dyDescent="0.35"/>
    <row r="157" ht="15.5" x14ac:dyDescent="0.35"/>
    <row r="158" ht="15.5" x14ac:dyDescent="0.35"/>
    <row r="159" ht="15.5" x14ac:dyDescent="0.35"/>
    <row r="160" ht="15.5" x14ac:dyDescent="0.35"/>
    <row r="161" ht="15.5" x14ac:dyDescent="0.35"/>
    <row r="162" ht="15.5" x14ac:dyDescent="0.35"/>
    <row r="163" ht="15.5" x14ac:dyDescent="0.35"/>
    <row r="164" ht="15.5" x14ac:dyDescent="0.35"/>
    <row r="165" ht="15.5" x14ac:dyDescent="0.35"/>
    <row r="166" ht="15.5" x14ac:dyDescent="0.35"/>
    <row r="167" ht="15.5" x14ac:dyDescent="0.35"/>
    <row r="168" ht="15.5" x14ac:dyDescent="0.35"/>
    <row r="169" ht="15.5" x14ac:dyDescent="0.35"/>
    <row r="170" ht="15.5" x14ac:dyDescent="0.35"/>
    <row r="171" ht="15.5" x14ac:dyDescent="0.35"/>
    <row r="172" ht="15.5" x14ac:dyDescent="0.35"/>
    <row r="173" ht="15.5" x14ac:dyDescent="0.35"/>
    <row r="174" ht="15.5" x14ac:dyDescent="0.35"/>
    <row r="175" ht="15.5" x14ac:dyDescent="0.35"/>
    <row r="176" ht="15.5" x14ac:dyDescent="0.35"/>
    <row r="177" ht="15.5" x14ac:dyDescent="0.35"/>
    <row r="178" ht="15.5" x14ac:dyDescent="0.35"/>
    <row r="179" ht="15.5" x14ac:dyDescent="0.35"/>
    <row r="180" ht="15.5" x14ac:dyDescent="0.35"/>
    <row r="181" ht="15.5" x14ac:dyDescent="0.35"/>
    <row r="182" ht="15.5" x14ac:dyDescent="0.35"/>
    <row r="183" ht="15.5" x14ac:dyDescent="0.35"/>
    <row r="184" ht="15.5" x14ac:dyDescent="0.35"/>
    <row r="185" ht="15.5" x14ac:dyDescent="0.35"/>
    <row r="186" ht="15.5" x14ac:dyDescent="0.35"/>
    <row r="187" ht="15.5" x14ac:dyDescent="0.35"/>
    <row r="188" ht="15.5" x14ac:dyDescent="0.35"/>
    <row r="189" ht="15.5" x14ac:dyDescent="0.35"/>
    <row r="190" ht="15.5" x14ac:dyDescent="0.35"/>
    <row r="191" ht="15.5" x14ac:dyDescent="0.35"/>
    <row r="192" ht="15.5" x14ac:dyDescent="0.35"/>
    <row r="193" ht="15.5" x14ac:dyDescent="0.35"/>
    <row r="194" ht="15.5" x14ac:dyDescent="0.35"/>
    <row r="195" ht="15.5" x14ac:dyDescent="0.35"/>
    <row r="196" ht="15.5" x14ac:dyDescent="0.35"/>
    <row r="197" ht="15.5" x14ac:dyDescent="0.35"/>
    <row r="198" ht="15.5" x14ac:dyDescent="0.35"/>
    <row r="199" ht="15.5" x14ac:dyDescent="0.35"/>
    <row r="200" ht="15.5" x14ac:dyDescent="0.35"/>
    <row r="201" ht="15.5" x14ac:dyDescent="0.35"/>
    <row r="202" ht="15.5" x14ac:dyDescent="0.35"/>
    <row r="203" ht="15.5" x14ac:dyDescent="0.35"/>
    <row r="204" ht="15.5" x14ac:dyDescent="0.35"/>
    <row r="205" ht="15.5" x14ac:dyDescent="0.35"/>
    <row r="206" ht="15.5" x14ac:dyDescent="0.35"/>
    <row r="207" ht="15.5" x14ac:dyDescent="0.35"/>
    <row r="208" ht="15.5" x14ac:dyDescent="0.35"/>
    <row r="209" ht="15.5" x14ac:dyDescent="0.35"/>
    <row r="210" ht="15.5" x14ac:dyDescent="0.35"/>
    <row r="211" ht="15.5" x14ac:dyDescent="0.35"/>
    <row r="212" ht="15.5" x14ac:dyDescent="0.35"/>
    <row r="213" ht="15.5" x14ac:dyDescent="0.35"/>
    <row r="214" ht="15.5" x14ac:dyDescent="0.35"/>
    <row r="215" ht="15.5" x14ac:dyDescent="0.35"/>
    <row r="216" ht="15.5" x14ac:dyDescent="0.35"/>
    <row r="217" ht="15.5" x14ac:dyDescent="0.35"/>
    <row r="218" ht="15.5" x14ac:dyDescent="0.35"/>
    <row r="219" ht="15.5" x14ac:dyDescent="0.35"/>
    <row r="220" ht="15.5" x14ac:dyDescent="0.35"/>
    <row r="221" ht="15.5" x14ac:dyDescent="0.35"/>
    <row r="222" ht="15.5" x14ac:dyDescent="0.35"/>
    <row r="223" ht="15.5" x14ac:dyDescent="0.35"/>
    <row r="224" ht="15.5" x14ac:dyDescent="0.35"/>
    <row r="225" ht="15.5" x14ac:dyDescent="0.35"/>
    <row r="226" ht="15.5" x14ac:dyDescent="0.35"/>
    <row r="227" ht="15.5" x14ac:dyDescent="0.35"/>
    <row r="228" ht="15.5" x14ac:dyDescent="0.35"/>
    <row r="229" ht="15.5" x14ac:dyDescent="0.35"/>
    <row r="230" ht="15.5" x14ac:dyDescent="0.35"/>
    <row r="231" ht="15.5" x14ac:dyDescent="0.35"/>
    <row r="232" ht="15.5" x14ac:dyDescent="0.35"/>
    <row r="233" ht="15.5" x14ac:dyDescent="0.35"/>
    <row r="234" ht="15.5" x14ac:dyDescent="0.35"/>
    <row r="235" ht="15.5" x14ac:dyDescent="0.35"/>
    <row r="236" ht="15.5" x14ac:dyDescent="0.35"/>
    <row r="237" ht="15.5" x14ac:dyDescent="0.35"/>
    <row r="238" ht="15.5" x14ac:dyDescent="0.35"/>
    <row r="239" ht="15.5" x14ac:dyDescent="0.35"/>
    <row r="240" ht="15.5" x14ac:dyDescent="0.35"/>
    <row r="241" ht="15.5" x14ac:dyDescent="0.35"/>
    <row r="242" ht="15.5" x14ac:dyDescent="0.35"/>
    <row r="243" ht="15.5" x14ac:dyDescent="0.35"/>
    <row r="244" ht="15.5" x14ac:dyDescent="0.35"/>
    <row r="245" ht="15.5" x14ac:dyDescent="0.35"/>
    <row r="246" ht="15.5" x14ac:dyDescent="0.35"/>
    <row r="247" ht="15.5" x14ac:dyDescent="0.35"/>
    <row r="248" ht="15.5" x14ac:dyDescent="0.35"/>
    <row r="249" ht="15.5" x14ac:dyDescent="0.35"/>
    <row r="250" ht="15.5" x14ac:dyDescent="0.35"/>
    <row r="251" ht="15.5" x14ac:dyDescent="0.35"/>
    <row r="252" ht="15.5" x14ac:dyDescent="0.35"/>
    <row r="253" ht="15.5" x14ac:dyDescent="0.35"/>
    <row r="254" ht="15.5" x14ac:dyDescent="0.35"/>
    <row r="255" ht="15.5" x14ac:dyDescent="0.35"/>
    <row r="256" ht="15.5" x14ac:dyDescent="0.35"/>
    <row r="257" ht="15.5" x14ac:dyDescent="0.35"/>
    <row r="258" ht="15.5" x14ac:dyDescent="0.35"/>
    <row r="259" ht="15.5" x14ac:dyDescent="0.35"/>
    <row r="260" ht="15.5" x14ac:dyDescent="0.35"/>
    <row r="261" ht="15.5" x14ac:dyDescent="0.35"/>
    <row r="262" ht="15.5" x14ac:dyDescent="0.35"/>
    <row r="263" ht="15.5" x14ac:dyDescent="0.35"/>
    <row r="264" ht="15.5" x14ac:dyDescent="0.35"/>
    <row r="265" ht="15.5" x14ac:dyDescent="0.35"/>
    <row r="266" ht="15.5" x14ac:dyDescent="0.35"/>
    <row r="267" ht="15.5" x14ac:dyDescent="0.35"/>
    <row r="268" ht="15.5" x14ac:dyDescent="0.35"/>
    <row r="269" ht="15.5" x14ac:dyDescent="0.35"/>
    <row r="270" ht="15.5" x14ac:dyDescent="0.35"/>
    <row r="271" ht="15.5" x14ac:dyDescent="0.35"/>
    <row r="272" ht="15.5" x14ac:dyDescent="0.35"/>
    <row r="273" ht="15.5" x14ac:dyDescent="0.35"/>
    <row r="274" ht="15.5" x14ac:dyDescent="0.35"/>
    <row r="275" ht="15.5" x14ac:dyDescent="0.35"/>
    <row r="276" ht="15.5" x14ac:dyDescent="0.35"/>
    <row r="277" ht="15.5" x14ac:dyDescent="0.35"/>
    <row r="278" ht="15.5" x14ac:dyDescent="0.35"/>
    <row r="279" ht="15.5" x14ac:dyDescent="0.35"/>
    <row r="280" ht="15.5" x14ac:dyDescent="0.35"/>
    <row r="281" ht="15.5" x14ac:dyDescent="0.35"/>
    <row r="282" ht="15.5" x14ac:dyDescent="0.35"/>
    <row r="283" ht="15.5" x14ac:dyDescent="0.35"/>
    <row r="284" ht="15.5" x14ac:dyDescent="0.35"/>
    <row r="285" ht="15.5" x14ac:dyDescent="0.35"/>
    <row r="286" ht="15.5" x14ac:dyDescent="0.35"/>
    <row r="287" ht="15.5" x14ac:dyDescent="0.35"/>
    <row r="288" ht="15.5" x14ac:dyDescent="0.35"/>
    <row r="289" ht="15.5" x14ac:dyDescent="0.35"/>
    <row r="290" ht="15.5" x14ac:dyDescent="0.35"/>
    <row r="291" ht="15.5" x14ac:dyDescent="0.35"/>
    <row r="292" ht="15.5" x14ac:dyDescent="0.35"/>
    <row r="293" ht="15.5" x14ac:dyDescent="0.35"/>
    <row r="294" ht="15.5" x14ac:dyDescent="0.35"/>
    <row r="295" ht="15.5" x14ac:dyDescent="0.35"/>
    <row r="296" ht="15.5" x14ac:dyDescent="0.35"/>
    <row r="297" ht="15.5" x14ac:dyDescent="0.35"/>
    <row r="298" ht="15.5" x14ac:dyDescent="0.35"/>
    <row r="299" ht="15.5" x14ac:dyDescent="0.35"/>
    <row r="300" ht="15.5" x14ac:dyDescent="0.35"/>
    <row r="301" ht="15.5" x14ac:dyDescent="0.35"/>
    <row r="302" ht="15.5" x14ac:dyDescent="0.35"/>
    <row r="303" ht="15.5" x14ac:dyDescent="0.35"/>
    <row r="304" ht="15.5" x14ac:dyDescent="0.35"/>
    <row r="305" ht="15.5" x14ac:dyDescent="0.35"/>
    <row r="306" ht="15.5" x14ac:dyDescent="0.35"/>
    <row r="307" ht="15.5" x14ac:dyDescent="0.35"/>
    <row r="308" ht="15.5" x14ac:dyDescent="0.35"/>
    <row r="309" ht="15.5" x14ac:dyDescent="0.35"/>
    <row r="310" ht="15.5" x14ac:dyDescent="0.35"/>
    <row r="311" ht="15.5" x14ac:dyDescent="0.35"/>
    <row r="312" ht="15.5" x14ac:dyDescent="0.35"/>
    <row r="313" ht="15.5" x14ac:dyDescent="0.35"/>
    <row r="314" ht="15.5" x14ac:dyDescent="0.35"/>
    <row r="315" ht="15.5" x14ac:dyDescent="0.35"/>
    <row r="316" ht="15.5" x14ac:dyDescent="0.35"/>
    <row r="317" ht="15.5" x14ac:dyDescent="0.35"/>
    <row r="318" ht="15.5" x14ac:dyDescent="0.35"/>
    <row r="319" ht="15.5" x14ac:dyDescent="0.35"/>
    <row r="320" ht="15.5" x14ac:dyDescent="0.35"/>
    <row r="321" ht="15.5" x14ac:dyDescent="0.35"/>
    <row r="322" ht="15.5" x14ac:dyDescent="0.35"/>
    <row r="323" ht="15.5" x14ac:dyDescent="0.35"/>
    <row r="324" ht="15.5" x14ac:dyDescent="0.35"/>
    <row r="325" ht="15.5" x14ac:dyDescent="0.35"/>
    <row r="326" ht="15.5" x14ac:dyDescent="0.35"/>
    <row r="327" ht="15.5" x14ac:dyDescent="0.35"/>
    <row r="328" ht="15.5" x14ac:dyDescent="0.35"/>
    <row r="329" ht="15.5" x14ac:dyDescent="0.35"/>
    <row r="330" ht="15.5" x14ac:dyDescent="0.35"/>
    <row r="331" ht="15.5" x14ac:dyDescent="0.35"/>
    <row r="332" ht="15.5" x14ac:dyDescent="0.35"/>
    <row r="333" ht="15.5" x14ac:dyDescent="0.35"/>
    <row r="334" ht="15.5" x14ac:dyDescent="0.35"/>
    <row r="335" ht="15.5" x14ac:dyDescent="0.35"/>
    <row r="336" ht="15.5" x14ac:dyDescent="0.35"/>
    <row r="337" ht="15.5" x14ac:dyDescent="0.35"/>
    <row r="338" ht="15.5" x14ac:dyDescent="0.35"/>
    <row r="339" ht="15.5" x14ac:dyDescent="0.35"/>
    <row r="340" ht="15.5" x14ac:dyDescent="0.35"/>
    <row r="341" ht="15.5" x14ac:dyDescent="0.35"/>
    <row r="342" ht="15.5" x14ac:dyDescent="0.35"/>
    <row r="343" ht="15.5" x14ac:dyDescent="0.35"/>
    <row r="344" ht="15.5" x14ac:dyDescent="0.35"/>
    <row r="345" ht="15.5" x14ac:dyDescent="0.35"/>
    <row r="346" ht="15.5" x14ac:dyDescent="0.35"/>
    <row r="347" ht="15.5" x14ac:dyDescent="0.35"/>
    <row r="348" ht="15.5" x14ac:dyDescent="0.35"/>
    <row r="349" ht="15.5" x14ac:dyDescent="0.35"/>
    <row r="350" ht="15.5" x14ac:dyDescent="0.35"/>
    <row r="351" ht="15.5" x14ac:dyDescent="0.35"/>
    <row r="352" ht="15.5" x14ac:dyDescent="0.35"/>
    <row r="353" ht="15.5" x14ac:dyDescent="0.35"/>
    <row r="354" ht="15.5" x14ac:dyDescent="0.35"/>
    <row r="355" ht="15.5" x14ac:dyDescent="0.35"/>
    <row r="356" ht="15.5" x14ac:dyDescent="0.35"/>
    <row r="357" ht="15.5" x14ac:dyDescent="0.35"/>
    <row r="358" ht="15.5" x14ac:dyDescent="0.35"/>
    <row r="359" ht="15.5" x14ac:dyDescent="0.35"/>
    <row r="360" ht="15.5" x14ac:dyDescent="0.35"/>
    <row r="361" ht="15.5" x14ac:dyDescent="0.35"/>
    <row r="362" ht="15.5" x14ac:dyDescent="0.35"/>
    <row r="363" ht="15.5" x14ac:dyDescent="0.35"/>
    <row r="364" ht="15.5" x14ac:dyDescent="0.35"/>
    <row r="365" ht="15.5" x14ac:dyDescent="0.35"/>
    <row r="366" ht="15.5" x14ac:dyDescent="0.35"/>
    <row r="367" ht="15.5" x14ac:dyDescent="0.35"/>
    <row r="368" ht="15.5" x14ac:dyDescent="0.35"/>
    <row r="369" ht="15.5" x14ac:dyDescent="0.35"/>
    <row r="370" ht="15.5" x14ac:dyDescent="0.35"/>
    <row r="371" ht="15.5" x14ac:dyDescent="0.35"/>
    <row r="372" ht="15.5" x14ac:dyDescent="0.35"/>
    <row r="373" ht="15.5" x14ac:dyDescent="0.35"/>
    <row r="374" ht="15.5" x14ac:dyDescent="0.35"/>
    <row r="375" ht="15.5" x14ac:dyDescent="0.35"/>
    <row r="376" ht="15.5" x14ac:dyDescent="0.35"/>
    <row r="377" ht="15.5" x14ac:dyDescent="0.35"/>
    <row r="378" ht="15.5" x14ac:dyDescent="0.35"/>
    <row r="379" ht="15.5" x14ac:dyDescent="0.35"/>
    <row r="380" ht="15.5" x14ac:dyDescent="0.35"/>
    <row r="381" ht="15.5" x14ac:dyDescent="0.35"/>
    <row r="382" ht="15.5" x14ac:dyDescent="0.35"/>
    <row r="383" ht="15.5" x14ac:dyDescent="0.35"/>
    <row r="384" ht="15.5" x14ac:dyDescent="0.35"/>
    <row r="385" ht="15.5" x14ac:dyDescent="0.35"/>
    <row r="386" ht="15.5" x14ac:dyDescent="0.35"/>
    <row r="387" ht="15.5" x14ac:dyDescent="0.35"/>
    <row r="388" ht="15.5" x14ac:dyDescent="0.35"/>
    <row r="389" ht="15.5" x14ac:dyDescent="0.35"/>
    <row r="390" ht="15.5" x14ac:dyDescent="0.35"/>
    <row r="391" ht="15.5" x14ac:dyDescent="0.35"/>
    <row r="392" ht="15.5" x14ac:dyDescent="0.35"/>
    <row r="393" ht="15.5" x14ac:dyDescent="0.35"/>
    <row r="394" ht="15.5" x14ac:dyDescent="0.35"/>
    <row r="395" ht="15.5" x14ac:dyDescent="0.35"/>
    <row r="396" ht="15.5" x14ac:dyDescent="0.35"/>
    <row r="397" ht="15.5" x14ac:dyDescent="0.35"/>
    <row r="398" ht="15.5" x14ac:dyDescent="0.35"/>
    <row r="399" ht="15.5" x14ac:dyDescent="0.35"/>
    <row r="400" ht="15.5" x14ac:dyDescent="0.35"/>
    <row r="401" ht="15.5" x14ac:dyDescent="0.35"/>
    <row r="402" ht="15.5" x14ac:dyDescent="0.35"/>
    <row r="403" ht="15.5" x14ac:dyDescent="0.35"/>
    <row r="404" ht="15.5" x14ac:dyDescent="0.35"/>
    <row r="405" ht="15.5" x14ac:dyDescent="0.35"/>
    <row r="406" ht="15.5" x14ac:dyDescent="0.35"/>
    <row r="407" ht="15.5" x14ac:dyDescent="0.35"/>
    <row r="408" ht="15.5" x14ac:dyDescent="0.35"/>
    <row r="409" ht="15.5" x14ac:dyDescent="0.35"/>
    <row r="410" ht="15.5" x14ac:dyDescent="0.35"/>
    <row r="411" ht="15.5" x14ac:dyDescent="0.35"/>
    <row r="412" ht="15.5" x14ac:dyDescent="0.35"/>
    <row r="413" ht="15.5" x14ac:dyDescent="0.35"/>
    <row r="414" ht="15.5" x14ac:dyDescent="0.35"/>
    <row r="415" ht="15.5" x14ac:dyDescent="0.35"/>
    <row r="416" ht="15.5" x14ac:dyDescent="0.35"/>
    <row r="417" ht="15.5" x14ac:dyDescent="0.35"/>
    <row r="418" ht="15.5" x14ac:dyDescent="0.35"/>
    <row r="419" ht="15.5" x14ac:dyDescent="0.35"/>
    <row r="420" ht="15.5" x14ac:dyDescent="0.35"/>
    <row r="421" ht="15.5" x14ac:dyDescent="0.35"/>
    <row r="422" ht="15.5" x14ac:dyDescent="0.35"/>
    <row r="423" ht="15.5" x14ac:dyDescent="0.35"/>
    <row r="424" ht="15.5" x14ac:dyDescent="0.35"/>
    <row r="425" ht="15.5" x14ac:dyDescent="0.35"/>
    <row r="426" ht="15.5" x14ac:dyDescent="0.35"/>
    <row r="427" ht="15.5" x14ac:dyDescent="0.35"/>
    <row r="428" ht="15.5" x14ac:dyDescent="0.35"/>
    <row r="429" ht="15.5" x14ac:dyDescent="0.35"/>
    <row r="430" ht="15.5" x14ac:dyDescent="0.35"/>
    <row r="431" ht="15.5" x14ac:dyDescent="0.35"/>
    <row r="432" ht="15.5" x14ac:dyDescent="0.35"/>
    <row r="433" ht="15.5" x14ac:dyDescent="0.35"/>
    <row r="434" ht="15.5" x14ac:dyDescent="0.35"/>
    <row r="435" ht="15.5" x14ac:dyDescent="0.35"/>
    <row r="436" ht="15.5" x14ac:dyDescent="0.35"/>
    <row r="437" ht="15.5" x14ac:dyDescent="0.35"/>
    <row r="438" ht="15.5" x14ac:dyDescent="0.35"/>
    <row r="439" ht="15.5" x14ac:dyDescent="0.35"/>
    <row r="440" ht="15.5" x14ac:dyDescent="0.35"/>
    <row r="441" ht="15.5" x14ac:dyDescent="0.35"/>
    <row r="442" ht="15.5" x14ac:dyDescent="0.35"/>
    <row r="443" ht="15.5" x14ac:dyDescent="0.35"/>
    <row r="444" ht="15.5" x14ac:dyDescent="0.35"/>
    <row r="445" ht="15.5" x14ac:dyDescent="0.35"/>
    <row r="446" ht="15.5" x14ac:dyDescent="0.35"/>
    <row r="447" ht="15.5" x14ac:dyDescent="0.35"/>
    <row r="448" ht="15.5" x14ac:dyDescent="0.35"/>
    <row r="449" ht="15.5" x14ac:dyDescent="0.35"/>
    <row r="450" ht="15.5" x14ac:dyDescent="0.35"/>
    <row r="451" ht="15.5" x14ac:dyDescent="0.35"/>
    <row r="452" ht="15.5" x14ac:dyDescent="0.35"/>
    <row r="453" ht="15.5" x14ac:dyDescent="0.35"/>
    <row r="454" ht="15.5" x14ac:dyDescent="0.35"/>
    <row r="455" ht="15.5" x14ac:dyDescent="0.35"/>
    <row r="456" ht="15.5" x14ac:dyDescent="0.35"/>
    <row r="457" ht="15.5" x14ac:dyDescent="0.35"/>
    <row r="458" ht="15.5" x14ac:dyDescent="0.35"/>
    <row r="459" ht="15.5" x14ac:dyDescent="0.35"/>
    <row r="460" ht="15.5" x14ac:dyDescent="0.35"/>
    <row r="461" ht="15.5" x14ac:dyDescent="0.35"/>
    <row r="462" ht="15.5" x14ac:dyDescent="0.35"/>
    <row r="463" ht="15.5" x14ac:dyDescent="0.35"/>
    <row r="464" ht="15.5" x14ac:dyDescent="0.35"/>
    <row r="465" ht="15.5" x14ac:dyDescent="0.35"/>
    <row r="466" ht="15.5" x14ac:dyDescent="0.35"/>
    <row r="467" ht="15.5" x14ac:dyDescent="0.35"/>
    <row r="468" ht="15.5" x14ac:dyDescent="0.35"/>
    <row r="469" ht="15.5" x14ac:dyDescent="0.35"/>
    <row r="470" ht="15.5" x14ac:dyDescent="0.35"/>
    <row r="471" ht="15.5" x14ac:dyDescent="0.35"/>
    <row r="472" ht="15.5" x14ac:dyDescent="0.35"/>
    <row r="473" ht="15.5" x14ac:dyDescent="0.35"/>
    <row r="474" ht="15.5" x14ac:dyDescent="0.35"/>
    <row r="475" ht="15.5" x14ac:dyDescent="0.35"/>
    <row r="476" ht="15.5" x14ac:dyDescent="0.35"/>
    <row r="477" ht="15.5" x14ac:dyDescent="0.35"/>
    <row r="478" ht="15.5" x14ac:dyDescent="0.35"/>
    <row r="479" ht="15.5" x14ac:dyDescent="0.35"/>
    <row r="480" ht="15.5" x14ac:dyDescent="0.35"/>
    <row r="481" ht="15.5" x14ac:dyDescent="0.35"/>
    <row r="482" ht="15.5" x14ac:dyDescent="0.35"/>
    <row r="483" ht="15.5" x14ac:dyDescent="0.35"/>
    <row r="484" ht="15.5" x14ac:dyDescent="0.35"/>
    <row r="485" ht="15.5" x14ac:dyDescent="0.35"/>
    <row r="486" ht="15.5" x14ac:dyDescent="0.35"/>
    <row r="487" ht="15.5" x14ac:dyDescent="0.35"/>
    <row r="488" ht="15.5" x14ac:dyDescent="0.35"/>
    <row r="489" ht="15.5" x14ac:dyDescent="0.35"/>
    <row r="490" ht="15.5" x14ac:dyDescent="0.35"/>
    <row r="491" ht="15.5" x14ac:dyDescent="0.35"/>
    <row r="492" ht="15.5" x14ac:dyDescent="0.35"/>
    <row r="493" ht="15.5" x14ac:dyDescent="0.35"/>
    <row r="494" ht="15.5" x14ac:dyDescent="0.35"/>
    <row r="495" ht="15.5" x14ac:dyDescent="0.35"/>
    <row r="496" ht="15.5" x14ac:dyDescent="0.35"/>
    <row r="497" ht="15.5" x14ac:dyDescent="0.35"/>
    <row r="498" ht="15.5" x14ac:dyDescent="0.35"/>
    <row r="499" ht="15.5" x14ac:dyDescent="0.35"/>
    <row r="500" ht="15.5" x14ac:dyDescent="0.35"/>
    <row r="501" ht="15.5" x14ac:dyDescent="0.35"/>
    <row r="502" ht="15.5" x14ac:dyDescent="0.35"/>
    <row r="503" ht="15.5" x14ac:dyDescent="0.35"/>
    <row r="504" ht="15.5" x14ac:dyDescent="0.35"/>
    <row r="505" ht="15.5" x14ac:dyDescent="0.35"/>
    <row r="506" ht="15.5" x14ac:dyDescent="0.35"/>
    <row r="507" ht="15.5" x14ac:dyDescent="0.35"/>
    <row r="508" ht="15.5" x14ac:dyDescent="0.35"/>
    <row r="509" ht="15.5" x14ac:dyDescent="0.35"/>
    <row r="510" ht="15.5" x14ac:dyDescent="0.35"/>
    <row r="511" ht="15.5" x14ac:dyDescent="0.35"/>
    <row r="512" ht="15.5" x14ac:dyDescent="0.35"/>
    <row r="513" ht="15.5" x14ac:dyDescent="0.35"/>
    <row r="514" ht="15.5" x14ac:dyDescent="0.35"/>
    <row r="515" ht="15.5" x14ac:dyDescent="0.35"/>
    <row r="516" ht="15.5" x14ac:dyDescent="0.35"/>
    <row r="517" ht="15.5" x14ac:dyDescent="0.35"/>
    <row r="518" ht="15.5" x14ac:dyDescent="0.35"/>
    <row r="519" ht="15.5" x14ac:dyDescent="0.35"/>
    <row r="520" ht="15.5" x14ac:dyDescent="0.35"/>
    <row r="521" ht="15.5" x14ac:dyDescent="0.35"/>
    <row r="522" ht="15.5" x14ac:dyDescent="0.35"/>
    <row r="523" ht="15.5" x14ac:dyDescent="0.35"/>
    <row r="524" ht="15.5" x14ac:dyDescent="0.35"/>
    <row r="525" ht="15.5" x14ac:dyDescent="0.35"/>
    <row r="526" ht="15.5" x14ac:dyDescent="0.35"/>
    <row r="527" ht="15.5" x14ac:dyDescent="0.35"/>
    <row r="528" ht="15.5" x14ac:dyDescent="0.35"/>
    <row r="529" ht="15.5" x14ac:dyDescent="0.35"/>
    <row r="530" ht="15.5" x14ac:dyDescent="0.35"/>
    <row r="531" ht="15.5" x14ac:dyDescent="0.35"/>
    <row r="532" ht="15.5" x14ac:dyDescent="0.35"/>
    <row r="533" ht="15.5" x14ac:dyDescent="0.35"/>
    <row r="534" ht="15.5" x14ac:dyDescent="0.35"/>
    <row r="535" ht="15.5" x14ac:dyDescent="0.35"/>
    <row r="536" ht="15.5" x14ac:dyDescent="0.35"/>
    <row r="537" ht="15.5" x14ac:dyDescent="0.35"/>
    <row r="538" ht="15.5" x14ac:dyDescent="0.35"/>
    <row r="539" ht="15.5" x14ac:dyDescent="0.35"/>
    <row r="540" ht="15.5" x14ac:dyDescent="0.35"/>
    <row r="541" ht="15.5" x14ac:dyDescent="0.35"/>
    <row r="542" ht="15.5" x14ac:dyDescent="0.35"/>
    <row r="543" ht="15.5" x14ac:dyDescent="0.35"/>
    <row r="544" ht="15.5" x14ac:dyDescent="0.35"/>
    <row r="545" ht="15.5" x14ac:dyDescent="0.35"/>
    <row r="546" ht="15.5" x14ac:dyDescent="0.35"/>
    <row r="547" ht="15.5" x14ac:dyDescent="0.35"/>
    <row r="548" ht="15.5" x14ac:dyDescent="0.35"/>
    <row r="549" ht="15.5" x14ac:dyDescent="0.35"/>
    <row r="550" ht="15.5" x14ac:dyDescent="0.35"/>
    <row r="551" ht="15.5" x14ac:dyDescent="0.35"/>
    <row r="552" ht="15.5" x14ac:dyDescent="0.35"/>
    <row r="553" ht="15.5" x14ac:dyDescent="0.35"/>
    <row r="554" ht="15.5" x14ac:dyDescent="0.35"/>
    <row r="555" ht="15.5" x14ac:dyDescent="0.35"/>
    <row r="556" ht="15.5" x14ac:dyDescent="0.35"/>
    <row r="557" ht="15.5" x14ac:dyDescent="0.35"/>
    <row r="558" ht="15.5" x14ac:dyDescent="0.35"/>
    <row r="559" ht="15.5" x14ac:dyDescent="0.35"/>
    <row r="560" ht="15.5" x14ac:dyDescent="0.35"/>
    <row r="561" ht="15.5" x14ac:dyDescent="0.35"/>
    <row r="562" ht="15.5" x14ac:dyDescent="0.35"/>
    <row r="563" ht="15.5" x14ac:dyDescent="0.35"/>
    <row r="564" ht="15.5" x14ac:dyDescent="0.35"/>
    <row r="565" ht="15.5" x14ac:dyDescent="0.35"/>
    <row r="566" ht="15.5" x14ac:dyDescent="0.35"/>
    <row r="567" ht="15.5" x14ac:dyDescent="0.35"/>
    <row r="568" ht="15.5" x14ac:dyDescent="0.35"/>
    <row r="569" ht="15.5" x14ac:dyDescent="0.35"/>
    <row r="570" ht="15.5" x14ac:dyDescent="0.35"/>
    <row r="571" ht="15.5" x14ac:dyDescent="0.35"/>
    <row r="572" ht="15.5" x14ac:dyDescent="0.35"/>
    <row r="573" ht="15.5" x14ac:dyDescent="0.35"/>
    <row r="574" ht="15.5" x14ac:dyDescent="0.35"/>
    <row r="575" ht="15.5" x14ac:dyDescent="0.35"/>
    <row r="576" ht="15.5" x14ac:dyDescent="0.35"/>
    <row r="577" ht="15.5" x14ac:dyDescent="0.35"/>
    <row r="578" ht="15.5" x14ac:dyDescent="0.35"/>
    <row r="579" ht="15.5" x14ac:dyDescent="0.35"/>
    <row r="580" ht="15.5" x14ac:dyDescent="0.35"/>
    <row r="581" ht="15.5" x14ac:dyDescent="0.35"/>
    <row r="582" ht="15.5" x14ac:dyDescent="0.35"/>
    <row r="583" ht="15.5" x14ac:dyDescent="0.35"/>
    <row r="584" ht="15.5" x14ac:dyDescent="0.35"/>
    <row r="585" ht="15.5" x14ac:dyDescent="0.35"/>
    <row r="586" ht="15.5" x14ac:dyDescent="0.35"/>
    <row r="587" ht="15.5" x14ac:dyDescent="0.35"/>
    <row r="588" ht="15.5" x14ac:dyDescent="0.35"/>
    <row r="589" ht="15.5" x14ac:dyDescent="0.35"/>
    <row r="590" ht="15.5" x14ac:dyDescent="0.35"/>
    <row r="591" ht="15.5" x14ac:dyDescent="0.35"/>
    <row r="592" ht="15.5" x14ac:dyDescent="0.35"/>
    <row r="593" ht="15.5" x14ac:dyDescent="0.35"/>
    <row r="594" ht="15.5" x14ac:dyDescent="0.35"/>
    <row r="595" ht="15.5" x14ac:dyDescent="0.35"/>
    <row r="596" ht="15.5" x14ac:dyDescent="0.35"/>
    <row r="597" ht="15.5" x14ac:dyDescent="0.35"/>
    <row r="598" ht="15.5" x14ac:dyDescent="0.35"/>
    <row r="599" ht="15.5" x14ac:dyDescent="0.35"/>
    <row r="600" ht="15.5" x14ac:dyDescent="0.35"/>
    <row r="601" ht="15.5" x14ac:dyDescent="0.35"/>
    <row r="602" ht="15.5" x14ac:dyDescent="0.35"/>
    <row r="603" ht="15.5" x14ac:dyDescent="0.35"/>
    <row r="604" ht="15.5" x14ac:dyDescent="0.35"/>
    <row r="605" ht="15.5" x14ac:dyDescent="0.35"/>
    <row r="606" ht="15.5" x14ac:dyDescent="0.35"/>
    <row r="607" ht="15.5" x14ac:dyDescent="0.35"/>
    <row r="608" ht="15.5" x14ac:dyDescent="0.35"/>
    <row r="609" ht="15.5" x14ac:dyDescent="0.35"/>
    <row r="610" ht="15.5" x14ac:dyDescent="0.35"/>
    <row r="611" ht="15.5" x14ac:dyDescent="0.35"/>
    <row r="612" ht="15.5" x14ac:dyDescent="0.35"/>
    <row r="613" ht="15.5" x14ac:dyDescent="0.35"/>
    <row r="614" ht="15.5" x14ac:dyDescent="0.35"/>
    <row r="615" ht="15.5" x14ac:dyDescent="0.35"/>
    <row r="616" ht="15.5" x14ac:dyDescent="0.35"/>
    <row r="617" ht="15.5" x14ac:dyDescent="0.35"/>
    <row r="618" ht="15.5" x14ac:dyDescent="0.35"/>
    <row r="619" ht="15.5" x14ac:dyDescent="0.35"/>
    <row r="620" ht="15.5" x14ac:dyDescent="0.35"/>
    <row r="621" ht="15.5" x14ac:dyDescent="0.35"/>
    <row r="622" ht="15.5" x14ac:dyDescent="0.35"/>
    <row r="623" ht="15.5" x14ac:dyDescent="0.35"/>
    <row r="624" ht="15.5" x14ac:dyDescent="0.35"/>
    <row r="625" ht="15.5" x14ac:dyDescent="0.35"/>
    <row r="626" ht="15.5" x14ac:dyDescent="0.35"/>
    <row r="627" ht="15.5" x14ac:dyDescent="0.35"/>
    <row r="628" ht="15.5" x14ac:dyDescent="0.35"/>
    <row r="629" ht="15.5" x14ac:dyDescent="0.35"/>
    <row r="630" ht="15.5" x14ac:dyDescent="0.35"/>
    <row r="631" ht="15.5" x14ac:dyDescent="0.35"/>
    <row r="632" ht="15.5" x14ac:dyDescent="0.35"/>
    <row r="633" ht="15.5" x14ac:dyDescent="0.35"/>
    <row r="634" ht="15.5" x14ac:dyDescent="0.35"/>
    <row r="635" ht="15.5" x14ac:dyDescent="0.35"/>
    <row r="636" ht="15.5" x14ac:dyDescent="0.35"/>
    <row r="637" ht="15.5" x14ac:dyDescent="0.35"/>
    <row r="638" ht="15.5" x14ac:dyDescent="0.35"/>
    <row r="639" ht="15.5" x14ac:dyDescent="0.35"/>
    <row r="640" ht="15.5" x14ac:dyDescent="0.35"/>
    <row r="641" ht="15.5" x14ac:dyDescent="0.35"/>
    <row r="642" ht="15.5" x14ac:dyDescent="0.35"/>
    <row r="643" ht="15.5" x14ac:dyDescent="0.35"/>
    <row r="644" ht="15.5" x14ac:dyDescent="0.35"/>
    <row r="645" ht="15.5" x14ac:dyDescent="0.35"/>
    <row r="646" ht="15.5" x14ac:dyDescent="0.35"/>
    <row r="647" ht="15.5" x14ac:dyDescent="0.35"/>
    <row r="648" ht="15.5" x14ac:dyDescent="0.35"/>
    <row r="649" ht="15.5" x14ac:dyDescent="0.35"/>
    <row r="650" ht="15.5" x14ac:dyDescent="0.35"/>
    <row r="651" ht="15.5" x14ac:dyDescent="0.35"/>
    <row r="652" ht="15.5" x14ac:dyDescent="0.35"/>
    <row r="653" ht="15.5" x14ac:dyDescent="0.35"/>
    <row r="654" ht="15.5" x14ac:dyDescent="0.35"/>
    <row r="655" ht="15.5" x14ac:dyDescent="0.35"/>
    <row r="656" ht="15.5" x14ac:dyDescent="0.35"/>
    <row r="657" ht="15.5" x14ac:dyDescent="0.35"/>
    <row r="658" ht="15.5" x14ac:dyDescent="0.35"/>
    <row r="659" ht="15.5" x14ac:dyDescent="0.35"/>
    <row r="660" ht="15.5" x14ac:dyDescent="0.35"/>
    <row r="661" ht="15.5" x14ac:dyDescent="0.35"/>
    <row r="662" ht="15.5" x14ac:dyDescent="0.35"/>
    <row r="663" ht="15.5" x14ac:dyDescent="0.35"/>
    <row r="664" ht="15.5" x14ac:dyDescent="0.35"/>
    <row r="665" ht="15.5" x14ac:dyDescent="0.35"/>
    <row r="666" ht="15.5" x14ac:dyDescent="0.35"/>
    <row r="667" ht="15.5" x14ac:dyDescent="0.35"/>
    <row r="668" ht="15.5" x14ac:dyDescent="0.35"/>
    <row r="669" ht="15.5" x14ac:dyDescent="0.35"/>
    <row r="670" ht="15.5" x14ac:dyDescent="0.35"/>
    <row r="671" ht="15.5" x14ac:dyDescent="0.35"/>
    <row r="672" ht="15.5" x14ac:dyDescent="0.35"/>
    <row r="673" ht="15.5" x14ac:dyDescent="0.35"/>
    <row r="674" ht="15.5" x14ac:dyDescent="0.35"/>
    <row r="675" ht="15.5" x14ac:dyDescent="0.35"/>
    <row r="676" ht="15.5" x14ac:dyDescent="0.35"/>
    <row r="677" ht="15.5" x14ac:dyDescent="0.35"/>
    <row r="678" ht="15.5" x14ac:dyDescent="0.35"/>
    <row r="679" ht="15.5" x14ac:dyDescent="0.35"/>
    <row r="680" ht="15.5" x14ac:dyDescent="0.35"/>
    <row r="681" ht="15.5" x14ac:dyDescent="0.35"/>
    <row r="682" ht="15.5" x14ac:dyDescent="0.35"/>
    <row r="683" ht="15.5" x14ac:dyDescent="0.35"/>
    <row r="684" ht="15.5" x14ac:dyDescent="0.35"/>
    <row r="685" ht="15.5" x14ac:dyDescent="0.35"/>
    <row r="686" ht="15.5" x14ac:dyDescent="0.35"/>
    <row r="687" ht="15.5" x14ac:dyDescent="0.35"/>
    <row r="688" ht="15.5" x14ac:dyDescent="0.35"/>
    <row r="689" ht="15.5" x14ac:dyDescent="0.35"/>
    <row r="690" ht="15.5" x14ac:dyDescent="0.35"/>
    <row r="691" ht="15.5" x14ac:dyDescent="0.35"/>
    <row r="692" ht="15.5" x14ac:dyDescent="0.35"/>
    <row r="693" ht="15.5" x14ac:dyDescent="0.35"/>
    <row r="694" ht="15.5" x14ac:dyDescent="0.35"/>
    <row r="695" ht="15.5" x14ac:dyDescent="0.35"/>
    <row r="696" ht="15.5" x14ac:dyDescent="0.35"/>
    <row r="697" ht="15.5" x14ac:dyDescent="0.35"/>
    <row r="698" ht="15.5" x14ac:dyDescent="0.35"/>
    <row r="699" ht="15.5" x14ac:dyDescent="0.35"/>
    <row r="700" ht="15.5" x14ac:dyDescent="0.35"/>
    <row r="701" ht="15.5" x14ac:dyDescent="0.35"/>
    <row r="702" ht="15.5" x14ac:dyDescent="0.35"/>
    <row r="703" ht="15.5" x14ac:dyDescent="0.35"/>
    <row r="704" ht="15.5" x14ac:dyDescent="0.35"/>
    <row r="705" ht="15.5" x14ac:dyDescent="0.35"/>
    <row r="706" ht="15.5" x14ac:dyDescent="0.35"/>
    <row r="707" ht="15.5" x14ac:dyDescent="0.35"/>
    <row r="708" ht="15.5" x14ac:dyDescent="0.35"/>
    <row r="709" ht="15.5" x14ac:dyDescent="0.35"/>
    <row r="710" ht="15.5" x14ac:dyDescent="0.35"/>
    <row r="711" ht="15.5" x14ac:dyDescent="0.35"/>
    <row r="712" ht="15.5" x14ac:dyDescent="0.35"/>
    <row r="713" ht="15.5" x14ac:dyDescent="0.35"/>
    <row r="714" ht="15.5" x14ac:dyDescent="0.35"/>
    <row r="715" ht="15.5" x14ac:dyDescent="0.35"/>
    <row r="716" ht="15.5" x14ac:dyDescent="0.35"/>
    <row r="717" ht="15.5" x14ac:dyDescent="0.35"/>
    <row r="718" ht="15.5" x14ac:dyDescent="0.35"/>
    <row r="719" ht="15.5" x14ac:dyDescent="0.35"/>
    <row r="720" ht="15.5" x14ac:dyDescent="0.35"/>
    <row r="721" ht="15.5" x14ac:dyDescent="0.35"/>
    <row r="722" ht="15.5" x14ac:dyDescent="0.35"/>
    <row r="723" ht="15.5" x14ac:dyDescent="0.35"/>
    <row r="724" ht="15.5" x14ac:dyDescent="0.35"/>
    <row r="725" ht="15.5" x14ac:dyDescent="0.35"/>
    <row r="726" ht="15.5" x14ac:dyDescent="0.35"/>
    <row r="727" ht="15.5" x14ac:dyDescent="0.35"/>
    <row r="728" ht="15.5" x14ac:dyDescent="0.35"/>
    <row r="729" ht="15.5" x14ac:dyDescent="0.35"/>
    <row r="730" ht="15.5" x14ac:dyDescent="0.35"/>
    <row r="731" ht="15.5" x14ac:dyDescent="0.35"/>
    <row r="732" ht="15.5" x14ac:dyDescent="0.35"/>
    <row r="733" ht="15.5" x14ac:dyDescent="0.35"/>
    <row r="734" ht="15.5" x14ac:dyDescent="0.35"/>
    <row r="735" ht="15.5" x14ac:dyDescent="0.35"/>
    <row r="736" ht="15.5" x14ac:dyDescent="0.35"/>
    <row r="737" ht="15.5" x14ac:dyDescent="0.35"/>
    <row r="738" ht="15.5" x14ac:dyDescent="0.35"/>
    <row r="739" ht="15.5" x14ac:dyDescent="0.35"/>
    <row r="740" ht="15.5" x14ac:dyDescent="0.35"/>
    <row r="741" ht="15.5" x14ac:dyDescent="0.35"/>
    <row r="742" ht="15.5" x14ac:dyDescent="0.35"/>
    <row r="743" ht="15.5" x14ac:dyDescent="0.35"/>
    <row r="744" ht="15.5" x14ac:dyDescent="0.35"/>
    <row r="745" ht="15.5" x14ac:dyDescent="0.35"/>
    <row r="746" ht="15.5" x14ac:dyDescent="0.35"/>
    <row r="747" ht="15.5" x14ac:dyDescent="0.35"/>
    <row r="748" ht="15.5" x14ac:dyDescent="0.35"/>
    <row r="749" ht="15.5" x14ac:dyDescent="0.35"/>
    <row r="750" ht="15.5" x14ac:dyDescent="0.35"/>
    <row r="751" ht="15.5" x14ac:dyDescent="0.35"/>
    <row r="752" ht="15.5" x14ac:dyDescent="0.35"/>
    <row r="753" ht="15.5" x14ac:dyDescent="0.35"/>
    <row r="754" ht="15.5" x14ac:dyDescent="0.35"/>
    <row r="755" ht="15.5" x14ac:dyDescent="0.35"/>
    <row r="756" ht="15.5" x14ac:dyDescent="0.35"/>
    <row r="757" ht="15.5" x14ac:dyDescent="0.35"/>
    <row r="758" ht="15.5" x14ac:dyDescent="0.35"/>
    <row r="759" ht="15.5" x14ac:dyDescent="0.35"/>
    <row r="760" ht="15.5" x14ac:dyDescent="0.35"/>
    <row r="761" ht="15.5" x14ac:dyDescent="0.35"/>
    <row r="762" ht="15.5" x14ac:dyDescent="0.35"/>
    <row r="763" ht="15.5" x14ac:dyDescent="0.35"/>
    <row r="764" ht="15.5" x14ac:dyDescent="0.35"/>
    <row r="765" ht="15.5" x14ac:dyDescent="0.35"/>
    <row r="766" ht="15.5" x14ac:dyDescent="0.35"/>
    <row r="767" ht="15.5" x14ac:dyDescent="0.35"/>
    <row r="768" ht="15.5" x14ac:dyDescent="0.35"/>
    <row r="769" ht="15.5" x14ac:dyDescent="0.35"/>
    <row r="770" ht="15.5" x14ac:dyDescent="0.35"/>
    <row r="771" ht="15.5" x14ac:dyDescent="0.35"/>
    <row r="772" ht="15.5" x14ac:dyDescent="0.35"/>
    <row r="773" ht="15.5" x14ac:dyDescent="0.35"/>
    <row r="774" ht="15.5" x14ac:dyDescent="0.35"/>
    <row r="775" ht="15.5" x14ac:dyDescent="0.35"/>
    <row r="776" ht="15.5" x14ac:dyDescent="0.35"/>
    <row r="777" ht="15.5" x14ac:dyDescent="0.35"/>
    <row r="778" ht="15.5" x14ac:dyDescent="0.35"/>
    <row r="779" ht="15.5" x14ac:dyDescent="0.35"/>
    <row r="780" ht="15.5" x14ac:dyDescent="0.35"/>
    <row r="781" ht="15.5" x14ac:dyDescent="0.35"/>
    <row r="782" ht="15.5" x14ac:dyDescent="0.35"/>
    <row r="783" ht="15.5" x14ac:dyDescent="0.35"/>
    <row r="784" ht="15.5" x14ac:dyDescent="0.35"/>
    <row r="785" ht="15.5" x14ac:dyDescent="0.35"/>
    <row r="786" ht="15.5" x14ac:dyDescent="0.35"/>
    <row r="787" ht="15.5" x14ac:dyDescent="0.35"/>
    <row r="788" ht="15.5" x14ac:dyDescent="0.35"/>
    <row r="789" ht="15.5" x14ac:dyDescent="0.35"/>
    <row r="790" ht="15.5" x14ac:dyDescent="0.35"/>
    <row r="791" ht="15.5" x14ac:dyDescent="0.35"/>
    <row r="792" ht="15.5" x14ac:dyDescent="0.35"/>
    <row r="793" ht="15.5" x14ac:dyDescent="0.35"/>
    <row r="794" ht="15.5" x14ac:dyDescent="0.35"/>
    <row r="795" ht="15.5" x14ac:dyDescent="0.35"/>
    <row r="796" ht="15.5" x14ac:dyDescent="0.35"/>
    <row r="797" ht="15.5" x14ac:dyDescent="0.35"/>
    <row r="798" ht="15.5" x14ac:dyDescent="0.35"/>
    <row r="799" ht="15.5" x14ac:dyDescent="0.35"/>
    <row r="800" ht="15.5" x14ac:dyDescent="0.35"/>
    <row r="801" ht="15.5" x14ac:dyDescent="0.35"/>
    <row r="802" ht="15.5" x14ac:dyDescent="0.35"/>
    <row r="803" ht="15.5" x14ac:dyDescent="0.35"/>
    <row r="804" ht="15.5" x14ac:dyDescent="0.35"/>
    <row r="805" ht="15.5" x14ac:dyDescent="0.35"/>
    <row r="806" ht="15.5" x14ac:dyDescent="0.35"/>
    <row r="807" ht="15.5" x14ac:dyDescent="0.35"/>
    <row r="808" ht="15.5" x14ac:dyDescent="0.35"/>
    <row r="809" ht="15.5" x14ac:dyDescent="0.35"/>
    <row r="810" ht="15.5" x14ac:dyDescent="0.35"/>
    <row r="811" ht="15.5" x14ac:dyDescent="0.35"/>
    <row r="812" ht="15.5" x14ac:dyDescent="0.35"/>
    <row r="813" ht="15.5" x14ac:dyDescent="0.35"/>
    <row r="814" ht="15.5" x14ac:dyDescent="0.35"/>
    <row r="815" ht="15.5" x14ac:dyDescent="0.35"/>
    <row r="816" ht="15.5" x14ac:dyDescent="0.35"/>
    <row r="817" ht="15.5" x14ac:dyDescent="0.35"/>
    <row r="818" ht="15.5" x14ac:dyDescent="0.35"/>
    <row r="819" ht="15.5" x14ac:dyDescent="0.35"/>
    <row r="820" ht="15.5" x14ac:dyDescent="0.35"/>
    <row r="821" ht="15.5" x14ac:dyDescent="0.35"/>
    <row r="822" ht="15.5" x14ac:dyDescent="0.35"/>
    <row r="823" ht="15.5" x14ac:dyDescent="0.35"/>
    <row r="824" ht="15.5" x14ac:dyDescent="0.35"/>
    <row r="825" ht="15.5" x14ac:dyDescent="0.35"/>
    <row r="826" ht="15.5" x14ac:dyDescent="0.35"/>
    <row r="827" ht="15.5" x14ac:dyDescent="0.35"/>
    <row r="828" ht="15.5" x14ac:dyDescent="0.35"/>
    <row r="829" ht="15.5" x14ac:dyDescent="0.35"/>
    <row r="830" ht="15.5" x14ac:dyDescent="0.35"/>
    <row r="831" ht="15.5" x14ac:dyDescent="0.35"/>
    <row r="832" ht="15.5" x14ac:dyDescent="0.35"/>
    <row r="833" ht="15.5" x14ac:dyDescent="0.35"/>
    <row r="834" ht="15.5" x14ac:dyDescent="0.35"/>
    <row r="835" ht="15.5" x14ac:dyDescent="0.35"/>
    <row r="836" ht="15.5" x14ac:dyDescent="0.35"/>
    <row r="837" ht="15.5" x14ac:dyDescent="0.35"/>
    <row r="838" ht="15.5" x14ac:dyDescent="0.35"/>
    <row r="839" ht="15.5" x14ac:dyDescent="0.35"/>
    <row r="840" ht="15.5" x14ac:dyDescent="0.35"/>
    <row r="841" ht="15.5" x14ac:dyDescent="0.35"/>
    <row r="842" ht="15.5" x14ac:dyDescent="0.35"/>
    <row r="843" ht="15.5" x14ac:dyDescent="0.35"/>
    <row r="844" ht="15.5" x14ac:dyDescent="0.35"/>
    <row r="845" ht="15.5" x14ac:dyDescent="0.35"/>
    <row r="846" ht="15.5" x14ac:dyDescent="0.35"/>
    <row r="847" ht="15.5" x14ac:dyDescent="0.35"/>
    <row r="848" ht="15.5" x14ac:dyDescent="0.35"/>
    <row r="849" ht="15.5" x14ac:dyDescent="0.35"/>
    <row r="850" ht="15.5" x14ac:dyDescent="0.35"/>
    <row r="851" ht="15.5" x14ac:dyDescent="0.35"/>
    <row r="852" ht="15.5" x14ac:dyDescent="0.35"/>
    <row r="853" ht="15.5" x14ac:dyDescent="0.35"/>
    <row r="854" ht="15.5" x14ac:dyDescent="0.35"/>
    <row r="855" ht="15.5" x14ac:dyDescent="0.35"/>
    <row r="856" ht="15.5" x14ac:dyDescent="0.35"/>
    <row r="857" ht="15.5" x14ac:dyDescent="0.35"/>
    <row r="858" ht="15.5" x14ac:dyDescent="0.35"/>
    <row r="859" ht="15.5" x14ac:dyDescent="0.35"/>
    <row r="860" ht="15.5" x14ac:dyDescent="0.35"/>
    <row r="861" ht="15.5" x14ac:dyDescent="0.35"/>
    <row r="862" ht="15.5" x14ac:dyDescent="0.35"/>
    <row r="863" ht="15.5" x14ac:dyDescent="0.35"/>
    <row r="864" ht="15.5" x14ac:dyDescent="0.35"/>
    <row r="865" ht="15.5" x14ac:dyDescent="0.35"/>
    <row r="866" ht="15.5" x14ac:dyDescent="0.35"/>
    <row r="867" ht="15.5" x14ac:dyDescent="0.35"/>
    <row r="868" ht="15.5" x14ac:dyDescent="0.35"/>
    <row r="869" ht="15.5" x14ac:dyDescent="0.35"/>
    <row r="870" ht="15.5" x14ac:dyDescent="0.35"/>
    <row r="871" ht="15.5" x14ac:dyDescent="0.35"/>
    <row r="872" ht="15.5" x14ac:dyDescent="0.35"/>
    <row r="873" ht="15.5" x14ac:dyDescent="0.35"/>
    <row r="874" ht="15.5" x14ac:dyDescent="0.35"/>
    <row r="875" ht="15.5" x14ac:dyDescent="0.35"/>
    <row r="876" ht="15.5" x14ac:dyDescent="0.35"/>
    <row r="877" ht="15.5" x14ac:dyDescent="0.35"/>
    <row r="878" ht="15.5" x14ac:dyDescent="0.35"/>
    <row r="879" ht="15.5" x14ac:dyDescent="0.35"/>
    <row r="880" ht="15.5" x14ac:dyDescent="0.35"/>
    <row r="881" ht="15.5" x14ac:dyDescent="0.35"/>
    <row r="882" ht="15.5" x14ac:dyDescent="0.35"/>
    <row r="883" ht="15.5" x14ac:dyDescent="0.35"/>
    <row r="884" ht="15.5" x14ac:dyDescent="0.35"/>
    <row r="885" ht="15.5" x14ac:dyDescent="0.35"/>
    <row r="886" ht="15.5" x14ac:dyDescent="0.35"/>
    <row r="887" ht="15.5" x14ac:dyDescent="0.35"/>
    <row r="888" ht="15.5" x14ac:dyDescent="0.35"/>
    <row r="889" ht="15.5" x14ac:dyDescent="0.35"/>
    <row r="890" ht="15.5" x14ac:dyDescent="0.35"/>
    <row r="891" ht="15.5" x14ac:dyDescent="0.35"/>
    <row r="892" ht="15.5" x14ac:dyDescent="0.35"/>
    <row r="893" ht="15.5" x14ac:dyDescent="0.35"/>
    <row r="894" ht="15.5" x14ac:dyDescent="0.35"/>
    <row r="895" ht="15.5" x14ac:dyDescent="0.35"/>
    <row r="896" ht="15.5" x14ac:dyDescent="0.35"/>
    <row r="897" ht="15.5" x14ac:dyDescent="0.35"/>
    <row r="898" ht="15.5" x14ac:dyDescent="0.35"/>
    <row r="899" ht="15.5" x14ac:dyDescent="0.35"/>
    <row r="900" ht="15.5" x14ac:dyDescent="0.35"/>
    <row r="901" ht="15.5" x14ac:dyDescent="0.35"/>
    <row r="902" ht="15.5" x14ac:dyDescent="0.35"/>
    <row r="903" ht="15.5" x14ac:dyDescent="0.35"/>
    <row r="904" ht="15.5" x14ac:dyDescent="0.35"/>
    <row r="905" ht="15.5" x14ac:dyDescent="0.35"/>
    <row r="906" ht="15.5" x14ac:dyDescent="0.35"/>
    <row r="907" ht="15.5" x14ac:dyDescent="0.35"/>
    <row r="908" ht="15.5" x14ac:dyDescent="0.35"/>
    <row r="909" ht="15.5" x14ac:dyDescent="0.35"/>
    <row r="910" ht="15.5" x14ac:dyDescent="0.35"/>
    <row r="911" ht="15.5" x14ac:dyDescent="0.35"/>
    <row r="912" ht="15.5" x14ac:dyDescent="0.35"/>
    <row r="913" ht="15.5" x14ac:dyDescent="0.35"/>
    <row r="914" ht="15.5" x14ac:dyDescent="0.35"/>
    <row r="915" ht="15.5" x14ac:dyDescent="0.35"/>
    <row r="916" ht="15.5" x14ac:dyDescent="0.35"/>
    <row r="917" ht="15.5" x14ac:dyDescent="0.35"/>
    <row r="918" ht="15.5" x14ac:dyDescent="0.35"/>
    <row r="919" ht="15.5" x14ac:dyDescent="0.35"/>
    <row r="920" ht="15.5" x14ac:dyDescent="0.35"/>
    <row r="921" ht="15.5" x14ac:dyDescent="0.35"/>
    <row r="922" ht="15.5" x14ac:dyDescent="0.35"/>
    <row r="923" ht="15.5" x14ac:dyDescent="0.35"/>
    <row r="924" ht="15.5" x14ac:dyDescent="0.35"/>
    <row r="925" ht="15.5" x14ac:dyDescent="0.35"/>
    <row r="926" ht="15.5" x14ac:dyDescent="0.35"/>
    <row r="927" ht="15.5" x14ac:dyDescent="0.35"/>
    <row r="928" ht="15.5" x14ac:dyDescent="0.35"/>
    <row r="929" ht="15.5" x14ac:dyDescent="0.35"/>
    <row r="930" ht="15.5" x14ac:dyDescent="0.35"/>
    <row r="931" ht="15.5" x14ac:dyDescent="0.35"/>
    <row r="932" ht="15.5" x14ac:dyDescent="0.35"/>
    <row r="933" ht="15.5" x14ac:dyDescent="0.35"/>
    <row r="934" ht="15.5" x14ac:dyDescent="0.35"/>
    <row r="935" ht="15.5" x14ac:dyDescent="0.35"/>
    <row r="936" ht="15.5" x14ac:dyDescent="0.35"/>
    <row r="937" ht="15.5" x14ac:dyDescent="0.35"/>
    <row r="938" ht="15.5" x14ac:dyDescent="0.35"/>
    <row r="939" ht="15.5" x14ac:dyDescent="0.35"/>
    <row r="940" ht="15.5" x14ac:dyDescent="0.35"/>
    <row r="941" ht="15.5" x14ac:dyDescent="0.35"/>
    <row r="942" ht="15.5" x14ac:dyDescent="0.35"/>
    <row r="943" ht="15.5" x14ac:dyDescent="0.35"/>
    <row r="944" ht="15.5" x14ac:dyDescent="0.35"/>
    <row r="945" ht="15.5" x14ac:dyDescent="0.35"/>
    <row r="946" ht="15.5" x14ac:dyDescent="0.35"/>
    <row r="947" ht="15.5" x14ac:dyDescent="0.35"/>
    <row r="948" ht="15.5" x14ac:dyDescent="0.35"/>
    <row r="949" ht="15.5" x14ac:dyDescent="0.35"/>
    <row r="950" ht="15.5" x14ac:dyDescent="0.35"/>
    <row r="951" ht="15.5" x14ac:dyDescent="0.35"/>
    <row r="952" ht="15.5" x14ac:dyDescent="0.35"/>
    <row r="953" ht="15.5" x14ac:dyDescent="0.35"/>
    <row r="954" ht="15.5" x14ac:dyDescent="0.35"/>
    <row r="955" ht="15.5" x14ac:dyDescent="0.35"/>
    <row r="956" ht="15.5" x14ac:dyDescent="0.35"/>
    <row r="957" ht="15.5" x14ac:dyDescent="0.35"/>
    <row r="958" ht="15.5" x14ac:dyDescent="0.35"/>
    <row r="959" ht="15.5" x14ac:dyDescent="0.35"/>
    <row r="960" ht="15.5" x14ac:dyDescent="0.35"/>
    <row r="961" ht="15.5" x14ac:dyDescent="0.35"/>
    <row r="962" ht="15.5" x14ac:dyDescent="0.35"/>
    <row r="963" ht="15.5" x14ac:dyDescent="0.35"/>
    <row r="964" ht="15.5" x14ac:dyDescent="0.35"/>
    <row r="965" ht="15.5" x14ac:dyDescent="0.35"/>
    <row r="966" ht="15.5" x14ac:dyDescent="0.35"/>
    <row r="967" ht="15.5" x14ac:dyDescent="0.35"/>
    <row r="968" ht="15.5" x14ac:dyDescent="0.35"/>
    <row r="969" ht="15.5" x14ac:dyDescent="0.35"/>
    <row r="970" ht="15.5" x14ac:dyDescent="0.35"/>
    <row r="971" ht="15.5" x14ac:dyDescent="0.35"/>
    <row r="972" ht="15.5" x14ac:dyDescent="0.35"/>
    <row r="973" ht="15.5" x14ac:dyDescent="0.35"/>
    <row r="974" ht="15.5" x14ac:dyDescent="0.35"/>
    <row r="975" ht="15.5" x14ac:dyDescent="0.35"/>
    <row r="976" ht="15.5" x14ac:dyDescent="0.35"/>
    <row r="977" ht="15.5" x14ac:dyDescent="0.35"/>
    <row r="978" ht="15.5" x14ac:dyDescent="0.35"/>
    <row r="979" ht="15.5" x14ac:dyDescent="0.35"/>
    <row r="980" ht="15.5" x14ac:dyDescent="0.35"/>
    <row r="981" ht="15.5" x14ac:dyDescent="0.35"/>
    <row r="982" ht="15.5" x14ac:dyDescent="0.35"/>
    <row r="983" ht="15.5" x14ac:dyDescent="0.35"/>
    <row r="984" ht="15.5" x14ac:dyDescent="0.35"/>
    <row r="985" ht="15.5" x14ac:dyDescent="0.35"/>
    <row r="986" ht="15.5" x14ac:dyDescent="0.35"/>
    <row r="987" ht="15.5" x14ac:dyDescent="0.35"/>
    <row r="988" ht="15.5" x14ac:dyDescent="0.35"/>
    <row r="989" ht="15.5" x14ac:dyDescent="0.35"/>
    <row r="990" ht="15.5" x14ac:dyDescent="0.35"/>
    <row r="991" ht="15.5" x14ac:dyDescent="0.35"/>
    <row r="992" ht="15.5" x14ac:dyDescent="0.35"/>
    <row r="993" ht="15.5" x14ac:dyDescent="0.35"/>
    <row r="994" ht="15.5" x14ac:dyDescent="0.35"/>
    <row r="995" ht="15.5" x14ac:dyDescent="0.35"/>
    <row r="996" ht="15.5" x14ac:dyDescent="0.35"/>
    <row r="997" ht="15.5" x14ac:dyDescent="0.35"/>
    <row r="998" ht="15.5" x14ac:dyDescent="0.35"/>
    <row r="999" ht="15.5" x14ac:dyDescent="0.35"/>
    <row r="1000" ht="15.5" x14ac:dyDescent="0.35"/>
    <row r="1001" ht="15.5" x14ac:dyDescent="0.35"/>
    <row r="1002" ht="15.5" x14ac:dyDescent="0.35"/>
    <row r="1003" ht="15.5" x14ac:dyDescent="0.35"/>
    <row r="1004" ht="15.5" x14ac:dyDescent="0.35"/>
    <row r="1005" ht="15.5" x14ac:dyDescent="0.35"/>
    <row r="1006" ht="15.5" x14ac:dyDescent="0.35"/>
    <row r="1007" ht="15.5" x14ac:dyDescent="0.35"/>
    <row r="1008" ht="15.5" x14ac:dyDescent="0.35"/>
    <row r="1009" ht="15.5" x14ac:dyDescent="0.35"/>
    <row r="1010" ht="15.5" x14ac:dyDescent="0.35"/>
    <row r="1011" ht="15.5" x14ac:dyDescent="0.35"/>
    <row r="1012" ht="15.5" x14ac:dyDescent="0.35"/>
    <row r="1013" ht="15.5" x14ac:dyDescent="0.35"/>
    <row r="1014" ht="15.5" x14ac:dyDescent="0.35"/>
    <row r="1015" ht="15.5" x14ac:dyDescent="0.35"/>
    <row r="1016" ht="15.5" x14ac:dyDescent="0.35"/>
    <row r="1017" ht="15.5" x14ac:dyDescent="0.35"/>
    <row r="1018" ht="15.5" x14ac:dyDescent="0.35"/>
    <row r="1019" ht="15.5" x14ac:dyDescent="0.35"/>
    <row r="1020" ht="15.5" x14ac:dyDescent="0.35"/>
    <row r="1021" ht="15.5" x14ac:dyDescent="0.35"/>
    <row r="1022" ht="15.5" x14ac:dyDescent="0.35"/>
    <row r="1023" ht="15.5" x14ac:dyDescent="0.35"/>
    <row r="1024" ht="15.5" x14ac:dyDescent="0.35"/>
    <row r="1025" ht="15.5" x14ac:dyDescent="0.35"/>
    <row r="1026" ht="15.5" x14ac:dyDescent="0.35"/>
    <row r="1027" ht="15.5" x14ac:dyDescent="0.35"/>
    <row r="1028" ht="15.5" x14ac:dyDescent="0.35"/>
    <row r="1029" ht="15.5" x14ac:dyDescent="0.35"/>
    <row r="1030" ht="15.5" x14ac:dyDescent="0.35"/>
    <row r="1031" ht="15.5" x14ac:dyDescent="0.35"/>
    <row r="1032" ht="15.5" x14ac:dyDescent="0.35"/>
    <row r="1033" ht="15.5" x14ac:dyDescent="0.35"/>
    <row r="1034" ht="15.5" x14ac:dyDescent="0.35"/>
    <row r="1035" ht="15.5" x14ac:dyDescent="0.35"/>
    <row r="1036" ht="15.5" x14ac:dyDescent="0.35"/>
    <row r="1037" ht="15.5" x14ac:dyDescent="0.35"/>
    <row r="1038" ht="15.5" x14ac:dyDescent="0.35"/>
    <row r="1039" ht="15.5" x14ac:dyDescent="0.35"/>
    <row r="1040" ht="15.5" x14ac:dyDescent="0.35"/>
    <row r="1041" ht="15.5" x14ac:dyDescent="0.35"/>
    <row r="1042" ht="15.5" x14ac:dyDescent="0.35"/>
    <row r="1043" ht="15.5" x14ac:dyDescent="0.35"/>
    <row r="1044" ht="15.5" x14ac:dyDescent="0.35"/>
    <row r="1045" ht="15.5" x14ac:dyDescent="0.35"/>
    <row r="1046" ht="15.5" x14ac:dyDescent="0.35"/>
    <row r="1047" ht="15.5" x14ac:dyDescent="0.35"/>
    <row r="1048" ht="15.5" x14ac:dyDescent="0.35"/>
    <row r="1049" ht="15.5" x14ac:dyDescent="0.35"/>
    <row r="1050" ht="15.5" x14ac:dyDescent="0.35"/>
    <row r="1051" ht="15.5" x14ac:dyDescent="0.35"/>
    <row r="1052" ht="15.5" x14ac:dyDescent="0.35"/>
    <row r="1053" ht="15.5" x14ac:dyDescent="0.35"/>
    <row r="1054" ht="15.5" x14ac:dyDescent="0.35"/>
    <row r="1055" ht="15.5" x14ac:dyDescent="0.35"/>
    <row r="1056" ht="15.5" x14ac:dyDescent="0.35"/>
    <row r="1057" ht="15.5" x14ac:dyDescent="0.35"/>
    <row r="1058" ht="15.5" x14ac:dyDescent="0.35"/>
    <row r="1059" ht="15.5" x14ac:dyDescent="0.35"/>
    <row r="1060" ht="15.5" x14ac:dyDescent="0.35"/>
    <row r="1061" ht="15.5" x14ac:dyDescent="0.35"/>
    <row r="1062" ht="15.5" x14ac:dyDescent="0.35"/>
    <row r="1063" ht="15.5" x14ac:dyDescent="0.35"/>
    <row r="1064" ht="15.5" x14ac:dyDescent="0.35"/>
    <row r="1065" ht="15.5" x14ac:dyDescent="0.35"/>
    <row r="1066" ht="15.5" x14ac:dyDescent="0.35"/>
    <row r="1067" ht="15.5" x14ac:dyDescent="0.35"/>
    <row r="1068" ht="15.5" x14ac:dyDescent="0.35"/>
    <row r="1069" ht="15.5" x14ac:dyDescent="0.35"/>
    <row r="1070" ht="15.5" x14ac:dyDescent="0.35"/>
    <row r="1071" ht="15.5" x14ac:dyDescent="0.35"/>
    <row r="1072" ht="15.5" x14ac:dyDescent="0.35"/>
    <row r="1073" ht="15.5" x14ac:dyDescent="0.35"/>
    <row r="1074" ht="15.5" x14ac:dyDescent="0.35"/>
    <row r="1075" ht="15.5" x14ac:dyDescent="0.35"/>
    <row r="1076" ht="15.5" x14ac:dyDescent="0.35"/>
    <row r="1077" ht="15.5" x14ac:dyDescent="0.35"/>
    <row r="1078" ht="15.5" x14ac:dyDescent="0.35"/>
    <row r="1079" ht="15.5" x14ac:dyDescent="0.35"/>
    <row r="1080" ht="15.5" x14ac:dyDescent="0.35"/>
    <row r="1081" ht="15.5" x14ac:dyDescent="0.35"/>
    <row r="1082" ht="15.5" x14ac:dyDescent="0.35"/>
    <row r="1083" ht="15.5" x14ac:dyDescent="0.35"/>
    <row r="1084" ht="15.5" x14ac:dyDescent="0.35"/>
    <row r="1085" ht="15.5" x14ac:dyDescent="0.35"/>
    <row r="1086" ht="15.5" x14ac:dyDescent="0.35"/>
    <row r="1087" ht="15.5" x14ac:dyDescent="0.35"/>
    <row r="1088" ht="15.5" x14ac:dyDescent="0.35"/>
    <row r="1089" ht="15.5" x14ac:dyDescent="0.35"/>
    <row r="1090" ht="15.5" x14ac:dyDescent="0.35"/>
    <row r="1091" ht="15.5" x14ac:dyDescent="0.35"/>
    <row r="1092" ht="15.5" x14ac:dyDescent="0.35"/>
    <row r="1093" ht="15.5" x14ac:dyDescent="0.35"/>
    <row r="1094" ht="15.5" x14ac:dyDescent="0.35"/>
    <row r="1095" ht="15.5" x14ac:dyDescent="0.35"/>
    <row r="1096" ht="15.5" x14ac:dyDescent="0.35"/>
    <row r="1097" ht="15.5" x14ac:dyDescent="0.35"/>
    <row r="1098" ht="15.5" x14ac:dyDescent="0.35"/>
    <row r="1099" ht="15.5" x14ac:dyDescent="0.35"/>
    <row r="1100" ht="15.5" x14ac:dyDescent="0.35"/>
    <row r="1101" ht="15.5" x14ac:dyDescent="0.35"/>
    <row r="1102" ht="15.5" x14ac:dyDescent="0.35"/>
    <row r="1103" ht="15.5" x14ac:dyDescent="0.35"/>
    <row r="1104" ht="15.5" x14ac:dyDescent="0.35"/>
    <row r="1105" ht="15.5" x14ac:dyDescent="0.35"/>
    <row r="1106" ht="15.5" x14ac:dyDescent="0.35"/>
    <row r="1107" ht="15.5" x14ac:dyDescent="0.35"/>
    <row r="1108" ht="15.5" x14ac:dyDescent="0.35"/>
    <row r="1109" ht="15.5" x14ac:dyDescent="0.35"/>
    <row r="1110" ht="15.5" x14ac:dyDescent="0.35"/>
    <row r="1111" ht="15.5" x14ac:dyDescent="0.35"/>
    <row r="1112" ht="15.5" x14ac:dyDescent="0.35"/>
    <row r="1113" ht="15.5" x14ac:dyDescent="0.35"/>
    <row r="1114" ht="15.5" x14ac:dyDescent="0.35"/>
    <row r="1115" ht="15.5" x14ac:dyDescent="0.35"/>
    <row r="1116" ht="15.5" x14ac:dyDescent="0.35"/>
    <row r="1117" ht="15.5" x14ac:dyDescent="0.35"/>
    <row r="1118" ht="15.5" x14ac:dyDescent="0.35"/>
    <row r="1119" ht="15.5" x14ac:dyDescent="0.35"/>
    <row r="1120" ht="15.5" x14ac:dyDescent="0.35"/>
    <row r="1121" ht="15.5" x14ac:dyDescent="0.35"/>
    <row r="1122" ht="15.5" x14ac:dyDescent="0.35"/>
    <row r="1123" ht="15.5" x14ac:dyDescent="0.35"/>
    <row r="1124" ht="15.5" x14ac:dyDescent="0.35"/>
    <row r="1125" ht="15.5" x14ac:dyDescent="0.35"/>
    <row r="1126" ht="15.5" x14ac:dyDescent="0.35"/>
    <row r="1127" ht="15.5" x14ac:dyDescent="0.35"/>
    <row r="1128" ht="15.5" x14ac:dyDescent="0.35"/>
    <row r="1129" ht="15.5" x14ac:dyDescent="0.35"/>
    <row r="1130" ht="15.5" x14ac:dyDescent="0.35"/>
    <row r="1131" ht="15.5" x14ac:dyDescent="0.35"/>
    <row r="1132" ht="15.5" x14ac:dyDescent="0.35"/>
    <row r="1133" ht="15.5" x14ac:dyDescent="0.35"/>
    <row r="1134" ht="15.5" x14ac:dyDescent="0.35"/>
    <row r="1135" ht="15.5" x14ac:dyDescent="0.35"/>
    <row r="1136" ht="15.5" x14ac:dyDescent="0.35"/>
    <row r="1137" ht="15.5" x14ac:dyDescent="0.35"/>
    <row r="1138" ht="15.5" x14ac:dyDescent="0.35"/>
    <row r="1139" ht="15.5" x14ac:dyDescent="0.35"/>
    <row r="1140" ht="15.5" x14ac:dyDescent="0.35"/>
    <row r="1141" ht="15.5" x14ac:dyDescent="0.35"/>
    <row r="1142" ht="15.5" x14ac:dyDescent="0.35"/>
    <row r="1143" ht="15.5" x14ac:dyDescent="0.35"/>
    <row r="1144" ht="15.5" x14ac:dyDescent="0.35"/>
    <row r="1145" ht="15.5" x14ac:dyDescent="0.35"/>
    <row r="1146" ht="15.5" x14ac:dyDescent="0.35"/>
    <row r="1147" ht="15.5" x14ac:dyDescent="0.35"/>
    <row r="1148" ht="15.5" x14ac:dyDescent="0.35"/>
    <row r="1149" ht="15.5" x14ac:dyDescent="0.35"/>
    <row r="1150" ht="15.5" x14ac:dyDescent="0.35"/>
    <row r="1151" ht="15.5" x14ac:dyDescent="0.35"/>
    <row r="1152" ht="15.5" x14ac:dyDescent="0.35"/>
    <row r="1153" ht="15.5" x14ac:dyDescent="0.35"/>
    <row r="1154" ht="15.5" x14ac:dyDescent="0.35"/>
    <row r="1155" ht="15.5" x14ac:dyDescent="0.35"/>
    <row r="1156" ht="15.5" x14ac:dyDescent="0.35"/>
    <row r="1157" ht="15.5" x14ac:dyDescent="0.35"/>
    <row r="1158" ht="15.5" x14ac:dyDescent="0.35"/>
    <row r="1159" ht="15.5" x14ac:dyDescent="0.35"/>
    <row r="1160" ht="15.5" x14ac:dyDescent="0.35"/>
    <row r="1161" ht="15.5" x14ac:dyDescent="0.35"/>
    <row r="1162" ht="15.5" x14ac:dyDescent="0.35"/>
    <row r="1163" ht="15.5" x14ac:dyDescent="0.35"/>
    <row r="1164" ht="15.5" x14ac:dyDescent="0.35"/>
    <row r="1165" ht="15.5" x14ac:dyDescent="0.35"/>
    <row r="1166" ht="15.5" x14ac:dyDescent="0.35"/>
    <row r="1167" ht="15.5" x14ac:dyDescent="0.35"/>
    <row r="1168" ht="15.5" x14ac:dyDescent="0.35"/>
    <row r="1169" ht="15.5" x14ac:dyDescent="0.35"/>
    <row r="1170" ht="15.5" x14ac:dyDescent="0.35"/>
    <row r="1171" ht="15.5" x14ac:dyDescent="0.35"/>
    <row r="1172" ht="15.5" x14ac:dyDescent="0.35"/>
    <row r="1173" ht="15.5" x14ac:dyDescent="0.35"/>
    <row r="1174" ht="15.5" x14ac:dyDescent="0.35"/>
    <row r="1175" ht="15.5" x14ac:dyDescent="0.35"/>
    <row r="1176" ht="15.5" x14ac:dyDescent="0.35"/>
    <row r="1177" ht="15.5" x14ac:dyDescent="0.35"/>
    <row r="1178" ht="15.5" x14ac:dyDescent="0.35"/>
    <row r="1179" ht="15.5" x14ac:dyDescent="0.35"/>
    <row r="1180" ht="15.5" x14ac:dyDescent="0.35"/>
    <row r="1181" ht="15.5" x14ac:dyDescent="0.35"/>
    <row r="1182" ht="15.5" x14ac:dyDescent="0.35"/>
    <row r="1183" ht="15.5" x14ac:dyDescent="0.35"/>
    <row r="1184" ht="15.5" x14ac:dyDescent="0.35"/>
    <row r="1185" ht="15.5" x14ac:dyDescent="0.35"/>
    <row r="1186" ht="15.5" x14ac:dyDescent="0.35"/>
    <row r="1187" ht="15.5" x14ac:dyDescent="0.35"/>
    <row r="1188" ht="15.5" x14ac:dyDescent="0.35"/>
    <row r="1189" ht="15.5" x14ac:dyDescent="0.35"/>
    <row r="1190" ht="15.5" x14ac:dyDescent="0.35"/>
    <row r="1191" ht="15.5" x14ac:dyDescent="0.35"/>
    <row r="1192" ht="15.5" x14ac:dyDescent="0.35"/>
    <row r="1193" ht="15.5" x14ac:dyDescent="0.35"/>
    <row r="1194" ht="15.5" x14ac:dyDescent="0.35"/>
    <row r="1195" ht="15.5" x14ac:dyDescent="0.35"/>
    <row r="1196" ht="15.5" x14ac:dyDescent="0.35"/>
    <row r="1197" ht="15.5" x14ac:dyDescent="0.35"/>
    <row r="1198" ht="15.5" x14ac:dyDescent="0.35"/>
    <row r="1199" ht="15.5" x14ac:dyDescent="0.35"/>
    <row r="1200" ht="15.5" x14ac:dyDescent="0.35"/>
    <row r="1201" ht="15.5" x14ac:dyDescent="0.35"/>
    <row r="1202" ht="15.5" x14ac:dyDescent="0.35"/>
    <row r="1203" ht="15.5" x14ac:dyDescent="0.35"/>
    <row r="1204" ht="15.5" x14ac:dyDescent="0.35"/>
    <row r="1205" ht="15.5" x14ac:dyDescent="0.35"/>
    <row r="1206" ht="15.5" x14ac:dyDescent="0.35"/>
    <row r="1207" ht="15.5" x14ac:dyDescent="0.35"/>
    <row r="1208" ht="15.5" x14ac:dyDescent="0.35"/>
    <row r="1209" ht="15.5" x14ac:dyDescent="0.35"/>
    <row r="1210" ht="15.5" x14ac:dyDescent="0.35"/>
    <row r="1211" ht="15.5" x14ac:dyDescent="0.35"/>
    <row r="1212" ht="15.5" x14ac:dyDescent="0.35"/>
    <row r="1213" ht="15.5" x14ac:dyDescent="0.35"/>
    <row r="1214" ht="15.5" x14ac:dyDescent="0.35"/>
    <row r="1215" ht="15.5" x14ac:dyDescent="0.35"/>
    <row r="1216" ht="15.5" x14ac:dyDescent="0.35"/>
    <row r="1217" ht="15.5" x14ac:dyDescent="0.35"/>
    <row r="1218" ht="15.5" x14ac:dyDescent="0.35"/>
    <row r="1219" ht="15.5" x14ac:dyDescent="0.35"/>
    <row r="1220" ht="15.5" x14ac:dyDescent="0.35"/>
    <row r="1221" ht="15.5" x14ac:dyDescent="0.35"/>
    <row r="1222" ht="15.5" x14ac:dyDescent="0.35"/>
    <row r="1223" ht="15.5" x14ac:dyDescent="0.35"/>
    <row r="1224" ht="15.5" x14ac:dyDescent="0.35"/>
    <row r="1225" ht="15.5" x14ac:dyDescent="0.35"/>
    <row r="1226" ht="15.5" x14ac:dyDescent="0.35"/>
    <row r="1227" ht="15.5" x14ac:dyDescent="0.35"/>
    <row r="1228" ht="15.5" x14ac:dyDescent="0.35"/>
    <row r="1229" ht="15.5" x14ac:dyDescent="0.35"/>
    <row r="1230" ht="15.5" x14ac:dyDescent="0.35"/>
    <row r="1231" ht="15.5" x14ac:dyDescent="0.35"/>
    <row r="1232" ht="15.5" x14ac:dyDescent="0.35"/>
    <row r="1233" ht="15.5" x14ac:dyDescent="0.35"/>
    <row r="1234" ht="15.5" x14ac:dyDescent="0.35"/>
    <row r="1235" ht="15.5" x14ac:dyDescent="0.35"/>
    <row r="1236" ht="15.5" x14ac:dyDescent="0.35"/>
    <row r="1237" ht="15.5" x14ac:dyDescent="0.35"/>
    <row r="1238" ht="15.5" x14ac:dyDescent="0.35"/>
    <row r="1239" ht="15.5" x14ac:dyDescent="0.35"/>
    <row r="1240" ht="15.5" x14ac:dyDescent="0.35"/>
    <row r="1241" ht="15.5" x14ac:dyDescent="0.35"/>
    <row r="1242" ht="15.5" x14ac:dyDescent="0.35"/>
    <row r="1243" ht="15.5" x14ac:dyDescent="0.35"/>
    <row r="1244" ht="15.5" x14ac:dyDescent="0.35"/>
    <row r="1245" ht="15.5" x14ac:dyDescent="0.35"/>
    <row r="1246" ht="15.5" x14ac:dyDescent="0.35"/>
    <row r="1247" ht="15.5" x14ac:dyDescent="0.35"/>
    <row r="1248" ht="15.5" x14ac:dyDescent="0.35"/>
    <row r="1249" ht="15.5" x14ac:dyDescent="0.35"/>
    <row r="1250" ht="15.5" x14ac:dyDescent="0.35"/>
    <row r="1251" ht="15.5" x14ac:dyDescent="0.35"/>
    <row r="1252" ht="15.5" x14ac:dyDescent="0.35"/>
    <row r="1253" ht="15.5" x14ac:dyDescent="0.35"/>
    <row r="1254" ht="15.5" x14ac:dyDescent="0.35"/>
    <row r="1255" ht="15.5" x14ac:dyDescent="0.35"/>
    <row r="1256" ht="15.5" x14ac:dyDescent="0.35"/>
    <row r="1257" ht="15.5" x14ac:dyDescent="0.35"/>
    <row r="1258" ht="15.5" x14ac:dyDescent="0.35"/>
    <row r="1259" ht="15.5" x14ac:dyDescent="0.35"/>
    <row r="1260" ht="15.5" x14ac:dyDescent="0.35"/>
    <row r="1261" ht="15.5" x14ac:dyDescent="0.35"/>
    <row r="1262" ht="15.5" x14ac:dyDescent="0.35"/>
    <row r="1263" ht="15.5" x14ac:dyDescent="0.35"/>
    <row r="1264" ht="15.5" x14ac:dyDescent="0.35"/>
    <row r="1265" ht="15.5" x14ac:dyDescent="0.35"/>
    <row r="1266" ht="15.5" x14ac:dyDescent="0.35"/>
    <row r="1267" ht="15.5" x14ac:dyDescent="0.35"/>
    <row r="1268" ht="15.5" x14ac:dyDescent="0.35"/>
    <row r="1269" ht="15.5" x14ac:dyDescent="0.35"/>
    <row r="1270" ht="15.5" x14ac:dyDescent="0.35"/>
    <row r="1271" ht="15.5" x14ac:dyDescent="0.35"/>
    <row r="1272" ht="15.5" x14ac:dyDescent="0.35"/>
    <row r="1273" ht="15.5" x14ac:dyDescent="0.35"/>
    <row r="1274" ht="15.5" x14ac:dyDescent="0.35"/>
    <row r="1275" ht="15.5" x14ac:dyDescent="0.35"/>
    <row r="1276" ht="15.5" x14ac:dyDescent="0.35"/>
    <row r="1277" ht="15.5" x14ac:dyDescent="0.35"/>
    <row r="1278" ht="15.5" x14ac:dyDescent="0.35"/>
    <row r="1279" ht="15.5" x14ac:dyDescent="0.35"/>
    <row r="1280" ht="15.5" x14ac:dyDescent="0.35"/>
    <row r="1281" ht="15.5" x14ac:dyDescent="0.35"/>
    <row r="1282" ht="15.5" x14ac:dyDescent="0.35"/>
    <row r="1283" ht="15.5" x14ac:dyDescent="0.35"/>
    <row r="1284" ht="15.5" x14ac:dyDescent="0.35"/>
    <row r="1285" ht="15.5" x14ac:dyDescent="0.35"/>
    <row r="1286" ht="15.5" x14ac:dyDescent="0.35"/>
    <row r="1287" ht="15.5" x14ac:dyDescent="0.35"/>
    <row r="1288" ht="15.5" x14ac:dyDescent="0.35"/>
    <row r="1289" ht="15.5" x14ac:dyDescent="0.35"/>
    <row r="1290" ht="15.5" x14ac:dyDescent="0.35"/>
    <row r="1291" ht="15.5" x14ac:dyDescent="0.35"/>
    <row r="1292" ht="15.5" x14ac:dyDescent="0.35"/>
    <row r="1293" ht="15.5" x14ac:dyDescent="0.35"/>
    <row r="1294" ht="15.5" x14ac:dyDescent="0.35"/>
    <row r="1295" ht="15.5" x14ac:dyDescent="0.35"/>
    <row r="1296" ht="15.5" x14ac:dyDescent="0.35"/>
    <row r="1297" ht="15.5" x14ac:dyDescent="0.35"/>
    <row r="1298" ht="15.5" x14ac:dyDescent="0.35"/>
    <row r="1299" ht="15.5" x14ac:dyDescent="0.35"/>
    <row r="1300" ht="15.5" x14ac:dyDescent="0.35"/>
    <row r="1301" ht="15.5" x14ac:dyDescent="0.35"/>
    <row r="1302" ht="15.5" x14ac:dyDescent="0.35"/>
    <row r="1303" ht="15.5" x14ac:dyDescent="0.35"/>
    <row r="1304" ht="15.5" x14ac:dyDescent="0.35"/>
    <row r="1305" ht="15.5" x14ac:dyDescent="0.35"/>
    <row r="1306" ht="15.5" x14ac:dyDescent="0.35"/>
    <row r="1307" ht="15.5" x14ac:dyDescent="0.35"/>
    <row r="1308" ht="15.5" x14ac:dyDescent="0.35"/>
    <row r="1309" ht="15.5" x14ac:dyDescent="0.35"/>
    <row r="1310" ht="15.5" x14ac:dyDescent="0.35"/>
    <row r="1311" ht="15.5" x14ac:dyDescent="0.35"/>
    <row r="1312" ht="15.5" x14ac:dyDescent="0.35"/>
    <row r="1313" ht="15.5" x14ac:dyDescent="0.35"/>
    <row r="1314" ht="15.5" x14ac:dyDescent="0.35"/>
    <row r="1315" ht="15.5" x14ac:dyDescent="0.35"/>
    <row r="1316" ht="15.5" x14ac:dyDescent="0.35"/>
    <row r="1317" ht="15.5" x14ac:dyDescent="0.35"/>
    <row r="1318" ht="15.5" x14ac:dyDescent="0.35"/>
    <row r="1319" ht="15.5" x14ac:dyDescent="0.35"/>
    <row r="1320" ht="15.5" x14ac:dyDescent="0.35"/>
    <row r="1321" ht="15.5" x14ac:dyDescent="0.35"/>
    <row r="1322" ht="15.5" x14ac:dyDescent="0.35"/>
    <row r="1323" ht="15.5" x14ac:dyDescent="0.35"/>
    <row r="1324" ht="15.5" x14ac:dyDescent="0.35"/>
    <row r="1325" ht="15.5" x14ac:dyDescent="0.35"/>
    <row r="1326" ht="15.5" x14ac:dyDescent="0.35"/>
    <row r="1327" ht="15.5" x14ac:dyDescent="0.35"/>
    <row r="1328" ht="15.5" x14ac:dyDescent="0.35"/>
    <row r="1329" ht="15.5" x14ac:dyDescent="0.35"/>
    <row r="1330" ht="15.5" x14ac:dyDescent="0.35"/>
    <row r="1331" ht="15.5" x14ac:dyDescent="0.35"/>
    <row r="1332" ht="15.5" x14ac:dyDescent="0.35"/>
    <row r="1333" ht="15.5" x14ac:dyDescent="0.35"/>
    <row r="1334" ht="15.5" x14ac:dyDescent="0.35"/>
    <row r="1335" ht="15.5" x14ac:dyDescent="0.35"/>
    <row r="1336" ht="15.5" x14ac:dyDescent="0.35"/>
    <row r="1337" ht="15.5" x14ac:dyDescent="0.35"/>
    <row r="1338" ht="15.5" x14ac:dyDescent="0.35"/>
    <row r="1339" ht="15.5" x14ac:dyDescent="0.35"/>
    <row r="1340" ht="15.5" x14ac:dyDescent="0.35"/>
    <row r="1341" ht="15.5" x14ac:dyDescent="0.35"/>
    <row r="1342" ht="15.5" x14ac:dyDescent="0.35"/>
    <row r="1343" ht="15.5" x14ac:dyDescent="0.35"/>
    <row r="1344" ht="15.5" x14ac:dyDescent="0.35"/>
    <row r="1345" ht="15.5" x14ac:dyDescent="0.35"/>
    <row r="1346" ht="15.5" x14ac:dyDescent="0.35"/>
    <row r="1347" ht="15.5" x14ac:dyDescent="0.35"/>
    <row r="1348" ht="15.5" x14ac:dyDescent="0.35"/>
    <row r="1349" ht="15.5" x14ac:dyDescent="0.35"/>
    <row r="1350" ht="15.5" x14ac:dyDescent="0.35"/>
    <row r="1351" ht="15.5" x14ac:dyDescent="0.35"/>
    <row r="1352" ht="15.5" x14ac:dyDescent="0.35"/>
    <row r="1353" ht="15.5" x14ac:dyDescent="0.35"/>
    <row r="1354" ht="15.5" x14ac:dyDescent="0.35"/>
    <row r="1355" ht="15.5" x14ac:dyDescent="0.35"/>
    <row r="1356" ht="15.5" x14ac:dyDescent="0.35"/>
    <row r="1357" ht="15.5" x14ac:dyDescent="0.35"/>
    <row r="1358" ht="15.5" x14ac:dyDescent="0.35"/>
    <row r="1359" ht="15.5" x14ac:dyDescent="0.35"/>
    <row r="1360" ht="15.5" x14ac:dyDescent="0.35"/>
    <row r="1361" ht="15.5" x14ac:dyDescent="0.35"/>
    <row r="1362" ht="15.5" x14ac:dyDescent="0.35"/>
    <row r="1363" ht="15.5" x14ac:dyDescent="0.35"/>
    <row r="1364" ht="15.5" x14ac:dyDescent="0.35"/>
    <row r="1365" ht="15.5" x14ac:dyDescent="0.35"/>
    <row r="1366" ht="15.5" x14ac:dyDescent="0.35"/>
    <row r="1367" ht="15.5" x14ac:dyDescent="0.35"/>
    <row r="1368" ht="15.5" x14ac:dyDescent="0.35"/>
    <row r="1369" ht="15.5" x14ac:dyDescent="0.35"/>
    <row r="1370" ht="15.5" x14ac:dyDescent="0.35"/>
    <row r="1371" ht="15.5" x14ac:dyDescent="0.35"/>
    <row r="1372" ht="15.5" x14ac:dyDescent="0.35"/>
    <row r="1373" ht="15.5" x14ac:dyDescent="0.35"/>
    <row r="1374" ht="15.5" x14ac:dyDescent="0.35"/>
    <row r="1375" ht="15.5" x14ac:dyDescent="0.35"/>
    <row r="1376" ht="15.5" x14ac:dyDescent="0.35"/>
    <row r="1377" ht="15.5" x14ac:dyDescent="0.35"/>
    <row r="1378" ht="15.5" x14ac:dyDescent="0.35"/>
    <row r="1379" ht="15.5" x14ac:dyDescent="0.35"/>
    <row r="1380" ht="15.5" x14ac:dyDescent="0.35"/>
    <row r="1381" ht="15.5" x14ac:dyDescent="0.35"/>
    <row r="1382" ht="15.5" x14ac:dyDescent="0.35"/>
    <row r="1383" ht="15.5" x14ac:dyDescent="0.35"/>
    <row r="1384" ht="15.5" x14ac:dyDescent="0.35"/>
    <row r="1385" ht="15.5" x14ac:dyDescent="0.35"/>
    <row r="1386" ht="15.5" x14ac:dyDescent="0.35"/>
    <row r="1387" ht="15.5" x14ac:dyDescent="0.35"/>
    <row r="1388" ht="15.5" x14ac:dyDescent="0.35"/>
    <row r="1389" ht="15.5" x14ac:dyDescent="0.35"/>
    <row r="1390" ht="15.5" x14ac:dyDescent="0.35"/>
    <row r="1391" ht="15.5" x14ac:dyDescent="0.35"/>
    <row r="1392" ht="15.5" x14ac:dyDescent="0.35"/>
    <row r="1393" ht="15.5" x14ac:dyDescent="0.35"/>
    <row r="1394" ht="15.5" x14ac:dyDescent="0.35"/>
    <row r="1395" ht="15.5" x14ac:dyDescent="0.35"/>
    <row r="1396" ht="15.5" x14ac:dyDescent="0.35"/>
    <row r="1397" ht="15.5" x14ac:dyDescent="0.35"/>
    <row r="1398" ht="15.5" x14ac:dyDescent="0.35"/>
    <row r="1399" ht="15.5" x14ac:dyDescent="0.35"/>
    <row r="1400" ht="15.5" x14ac:dyDescent="0.35"/>
    <row r="1401" ht="15.5" x14ac:dyDescent="0.35"/>
    <row r="1402" ht="15.5" x14ac:dyDescent="0.35"/>
    <row r="1403" ht="15.5" x14ac:dyDescent="0.35"/>
    <row r="1404" ht="15.5" x14ac:dyDescent="0.35"/>
    <row r="1405" ht="15.5" x14ac:dyDescent="0.35"/>
    <row r="1406" ht="15.5" x14ac:dyDescent="0.35"/>
    <row r="1407" ht="15.5" x14ac:dyDescent="0.35"/>
    <row r="1408" ht="15.5" x14ac:dyDescent="0.35"/>
    <row r="1409" ht="15.5" x14ac:dyDescent="0.35"/>
    <row r="1410" ht="15.5" x14ac:dyDescent="0.35"/>
    <row r="1411" ht="15.5" x14ac:dyDescent="0.35"/>
    <row r="1412" ht="15.5" x14ac:dyDescent="0.35"/>
    <row r="1413" ht="15.5" x14ac:dyDescent="0.35"/>
    <row r="1414" ht="15.5" x14ac:dyDescent="0.35"/>
    <row r="1415" ht="15.5" x14ac:dyDescent="0.35"/>
    <row r="1416" ht="15.5" x14ac:dyDescent="0.35"/>
    <row r="1417" ht="15.5" x14ac:dyDescent="0.35"/>
    <row r="1418" ht="15.5" x14ac:dyDescent="0.35"/>
    <row r="1419" ht="15.5" x14ac:dyDescent="0.35"/>
    <row r="1420" ht="15.5" x14ac:dyDescent="0.35"/>
    <row r="1421" ht="15.5" x14ac:dyDescent="0.35"/>
    <row r="1422" ht="15.5" x14ac:dyDescent="0.35"/>
    <row r="1423" ht="15.5" x14ac:dyDescent="0.35"/>
    <row r="1424" ht="15.5" x14ac:dyDescent="0.35"/>
    <row r="1425" ht="15.5" x14ac:dyDescent="0.35"/>
    <row r="1426" ht="15.5" x14ac:dyDescent="0.35"/>
    <row r="1427" ht="15.5" x14ac:dyDescent="0.35"/>
    <row r="1428" ht="15.5" x14ac:dyDescent="0.35"/>
    <row r="1429" ht="15.5" x14ac:dyDescent="0.35"/>
    <row r="1430" ht="15.5" x14ac:dyDescent="0.35"/>
    <row r="1431" ht="15.5" x14ac:dyDescent="0.35"/>
    <row r="1432" ht="15.5" x14ac:dyDescent="0.35"/>
    <row r="1433" ht="15.5" x14ac:dyDescent="0.35"/>
    <row r="1434" ht="15.5" x14ac:dyDescent="0.35"/>
    <row r="1435" ht="15.5" x14ac:dyDescent="0.35"/>
    <row r="1436" ht="15.5" x14ac:dyDescent="0.35"/>
    <row r="1437" ht="15.5" x14ac:dyDescent="0.35"/>
    <row r="1438" ht="15.5" x14ac:dyDescent="0.35"/>
    <row r="1439" ht="15.5" x14ac:dyDescent="0.35"/>
    <row r="1440" ht="15.5" x14ac:dyDescent="0.35"/>
    <row r="1441" ht="15.5" x14ac:dyDescent="0.35"/>
    <row r="1442" ht="15.5" x14ac:dyDescent="0.35"/>
    <row r="1443" ht="15.5" x14ac:dyDescent="0.35"/>
    <row r="1444" ht="15.5" x14ac:dyDescent="0.35"/>
    <row r="1445" ht="15.5" x14ac:dyDescent="0.35"/>
    <row r="1446" ht="15.5" x14ac:dyDescent="0.35"/>
    <row r="1447" ht="15.5" x14ac:dyDescent="0.35"/>
    <row r="1448" ht="15.5" x14ac:dyDescent="0.35"/>
    <row r="1449" ht="15.5" x14ac:dyDescent="0.35"/>
    <row r="1450" ht="15.5" x14ac:dyDescent="0.35"/>
    <row r="1451" ht="15.5" x14ac:dyDescent="0.35"/>
    <row r="1452" ht="15.5" x14ac:dyDescent="0.35"/>
    <row r="1453" ht="15.5" x14ac:dyDescent="0.35"/>
    <row r="1454" ht="15.5" x14ac:dyDescent="0.35"/>
    <row r="1455" ht="15.5" x14ac:dyDescent="0.35"/>
    <row r="1456" ht="15.5" x14ac:dyDescent="0.35"/>
    <row r="1457" ht="15.5" x14ac:dyDescent="0.35"/>
    <row r="1458" ht="15.5" x14ac:dyDescent="0.35"/>
    <row r="1459" ht="15.5" x14ac:dyDescent="0.35"/>
    <row r="1460" ht="15.5" x14ac:dyDescent="0.35"/>
    <row r="1461" ht="15.5" x14ac:dyDescent="0.35"/>
    <row r="1462" ht="15.5" x14ac:dyDescent="0.35"/>
    <row r="1463" ht="15.5" x14ac:dyDescent="0.35"/>
    <row r="1464" ht="15.5" x14ac:dyDescent="0.35"/>
    <row r="1465" ht="15.5" x14ac:dyDescent="0.35"/>
    <row r="1466" ht="15.5" x14ac:dyDescent="0.35"/>
    <row r="1467" ht="15.5" x14ac:dyDescent="0.35"/>
    <row r="1468" ht="15.5" x14ac:dyDescent="0.35"/>
    <row r="1469" ht="15.5" x14ac:dyDescent="0.35"/>
    <row r="1470" ht="15.5" x14ac:dyDescent="0.35"/>
    <row r="1471" ht="15.5" x14ac:dyDescent="0.35"/>
    <row r="1472" ht="15.5" x14ac:dyDescent="0.35"/>
    <row r="1473" ht="15.5" x14ac:dyDescent="0.35"/>
    <row r="1474" ht="15.5" x14ac:dyDescent="0.35"/>
    <row r="1475" ht="15.5" x14ac:dyDescent="0.35"/>
    <row r="1476" ht="15.5" x14ac:dyDescent="0.35"/>
    <row r="1477" ht="15.5" x14ac:dyDescent="0.35"/>
    <row r="1478" ht="15.5" x14ac:dyDescent="0.35"/>
    <row r="1479" ht="15.5" x14ac:dyDescent="0.35"/>
    <row r="1480" ht="15.5" x14ac:dyDescent="0.35"/>
    <row r="1481" ht="15.5" x14ac:dyDescent="0.35"/>
    <row r="1482" ht="15.5" x14ac:dyDescent="0.35"/>
    <row r="1483" ht="15.5" x14ac:dyDescent="0.35"/>
    <row r="1484" ht="15.5" x14ac:dyDescent="0.35"/>
    <row r="1485" ht="15.5" x14ac:dyDescent="0.35"/>
    <row r="1486" ht="15.5" x14ac:dyDescent="0.35"/>
    <row r="1487" ht="15.5" x14ac:dyDescent="0.35"/>
    <row r="1488" ht="15.5" x14ac:dyDescent="0.35"/>
    <row r="1489" ht="15.5" x14ac:dyDescent="0.35"/>
    <row r="1490" ht="15.5" x14ac:dyDescent="0.35"/>
    <row r="1491" ht="15.5" x14ac:dyDescent="0.35"/>
    <row r="1492" ht="15.5" x14ac:dyDescent="0.35"/>
    <row r="1493" ht="15.5" x14ac:dyDescent="0.35"/>
    <row r="1494" ht="15.5" x14ac:dyDescent="0.35"/>
    <row r="1495" ht="15.5" x14ac:dyDescent="0.35"/>
    <row r="1496" ht="15.5" x14ac:dyDescent="0.35"/>
    <row r="1497" ht="15.5" x14ac:dyDescent="0.35"/>
    <row r="1498" ht="15.5" x14ac:dyDescent="0.35"/>
    <row r="1499" ht="15.5" x14ac:dyDescent="0.35"/>
    <row r="1500" ht="15.5" x14ac:dyDescent="0.35"/>
    <row r="1501" ht="15.5" x14ac:dyDescent="0.35"/>
    <row r="1502" ht="15.5" x14ac:dyDescent="0.35"/>
    <row r="1503" ht="15.5" x14ac:dyDescent="0.35"/>
    <row r="1504" ht="15.5" x14ac:dyDescent="0.35"/>
    <row r="1505" ht="15.5" x14ac:dyDescent="0.35"/>
    <row r="1506" ht="15.5" x14ac:dyDescent="0.35"/>
    <row r="1507" ht="15.5" x14ac:dyDescent="0.35"/>
    <row r="1508" ht="15.5" x14ac:dyDescent="0.35"/>
    <row r="1509" ht="15.5" x14ac:dyDescent="0.35"/>
    <row r="1510" ht="15.5" x14ac:dyDescent="0.35"/>
    <row r="1511" ht="15.5" x14ac:dyDescent="0.35"/>
    <row r="1512" ht="15.5" x14ac:dyDescent="0.35"/>
    <row r="1513" ht="15.5" x14ac:dyDescent="0.35"/>
    <row r="1514" ht="15.5" x14ac:dyDescent="0.35"/>
    <row r="1515" ht="15.5" x14ac:dyDescent="0.35"/>
    <row r="1516" ht="15.5" x14ac:dyDescent="0.35"/>
    <row r="1517" ht="15.5" x14ac:dyDescent="0.35"/>
    <row r="1518" ht="15.5" x14ac:dyDescent="0.35"/>
    <row r="1519" ht="15.5" x14ac:dyDescent="0.35"/>
    <row r="1520" ht="15.5" x14ac:dyDescent="0.35"/>
    <row r="1521" ht="15.5" x14ac:dyDescent="0.35"/>
    <row r="1522" ht="15.5" x14ac:dyDescent="0.35"/>
    <row r="1523" ht="15.5" x14ac:dyDescent="0.35"/>
    <row r="1524" ht="15.5" x14ac:dyDescent="0.35"/>
    <row r="1525" ht="15.5" x14ac:dyDescent="0.35"/>
    <row r="1526" ht="15.5" x14ac:dyDescent="0.35"/>
    <row r="1527" ht="15.5" x14ac:dyDescent="0.35"/>
    <row r="1528" ht="15.5" x14ac:dyDescent="0.35"/>
    <row r="1529" ht="15.5" x14ac:dyDescent="0.35"/>
    <row r="1530" ht="15.5" x14ac:dyDescent="0.35"/>
    <row r="1531" ht="15.5" x14ac:dyDescent="0.35"/>
    <row r="1532" ht="15.5" x14ac:dyDescent="0.35"/>
    <row r="1533" ht="15.5" x14ac:dyDescent="0.35"/>
    <row r="1534" ht="15.5" x14ac:dyDescent="0.35"/>
    <row r="1535" ht="15.5" x14ac:dyDescent="0.35"/>
    <row r="1536" ht="15.5" x14ac:dyDescent="0.35"/>
    <row r="1537" ht="15.5" x14ac:dyDescent="0.35"/>
    <row r="1538" ht="15.5" x14ac:dyDescent="0.35"/>
    <row r="1539" ht="15.5" x14ac:dyDescent="0.35"/>
    <row r="1540" ht="15.5" x14ac:dyDescent="0.35"/>
    <row r="1541" ht="15.5" x14ac:dyDescent="0.35"/>
    <row r="1542" ht="15.5" x14ac:dyDescent="0.35"/>
    <row r="1543" ht="15.5" x14ac:dyDescent="0.35"/>
    <row r="1544" ht="15.5" x14ac:dyDescent="0.35"/>
    <row r="1545" ht="15.5" x14ac:dyDescent="0.35"/>
    <row r="1546" ht="15.5" x14ac:dyDescent="0.35"/>
    <row r="1547" ht="15.5" x14ac:dyDescent="0.35"/>
    <row r="1548" ht="15.5" x14ac:dyDescent="0.35"/>
    <row r="1549" ht="15.5" x14ac:dyDescent="0.35"/>
    <row r="1550" ht="15.5" x14ac:dyDescent="0.35"/>
    <row r="1551" ht="15.5" x14ac:dyDescent="0.35"/>
    <row r="1552" ht="15.5" x14ac:dyDescent="0.35"/>
    <row r="1553" ht="15.5" x14ac:dyDescent="0.35"/>
    <row r="1554" ht="15.5" x14ac:dyDescent="0.35"/>
    <row r="1555" ht="15.5" x14ac:dyDescent="0.35"/>
    <row r="1556" ht="15.5" x14ac:dyDescent="0.35"/>
    <row r="1557" ht="15.5" x14ac:dyDescent="0.35"/>
    <row r="1558" ht="15.5" x14ac:dyDescent="0.35"/>
    <row r="1559" ht="15.5" x14ac:dyDescent="0.35"/>
    <row r="1560" ht="15.5" x14ac:dyDescent="0.35"/>
    <row r="1561" ht="15.5" x14ac:dyDescent="0.35"/>
    <row r="1562" ht="15.5" x14ac:dyDescent="0.35"/>
    <row r="1563" ht="15.5" x14ac:dyDescent="0.35"/>
    <row r="1564" ht="15.5" x14ac:dyDescent="0.35"/>
    <row r="1565" ht="15.5" x14ac:dyDescent="0.35"/>
    <row r="1566" ht="15.5" x14ac:dyDescent="0.35"/>
    <row r="1567" ht="15.5" x14ac:dyDescent="0.35"/>
    <row r="1568" ht="15.5" x14ac:dyDescent="0.35"/>
    <row r="1569" ht="15.5" x14ac:dyDescent="0.35"/>
    <row r="1570" ht="15.5" x14ac:dyDescent="0.35"/>
    <row r="1571" ht="15.5" x14ac:dyDescent="0.35"/>
    <row r="1572" ht="15.5" x14ac:dyDescent="0.35"/>
    <row r="1573" ht="15.5" x14ac:dyDescent="0.35"/>
    <row r="1574" ht="15.5" x14ac:dyDescent="0.35"/>
    <row r="1575" ht="15.5" x14ac:dyDescent="0.35"/>
    <row r="1576" ht="15.5" x14ac:dyDescent="0.35"/>
    <row r="1577" ht="15.5" x14ac:dyDescent="0.35"/>
    <row r="1578" ht="15.5" x14ac:dyDescent="0.35"/>
    <row r="1579" ht="15.5" x14ac:dyDescent="0.35"/>
    <row r="1580" ht="15.5" x14ac:dyDescent="0.35"/>
    <row r="1581" ht="15.5" x14ac:dyDescent="0.35"/>
    <row r="1582" ht="15.5" x14ac:dyDescent="0.35"/>
    <row r="1583" ht="15.5" x14ac:dyDescent="0.35"/>
    <row r="1584" ht="15.5" x14ac:dyDescent="0.35"/>
    <row r="1585" ht="15.5" x14ac:dyDescent="0.35"/>
    <row r="1586" ht="15.5" x14ac:dyDescent="0.35"/>
    <row r="1587" ht="15.5" x14ac:dyDescent="0.35"/>
    <row r="1588" ht="15.5" x14ac:dyDescent="0.35"/>
    <row r="1589" ht="15.5" x14ac:dyDescent="0.35"/>
    <row r="1590" ht="15.5" x14ac:dyDescent="0.35"/>
    <row r="1591" ht="15.5" x14ac:dyDescent="0.35"/>
    <row r="1592" ht="15.5" x14ac:dyDescent="0.35"/>
    <row r="1593" ht="15.5" x14ac:dyDescent="0.35"/>
    <row r="1594" ht="15.5" x14ac:dyDescent="0.35"/>
    <row r="1595" ht="15.5" x14ac:dyDescent="0.35"/>
    <row r="1596" ht="15.5" x14ac:dyDescent="0.35"/>
    <row r="1597" ht="15.5" x14ac:dyDescent="0.35"/>
    <row r="1598" ht="15.5" x14ac:dyDescent="0.35"/>
    <row r="1599" ht="15.5" x14ac:dyDescent="0.35"/>
    <row r="1600" ht="15.5" x14ac:dyDescent="0.35"/>
    <row r="1601" ht="15.5" x14ac:dyDescent="0.35"/>
    <row r="1602" ht="15.5" x14ac:dyDescent="0.35"/>
    <row r="1603" ht="15.5" x14ac:dyDescent="0.35"/>
    <row r="1604" ht="15.5" x14ac:dyDescent="0.35"/>
    <row r="1605" ht="15.5" x14ac:dyDescent="0.35"/>
    <row r="1606" ht="15.5" x14ac:dyDescent="0.35"/>
    <row r="1607" ht="15.5" x14ac:dyDescent="0.35"/>
    <row r="1608" ht="15.5" x14ac:dyDescent="0.35"/>
    <row r="1609" ht="15.5" x14ac:dyDescent="0.35"/>
    <row r="1610" ht="15.5" x14ac:dyDescent="0.35"/>
    <row r="1611" ht="15.5" x14ac:dyDescent="0.35"/>
    <row r="1612" ht="15.5" x14ac:dyDescent="0.35"/>
    <row r="1613" ht="15.5" x14ac:dyDescent="0.35"/>
    <row r="1614" ht="15.5" x14ac:dyDescent="0.35"/>
    <row r="1615" ht="15.5" x14ac:dyDescent="0.35"/>
    <row r="1616" ht="15.5" x14ac:dyDescent="0.35"/>
    <row r="1617" ht="15.5" x14ac:dyDescent="0.35"/>
    <row r="1618" ht="15.5" x14ac:dyDescent="0.35"/>
    <row r="1619" ht="15.5" x14ac:dyDescent="0.35"/>
    <row r="1620" ht="15.5" x14ac:dyDescent="0.35"/>
    <row r="1621" ht="15.5" x14ac:dyDescent="0.35"/>
    <row r="1622" ht="15.5" x14ac:dyDescent="0.35"/>
    <row r="1623" ht="15.5" x14ac:dyDescent="0.35"/>
    <row r="1624" ht="15.5" x14ac:dyDescent="0.35"/>
    <row r="1625" ht="15.5" x14ac:dyDescent="0.35"/>
    <row r="1626" ht="15.5" x14ac:dyDescent="0.35"/>
    <row r="1627" ht="15.5" x14ac:dyDescent="0.35"/>
    <row r="1628" ht="15.5" x14ac:dyDescent="0.35"/>
    <row r="1629" ht="15.5" x14ac:dyDescent="0.35"/>
    <row r="1630" ht="15.5" x14ac:dyDescent="0.35"/>
    <row r="1631" ht="15.5" x14ac:dyDescent="0.35"/>
    <row r="1632" ht="15.5" x14ac:dyDescent="0.35"/>
    <row r="1633" ht="15.5" x14ac:dyDescent="0.35"/>
    <row r="1634" ht="15.5" x14ac:dyDescent="0.35"/>
    <row r="1635" ht="15.5" x14ac:dyDescent="0.35"/>
    <row r="1636" ht="15.5" x14ac:dyDescent="0.35"/>
    <row r="1637" ht="15.5" x14ac:dyDescent="0.35"/>
    <row r="1638" ht="15.5" x14ac:dyDescent="0.35"/>
    <row r="1639" ht="15.5" x14ac:dyDescent="0.35"/>
    <row r="1640" ht="15.5" x14ac:dyDescent="0.35"/>
    <row r="1641" ht="15.5" x14ac:dyDescent="0.35"/>
    <row r="1642" ht="15.5" x14ac:dyDescent="0.35"/>
    <row r="1643" ht="15.5" x14ac:dyDescent="0.35"/>
    <row r="1644" ht="15.5" x14ac:dyDescent="0.35"/>
    <row r="1645" ht="15.5" x14ac:dyDescent="0.35"/>
    <row r="1646" ht="15.5" x14ac:dyDescent="0.35"/>
    <row r="1647" ht="15.5" x14ac:dyDescent="0.35"/>
    <row r="1648" ht="15.5" x14ac:dyDescent="0.35"/>
    <row r="1649" ht="15.5" x14ac:dyDescent="0.35"/>
    <row r="1650" ht="15.5" x14ac:dyDescent="0.35"/>
    <row r="1651" ht="15.5" x14ac:dyDescent="0.35"/>
    <row r="1652" ht="15.5" x14ac:dyDescent="0.35"/>
    <row r="1653" ht="15.5" x14ac:dyDescent="0.35"/>
    <row r="1654" ht="15.5" x14ac:dyDescent="0.35"/>
    <row r="1655" ht="15.5" x14ac:dyDescent="0.35"/>
    <row r="1656" ht="15.5" x14ac:dyDescent="0.35"/>
    <row r="1657" ht="15.5" x14ac:dyDescent="0.35"/>
    <row r="1658" ht="15.5" x14ac:dyDescent="0.35"/>
    <row r="1659" ht="15.5" x14ac:dyDescent="0.35"/>
    <row r="1660" ht="15.5" x14ac:dyDescent="0.35"/>
    <row r="1661" ht="15.5" x14ac:dyDescent="0.35"/>
    <row r="1662" ht="15.5" x14ac:dyDescent="0.35"/>
    <row r="1663" ht="15.5" x14ac:dyDescent="0.35"/>
    <row r="1664" ht="15.5" x14ac:dyDescent="0.35"/>
    <row r="1665" ht="15.5" x14ac:dyDescent="0.35"/>
    <row r="1666" ht="15.5" x14ac:dyDescent="0.35"/>
    <row r="1667" ht="15.5" x14ac:dyDescent="0.35"/>
    <row r="1668" ht="15.5" x14ac:dyDescent="0.35"/>
    <row r="1669" ht="15.5" x14ac:dyDescent="0.35"/>
    <row r="1670" ht="15.5" x14ac:dyDescent="0.35"/>
    <row r="1671" ht="15.5" x14ac:dyDescent="0.35"/>
    <row r="1672" ht="15.5" x14ac:dyDescent="0.35"/>
    <row r="1673" ht="15.5" x14ac:dyDescent="0.35"/>
    <row r="1674" ht="15.5" x14ac:dyDescent="0.35"/>
    <row r="1675" ht="15.5" x14ac:dyDescent="0.35"/>
    <row r="1676" ht="15.5" x14ac:dyDescent="0.35"/>
    <row r="1677" ht="15.5" x14ac:dyDescent="0.35"/>
    <row r="1678" ht="15.5" x14ac:dyDescent="0.35"/>
    <row r="1679" ht="15.5" x14ac:dyDescent="0.35"/>
    <row r="1680" ht="15.5" x14ac:dyDescent="0.35"/>
    <row r="1681" ht="15.5" x14ac:dyDescent="0.35"/>
    <row r="1682" ht="15.5" x14ac:dyDescent="0.35"/>
    <row r="1683" ht="15.5" x14ac:dyDescent="0.35"/>
    <row r="1684" ht="15.5" x14ac:dyDescent="0.35"/>
    <row r="1685" ht="15.5" x14ac:dyDescent="0.35"/>
    <row r="1686" ht="15.5" x14ac:dyDescent="0.35"/>
    <row r="1687" ht="15.5" x14ac:dyDescent="0.35"/>
    <row r="1688" ht="15.5" x14ac:dyDescent="0.35"/>
    <row r="1689" ht="15.5" x14ac:dyDescent="0.35"/>
    <row r="1690" ht="15.5" x14ac:dyDescent="0.35"/>
    <row r="1691" ht="15.5" x14ac:dyDescent="0.35"/>
    <row r="1692" ht="15.5" x14ac:dyDescent="0.35"/>
    <row r="1693" ht="15.5" x14ac:dyDescent="0.35"/>
    <row r="1694" ht="15.5" x14ac:dyDescent="0.35"/>
    <row r="1695" ht="15.5" x14ac:dyDescent="0.35"/>
    <row r="1696" ht="15.5" x14ac:dyDescent="0.35"/>
    <row r="1697" ht="15.5" x14ac:dyDescent="0.35"/>
    <row r="1698" ht="15.5" x14ac:dyDescent="0.35"/>
    <row r="1699" ht="15.5" x14ac:dyDescent="0.35"/>
    <row r="1700" ht="15.5" x14ac:dyDescent="0.35"/>
    <row r="1701" ht="15.5" x14ac:dyDescent="0.35"/>
    <row r="1702" ht="15.5" x14ac:dyDescent="0.35"/>
    <row r="1703" ht="15.5" x14ac:dyDescent="0.35"/>
    <row r="1704" ht="15.5" x14ac:dyDescent="0.35"/>
    <row r="1705" ht="15.5" x14ac:dyDescent="0.35"/>
    <row r="1706" ht="15.5" x14ac:dyDescent="0.35"/>
    <row r="1707" ht="15.5" x14ac:dyDescent="0.35"/>
    <row r="1708" ht="15.5" x14ac:dyDescent="0.35"/>
    <row r="1709" ht="15.5" x14ac:dyDescent="0.35"/>
    <row r="1710" ht="15.5" x14ac:dyDescent="0.35"/>
    <row r="1711" ht="15.5" x14ac:dyDescent="0.35"/>
    <row r="1712" ht="15.5" x14ac:dyDescent="0.35"/>
    <row r="1713" ht="15.5" x14ac:dyDescent="0.35"/>
    <row r="1714" ht="15.5" x14ac:dyDescent="0.35"/>
    <row r="1715" ht="15.5" x14ac:dyDescent="0.35"/>
    <row r="1716" ht="15.5" x14ac:dyDescent="0.35"/>
    <row r="1717" ht="15.5" x14ac:dyDescent="0.35"/>
    <row r="1718" ht="15.5" x14ac:dyDescent="0.35"/>
    <row r="1719" ht="15.5" x14ac:dyDescent="0.35"/>
    <row r="1720" ht="15.5" x14ac:dyDescent="0.35"/>
    <row r="1721" ht="15.5" x14ac:dyDescent="0.35"/>
    <row r="1722" ht="15.5" x14ac:dyDescent="0.35"/>
    <row r="1723" ht="15.5" x14ac:dyDescent="0.35"/>
    <row r="1724" ht="15.5" x14ac:dyDescent="0.35"/>
    <row r="1725" ht="15.5" x14ac:dyDescent="0.35"/>
    <row r="1726" ht="15.5" x14ac:dyDescent="0.35"/>
    <row r="1727" ht="15.5" x14ac:dyDescent="0.35"/>
    <row r="1728" ht="15.5" x14ac:dyDescent="0.35"/>
    <row r="1729" ht="15.5" x14ac:dyDescent="0.35"/>
    <row r="1730" ht="15.5" x14ac:dyDescent="0.35"/>
    <row r="1731" ht="15.5" x14ac:dyDescent="0.35"/>
    <row r="1732" ht="15.5" x14ac:dyDescent="0.35"/>
    <row r="1733" ht="15.5" x14ac:dyDescent="0.35"/>
    <row r="1734" ht="15.5" x14ac:dyDescent="0.35"/>
    <row r="1735" ht="15.5" x14ac:dyDescent="0.35"/>
    <row r="1736" ht="15.5" x14ac:dyDescent="0.35"/>
    <row r="1737" ht="15.5" x14ac:dyDescent="0.35"/>
    <row r="1738" ht="15.5" x14ac:dyDescent="0.35"/>
    <row r="1739" ht="15.5" x14ac:dyDescent="0.35"/>
    <row r="1740" ht="15.5" x14ac:dyDescent="0.35"/>
    <row r="1741" ht="15.5" x14ac:dyDescent="0.35"/>
    <row r="1742" ht="15.5" x14ac:dyDescent="0.35"/>
    <row r="1743" ht="15.5" x14ac:dyDescent="0.35"/>
    <row r="1744" ht="15.5" x14ac:dyDescent="0.35"/>
    <row r="1745" ht="15.5" x14ac:dyDescent="0.35"/>
    <row r="1751" ht="15.5" x14ac:dyDescent="0.35"/>
    <row r="1762" ht="15.5" x14ac:dyDescent="0.35"/>
    <row r="1771" ht="15.5" x14ac:dyDescent="0.35"/>
    <row r="1772" ht="15.5" x14ac:dyDescent="0.35"/>
    <row r="1773" ht="15.5" x14ac:dyDescent="0.35"/>
    <row r="1774" ht="15.5" x14ac:dyDescent="0.35"/>
    <row r="1775" ht="15.5" x14ac:dyDescent="0.35"/>
    <row r="1776" ht="15.5" x14ac:dyDescent="0.35"/>
    <row r="1777" ht="15.5" x14ac:dyDescent="0.35"/>
    <row r="1778" ht="15.5" x14ac:dyDescent="0.35"/>
    <row r="1779" ht="15.5" x14ac:dyDescent="0.35"/>
    <row r="1780" ht="15.5" x14ac:dyDescent="0.35"/>
    <row r="1781" ht="15.5" x14ac:dyDescent="0.35"/>
    <row r="1782" ht="15.5" x14ac:dyDescent="0.35"/>
    <row r="1783" ht="15.5" x14ac:dyDescent="0.35"/>
    <row r="1784" ht="15.5" x14ac:dyDescent="0.35"/>
    <row r="1785" ht="15.5" x14ac:dyDescent="0.35"/>
    <row r="1786" ht="15.5" x14ac:dyDescent="0.35"/>
    <row r="1787" ht="15.5" x14ac:dyDescent="0.35"/>
    <row r="1788" ht="15.5" x14ac:dyDescent="0.35"/>
    <row r="1789" ht="15.5" x14ac:dyDescent="0.35"/>
    <row r="1790" ht="15.5" x14ac:dyDescent="0.35"/>
    <row r="1791" ht="15.5" x14ac:dyDescent="0.35"/>
    <row r="1792" ht="15.5" x14ac:dyDescent="0.35"/>
    <row r="1793" ht="15.5" x14ac:dyDescent="0.35"/>
    <row r="1794" ht="15.5" x14ac:dyDescent="0.35"/>
    <row r="1795" ht="15.5" x14ac:dyDescent="0.35"/>
    <row r="1796" ht="15.5" x14ac:dyDescent="0.35"/>
    <row r="1797" ht="15.5" x14ac:dyDescent="0.35"/>
    <row r="1798" ht="15.5" x14ac:dyDescent="0.35"/>
    <row r="1799" ht="15.5" x14ac:dyDescent="0.35"/>
    <row r="1800" ht="15.5" x14ac:dyDescent="0.35"/>
    <row r="1801" ht="15.5" x14ac:dyDescent="0.35"/>
    <row r="1802" ht="15.5" x14ac:dyDescent="0.35"/>
    <row r="1803" ht="15.5" x14ac:dyDescent="0.35"/>
    <row r="1804" ht="15.5" x14ac:dyDescent="0.35"/>
    <row r="1805" ht="15.5" x14ac:dyDescent="0.35"/>
    <row r="1806" ht="15.5" x14ac:dyDescent="0.35"/>
    <row r="1807" ht="15.5" x14ac:dyDescent="0.35"/>
    <row r="1808" ht="15.5" x14ac:dyDescent="0.35"/>
    <row r="1809" ht="15.5" x14ac:dyDescent="0.35"/>
    <row r="1810" ht="15.5" x14ac:dyDescent="0.35"/>
    <row r="1811" ht="15.5" x14ac:dyDescent="0.35"/>
    <row r="1812" ht="15.5" x14ac:dyDescent="0.35"/>
    <row r="1813" ht="15.5" x14ac:dyDescent="0.35"/>
    <row r="1814" ht="15.5" x14ac:dyDescent="0.35"/>
    <row r="1815" ht="15.5" x14ac:dyDescent="0.35"/>
    <row r="1816" ht="15.5" x14ac:dyDescent="0.35"/>
    <row r="1817" ht="15.5" x14ac:dyDescent="0.35"/>
    <row r="1818" ht="15.5" x14ac:dyDescent="0.35"/>
    <row r="1819" ht="15.5" x14ac:dyDescent="0.35"/>
    <row r="1820" ht="15.5" x14ac:dyDescent="0.35"/>
    <row r="1821" ht="15.5" x14ac:dyDescent="0.35"/>
    <row r="1822" ht="15.5" x14ac:dyDescent="0.35"/>
    <row r="1823" ht="15.5" x14ac:dyDescent="0.35"/>
    <row r="1824" ht="15.5" x14ac:dyDescent="0.35"/>
    <row r="1825" ht="15.5" x14ac:dyDescent="0.35"/>
    <row r="1826" ht="15.5" x14ac:dyDescent="0.35"/>
    <row r="1827" ht="15.5" x14ac:dyDescent="0.35"/>
    <row r="1828" ht="15.5" x14ac:dyDescent="0.35"/>
    <row r="1829" ht="15.5" x14ac:dyDescent="0.35"/>
    <row r="1830" ht="15.5" x14ac:dyDescent="0.35"/>
    <row r="1831" ht="15.5" x14ac:dyDescent="0.35"/>
    <row r="1832" ht="15.5" x14ac:dyDescent="0.35"/>
    <row r="1833" ht="15.5" x14ac:dyDescent="0.35"/>
    <row r="1834" ht="15.5" x14ac:dyDescent="0.35"/>
    <row r="1835" ht="15.5" x14ac:dyDescent="0.35"/>
    <row r="1836" ht="15.5" x14ac:dyDescent="0.35"/>
    <row r="1837" ht="15.5" x14ac:dyDescent="0.35"/>
    <row r="1838" ht="15.5" x14ac:dyDescent="0.35"/>
    <row r="1839" ht="15.5" x14ac:dyDescent="0.35"/>
    <row r="1840" ht="15.5" x14ac:dyDescent="0.35"/>
    <row r="1841" ht="15.5" x14ac:dyDescent="0.35"/>
    <row r="1842" ht="15.5" x14ac:dyDescent="0.35"/>
    <row r="1843" ht="15.5" x14ac:dyDescent="0.35"/>
    <row r="1844" ht="15.5" x14ac:dyDescent="0.35"/>
    <row r="1845" ht="15.5" x14ac:dyDescent="0.35"/>
    <row r="1846" ht="15.5" x14ac:dyDescent="0.35"/>
    <row r="1847" ht="15.5" x14ac:dyDescent="0.35"/>
    <row r="1848" ht="15.5" x14ac:dyDescent="0.35"/>
    <row r="1849" ht="15.5" x14ac:dyDescent="0.35"/>
    <row r="1850" ht="15.5" x14ac:dyDescent="0.35"/>
    <row r="1851" ht="15.5" x14ac:dyDescent="0.35"/>
    <row r="1852" ht="15.5" x14ac:dyDescent="0.35"/>
    <row r="1853" ht="15.5" x14ac:dyDescent="0.35"/>
    <row r="1854" ht="15.5" x14ac:dyDescent="0.35"/>
    <row r="1855" ht="15.5" x14ac:dyDescent="0.35"/>
    <row r="1856" ht="15.5" x14ac:dyDescent="0.35"/>
    <row r="1857" ht="15.5" x14ac:dyDescent="0.35"/>
    <row r="1858" ht="15.5" x14ac:dyDescent="0.35"/>
    <row r="1859" ht="15.5" x14ac:dyDescent="0.35"/>
    <row r="1860" ht="15.5" x14ac:dyDescent="0.35"/>
    <row r="1861" ht="15.5" x14ac:dyDescent="0.35"/>
    <row r="1862" ht="15.5" x14ac:dyDescent="0.35"/>
    <row r="1863" ht="15.5" x14ac:dyDescent="0.35"/>
    <row r="1864" ht="15.5" x14ac:dyDescent="0.35"/>
    <row r="1865" ht="15.5" x14ac:dyDescent="0.35"/>
    <row r="1866" ht="15.5" x14ac:dyDescent="0.35"/>
    <row r="1867" ht="15.5" x14ac:dyDescent="0.35"/>
    <row r="1868" ht="15.5" x14ac:dyDescent="0.35"/>
    <row r="1869" ht="15.5" x14ac:dyDescent="0.35"/>
    <row r="1870" ht="15.5" x14ac:dyDescent="0.35"/>
    <row r="1871" ht="15.5" x14ac:dyDescent="0.35"/>
    <row r="1872" ht="15.5" x14ac:dyDescent="0.35"/>
    <row r="1873" ht="15.5" x14ac:dyDescent="0.35"/>
    <row r="1874" ht="15.5" x14ac:dyDescent="0.35"/>
    <row r="1875" ht="15.5" x14ac:dyDescent="0.35"/>
    <row r="1876" ht="15.5" x14ac:dyDescent="0.35"/>
    <row r="1877" ht="15.5" x14ac:dyDescent="0.35"/>
    <row r="1878" ht="15.5" x14ac:dyDescent="0.35"/>
    <row r="1879" ht="15.5" x14ac:dyDescent="0.35"/>
    <row r="1880" ht="15.5" x14ac:dyDescent="0.35"/>
    <row r="1881" ht="15.5" x14ac:dyDescent="0.35"/>
    <row r="1882" ht="15.5" x14ac:dyDescent="0.35"/>
    <row r="1883" ht="15.5" x14ac:dyDescent="0.35"/>
    <row r="1884" ht="15.5" x14ac:dyDescent="0.35"/>
    <row r="1885" ht="15.5" x14ac:dyDescent="0.35"/>
    <row r="1886" ht="15.5" x14ac:dyDescent="0.35"/>
    <row r="1887" ht="15.5" x14ac:dyDescent="0.35"/>
    <row r="1888" ht="15.5" x14ac:dyDescent="0.35"/>
    <row r="1889" ht="15.5" x14ac:dyDescent="0.35"/>
    <row r="1890" ht="15.5" x14ac:dyDescent="0.35"/>
    <row r="1891" ht="15.5" x14ac:dyDescent="0.35"/>
    <row r="1892" ht="15.5" x14ac:dyDescent="0.35"/>
    <row r="1893" ht="15.5" x14ac:dyDescent="0.35"/>
    <row r="1894" ht="15.5" x14ac:dyDescent="0.35"/>
    <row r="1895" ht="15.5" x14ac:dyDescent="0.35"/>
    <row r="1896" ht="15.5" x14ac:dyDescent="0.35"/>
    <row r="1897" ht="15.5" x14ac:dyDescent="0.35"/>
    <row r="1898" ht="15.5" x14ac:dyDescent="0.35"/>
    <row r="1899" ht="15.5" x14ac:dyDescent="0.35"/>
    <row r="1900" ht="15.5" x14ac:dyDescent="0.35"/>
    <row r="1901" ht="15.5" x14ac:dyDescent="0.35"/>
    <row r="1902" ht="15.5" x14ac:dyDescent="0.35"/>
    <row r="1903" ht="15.5" x14ac:dyDescent="0.35"/>
    <row r="1904" ht="15.5" x14ac:dyDescent="0.35"/>
    <row r="1905" ht="15.5" x14ac:dyDescent="0.35"/>
    <row r="1906" ht="15.5" x14ac:dyDescent="0.35"/>
    <row r="1907" ht="15.5" x14ac:dyDescent="0.35"/>
    <row r="1908" ht="15.5" x14ac:dyDescent="0.35"/>
    <row r="1909" ht="15.5" x14ac:dyDescent="0.35"/>
    <row r="1910" ht="15.5" x14ac:dyDescent="0.35"/>
    <row r="1911" ht="15.5" x14ac:dyDescent="0.35"/>
    <row r="1912" ht="15.5" x14ac:dyDescent="0.35"/>
    <row r="1913" ht="15.5" x14ac:dyDescent="0.35"/>
    <row r="1914" ht="15.5" x14ac:dyDescent="0.35"/>
    <row r="1915" ht="15.5" x14ac:dyDescent="0.35"/>
    <row r="1916" ht="15.5" x14ac:dyDescent="0.35"/>
    <row r="1917" ht="15.5" x14ac:dyDescent="0.35"/>
    <row r="1918" ht="15.5" x14ac:dyDescent="0.35"/>
    <row r="1919" ht="15.5" x14ac:dyDescent="0.35"/>
    <row r="1920" ht="15.5" x14ac:dyDescent="0.35"/>
    <row r="1921" ht="15.5" x14ac:dyDescent="0.35"/>
    <row r="1922" ht="15.5" x14ac:dyDescent="0.35"/>
    <row r="1923" ht="15.5" x14ac:dyDescent="0.35"/>
    <row r="1924" ht="15.5" x14ac:dyDescent="0.35"/>
    <row r="1925" ht="15.5" x14ac:dyDescent="0.35"/>
    <row r="1926" ht="15.5" x14ac:dyDescent="0.35"/>
    <row r="1927" ht="15.5" x14ac:dyDescent="0.35"/>
    <row r="1928" ht="15.5" x14ac:dyDescent="0.35"/>
    <row r="1929" ht="15.5" x14ac:dyDescent="0.35"/>
    <row r="1930" ht="15.5" x14ac:dyDescent="0.35"/>
    <row r="1931" ht="15.5" x14ac:dyDescent="0.35"/>
    <row r="1932" ht="15.5" x14ac:dyDescent="0.35"/>
    <row r="1933" ht="15.5" x14ac:dyDescent="0.35"/>
    <row r="1934" ht="15.5" x14ac:dyDescent="0.35"/>
    <row r="1935" ht="15.5" x14ac:dyDescent="0.35"/>
    <row r="1936" ht="15.5" x14ac:dyDescent="0.35"/>
    <row r="1937" ht="15.5" x14ac:dyDescent="0.35"/>
    <row r="1938" ht="15.5" x14ac:dyDescent="0.35"/>
    <row r="1939" ht="15.5" x14ac:dyDescent="0.35"/>
    <row r="1940" ht="15.5" x14ac:dyDescent="0.35"/>
    <row r="1941" ht="15.5" x14ac:dyDescent="0.35"/>
    <row r="1942" ht="15.5" x14ac:dyDescent="0.35"/>
    <row r="1943" ht="15.5" x14ac:dyDescent="0.35"/>
    <row r="1944" ht="15.5" x14ac:dyDescent="0.35"/>
    <row r="1945" ht="15.5" x14ac:dyDescent="0.35"/>
    <row r="1946" ht="15.5" x14ac:dyDescent="0.35"/>
    <row r="1947" ht="15.5" x14ac:dyDescent="0.35"/>
    <row r="1948" ht="15.5" x14ac:dyDescent="0.35"/>
    <row r="1949" ht="15.5" x14ac:dyDescent="0.35"/>
    <row r="1950" ht="15.5" x14ac:dyDescent="0.35"/>
    <row r="1951" ht="15.5" x14ac:dyDescent="0.35"/>
    <row r="1952" ht="15.5" x14ac:dyDescent="0.35"/>
    <row r="1953" ht="15.5" x14ac:dyDescent="0.35"/>
    <row r="1954" ht="15.5" x14ac:dyDescent="0.35"/>
    <row r="1955" ht="15.5" x14ac:dyDescent="0.35"/>
    <row r="1956" ht="15.5" x14ac:dyDescent="0.35"/>
    <row r="1957" ht="15.5" x14ac:dyDescent="0.35"/>
    <row r="1958" ht="15.5" x14ac:dyDescent="0.35"/>
    <row r="1959" ht="15.5" x14ac:dyDescent="0.35"/>
    <row r="1960" ht="15.5" x14ac:dyDescent="0.35"/>
    <row r="1961" ht="15.5" x14ac:dyDescent="0.35"/>
    <row r="1962" ht="15.5" x14ac:dyDescent="0.35"/>
    <row r="1963" ht="15.5" x14ac:dyDescent="0.35"/>
    <row r="1964" ht="15.5" x14ac:dyDescent="0.35"/>
    <row r="1965" ht="15.5" x14ac:dyDescent="0.35"/>
    <row r="1966" ht="15.5" x14ac:dyDescent="0.35"/>
    <row r="1967" ht="15.5" x14ac:dyDescent="0.35"/>
    <row r="1968" ht="15.5" x14ac:dyDescent="0.35"/>
    <row r="1969" ht="15.5" x14ac:dyDescent="0.35"/>
    <row r="1970" ht="15.5" x14ac:dyDescent="0.35"/>
    <row r="1971" ht="15.5" x14ac:dyDescent="0.35"/>
    <row r="1972" ht="15.5" x14ac:dyDescent="0.35"/>
    <row r="1973" ht="15.5" x14ac:dyDescent="0.35"/>
    <row r="1974" ht="15.5" x14ac:dyDescent="0.35"/>
    <row r="1975" ht="15.5" x14ac:dyDescent="0.35"/>
    <row r="1976" ht="15.5" x14ac:dyDescent="0.35"/>
    <row r="1977" ht="15.5" x14ac:dyDescent="0.35"/>
    <row r="1978" ht="15.5" x14ac:dyDescent="0.35"/>
    <row r="1979" ht="15.5" x14ac:dyDescent="0.35"/>
    <row r="1980" ht="15.5" x14ac:dyDescent="0.35"/>
    <row r="1981" ht="15.5" x14ac:dyDescent="0.35"/>
    <row r="1982" ht="15.5" x14ac:dyDescent="0.35"/>
    <row r="1983" ht="15.5" x14ac:dyDescent="0.35"/>
    <row r="1984" ht="15.5" x14ac:dyDescent="0.35"/>
    <row r="1985" ht="15.5" x14ac:dyDescent="0.35"/>
    <row r="1986" ht="15.5" x14ac:dyDescent="0.35"/>
    <row r="1987" ht="15.5" x14ac:dyDescent="0.35"/>
    <row r="1988" ht="15.5" x14ac:dyDescent="0.35"/>
    <row r="1989" ht="15.5" x14ac:dyDescent="0.35"/>
    <row r="1990" ht="15.5" x14ac:dyDescent="0.35"/>
    <row r="1991" ht="15.5" x14ac:dyDescent="0.35"/>
    <row r="1992" ht="15.5" x14ac:dyDescent="0.35"/>
    <row r="1993" ht="15.5" x14ac:dyDescent="0.35"/>
    <row r="1994" ht="15.5" x14ac:dyDescent="0.35"/>
    <row r="1995" ht="15.5" x14ac:dyDescent="0.35"/>
    <row r="1996" ht="15.5" x14ac:dyDescent="0.35"/>
    <row r="1997" ht="15.5" x14ac:dyDescent="0.35"/>
    <row r="1998" ht="15.5" x14ac:dyDescent="0.35"/>
    <row r="1999" ht="15.5" x14ac:dyDescent="0.35"/>
    <row r="2000" ht="15.5" x14ac:dyDescent="0.35"/>
    <row r="2001" ht="15.5" x14ac:dyDescent="0.35"/>
    <row r="2002" ht="15.5" x14ac:dyDescent="0.35"/>
    <row r="2003" ht="15.5" x14ac:dyDescent="0.35"/>
    <row r="2004" ht="15.5" x14ac:dyDescent="0.35"/>
    <row r="2005" ht="15.5" x14ac:dyDescent="0.35"/>
    <row r="2006" ht="15.5" x14ac:dyDescent="0.35"/>
    <row r="2007" ht="15.5" x14ac:dyDescent="0.35"/>
    <row r="2008" ht="15.5" x14ac:dyDescent="0.35"/>
  </sheetData>
  <autoFilter ref="A2:AG53" xr:uid="{CAED4916-D77F-435E-B068-FFCADFF9B8B2}">
    <sortState xmlns:xlrd2="http://schemas.microsoft.com/office/spreadsheetml/2017/richdata2" ref="A3:AG53">
      <sortCondition descending="1" ref="AD3:AD53"/>
      <sortCondition descending="1" ref="Z3:Z53"/>
    </sortState>
  </autoFilter>
  <sortState xmlns:xlrd2="http://schemas.microsoft.com/office/spreadsheetml/2017/richdata2" ref="A3:AG52">
    <sortCondition descending="1" ref="AE3:AE52"/>
    <sortCondition descending="1" ref="O3:O52"/>
  </sortState>
  <mergeCells count="4">
    <mergeCell ref="A1:E1"/>
    <mergeCell ref="AD1:AG1"/>
    <mergeCell ref="F1:O1"/>
    <mergeCell ref="P1:AC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9499340-b9cf-4458-9368-33036c1b4dc9">
      <Terms xmlns="http://schemas.microsoft.com/office/infopath/2007/PartnerControls"/>
    </lcf76f155ced4ddcb4097134ff3c332f>
    <TaxCatchAll xmlns="a2187807-d16b-4f26-8c23-1ecdc31f3e2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E5B1B55FDC6F46992CBD8D384DCF63" ma:contentTypeVersion="16" ma:contentTypeDescription="Create a new document." ma:contentTypeScope="" ma:versionID="7f9fcf5916a0b63d46aacb8b118d0fa4">
  <xsd:schema xmlns:xsd="http://www.w3.org/2001/XMLSchema" xmlns:xs="http://www.w3.org/2001/XMLSchema" xmlns:p="http://schemas.microsoft.com/office/2006/metadata/properties" xmlns:ns2="79499340-b9cf-4458-9368-33036c1b4dc9" xmlns:ns3="a2187807-d16b-4f26-8c23-1ecdc31f3e2b" targetNamespace="http://schemas.microsoft.com/office/2006/metadata/properties" ma:root="true" ma:fieldsID="ad89071f3d5fae404a0839962d859493" ns2:_="" ns3:_="">
    <xsd:import namespace="79499340-b9cf-4458-9368-33036c1b4dc9"/>
    <xsd:import namespace="a2187807-d16b-4f26-8c23-1ecdc31f3e2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499340-b9cf-4458-9368-33036c1b4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2187807-d16b-4f26-8c23-1ecdc31f3e2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a686ed0-eff6-4cd6-a1d8-9b8107d23435}" ma:internalName="TaxCatchAll" ma:showField="CatchAllData" ma:web="a2187807-d16b-4f26-8c23-1ecdc31f3e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231511-7ED4-4363-82AC-DB5872CBB56C}">
  <ds:schemaRefs>
    <ds:schemaRef ds:uri="http://purl.org/dc/terms/"/>
    <ds:schemaRef ds:uri="http://schemas.microsoft.com/office/2006/metadata/properties"/>
    <ds:schemaRef ds:uri="http://schemas.microsoft.com/office/2006/documentManagement/types"/>
    <ds:schemaRef ds:uri="a2187807-d16b-4f26-8c23-1ecdc31f3e2b"/>
    <ds:schemaRef ds:uri="http://schemas.openxmlformats.org/package/2006/metadata/core-properties"/>
    <ds:schemaRef ds:uri="http://purl.org/dc/dcmitype/"/>
    <ds:schemaRef ds:uri="http://purl.org/dc/elements/1.1/"/>
    <ds:schemaRef ds:uri="http://www.w3.org/XML/1998/namespace"/>
    <ds:schemaRef ds:uri="http://schemas.microsoft.com/office/infopath/2007/PartnerControls"/>
    <ds:schemaRef ds:uri="79499340-b9cf-4458-9368-33036c1b4dc9"/>
  </ds:schemaRefs>
</ds:datastoreItem>
</file>

<file path=customXml/itemProps2.xml><?xml version="1.0" encoding="utf-8"?>
<ds:datastoreItem xmlns:ds="http://schemas.openxmlformats.org/officeDocument/2006/customXml" ds:itemID="{04B1649E-7DE0-4A10-95E5-B8C2B369ABB9}">
  <ds:schemaRefs>
    <ds:schemaRef ds:uri="http://schemas.microsoft.com/sharepoint/v3/contenttype/forms"/>
  </ds:schemaRefs>
</ds:datastoreItem>
</file>

<file path=customXml/itemProps3.xml><?xml version="1.0" encoding="utf-8"?>
<ds:datastoreItem xmlns:ds="http://schemas.openxmlformats.org/officeDocument/2006/customXml" ds:itemID="{D334EAD8-A946-4573-A484-AC11FABE8B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499340-b9cf-4458-9368-33036c1b4dc9"/>
    <ds:schemaRef ds:uri="a2187807-d16b-4f26-8c23-1ecdc31f3e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2026 Eligible Circuits by EDC</vt:lpstr>
      <vt:lpstr>2026 Eversource List</vt:lpstr>
      <vt:lpstr>2026 National Grid List</vt:lpstr>
      <vt:lpstr>2026 Unitil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Samantha Meserve</dc:creator>
  <cp:keywords/>
  <dc:description/>
  <cp:lastModifiedBy>Galvin, Elizabeth B (ENE)</cp:lastModifiedBy>
  <cp:revision/>
  <dcterms:created xsi:type="dcterms:W3CDTF">2022-10-18T13:27:18Z</dcterms:created>
  <dcterms:modified xsi:type="dcterms:W3CDTF">2026-05-29T11:53:43Z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0x010100CCE5B1B55FDC6F46992CBD8D384DCF63</vt:lpwstr>
  </property>
  <property fmtid="{D5CDD505-2E9C-101B-9397-08002B2CF9AE}" pid="3" name="MediaServiceImageTags">
    <vt:lpwstr/>
  </property>
</Properties>
</file>