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4 06302021/"/>
    </mc:Choice>
  </mc:AlternateContent>
  <xr:revisionPtr revIDLastSave="114" documentId="13_ncr:1_{8DB67D30-AC4F-4791-90FC-224A18A06CAF}" xr6:coauthVersionLast="46" xr6:coauthVersionMax="47" xr10:uidLastSave="{16AC54CD-D13A-46D3-AF1D-AFC5E9472346}"/>
  <bookViews>
    <workbookView xWindow="14055" yWindow="420" windowWidth="14685" windowHeight="14625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I26" i="2"/>
  <c r="K26" i="2" s="1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<sst xmlns="http://schemas.openxmlformats.org/spreadsheetml/2006/main" count="150" uniqueCount="95">
  <si>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</si>
  <si>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</si>
  <si>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FY21 Quarter Ending June 30, 2021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</si>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</sst>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60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 style="double">
        <color rgb="FF0000FF"/>
      </left>
      <right style="thin">
        <color indexed="64"/>
      </right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5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50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 applyBorder="1"/>
    <xf numFmtId="0" fontId="7" fillId="0" borderId="18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/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8" fillId="0" borderId="18" xfId="0" applyFont="1" applyBorder="1"/>
    <xf numFmtId="0" fontId="11" fillId="0" borderId="0" xfId="0" applyFont="1" applyBorder="1" applyAlignment="1">
      <alignment horizontal="center"/>
    </xf>
    <xf numFmtId="0" fontId="13" fillId="0" borderId="0" xfId="0" applyFont="1" applyBorder="1"/>
    <xf numFmtId="0" fontId="7" fillId="0" borderId="0" xfId="0" applyFont="1" applyAlignment="1">
      <alignment wrapText="1"/>
    </xf>
    <xf numFmtId="0" fontId="13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 indent="6"/>
    </xf>
    <xf numFmtId="0" fontId="11" fillId="0" borderId="0" xfId="0" applyFont="1" applyBorder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7" fillId="0" borderId="0" xfId="0" applyFont="1" applyBorder="1"/>
    <xf numFmtId="0" fontId="14" fillId="0" borderId="0" xfId="0" applyFont="1" applyBorder="1"/>
    <xf numFmtId="0" fontId="15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2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indent="2"/>
    </xf>
    <xf numFmtId="0" fontId="11" fillId="0" borderId="0" xfId="0" applyFont="1" applyBorder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 wrapText="1"/>
    </xf>
    <xf numFmtId="9" fontId="7" fillId="0" borderId="54" xfId="0" applyNumberFormat="1" applyFont="1" applyBorder="1" applyAlignment="1">
      <alignment horizontal="center"/>
    </xf>
    <xf numFmtId="0" fontId="8" fillId="0" borderId="30" xfId="0" applyFont="1" applyFill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5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6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7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8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59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Fill="1" applyBorder="1" applyAlignment="1">
      <alignment horizontal="center"/>
    </xf>
    <xf numFmtId="3" fontId="7" fillId="0" borderId="43" xfId="0" applyNumberFormat="1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center"/>
    </xf>
    <xf numFmtId="3" fontId="7" fillId="0" borderId="22" xfId="0" applyNumberFormat="1" applyFont="1" applyFill="1" applyBorder="1" applyAlignment="1">
      <alignment horizontal="center"/>
    </xf>
    <xf numFmtId="3" fontId="7" fillId="0" borderId="44" xfId="0" applyNumberFormat="1" applyFont="1" applyFill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18" xfId="0" applyFont="1" applyBorder="1" applyAlignment="1"/>
    <xf numFmtId="0" fontId="7" fillId="0" borderId="0" xfId="0" applyFont="1" applyAlignment="1"/>
    <xf numFmtId="0" fontId="7" fillId="0" borderId="18" xfId="0" applyFont="1" applyBorder="1" applyAlignment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0" xfId="0" applyFont="1" applyBorder="1" applyAlignment="1"/>
    <xf numFmtId="0" fontId="8" fillId="0" borderId="49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Fill="1" applyBorder="1" applyAlignment="1">
      <alignment horizontal="left"/>
    </xf>
    <xf numFmtId="0" fontId="21" fillId="0" borderId="0" xfId="0" applyFont="1" applyAlignme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topLeftCell="A4" workbookViewId="0">
      <selection activeCell="C10" sqref="C10:F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6" t="s">
        <v>0</v>
      </c>
      <c r="D7" s="127"/>
      <c r="E7" s="127"/>
      <c r="F7" s="128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6" t="s">
        <v>1</v>
      </c>
      <c r="D9" s="129"/>
      <c r="E9" s="129"/>
      <c r="F9" s="130"/>
      <c r="G9" s="34"/>
    </row>
    <row r="10" spans="2:20" ht="16.5" customHeight="1" thickTop="1" thickBot="1" x14ac:dyDescent="0.25">
      <c r="B10" s="33"/>
      <c r="C10" s="126" t="s">
        <v>2</v>
      </c>
      <c r="D10" s="129"/>
      <c r="E10" s="129"/>
      <c r="F10" s="130"/>
      <c r="G10" s="34"/>
    </row>
    <row r="11" spans="2:20" ht="16.5" customHeight="1" thickTop="1" thickBot="1" x14ac:dyDescent="0.35">
      <c r="B11" s="33"/>
      <c r="C11" s="38"/>
      <c r="D11" s="43"/>
      <c r="E11" s="44"/>
      <c r="F11" s="45"/>
      <c r="G11" s="34"/>
    </row>
    <row r="12" spans="2:20" ht="16.5" customHeight="1" thickTop="1" thickBot="1" x14ac:dyDescent="0.35">
      <c r="B12" s="33"/>
      <c r="C12" s="38"/>
      <c r="D12" s="43"/>
      <c r="E12" s="85" t="s">
        <v>3</v>
      </c>
      <c r="F12" s="45"/>
      <c r="G12" s="34"/>
    </row>
    <row r="13" spans="2:20" ht="9.75" customHeight="1" thickTop="1" thickBot="1" x14ac:dyDescent="0.35">
      <c r="B13" s="33"/>
      <c r="C13" s="38"/>
      <c r="D13" s="46"/>
      <c r="E13" s="86"/>
      <c r="F13" s="45"/>
      <c r="G13" s="34"/>
    </row>
    <row r="14" spans="2:20" ht="20.25" thickTop="1" thickBot="1" x14ac:dyDescent="0.35">
      <c r="B14" s="33"/>
      <c r="C14" s="38"/>
      <c r="D14" s="39"/>
      <c r="E14" s="85" t="s">
        <v>4</v>
      </c>
      <c r="F14" s="40"/>
      <c r="G14" s="34"/>
      <c r="S14" s="48"/>
      <c r="T14" s="48"/>
    </row>
    <row r="15" spans="2:20" ht="9" customHeight="1" thickTop="1" thickBot="1" x14ac:dyDescent="0.35">
      <c r="B15" s="33"/>
      <c r="C15" s="38"/>
      <c r="D15" s="49"/>
      <c r="E15" s="86"/>
      <c r="F15" s="40"/>
      <c r="G15" s="34"/>
    </row>
    <row r="16" spans="2:20" ht="20.25" thickTop="1" thickBot="1" x14ac:dyDescent="0.35">
      <c r="B16" s="33"/>
      <c r="C16" s="38"/>
      <c r="D16" s="39"/>
      <c r="E16" s="85" t="s">
        <v>5</v>
      </c>
      <c r="F16" s="40"/>
      <c r="G16" s="34"/>
    </row>
    <row r="17" spans="1:9" ht="20.25" thickTop="1" thickBot="1" x14ac:dyDescent="0.35">
      <c r="B17" s="33"/>
      <c r="C17" s="38"/>
      <c r="D17" s="39"/>
      <c r="E17" s="85"/>
      <c r="F17" s="40"/>
      <c r="G17" s="34"/>
    </row>
    <row r="18" spans="1:9" ht="19.5" customHeight="1" thickTop="1" thickBot="1" x14ac:dyDescent="0.35">
      <c r="B18" s="33"/>
      <c r="C18" s="38"/>
      <c r="D18" s="39"/>
      <c r="E18" s="85" t="s">
        <v>6</v>
      </c>
      <c r="F18" s="40"/>
      <c r="G18" s="34"/>
    </row>
    <row r="19" spans="1:9" ht="10.5" customHeight="1" thickTop="1" thickBot="1" x14ac:dyDescent="0.35">
      <c r="B19" s="33"/>
      <c r="C19" s="38"/>
      <c r="D19" s="39"/>
      <c r="E19" s="85"/>
      <c r="F19" s="40"/>
      <c r="G19" s="34"/>
    </row>
    <row r="20" spans="1:9" ht="20.25" thickTop="1" thickBot="1" x14ac:dyDescent="0.35">
      <c r="B20" s="33"/>
      <c r="C20" s="38"/>
      <c r="D20" s="50"/>
      <c r="E20" s="85" t="s">
        <v>7</v>
      </c>
      <c r="F20" s="40"/>
      <c r="G20" s="34"/>
    </row>
    <row r="21" spans="1:9" ht="20.25" thickTop="1" thickBot="1" x14ac:dyDescent="0.35">
      <c r="B21" s="33"/>
      <c r="C21" s="38"/>
      <c r="D21" s="50"/>
      <c r="E21" s="51"/>
      <c r="F21" s="40"/>
      <c r="G21" s="34"/>
    </row>
    <row r="22" spans="1:9" ht="20.25" thickTop="1" thickBot="1" x14ac:dyDescent="0.35">
      <c r="B22" s="33"/>
      <c r="C22" s="38"/>
      <c r="D22" s="50"/>
      <c r="E22" s="47"/>
      <c r="F22" s="40"/>
      <c r="G22" s="34"/>
    </row>
    <row r="23" spans="1:9" ht="20.25" thickTop="1" thickBot="1" x14ac:dyDescent="0.35">
      <c r="B23" s="33"/>
      <c r="C23" s="38"/>
      <c r="D23" s="50"/>
      <c r="E23" s="47"/>
      <c r="F23" s="40"/>
      <c r="G23" s="34"/>
    </row>
    <row r="24" spans="1:9" ht="20.25" thickTop="1" thickBot="1" x14ac:dyDescent="0.35">
      <c r="B24" s="33"/>
      <c r="C24" s="38"/>
      <c r="D24" s="50"/>
      <c r="E24" s="39"/>
      <c r="F24" s="40"/>
      <c r="G24" s="34"/>
    </row>
    <row r="25" spans="1:9" ht="20.25" thickTop="1" thickBot="1" x14ac:dyDescent="0.35">
      <c r="B25" s="33"/>
      <c r="C25" s="38"/>
      <c r="D25" s="39"/>
      <c r="E25" s="52"/>
      <c r="F25" s="40"/>
      <c r="G25" s="34"/>
    </row>
    <row r="26" spans="1:9" ht="20.25" thickTop="1" thickBot="1" x14ac:dyDescent="0.35">
      <c r="B26" s="33"/>
      <c r="C26" s="53"/>
      <c r="D26" s="54"/>
      <c r="E26" s="54"/>
      <c r="F26" s="55"/>
      <c r="G26" s="34"/>
    </row>
    <row r="27" spans="1:9" ht="4.5" customHeight="1" thickTop="1" x14ac:dyDescent="0.2">
      <c r="B27" s="33"/>
      <c r="C27" s="34" t="s">
        <v>8</v>
      </c>
      <c r="D27" s="34"/>
      <c r="E27" s="34"/>
      <c r="F27" s="34"/>
      <c r="G27" s="34"/>
    </row>
    <row r="28" spans="1:9" s="56" customFormat="1" ht="12.75" customHeight="1" x14ac:dyDescent="0.2">
      <c r="C28" s="57" t="s">
        <v>9</v>
      </c>
    </row>
    <row r="29" spans="1:9" ht="25.5" customHeight="1" x14ac:dyDescent="0.2">
      <c r="A29" s="56"/>
      <c r="B29" s="56"/>
      <c r="C29" s="125" t="s">
        <v>10</v>
      </c>
      <c r="D29" s="125"/>
      <c r="E29" s="125"/>
      <c r="F29" s="125"/>
      <c r="G29" s="56"/>
      <c r="H29" s="56"/>
      <c r="I29" s="56"/>
    </row>
    <row r="30" spans="1:9" x14ac:dyDescent="0.2">
      <c r="A30" s="56"/>
      <c r="B30" s="56"/>
      <c r="C30" s="119"/>
      <c r="D30" s="56"/>
      <c r="E30" s="56"/>
      <c r="F30" s="58"/>
      <c r="G30" s="56"/>
      <c r="H30" s="56"/>
      <c r="I30" s="56"/>
    </row>
    <row r="31" spans="1:9" x14ac:dyDescent="0.2">
      <c r="A31" s="56"/>
      <c r="B31" s="56"/>
      <c r="C31" s="56"/>
      <c r="D31" s="56"/>
      <c r="E31" s="56"/>
      <c r="F31" s="56"/>
      <c r="G31" s="56"/>
      <c r="H31" s="56"/>
      <c r="I31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zoomScaleNormal="100" workbookViewId="0">
      <selection activeCell="M26" sqref="M26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75" x14ac:dyDescent="0.2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15.75" x14ac:dyDescent="0.25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ht="18.75" x14ac:dyDescent="0.3">
      <c r="A4" s="131" t="s">
        <v>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6" customHeight="1" thickBot="1" x14ac:dyDescent="0.25"/>
    <row r="6" spans="1:14" ht="39" thickTop="1" x14ac:dyDescent="0.2">
      <c r="A6" s="67" t="s">
        <v>13</v>
      </c>
      <c r="B6" s="134" t="s">
        <v>14</v>
      </c>
      <c r="C6" s="135"/>
      <c r="D6" s="136"/>
      <c r="E6" s="134" t="s">
        <v>15</v>
      </c>
      <c r="F6" s="135"/>
      <c r="G6" s="136"/>
      <c r="H6" s="66" t="s">
        <v>16</v>
      </c>
      <c r="I6" s="140" t="s">
        <v>17</v>
      </c>
      <c r="J6" s="140"/>
      <c r="K6" s="141"/>
      <c r="L6" s="142" t="s">
        <v>18</v>
      </c>
      <c r="M6" s="140"/>
      <c r="N6" s="143"/>
    </row>
    <row r="7" spans="1:14" ht="16.5" customHeight="1" x14ac:dyDescent="0.2">
      <c r="A7" s="4" t="s">
        <v>19</v>
      </c>
      <c r="B7" s="5" t="s">
        <v>20</v>
      </c>
      <c r="C7" s="6" t="s">
        <v>21</v>
      </c>
      <c r="D7" s="7" t="s">
        <v>22</v>
      </c>
      <c r="E7" s="8" t="s">
        <v>23</v>
      </c>
      <c r="F7" s="9" t="s">
        <v>24</v>
      </c>
      <c r="G7" s="10" t="s">
        <v>25</v>
      </c>
      <c r="H7" s="63" t="s">
        <v>26</v>
      </c>
      <c r="I7" s="59" t="s">
        <v>27</v>
      </c>
      <c r="J7" s="11" t="s">
        <v>28</v>
      </c>
      <c r="K7" s="12" t="s">
        <v>29</v>
      </c>
      <c r="L7" s="5" t="s">
        <v>30</v>
      </c>
      <c r="M7" s="6" t="s">
        <v>31</v>
      </c>
      <c r="N7" s="12" t="s">
        <v>32</v>
      </c>
    </row>
    <row r="8" spans="1:14" ht="25.5" customHeight="1" x14ac:dyDescent="0.2">
      <c r="A8" s="3"/>
      <c r="B8" s="13" t="s">
        <v>33</v>
      </c>
      <c r="C8" s="14" t="s">
        <v>34</v>
      </c>
      <c r="D8" s="15" t="s">
        <v>35</v>
      </c>
      <c r="E8" s="16" t="s">
        <v>33</v>
      </c>
      <c r="F8" s="17" t="s">
        <v>34</v>
      </c>
      <c r="G8" s="18" t="s">
        <v>35</v>
      </c>
      <c r="H8" s="62" t="s">
        <v>36</v>
      </c>
      <c r="I8" s="60" t="s">
        <v>33</v>
      </c>
      <c r="J8" s="19" t="s">
        <v>36</v>
      </c>
      <c r="K8" s="20" t="s">
        <v>35</v>
      </c>
      <c r="L8" s="13" t="s">
        <v>33</v>
      </c>
      <c r="M8" s="14" t="s">
        <v>36</v>
      </c>
      <c r="N8" s="20" t="s">
        <v>35</v>
      </c>
    </row>
    <row r="9" spans="1:14" x14ac:dyDescent="0.2">
      <c r="A9" s="69" t="s">
        <v>37</v>
      </c>
      <c r="B9" s="120">
        <v>400</v>
      </c>
      <c r="C9" s="21">
        <v>448</v>
      </c>
      <c r="D9" s="22">
        <f>C9/B9</f>
        <v>1.1200000000000001</v>
      </c>
      <c r="E9" s="120">
        <v>230</v>
      </c>
      <c r="F9" s="23">
        <v>267</v>
      </c>
      <c r="G9" s="22">
        <f>F9/E9</f>
        <v>1.1608695652173913</v>
      </c>
      <c r="H9" s="64">
        <v>403</v>
      </c>
      <c r="I9" s="122">
        <v>105</v>
      </c>
      <c r="J9" s="24">
        <v>80</v>
      </c>
      <c r="K9" s="22">
        <f>J9/I9</f>
        <v>0.76190476190476186</v>
      </c>
      <c r="L9" s="120">
        <v>50</v>
      </c>
      <c r="M9" s="21">
        <v>27</v>
      </c>
      <c r="N9" s="25">
        <f t="shared" ref="N9:N24" si="0">M9/L9</f>
        <v>0.54</v>
      </c>
    </row>
    <row r="10" spans="1:14" x14ac:dyDescent="0.2">
      <c r="A10" s="69" t="s">
        <v>38</v>
      </c>
      <c r="B10" s="120">
        <v>775</v>
      </c>
      <c r="C10" s="21">
        <v>864</v>
      </c>
      <c r="D10" s="22">
        <f t="shared" ref="D10:D24" si="1">C10/B10</f>
        <v>1.1148387096774193</v>
      </c>
      <c r="E10" s="120">
        <v>350</v>
      </c>
      <c r="F10" s="23">
        <v>327</v>
      </c>
      <c r="G10" s="22">
        <f t="shared" ref="G10:G24" si="2">F10/E10</f>
        <v>0.93428571428571427</v>
      </c>
      <c r="H10" s="64">
        <v>617</v>
      </c>
      <c r="I10" s="122">
        <v>230</v>
      </c>
      <c r="J10" s="24">
        <v>219</v>
      </c>
      <c r="K10" s="22">
        <f t="shared" ref="K10:K24" si="3">J10/I10</f>
        <v>0.95217391304347831</v>
      </c>
      <c r="L10" s="120">
        <v>15</v>
      </c>
      <c r="M10" s="21">
        <v>19</v>
      </c>
      <c r="N10" s="25">
        <f t="shared" si="0"/>
        <v>1.2666666666666666</v>
      </c>
    </row>
    <row r="11" spans="1:14" x14ac:dyDescent="0.2">
      <c r="A11" s="69" t="s">
        <v>39</v>
      </c>
      <c r="B11" s="120">
        <v>1200</v>
      </c>
      <c r="C11" s="21">
        <v>1779</v>
      </c>
      <c r="D11" s="22">
        <f t="shared" si="1"/>
        <v>1.4824999999999999</v>
      </c>
      <c r="E11" s="120">
        <v>450</v>
      </c>
      <c r="F11" s="23">
        <v>761</v>
      </c>
      <c r="G11" s="22">
        <f t="shared" si="2"/>
        <v>1.691111111111111</v>
      </c>
      <c r="H11" s="64">
        <v>1495</v>
      </c>
      <c r="I11" s="122">
        <v>840</v>
      </c>
      <c r="J11" s="24">
        <v>1205</v>
      </c>
      <c r="K11" s="22">
        <f t="shared" si="3"/>
        <v>1.4345238095238095</v>
      </c>
      <c r="L11" s="120">
        <v>96</v>
      </c>
      <c r="M11" s="21">
        <v>24</v>
      </c>
      <c r="N11" s="25">
        <f t="shared" si="0"/>
        <v>0.25</v>
      </c>
    </row>
    <row r="12" spans="1:14" x14ac:dyDescent="0.2">
      <c r="A12" s="69" t="s">
        <v>40</v>
      </c>
      <c r="B12" s="120">
        <v>400</v>
      </c>
      <c r="C12" s="21">
        <v>472</v>
      </c>
      <c r="D12" s="22">
        <f t="shared" si="1"/>
        <v>1.18</v>
      </c>
      <c r="E12" s="120">
        <v>250</v>
      </c>
      <c r="F12" s="23">
        <v>261</v>
      </c>
      <c r="G12" s="22">
        <f t="shared" si="2"/>
        <v>1.044</v>
      </c>
      <c r="H12" s="64">
        <v>439</v>
      </c>
      <c r="I12" s="122">
        <v>175</v>
      </c>
      <c r="J12" s="24">
        <v>145</v>
      </c>
      <c r="K12" s="22">
        <f t="shared" si="3"/>
        <v>0.82857142857142863</v>
      </c>
      <c r="L12" s="120">
        <v>61</v>
      </c>
      <c r="M12" s="21">
        <v>14</v>
      </c>
      <c r="N12" s="25">
        <f t="shared" si="0"/>
        <v>0.22950819672131148</v>
      </c>
    </row>
    <row r="13" spans="1:14" x14ac:dyDescent="0.2">
      <c r="A13" s="69" t="s">
        <v>41</v>
      </c>
      <c r="B13" s="120">
        <v>619</v>
      </c>
      <c r="C13" s="21">
        <v>650</v>
      </c>
      <c r="D13" s="22">
        <f t="shared" si="1"/>
        <v>1.0500807754442649</v>
      </c>
      <c r="E13" s="120">
        <v>359</v>
      </c>
      <c r="F13" s="23">
        <v>339</v>
      </c>
      <c r="G13" s="22">
        <f t="shared" si="2"/>
        <v>0.94428969359331472</v>
      </c>
      <c r="H13" s="64">
        <v>594</v>
      </c>
      <c r="I13" s="122">
        <v>118</v>
      </c>
      <c r="J13" s="24">
        <v>76</v>
      </c>
      <c r="K13" s="22">
        <f t="shared" si="3"/>
        <v>0.64406779661016944</v>
      </c>
      <c r="L13" s="120">
        <v>43</v>
      </c>
      <c r="M13" s="21">
        <v>19</v>
      </c>
      <c r="N13" s="25">
        <f t="shared" si="0"/>
        <v>0.44186046511627908</v>
      </c>
    </row>
    <row r="14" spans="1:14" x14ac:dyDescent="0.2">
      <c r="A14" s="69" t="s">
        <v>42</v>
      </c>
      <c r="B14" s="120">
        <v>849</v>
      </c>
      <c r="C14" s="21">
        <v>594</v>
      </c>
      <c r="D14" s="22">
        <f t="shared" si="1"/>
        <v>0.69964664310954061</v>
      </c>
      <c r="E14" s="120">
        <v>607</v>
      </c>
      <c r="F14" s="23">
        <v>254</v>
      </c>
      <c r="G14" s="22">
        <f t="shared" si="2"/>
        <v>0.4184514003294893</v>
      </c>
      <c r="H14" s="64">
        <v>521</v>
      </c>
      <c r="I14" s="122">
        <v>125</v>
      </c>
      <c r="J14" s="24">
        <v>87</v>
      </c>
      <c r="K14" s="22">
        <f t="shared" si="3"/>
        <v>0.69599999999999995</v>
      </c>
      <c r="L14" s="120">
        <v>17</v>
      </c>
      <c r="M14" s="21">
        <v>13</v>
      </c>
      <c r="N14" s="25">
        <f t="shared" si="0"/>
        <v>0.76470588235294112</v>
      </c>
    </row>
    <row r="15" spans="1:14" x14ac:dyDescent="0.2">
      <c r="A15" s="69" t="s">
        <v>43</v>
      </c>
      <c r="B15" s="120">
        <v>400</v>
      </c>
      <c r="C15" s="21">
        <v>455</v>
      </c>
      <c r="D15" s="22">
        <f t="shared" si="1"/>
        <v>1.1375</v>
      </c>
      <c r="E15" s="120">
        <v>240</v>
      </c>
      <c r="F15" s="23">
        <v>258</v>
      </c>
      <c r="G15" s="22">
        <f t="shared" si="2"/>
        <v>1.075</v>
      </c>
      <c r="H15" s="64">
        <v>432</v>
      </c>
      <c r="I15" s="122">
        <v>100</v>
      </c>
      <c r="J15" s="24">
        <v>68</v>
      </c>
      <c r="K15" s="22">
        <f t="shared" si="3"/>
        <v>0.68</v>
      </c>
      <c r="L15" s="120">
        <v>25</v>
      </c>
      <c r="M15" s="21">
        <v>21</v>
      </c>
      <c r="N15" s="25">
        <f t="shared" si="0"/>
        <v>0.84</v>
      </c>
    </row>
    <row r="16" spans="1:14" x14ac:dyDescent="0.2">
      <c r="A16" s="69" t="s">
        <v>44</v>
      </c>
      <c r="B16" s="120">
        <v>425</v>
      </c>
      <c r="C16" s="21">
        <v>515</v>
      </c>
      <c r="D16" s="22">
        <f t="shared" si="1"/>
        <v>1.2117647058823529</v>
      </c>
      <c r="E16" s="120">
        <v>225</v>
      </c>
      <c r="F16" s="23">
        <v>316</v>
      </c>
      <c r="G16" s="22">
        <f t="shared" si="2"/>
        <v>1.4044444444444444</v>
      </c>
      <c r="H16" s="64">
        <v>318</v>
      </c>
      <c r="I16" s="122">
        <v>150</v>
      </c>
      <c r="J16" s="24">
        <v>178</v>
      </c>
      <c r="K16" s="22">
        <f t="shared" si="3"/>
        <v>1.1866666666666668</v>
      </c>
      <c r="L16" s="120">
        <v>50</v>
      </c>
      <c r="M16" s="21">
        <v>20</v>
      </c>
      <c r="N16" s="25">
        <f t="shared" si="0"/>
        <v>0.4</v>
      </c>
    </row>
    <row r="17" spans="1:14" x14ac:dyDescent="0.2">
      <c r="A17" s="69" t="s">
        <v>45</v>
      </c>
      <c r="B17" s="120">
        <v>465</v>
      </c>
      <c r="C17" s="21">
        <v>354</v>
      </c>
      <c r="D17" s="22">
        <f t="shared" si="1"/>
        <v>0.76129032258064511</v>
      </c>
      <c r="E17" s="120">
        <v>224</v>
      </c>
      <c r="F17" s="23">
        <v>189</v>
      </c>
      <c r="G17" s="22">
        <f t="shared" si="2"/>
        <v>0.84375</v>
      </c>
      <c r="H17" s="64">
        <v>233</v>
      </c>
      <c r="I17" s="122">
        <v>106</v>
      </c>
      <c r="J17" s="24">
        <v>66</v>
      </c>
      <c r="K17" s="22">
        <f t="shared" si="3"/>
        <v>0.62264150943396224</v>
      </c>
      <c r="L17" s="120">
        <v>27</v>
      </c>
      <c r="M17" s="21">
        <v>10</v>
      </c>
      <c r="N17" s="25">
        <f t="shared" si="0"/>
        <v>0.37037037037037035</v>
      </c>
    </row>
    <row r="18" spans="1:14" x14ac:dyDescent="0.2">
      <c r="A18" s="69" t="s">
        <v>46</v>
      </c>
      <c r="B18" s="120">
        <v>1500</v>
      </c>
      <c r="C18" s="21">
        <v>1031</v>
      </c>
      <c r="D18" s="22">
        <f t="shared" si="1"/>
        <v>0.68733333333333335</v>
      </c>
      <c r="E18" s="120">
        <v>1100</v>
      </c>
      <c r="F18" s="23">
        <v>547</v>
      </c>
      <c r="G18" s="22">
        <f t="shared" si="2"/>
        <v>0.49727272727272726</v>
      </c>
      <c r="H18" s="64">
        <v>788</v>
      </c>
      <c r="I18" s="122">
        <v>415</v>
      </c>
      <c r="J18" s="24">
        <v>278</v>
      </c>
      <c r="K18" s="22">
        <f t="shared" si="3"/>
        <v>0.66987951807228918</v>
      </c>
      <c r="L18" s="120">
        <v>50</v>
      </c>
      <c r="M18" s="21">
        <v>27</v>
      </c>
      <c r="N18" s="25">
        <f t="shared" si="0"/>
        <v>0.54</v>
      </c>
    </row>
    <row r="19" spans="1:14" x14ac:dyDescent="0.2">
      <c r="A19" s="69" t="s">
        <v>47</v>
      </c>
      <c r="B19" s="120">
        <v>1217</v>
      </c>
      <c r="C19" s="21">
        <v>855</v>
      </c>
      <c r="D19" s="22">
        <f t="shared" si="1"/>
        <v>0.7025472473294988</v>
      </c>
      <c r="E19" s="120">
        <v>676</v>
      </c>
      <c r="F19" s="23">
        <v>565</v>
      </c>
      <c r="G19" s="22">
        <f t="shared" si="2"/>
        <v>0.83579881656804733</v>
      </c>
      <c r="H19" s="64">
        <v>454</v>
      </c>
      <c r="I19" s="122">
        <v>261</v>
      </c>
      <c r="J19" s="24">
        <v>246</v>
      </c>
      <c r="K19" s="22">
        <f t="shared" si="3"/>
        <v>0.94252873563218387</v>
      </c>
      <c r="L19" s="120">
        <v>71</v>
      </c>
      <c r="M19" s="21">
        <v>32</v>
      </c>
      <c r="N19" s="25">
        <f t="shared" si="0"/>
        <v>0.45070422535211269</v>
      </c>
    </row>
    <row r="20" spans="1:14" x14ac:dyDescent="0.2">
      <c r="A20" s="69" t="s">
        <v>48</v>
      </c>
      <c r="B20" s="120">
        <v>500</v>
      </c>
      <c r="C20" s="21">
        <v>564</v>
      </c>
      <c r="D20" s="22">
        <f t="shared" si="1"/>
        <v>1.1279999999999999</v>
      </c>
      <c r="E20" s="120">
        <v>280</v>
      </c>
      <c r="F20" s="23">
        <v>276</v>
      </c>
      <c r="G20" s="22">
        <f t="shared" si="2"/>
        <v>0.98571428571428577</v>
      </c>
      <c r="H20" s="64">
        <v>404</v>
      </c>
      <c r="I20" s="122">
        <v>200</v>
      </c>
      <c r="J20" s="24">
        <v>103</v>
      </c>
      <c r="K20" s="22">
        <f t="shared" si="3"/>
        <v>0.51500000000000001</v>
      </c>
      <c r="L20" s="120">
        <v>75</v>
      </c>
      <c r="M20" s="21">
        <v>21</v>
      </c>
      <c r="N20" s="25">
        <f t="shared" si="0"/>
        <v>0.28000000000000003</v>
      </c>
    </row>
    <row r="21" spans="1:14" x14ac:dyDescent="0.2">
      <c r="A21" s="69" t="s">
        <v>49</v>
      </c>
      <c r="B21" s="120">
        <v>650</v>
      </c>
      <c r="C21" s="21">
        <v>536</v>
      </c>
      <c r="D21" s="22">
        <f t="shared" si="1"/>
        <v>0.82461538461538464</v>
      </c>
      <c r="E21" s="120">
        <v>250</v>
      </c>
      <c r="F21" s="23">
        <v>222</v>
      </c>
      <c r="G21" s="22">
        <f t="shared" si="2"/>
        <v>0.88800000000000001</v>
      </c>
      <c r="H21" s="64">
        <v>432</v>
      </c>
      <c r="I21" s="122">
        <v>240</v>
      </c>
      <c r="J21" s="24">
        <v>174</v>
      </c>
      <c r="K21" s="22">
        <f t="shared" si="3"/>
        <v>0.72499999999999998</v>
      </c>
      <c r="L21" s="120">
        <v>60</v>
      </c>
      <c r="M21" s="21">
        <v>21</v>
      </c>
      <c r="N21" s="25">
        <f t="shared" si="0"/>
        <v>0.35</v>
      </c>
    </row>
    <row r="22" spans="1:14" x14ac:dyDescent="0.2">
      <c r="A22" s="69" t="s">
        <v>50</v>
      </c>
      <c r="B22" s="120">
        <v>554</v>
      </c>
      <c r="C22" s="21">
        <v>616</v>
      </c>
      <c r="D22" s="22">
        <f t="shared" si="1"/>
        <v>1.1119133574007221</v>
      </c>
      <c r="E22" s="120">
        <v>275</v>
      </c>
      <c r="F22" s="23">
        <v>329</v>
      </c>
      <c r="G22" s="22">
        <f t="shared" si="2"/>
        <v>1.1963636363636363</v>
      </c>
      <c r="H22" s="64">
        <v>586</v>
      </c>
      <c r="I22" s="122">
        <v>265</v>
      </c>
      <c r="J22" s="24">
        <v>204</v>
      </c>
      <c r="K22" s="22">
        <f t="shared" si="3"/>
        <v>0.76981132075471703</v>
      </c>
      <c r="L22" s="120">
        <v>72</v>
      </c>
      <c r="M22" s="21">
        <v>34</v>
      </c>
      <c r="N22" s="25">
        <f t="shared" si="0"/>
        <v>0.47222222222222221</v>
      </c>
    </row>
    <row r="23" spans="1:14" x14ac:dyDescent="0.2">
      <c r="A23" s="69" t="s">
        <v>51</v>
      </c>
      <c r="B23" s="120">
        <v>1700</v>
      </c>
      <c r="C23" s="21">
        <v>1795</v>
      </c>
      <c r="D23" s="22">
        <f t="shared" si="1"/>
        <v>1.0558823529411765</v>
      </c>
      <c r="E23" s="120">
        <v>1100</v>
      </c>
      <c r="F23" s="23">
        <v>1171</v>
      </c>
      <c r="G23" s="22">
        <f t="shared" si="2"/>
        <v>1.0645454545454545</v>
      </c>
      <c r="H23" s="64">
        <v>1694</v>
      </c>
      <c r="I23" s="122">
        <v>250</v>
      </c>
      <c r="J23" s="24">
        <v>208</v>
      </c>
      <c r="K23" s="22">
        <f t="shared" si="3"/>
        <v>0.83199999999999996</v>
      </c>
      <c r="L23" s="120">
        <v>165</v>
      </c>
      <c r="M23" s="21">
        <v>116</v>
      </c>
      <c r="N23" s="25">
        <f t="shared" si="0"/>
        <v>0.70303030303030301</v>
      </c>
    </row>
    <row r="24" spans="1:14" x14ac:dyDescent="0.2">
      <c r="A24" s="69" t="s">
        <v>52</v>
      </c>
      <c r="B24" s="120">
        <v>400</v>
      </c>
      <c r="C24" s="21">
        <v>665</v>
      </c>
      <c r="D24" s="22">
        <f t="shared" si="1"/>
        <v>1.6625000000000001</v>
      </c>
      <c r="E24" s="120">
        <v>150</v>
      </c>
      <c r="F24" s="23">
        <v>254</v>
      </c>
      <c r="G24" s="22">
        <f t="shared" si="2"/>
        <v>1.6933333333333334</v>
      </c>
      <c r="H24" s="64">
        <v>505</v>
      </c>
      <c r="I24" s="122">
        <v>75</v>
      </c>
      <c r="J24" s="24">
        <v>158</v>
      </c>
      <c r="K24" s="22">
        <f t="shared" si="3"/>
        <v>2.1066666666666665</v>
      </c>
      <c r="L24" s="120">
        <v>52</v>
      </c>
      <c r="M24" s="21">
        <v>10</v>
      </c>
      <c r="N24" s="25">
        <f t="shared" si="0"/>
        <v>0.19230769230769232</v>
      </c>
    </row>
    <row r="25" spans="1:14" x14ac:dyDescent="0.2">
      <c r="A25" s="69" t="s">
        <v>53</v>
      </c>
      <c r="B25" s="120" t="s">
        <v>54</v>
      </c>
      <c r="C25" s="26">
        <v>3206</v>
      </c>
      <c r="D25" s="22" t="s">
        <v>54</v>
      </c>
      <c r="E25" s="120" t="s">
        <v>54</v>
      </c>
      <c r="F25" s="26">
        <v>1282</v>
      </c>
      <c r="G25" s="22" t="s">
        <v>54</v>
      </c>
      <c r="H25" s="64">
        <v>573</v>
      </c>
      <c r="I25" s="123" t="s">
        <v>54</v>
      </c>
      <c r="J25" s="27">
        <v>5</v>
      </c>
      <c r="K25" s="28" t="s">
        <v>54</v>
      </c>
      <c r="L25" s="120" t="s">
        <v>54</v>
      </c>
      <c r="M25" s="26">
        <v>5</v>
      </c>
      <c r="N25" s="28" t="s">
        <v>54</v>
      </c>
    </row>
    <row r="26" spans="1:14" ht="13.5" thickBot="1" x14ac:dyDescent="0.25">
      <c r="A26" s="70" t="s">
        <v>55</v>
      </c>
      <c r="B26" s="121">
        <v>11929</v>
      </c>
      <c r="C26" s="29">
        <v>13658</v>
      </c>
      <c r="D26" s="22">
        <f>C26/B26</f>
        <v>1.1449409003269344</v>
      </c>
      <c r="E26" s="121">
        <v>6741</v>
      </c>
      <c r="F26" s="29">
        <v>7502</v>
      </c>
      <c r="G26" s="30">
        <f>F26/E26</f>
        <v>1.1128912624239726</v>
      </c>
      <c r="H26" s="65">
        <v>9563</v>
      </c>
      <c r="I26" s="124">
        <f>SUM(I9:I25)</f>
        <v>3655</v>
      </c>
      <c r="J26" s="31">
        <v>3142</v>
      </c>
      <c r="K26" s="32">
        <f>J26/I26</f>
        <v>0.85964432284541725</v>
      </c>
      <c r="L26" s="121">
        <f>SUM(L9:L24)</f>
        <v>929</v>
      </c>
      <c r="M26" s="29">
        <v>413</v>
      </c>
      <c r="N26" s="32">
        <f>M26/L26</f>
        <v>0.44456404736275568</v>
      </c>
    </row>
    <row r="27" spans="1:14" ht="13.5" thickTop="1" x14ac:dyDescent="0.2">
      <c r="A27" s="137" t="s">
        <v>56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4" x14ac:dyDescent="0.2">
      <c r="A28" s="1" t="s">
        <v>57</v>
      </c>
    </row>
    <row r="29" spans="1:14" x14ac:dyDescent="0.2">
      <c r="A29" s="138" t="s">
        <v>58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29"/>
      <c r="L29" s="129"/>
      <c r="M29" s="129"/>
    </row>
    <row r="30" spans="1:14" x14ac:dyDescent="0.2">
      <c r="A30" s="133" t="s">
        <v>59</v>
      </c>
      <c r="B30" s="129"/>
      <c r="C30" s="129"/>
      <c r="D30" s="129"/>
      <c r="E30" s="129"/>
      <c r="F30" s="129"/>
      <c r="G30" s="129"/>
      <c r="H30" s="129"/>
      <c r="I30" s="129"/>
      <c r="J30" s="129"/>
    </row>
    <row r="31" spans="1:14" x14ac:dyDescent="0.2">
      <c r="A31" s="129" t="s">
        <v>60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</row>
    <row r="32" spans="1:14" x14ac:dyDescent="0.2">
      <c r="A32" s="133"/>
      <c r="B32" s="129"/>
      <c r="C32" s="129"/>
      <c r="D32" s="129"/>
      <c r="E32" s="129"/>
      <c r="F32" s="129"/>
      <c r="G32" s="129"/>
      <c r="H32" s="129"/>
      <c r="I32" s="129"/>
      <c r="J32" s="129"/>
    </row>
    <row r="33" spans="1:1" x14ac:dyDescent="0.2">
      <c r="A33" s="119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L25" sqref="L25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ht="16.5" customHeight="1" x14ac:dyDescent="0.25">
      <c r="A2" s="132" t="str">
        <f>'Plan vs Actual'!A2</f>
        <v>OSCCAR Summary by Workforce Area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5.75" x14ac:dyDescent="0.25">
      <c r="A3" s="132" t="str">
        <f>'Plan vs Actual'!A3</f>
        <v>FY21 Quarter Ending June 30, 2021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4" customHeight="1" x14ac:dyDescent="0.3">
      <c r="A4" s="131" t="s">
        <v>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2" ht="6" customHeight="1" thickBot="1" x14ac:dyDescent="0.25"/>
    <row r="6" spans="1:12" s="2" customFormat="1" ht="13.5" customHeight="1" thickTop="1" x14ac:dyDescent="0.2">
      <c r="A6" s="71" t="s">
        <v>19</v>
      </c>
      <c r="B6" s="72" t="s">
        <v>20</v>
      </c>
      <c r="C6" s="72" t="s">
        <v>21</v>
      </c>
      <c r="D6" s="89" t="s">
        <v>22</v>
      </c>
      <c r="E6" s="87" t="s">
        <v>23</v>
      </c>
      <c r="F6" s="89" t="s">
        <v>24</v>
      </c>
      <c r="G6" s="87" t="s">
        <v>25</v>
      </c>
      <c r="H6" s="89" t="s">
        <v>26</v>
      </c>
      <c r="I6" s="87" t="s">
        <v>27</v>
      </c>
      <c r="J6" s="72" t="s">
        <v>28</v>
      </c>
      <c r="K6" s="72" t="s">
        <v>29</v>
      </c>
      <c r="L6" s="73" t="s">
        <v>30</v>
      </c>
    </row>
    <row r="7" spans="1:12" s="76" customFormat="1" ht="39.75" customHeight="1" x14ac:dyDescent="0.2">
      <c r="A7" s="74" t="s">
        <v>13</v>
      </c>
      <c r="B7" s="14" t="s">
        <v>16</v>
      </c>
      <c r="C7" s="14" t="s">
        <v>61</v>
      </c>
      <c r="D7" s="90" t="s">
        <v>62</v>
      </c>
      <c r="E7" s="60" t="s">
        <v>63</v>
      </c>
      <c r="F7" s="90" t="s">
        <v>64</v>
      </c>
      <c r="G7" s="60" t="s">
        <v>65</v>
      </c>
      <c r="H7" s="90" t="s">
        <v>66</v>
      </c>
      <c r="I7" s="60" t="s">
        <v>67</v>
      </c>
      <c r="J7" s="14" t="s">
        <v>68</v>
      </c>
      <c r="K7" s="14" t="s">
        <v>69</v>
      </c>
      <c r="L7" s="75" t="s">
        <v>70</v>
      </c>
    </row>
    <row r="8" spans="1:12" x14ac:dyDescent="0.2">
      <c r="A8" s="77" t="s">
        <v>37</v>
      </c>
      <c r="B8" s="116">
        <v>403</v>
      </c>
      <c r="C8" s="26">
        <v>234</v>
      </c>
      <c r="D8" s="91">
        <f>C8/B8</f>
        <v>0.58064516129032262</v>
      </c>
      <c r="E8" s="88">
        <v>80</v>
      </c>
      <c r="F8" s="91">
        <f>E8/B8</f>
        <v>0.19851116625310175</v>
      </c>
      <c r="G8" s="61">
        <v>27</v>
      </c>
      <c r="H8" s="91">
        <f>G8/E8</f>
        <v>0.33750000000000002</v>
      </c>
      <c r="I8" s="61">
        <v>27</v>
      </c>
      <c r="J8" s="21">
        <v>51</v>
      </c>
      <c r="K8" s="21">
        <v>147</v>
      </c>
      <c r="L8" s="78">
        <v>13</v>
      </c>
    </row>
    <row r="9" spans="1:12" x14ac:dyDescent="0.2">
      <c r="A9" s="77" t="s">
        <v>38</v>
      </c>
      <c r="B9" s="116">
        <v>617</v>
      </c>
      <c r="C9" s="26">
        <v>224</v>
      </c>
      <c r="D9" s="91">
        <f t="shared" ref="D9:D24" si="0">C9/B9</f>
        <v>0.36304700162074555</v>
      </c>
      <c r="E9" s="88">
        <v>219</v>
      </c>
      <c r="F9" s="91">
        <f t="shared" ref="F9:F25" si="1">E9/B9</f>
        <v>0.35494327390599678</v>
      </c>
      <c r="G9" s="61">
        <v>19</v>
      </c>
      <c r="H9" s="91">
        <f t="shared" ref="H9:H25" si="2">G9/E9</f>
        <v>8.6757990867579904E-2</v>
      </c>
      <c r="I9" s="61">
        <v>0</v>
      </c>
      <c r="J9" s="21">
        <v>19</v>
      </c>
      <c r="K9" s="21">
        <v>397</v>
      </c>
      <c r="L9" s="78">
        <v>19</v>
      </c>
    </row>
    <row r="10" spans="1:12" x14ac:dyDescent="0.2">
      <c r="A10" s="77" t="s">
        <v>39</v>
      </c>
      <c r="B10" s="116">
        <v>1495</v>
      </c>
      <c r="C10" s="26">
        <v>611</v>
      </c>
      <c r="D10" s="91">
        <f t="shared" si="0"/>
        <v>0.40869565217391307</v>
      </c>
      <c r="E10" s="88">
        <v>1205</v>
      </c>
      <c r="F10" s="91">
        <f t="shared" si="1"/>
        <v>0.80602006688963213</v>
      </c>
      <c r="G10" s="61">
        <v>24</v>
      </c>
      <c r="H10" s="91">
        <f t="shared" si="2"/>
        <v>1.9917012448132779E-2</v>
      </c>
      <c r="I10" s="61">
        <v>13</v>
      </c>
      <c r="J10" s="21">
        <v>1</v>
      </c>
      <c r="K10" s="21">
        <v>45</v>
      </c>
      <c r="L10" s="78">
        <v>18</v>
      </c>
    </row>
    <row r="11" spans="1:12" x14ac:dyDescent="0.2">
      <c r="A11" s="77" t="s">
        <v>40</v>
      </c>
      <c r="B11" s="116">
        <v>439</v>
      </c>
      <c r="C11" s="26">
        <v>230</v>
      </c>
      <c r="D11" s="91">
        <f t="shared" si="0"/>
        <v>0.52391799544419138</v>
      </c>
      <c r="E11" s="88">
        <v>145</v>
      </c>
      <c r="F11" s="91">
        <f t="shared" si="1"/>
        <v>0.33029612756264237</v>
      </c>
      <c r="G11" s="61">
        <v>14</v>
      </c>
      <c r="H11" s="91">
        <f t="shared" si="2"/>
        <v>9.6551724137931033E-2</v>
      </c>
      <c r="I11" s="61">
        <v>209</v>
      </c>
      <c r="J11" s="21">
        <v>34</v>
      </c>
      <c r="K11" s="21">
        <v>118</v>
      </c>
      <c r="L11" s="78">
        <v>5</v>
      </c>
    </row>
    <row r="12" spans="1:12" x14ac:dyDescent="0.2">
      <c r="A12" s="77" t="s">
        <v>41</v>
      </c>
      <c r="B12" s="116">
        <v>594</v>
      </c>
      <c r="C12" s="26">
        <v>296</v>
      </c>
      <c r="D12" s="91">
        <f t="shared" si="0"/>
        <v>0.49831649831649832</v>
      </c>
      <c r="E12" s="88">
        <v>76</v>
      </c>
      <c r="F12" s="91">
        <f t="shared" si="1"/>
        <v>0.12794612794612795</v>
      </c>
      <c r="G12" s="61">
        <v>19</v>
      </c>
      <c r="H12" s="91">
        <f t="shared" si="2"/>
        <v>0.25</v>
      </c>
      <c r="I12" s="61">
        <v>1</v>
      </c>
      <c r="J12" s="21">
        <v>9</v>
      </c>
      <c r="K12" s="21">
        <v>199</v>
      </c>
      <c r="L12" s="78">
        <v>4</v>
      </c>
    </row>
    <row r="13" spans="1:12" x14ac:dyDescent="0.2">
      <c r="A13" s="77" t="s">
        <v>42</v>
      </c>
      <c r="B13" s="116">
        <v>521</v>
      </c>
      <c r="C13" s="26">
        <v>193</v>
      </c>
      <c r="D13" s="91">
        <f t="shared" si="0"/>
        <v>0.37044145873320539</v>
      </c>
      <c r="E13" s="88">
        <v>87</v>
      </c>
      <c r="F13" s="91">
        <f t="shared" si="1"/>
        <v>0.16698656429942418</v>
      </c>
      <c r="G13" s="61">
        <v>13</v>
      </c>
      <c r="H13" s="91">
        <f t="shared" si="2"/>
        <v>0.14942528735632185</v>
      </c>
      <c r="I13" s="61">
        <v>24</v>
      </c>
      <c r="J13" s="21">
        <v>148</v>
      </c>
      <c r="K13" s="21">
        <v>308</v>
      </c>
      <c r="L13" s="78">
        <v>6</v>
      </c>
    </row>
    <row r="14" spans="1:12" x14ac:dyDescent="0.2">
      <c r="A14" s="77" t="s">
        <v>43</v>
      </c>
      <c r="B14" s="116">
        <v>432</v>
      </c>
      <c r="C14" s="26">
        <v>232</v>
      </c>
      <c r="D14" s="91">
        <f t="shared" si="0"/>
        <v>0.53703703703703709</v>
      </c>
      <c r="E14" s="88">
        <v>68</v>
      </c>
      <c r="F14" s="91">
        <f t="shared" si="1"/>
        <v>0.15740740740740741</v>
      </c>
      <c r="G14" s="61">
        <v>21</v>
      </c>
      <c r="H14" s="91">
        <f t="shared" si="2"/>
        <v>0.30882352941176472</v>
      </c>
      <c r="I14" s="61">
        <v>12</v>
      </c>
      <c r="J14" s="21">
        <v>27</v>
      </c>
      <c r="K14" s="21">
        <v>111</v>
      </c>
      <c r="L14" s="78">
        <v>62</v>
      </c>
    </row>
    <row r="15" spans="1:12" x14ac:dyDescent="0.2">
      <c r="A15" s="77" t="s">
        <v>44</v>
      </c>
      <c r="B15" s="116">
        <v>318</v>
      </c>
      <c r="C15" s="26">
        <v>153</v>
      </c>
      <c r="D15" s="91">
        <f t="shared" si="0"/>
        <v>0.48113207547169812</v>
      </c>
      <c r="E15" s="88">
        <v>178</v>
      </c>
      <c r="F15" s="91">
        <f t="shared" si="1"/>
        <v>0.55974842767295596</v>
      </c>
      <c r="G15" s="61">
        <v>20</v>
      </c>
      <c r="H15" s="91">
        <f t="shared" si="2"/>
        <v>0.11235955056179775</v>
      </c>
      <c r="I15" s="61">
        <v>20</v>
      </c>
      <c r="J15" s="21">
        <v>0</v>
      </c>
      <c r="K15" s="21">
        <v>36</v>
      </c>
      <c r="L15" s="78">
        <v>51</v>
      </c>
    </row>
    <row r="16" spans="1:12" x14ac:dyDescent="0.2">
      <c r="A16" s="77" t="s">
        <v>45</v>
      </c>
      <c r="B16" s="116">
        <v>233</v>
      </c>
      <c r="C16" s="26">
        <v>114</v>
      </c>
      <c r="D16" s="91">
        <f t="shared" si="0"/>
        <v>0.48927038626609443</v>
      </c>
      <c r="E16" s="88">
        <v>66</v>
      </c>
      <c r="F16" s="91">
        <f t="shared" si="1"/>
        <v>0.2832618025751073</v>
      </c>
      <c r="G16" s="61">
        <v>10</v>
      </c>
      <c r="H16" s="91">
        <f t="shared" si="2"/>
        <v>0.15151515151515152</v>
      </c>
      <c r="I16" s="61">
        <v>24</v>
      </c>
      <c r="J16" s="21">
        <v>1</v>
      </c>
      <c r="K16" s="21">
        <v>21</v>
      </c>
      <c r="L16" s="78">
        <v>0</v>
      </c>
    </row>
    <row r="17" spans="1:12" x14ac:dyDescent="0.2">
      <c r="A17" s="77" t="s">
        <v>46</v>
      </c>
      <c r="B17" s="116">
        <v>788</v>
      </c>
      <c r="C17" s="26">
        <v>374</v>
      </c>
      <c r="D17" s="91">
        <f t="shared" si="0"/>
        <v>0.4746192893401015</v>
      </c>
      <c r="E17" s="88">
        <v>278</v>
      </c>
      <c r="F17" s="91">
        <f t="shared" si="1"/>
        <v>0.35279187817258884</v>
      </c>
      <c r="G17" s="61">
        <v>27</v>
      </c>
      <c r="H17" s="91">
        <f t="shared" si="2"/>
        <v>9.7122302158273388E-2</v>
      </c>
      <c r="I17" s="61">
        <v>12</v>
      </c>
      <c r="J17" s="21">
        <v>32</v>
      </c>
      <c r="K17" s="21">
        <v>152</v>
      </c>
      <c r="L17" s="78">
        <v>3</v>
      </c>
    </row>
    <row r="18" spans="1:12" x14ac:dyDescent="0.2">
      <c r="A18" s="77" t="s">
        <v>47</v>
      </c>
      <c r="B18" s="116">
        <v>454</v>
      </c>
      <c r="C18" s="26">
        <v>226</v>
      </c>
      <c r="D18" s="91">
        <f t="shared" si="0"/>
        <v>0.49779735682819382</v>
      </c>
      <c r="E18" s="88">
        <v>246</v>
      </c>
      <c r="F18" s="91">
        <f t="shared" si="1"/>
        <v>0.54185022026431717</v>
      </c>
      <c r="G18" s="61">
        <v>32</v>
      </c>
      <c r="H18" s="91">
        <f t="shared" si="2"/>
        <v>0.13008130081300814</v>
      </c>
      <c r="I18" s="61">
        <v>14</v>
      </c>
      <c r="J18" s="21">
        <v>9</v>
      </c>
      <c r="K18" s="21">
        <v>142</v>
      </c>
      <c r="L18" s="78">
        <v>1</v>
      </c>
    </row>
    <row r="19" spans="1:12" x14ac:dyDescent="0.2">
      <c r="A19" s="77" t="s">
        <v>48</v>
      </c>
      <c r="B19" s="116">
        <v>404</v>
      </c>
      <c r="C19" s="26">
        <v>183</v>
      </c>
      <c r="D19" s="91">
        <f t="shared" si="0"/>
        <v>0.45297029702970298</v>
      </c>
      <c r="E19" s="88">
        <v>103</v>
      </c>
      <c r="F19" s="91">
        <f t="shared" si="1"/>
        <v>0.25495049504950495</v>
      </c>
      <c r="G19" s="61">
        <v>21</v>
      </c>
      <c r="H19" s="91">
        <f t="shared" si="2"/>
        <v>0.20388349514563106</v>
      </c>
      <c r="I19" s="61">
        <v>79</v>
      </c>
      <c r="J19" s="21">
        <v>41</v>
      </c>
      <c r="K19" s="21">
        <v>64</v>
      </c>
      <c r="L19" s="78">
        <v>5</v>
      </c>
    </row>
    <row r="20" spans="1:12" x14ac:dyDescent="0.2">
      <c r="A20" s="77" t="s">
        <v>49</v>
      </c>
      <c r="B20" s="116">
        <v>432</v>
      </c>
      <c r="C20" s="26">
        <v>166</v>
      </c>
      <c r="D20" s="91">
        <f t="shared" si="0"/>
        <v>0.38425925925925924</v>
      </c>
      <c r="E20" s="88">
        <v>174</v>
      </c>
      <c r="F20" s="91">
        <f t="shared" si="1"/>
        <v>0.40277777777777779</v>
      </c>
      <c r="G20" s="61">
        <v>21</v>
      </c>
      <c r="H20" s="91">
        <f t="shared" si="2"/>
        <v>0.1206896551724138</v>
      </c>
      <c r="I20" s="61">
        <v>58</v>
      </c>
      <c r="J20" s="21">
        <v>5</v>
      </c>
      <c r="K20" s="21">
        <v>146</v>
      </c>
      <c r="L20" s="78">
        <v>127</v>
      </c>
    </row>
    <row r="21" spans="1:12" x14ac:dyDescent="0.2">
      <c r="A21" s="77" t="s">
        <v>50</v>
      </c>
      <c r="B21" s="116">
        <v>586</v>
      </c>
      <c r="C21" s="26">
        <v>296</v>
      </c>
      <c r="D21" s="91">
        <f t="shared" si="0"/>
        <v>0.50511945392491464</v>
      </c>
      <c r="E21" s="88">
        <v>204</v>
      </c>
      <c r="F21" s="91">
        <f t="shared" si="1"/>
        <v>0.34812286689419797</v>
      </c>
      <c r="G21" s="61">
        <v>34</v>
      </c>
      <c r="H21" s="91">
        <f t="shared" si="2"/>
        <v>0.16666666666666666</v>
      </c>
      <c r="I21" s="61">
        <v>192</v>
      </c>
      <c r="J21" s="21">
        <v>97</v>
      </c>
      <c r="K21" s="21">
        <v>157</v>
      </c>
      <c r="L21" s="78">
        <v>3</v>
      </c>
    </row>
    <row r="22" spans="1:12" x14ac:dyDescent="0.2">
      <c r="A22" s="77" t="s">
        <v>51</v>
      </c>
      <c r="B22" s="116">
        <v>1694</v>
      </c>
      <c r="C22" s="26">
        <v>1020</v>
      </c>
      <c r="D22" s="91">
        <f t="shared" si="0"/>
        <v>0.60212514757969304</v>
      </c>
      <c r="E22" s="88">
        <v>208</v>
      </c>
      <c r="F22" s="91">
        <f t="shared" si="1"/>
        <v>0.12278630460448642</v>
      </c>
      <c r="G22" s="61">
        <v>116</v>
      </c>
      <c r="H22" s="91">
        <f t="shared" si="2"/>
        <v>0.55769230769230771</v>
      </c>
      <c r="I22" s="61">
        <v>890</v>
      </c>
      <c r="J22" s="21">
        <v>30</v>
      </c>
      <c r="K22" s="21">
        <v>229</v>
      </c>
      <c r="L22" s="78">
        <v>740</v>
      </c>
    </row>
    <row r="23" spans="1:12" x14ac:dyDescent="0.2">
      <c r="A23" s="77" t="s">
        <v>52</v>
      </c>
      <c r="B23" s="116">
        <v>505</v>
      </c>
      <c r="C23" s="26">
        <v>144</v>
      </c>
      <c r="D23" s="91">
        <f t="shared" si="0"/>
        <v>0.28514851485148512</v>
      </c>
      <c r="E23" s="88">
        <v>158</v>
      </c>
      <c r="F23" s="91">
        <f t="shared" si="1"/>
        <v>0.31287128712871287</v>
      </c>
      <c r="G23" s="61">
        <v>10</v>
      </c>
      <c r="H23" s="91">
        <f t="shared" si="2"/>
        <v>6.3291139240506333E-2</v>
      </c>
      <c r="I23" s="61">
        <v>65</v>
      </c>
      <c r="J23" s="21">
        <v>23</v>
      </c>
      <c r="K23" s="21">
        <v>287</v>
      </c>
      <c r="L23" s="78">
        <v>32</v>
      </c>
    </row>
    <row r="24" spans="1:12" ht="13.5" thickBot="1" x14ac:dyDescent="0.25">
      <c r="A24" s="103" t="s">
        <v>71</v>
      </c>
      <c r="B24" s="117">
        <v>573</v>
      </c>
      <c r="C24" s="104">
        <v>252</v>
      </c>
      <c r="D24" s="105">
        <f t="shared" si="0"/>
        <v>0.43979057591623039</v>
      </c>
      <c r="E24" s="113">
        <v>5</v>
      </c>
      <c r="F24" s="105">
        <f t="shared" si="1"/>
        <v>8.7260034904013961E-3</v>
      </c>
      <c r="G24" s="115">
        <v>5</v>
      </c>
      <c r="H24" s="105">
        <f>IF(E24&gt;0,G24/E24,0)</f>
        <v>1</v>
      </c>
      <c r="I24" s="106">
        <v>563</v>
      </c>
      <c r="J24" s="104">
        <v>42</v>
      </c>
      <c r="K24" s="104">
        <v>3</v>
      </c>
      <c r="L24" s="107">
        <v>0</v>
      </c>
    </row>
    <row r="25" spans="1:12" ht="13.5" thickBot="1" x14ac:dyDescent="0.25">
      <c r="A25" s="108" t="s">
        <v>55</v>
      </c>
      <c r="B25" s="118">
        <v>9563</v>
      </c>
      <c r="C25" s="109">
        <v>6458</v>
      </c>
      <c r="D25" s="110">
        <f>C25/B25</f>
        <v>0.67531109484471397</v>
      </c>
      <c r="E25" s="114">
        <v>3142</v>
      </c>
      <c r="F25" s="110">
        <f t="shared" si="1"/>
        <v>0.32855798389626684</v>
      </c>
      <c r="G25" s="114">
        <v>413</v>
      </c>
      <c r="H25" s="110">
        <f t="shared" si="2"/>
        <v>0.13144493952896244</v>
      </c>
      <c r="I25" s="111">
        <v>2163</v>
      </c>
      <c r="J25" s="109">
        <v>550</v>
      </c>
      <c r="K25" s="109">
        <v>2332</v>
      </c>
      <c r="L25" s="112">
        <v>1088</v>
      </c>
    </row>
    <row r="26" spans="1:12" ht="13.5" thickTop="1" x14ac:dyDescent="0.2">
      <c r="A26" s="148" t="str">
        <f>'Plan vs Actual'!A28</f>
        <v xml:space="preserve">**The Statewide All Offices total is not equal to the sum of the workforce area counts for the following reasons:  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 spans="1:12" x14ac:dyDescent="0.2">
      <c r="A27" s="146" t="s">
        <v>58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</row>
    <row r="28" spans="1:12" x14ac:dyDescent="0.2">
      <c r="A28" s="146" t="s">
        <v>59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</row>
    <row r="29" spans="1:12" x14ac:dyDescent="0.2">
      <c r="A29" s="146" t="s">
        <v>72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</row>
    <row r="30" spans="1:12" x14ac:dyDescent="0.2">
      <c r="A30" s="146" t="s">
        <v>73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1:12" x14ac:dyDescent="0.2">
      <c r="A31" s="119"/>
    </row>
    <row r="32" spans="1:12" x14ac:dyDescent="0.2">
      <c r="C32" s="79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K18" sqref="K18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45"/>
      <c r="L1" s="145"/>
      <c r="M1" s="145"/>
      <c r="N1" s="68"/>
      <c r="O1" s="68"/>
      <c r="P1" s="68"/>
      <c r="Q1" s="68"/>
    </row>
    <row r="2" spans="1:17" ht="18.75" customHeight="1" x14ac:dyDescent="0.2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68"/>
      <c r="O2" s="68"/>
      <c r="P2" s="68"/>
      <c r="Q2" s="68"/>
    </row>
    <row r="3" spans="1:17" ht="18.75" customHeight="1" x14ac:dyDescent="0.25">
      <c r="A3" s="132" t="str">
        <f>'Plan vs Actual'!A3</f>
        <v>FY21 Quarter Ending June 30, 2021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145"/>
      <c r="M3" s="145"/>
      <c r="N3" s="68"/>
      <c r="O3" s="68"/>
      <c r="P3" s="68"/>
      <c r="Q3" s="68"/>
    </row>
    <row r="4" spans="1:17" ht="30" customHeight="1" x14ac:dyDescent="0.2">
      <c r="A4" s="152" t="s">
        <v>74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7" ht="13.5" thickBot="1" x14ac:dyDescent="0.25"/>
    <row r="6" spans="1:17" s="83" customFormat="1" ht="15.75" customHeight="1" thickTop="1" x14ac:dyDescent="0.2">
      <c r="A6" s="80"/>
      <c r="B6" s="81" t="s">
        <v>75</v>
      </c>
      <c r="C6" s="81" t="s">
        <v>76</v>
      </c>
      <c r="D6" s="81" t="s">
        <v>77</v>
      </c>
      <c r="E6" s="81" t="s">
        <v>78</v>
      </c>
      <c r="F6" s="81" t="s">
        <v>79</v>
      </c>
      <c r="G6" s="81" t="s">
        <v>80</v>
      </c>
      <c r="H6" s="81" t="s">
        <v>81</v>
      </c>
      <c r="I6" s="81" t="s">
        <v>82</v>
      </c>
      <c r="J6" s="81" t="s">
        <v>83</v>
      </c>
      <c r="K6" s="81" t="s">
        <v>84</v>
      </c>
      <c r="L6" s="81" t="s">
        <v>85</v>
      </c>
      <c r="M6" s="82" t="s">
        <v>86</v>
      </c>
    </row>
    <row r="7" spans="1:17" ht="18" customHeight="1" x14ac:dyDescent="0.2">
      <c r="A7" s="92" t="s">
        <v>87</v>
      </c>
      <c r="B7" s="93">
        <v>1556</v>
      </c>
      <c r="C7" s="93">
        <v>2785</v>
      </c>
      <c r="D7" s="93">
        <v>3691</v>
      </c>
      <c r="E7" s="93">
        <v>5138</v>
      </c>
      <c r="F7" s="93">
        <v>6527</v>
      </c>
      <c r="G7" s="93">
        <v>7626</v>
      </c>
      <c r="H7" s="93">
        <v>8591</v>
      </c>
      <c r="I7" s="93">
        <v>9337</v>
      </c>
      <c r="J7" s="93">
        <v>10636</v>
      </c>
      <c r="K7" s="93">
        <v>11696</v>
      </c>
      <c r="L7" s="93">
        <v>12826</v>
      </c>
      <c r="M7" s="94">
        <v>13658</v>
      </c>
    </row>
    <row r="8" spans="1:17" ht="18" customHeight="1" x14ac:dyDescent="0.2">
      <c r="A8" s="95" t="s">
        <v>88</v>
      </c>
      <c r="B8" s="93">
        <v>1556</v>
      </c>
      <c r="C8" s="93">
        <v>1691</v>
      </c>
      <c r="D8" s="93">
        <v>1809</v>
      </c>
      <c r="E8" s="93">
        <v>2500</v>
      </c>
      <c r="F8" s="93">
        <v>1984</v>
      </c>
      <c r="G8" s="93">
        <v>2042</v>
      </c>
      <c r="H8" s="93">
        <v>2144</v>
      </c>
      <c r="I8" s="93">
        <v>1764</v>
      </c>
      <c r="J8" s="93">
        <v>2604</v>
      </c>
      <c r="K8" s="93">
        <v>2523</v>
      </c>
      <c r="L8" s="93">
        <v>2392</v>
      </c>
      <c r="M8" s="94">
        <v>2139</v>
      </c>
    </row>
    <row r="9" spans="1:17" ht="18" customHeight="1" x14ac:dyDescent="0.2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7"/>
    </row>
    <row r="10" spans="1:17" ht="18" customHeight="1" x14ac:dyDescent="0.25">
      <c r="A10" s="92" t="s">
        <v>89</v>
      </c>
      <c r="B10" s="98">
        <v>1212</v>
      </c>
      <c r="C10" s="98">
        <v>1992</v>
      </c>
      <c r="D10" s="98">
        <v>2750</v>
      </c>
      <c r="E10" s="93">
        <v>3482</v>
      </c>
      <c r="F10" s="93">
        <v>4236</v>
      </c>
      <c r="G10" s="93">
        <v>4823</v>
      </c>
      <c r="H10" s="93">
        <v>5443</v>
      </c>
      <c r="I10" s="93">
        <v>5976</v>
      </c>
      <c r="J10" s="93">
        <v>6952</v>
      </c>
      <c r="K10" s="93">
        <v>7928</v>
      </c>
      <c r="L10" s="93">
        <v>8866</v>
      </c>
      <c r="M10" s="94">
        <v>9563</v>
      </c>
      <c r="N10" s="84"/>
    </row>
    <row r="11" spans="1:17" ht="18" customHeight="1" x14ac:dyDescent="0.2">
      <c r="A11" s="95" t="s">
        <v>90</v>
      </c>
      <c r="B11" s="98">
        <v>1212</v>
      </c>
      <c r="C11" s="98">
        <v>1135</v>
      </c>
      <c r="D11" s="98">
        <v>1302</v>
      </c>
      <c r="E11" s="98">
        <v>1338</v>
      </c>
      <c r="F11" s="98">
        <v>1425</v>
      </c>
      <c r="G11" s="98">
        <v>1106</v>
      </c>
      <c r="H11" s="98">
        <v>1317</v>
      </c>
      <c r="I11" s="98">
        <v>1303</v>
      </c>
      <c r="J11" s="98">
        <v>1804</v>
      </c>
      <c r="K11" s="98">
        <v>1845</v>
      </c>
      <c r="L11" s="98">
        <v>1874</v>
      </c>
      <c r="M11" s="99">
        <v>1590</v>
      </c>
    </row>
    <row r="12" spans="1:17" ht="18" customHeight="1" x14ac:dyDescent="0.2">
      <c r="A12" s="92"/>
      <c r="B12" s="98"/>
      <c r="C12" s="98"/>
      <c r="D12" s="93"/>
      <c r="E12" s="93"/>
      <c r="F12" s="93"/>
      <c r="G12" s="93"/>
      <c r="H12" s="93"/>
      <c r="I12" s="93"/>
      <c r="J12" s="93"/>
      <c r="K12" s="93"/>
      <c r="L12" s="93"/>
      <c r="M12" s="94"/>
    </row>
    <row r="13" spans="1:17" ht="18" customHeight="1" x14ac:dyDescent="0.2">
      <c r="A13" s="92" t="s">
        <v>91</v>
      </c>
      <c r="B13" s="98">
        <v>390</v>
      </c>
      <c r="C13" s="98">
        <v>668</v>
      </c>
      <c r="D13" s="98">
        <v>1092</v>
      </c>
      <c r="E13" s="98">
        <v>1380</v>
      </c>
      <c r="F13" s="98">
        <v>1625</v>
      </c>
      <c r="G13" s="98">
        <v>1830</v>
      </c>
      <c r="H13" s="93">
        <v>2035</v>
      </c>
      <c r="I13" s="93">
        <v>2229</v>
      </c>
      <c r="J13" s="93">
        <v>2420</v>
      </c>
      <c r="K13" s="93">
        <v>2646</v>
      </c>
      <c r="L13" s="93">
        <v>2885</v>
      </c>
      <c r="M13" s="94">
        <v>3142</v>
      </c>
    </row>
    <row r="14" spans="1:17" ht="18" customHeight="1" x14ac:dyDescent="0.2">
      <c r="A14" s="95" t="s">
        <v>92</v>
      </c>
      <c r="B14" s="98">
        <v>390</v>
      </c>
      <c r="C14" s="98">
        <v>313</v>
      </c>
      <c r="D14" s="98">
        <v>530</v>
      </c>
      <c r="E14" s="98">
        <v>406</v>
      </c>
      <c r="F14" s="98">
        <v>359</v>
      </c>
      <c r="G14" s="98">
        <v>328</v>
      </c>
      <c r="H14" s="98">
        <v>311</v>
      </c>
      <c r="I14" s="98">
        <v>322</v>
      </c>
      <c r="J14" s="98">
        <v>275</v>
      </c>
      <c r="K14" s="98">
        <v>345</v>
      </c>
      <c r="L14" s="98">
        <v>360</v>
      </c>
      <c r="M14" s="99">
        <v>372</v>
      </c>
    </row>
    <row r="15" spans="1:17" ht="18" customHeight="1" x14ac:dyDescent="0.2">
      <c r="A15" s="92"/>
      <c r="B15" s="98"/>
      <c r="C15" s="98"/>
      <c r="D15" s="93"/>
      <c r="E15" s="93"/>
      <c r="F15" s="93"/>
      <c r="G15" s="93"/>
      <c r="H15" s="93"/>
      <c r="I15" s="93"/>
      <c r="J15" s="93"/>
      <c r="K15" s="93"/>
      <c r="L15" s="93"/>
      <c r="M15" s="94"/>
    </row>
    <row r="16" spans="1:17" ht="18" customHeight="1" x14ac:dyDescent="0.2">
      <c r="A16" s="92" t="s">
        <v>93</v>
      </c>
      <c r="B16" s="98">
        <v>22</v>
      </c>
      <c r="C16" s="98">
        <v>50</v>
      </c>
      <c r="D16" s="93">
        <v>81</v>
      </c>
      <c r="E16" s="93">
        <v>129</v>
      </c>
      <c r="F16" s="93">
        <v>159</v>
      </c>
      <c r="G16" s="93">
        <v>192</v>
      </c>
      <c r="H16" s="93">
        <v>218</v>
      </c>
      <c r="I16" s="93">
        <v>258</v>
      </c>
      <c r="J16" s="93">
        <v>294</v>
      </c>
      <c r="K16" s="93">
        <v>327</v>
      </c>
      <c r="L16" s="93">
        <v>353</v>
      </c>
      <c r="M16" s="94">
        <v>413</v>
      </c>
    </row>
    <row r="17" spans="1:13" ht="18" customHeight="1" x14ac:dyDescent="0.2">
      <c r="A17" s="95" t="s">
        <v>94</v>
      </c>
      <c r="B17" s="98">
        <v>22</v>
      </c>
      <c r="C17" s="98">
        <v>33</v>
      </c>
      <c r="D17" s="98">
        <v>38</v>
      </c>
      <c r="E17" s="98">
        <v>51</v>
      </c>
      <c r="F17" s="98">
        <v>35</v>
      </c>
      <c r="G17" s="98">
        <v>39</v>
      </c>
      <c r="H17" s="98">
        <v>29</v>
      </c>
      <c r="I17" s="98">
        <v>49</v>
      </c>
      <c r="J17" s="98">
        <v>49</v>
      </c>
      <c r="K17" s="98">
        <v>37</v>
      </c>
      <c r="L17" s="98">
        <v>38</v>
      </c>
      <c r="M17" s="99">
        <v>72</v>
      </c>
    </row>
    <row r="18" spans="1:13" ht="18" customHeight="1" thickBot="1" x14ac:dyDescent="0.25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</row>
    <row r="19" spans="1:13" ht="15.75" thickTop="1" x14ac:dyDescent="0.2">
      <c r="A19" s="150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</row>
    <row r="20" spans="1:13" x14ac:dyDescent="0.2">
      <c r="A20" s="119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BFC2D84-0E0B-4BBB-9615-A1AFD843E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Burke, Matthew (EOL)</cp:lastModifiedBy>
  <cp:revision/>
  <dcterms:created xsi:type="dcterms:W3CDTF">2005-11-08T14:55:14Z</dcterms:created>
  <dcterms:modified xsi:type="dcterms:W3CDTF">2021-10-28T11:07:27Z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