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2 Reports\FY22 Q1 09302021\"/>
    </mc:Choice>
  </mc:AlternateContent>
  <bookViews>
    <workbookView xWindow="0" yWindow="0" windowWidth="19140" windowHeight="5610" tabRatio="862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<sst xmlns="http://schemas.openxmlformats.org/spreadsheetml/2006/main" count="150" uniqueCount="95">
  <si>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</si>
  <si>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</si>
  <si>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FY22 Quarter Ending September 30, 2021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</si>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</sst>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 style="double">
        <color rgb="FF0000FF"/>
      </left>
      <right style="thin">
        <color indexed="64"/>
      </right>
      <top style="medium">
        <color indexed="64"/>
      </top>
      <bottom style="thick">
        <color indexed="1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 applyBorder="1"/>
    <xf numFmtId="0" fontId="7" fillId="0" borderId="18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8" fillId="0" borderId="18" xfId="0" applyFont="1" applyBorder="1"/>
    <xf numFmtId="0" fontId="11" fillId="0" borderId="0" xfId="0" applyFont="1" applyBorder="1" applyAlignment="1">
      <alignment horizontal="center"/>
    </xf>
    <xf numFmtId="0" fontId="13" fillId="0" borderId="0" xfId="0" applyFont="1" applyBorder="1"/>
    <xf numFmtId="0" fontId="7" fillId="0" borderId="0" xfId="0" applyFont="1" applyAlignment="1">
      <alignment wrapText="1"/>
    </xf>
    <xf numFmtId="0" fontId="13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indent="6"/>
    </xf>
    <xf numFmtId="0" fontId="11" fillId="0" borderId="0" xfId="0" applyFont="1" applyBorder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Fill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Fill="1" applyBorder="1" applyAlignment="1">
      <alignment horizontal="center"/>
    </xf>
    <xf numFmtId="3" fontId="7" fillId="0" borderId="43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center"/>
    </xf>
    <xf numFmtId="3" fontId="7" fillId="0" borderId="22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18" xfId="0" applyFont="1" applyBorder="1" applyAlignment="1"/>
    <xf numFmtId="0" fontId="7" fillId="0" borderId="0" xfId="0" applyFont="1" applyAlignment="1"/>
    <xf numFmtId="0" fontId="7" fillId="0" borderId="18" xfId="0" applyFont="1" applyBorder="1" applyAlignme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Border="1" applyAlignment="1"/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Fill="1" applyBorder="1" applyAlignment="1">
      <alignment horizontal="left"/>
    </xf>
    <xf numFmtId="0" fontId="21" fillId="0" borderId="0" xfId="0" applyFont="1" applyAlignme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6">
    <cellStyle name="Comma 2" xfId="1"/>
    <cellStyle name="Currency 2" xfId="2"/>
    <cellStyle name="Hyperlink 2" xfId="3"/>
    <cellStyle name="Normal" xfId="0" builtinId="0"/>
    <cellStyle name="Normal_Plan And Actual" xfId="4"/>
    <cellStyle name="Percent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workbookViewId="0">
      <selection activeCell="C30" sqref="C30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33"/>
      <c r="C2" s="34"/>
      <c r="D2" s="34"/>
      <c r="E2" s="34"/>
      <c r="F2" s="34"/>
      <c r="G2" s="34"/>
    </row>
    <row r="3" spans="2:20" ht="18.75" customHeight="1" thickTop="1" thickBot="1" x14ac:dyDescent="0.5">
      <c r="B3" s="33"/>
      <c r="C3" s="35"/>
      <c r="D3" s="36"/>
      <c r="E3" s="36"/>
      <c r="F3" s="37"/>
      <c r="G3" s="34"/>
    </row>
    <row r="4" spans="2:20" ht="18.75" customHeight="1" thickTop="1" thickBot="1" x14ac:dyDescent="0.5">
      <c r="B4" s="33"/>
      <c r="C4" s="38"/>
      <c r="D4" s="39"/>
      <c r="E4" s="39"/>
      <c r="F4" s="40"/>
      <c r="G4" s="34"/>
    </row>
    <row r="5" spans="2:20" ht="18.75" customHeight="1" thickTop="1" thickBot="1" x14ac:dyDescent="0.5">
      <c r="B5" s="33"/>
      <c r="C5" s="38"/>
      <c r="D5" s="39"/>
      <c r="E5" s="39"/>
      <c r="F5" s="40"/>
      <c r="G5" s="34"/>
    </row>
    <row r="6" spans="2:20" ht="18.75" customHeight="1" thickTop="1" thickBot="1" x14ac:dyDescent="0.5">
      <c r="B6" s="33"/>
      <c r="C6" s="38"/>
      <c r="D6" s="39"/>
      <c r="E6" s="39"/>
      <c r="F6" s="40"/>
      <c r="G6" s="34"/>
    </row>
    <row r="7" spans="2:20" ht="18.75" customHeight="1" thickTop="1" thickBot="1" x14ac:dyDescent="0.5">
      <c r="B7" s="33"/>
      <c r="C7" s="125" t="s">
        <v>0</v>
      </c>
      <c r="D7" s="126"/>
      <c r="E7" s="126"/>
      <c r="F7" s="127"/>
      <c r="G7" s="34"/>
    </row>
    <row r="8" spans="2:20" ht="18.75" customHeight="1" thickTop="1" thickBot="1" x14ac:dyDescent="0.55000000000000004">
      <c r="B8" s="33"/>
      <c r="C8" s="38"/>
      <c r="D8" s="41"/>
      <c r="E8" s="42"/>
      <c r="F8" s="40"/>
      <c r="G8" s="34"/>
    </row>
    <row r="9" spans="2:20" ht="18.75" customHeight="1" thickTop="1" thickBot="1" x14ac:dyDescent="0.35">
      <c r="B9" s="33"/>
      <c r="C9" s="125" t="s">
        <v>1</v>
      </c>
      <c r="D9" s="128"/>
      <c r="E9" s="128"/>
      <c r="F9" s="129"/>
      <c r="G9" s="34"/>
    </row>
    <row r="10" spans="2:20" ht="16.5" customHeight="1" thickTop="1" thickBot="1" x14ac:dyDescent="0.35">
      <c r="B10" s="33"/>
      <c r="C10" s="125" t="s">
        <v>2</v>
      </c>
      <c r="D10" s="128"/>
      <c r="E10" s="128"/>
      <c r="F10" s="129"/>
      <c r="G10" s="34"/>
    </row>
    <row r="11" spans="2:20" ht="16.5" customHeight="1" thickTop="1" thickBot="1" x14ac:dyDescent="0.5">
      <c r="B11" s="33"/>
      <c r="C11" s="38"/>
      <c r="D11" s="43"/>
      <c r="E11" s="44"/>
      <c r="F11" s="45"/>
      <c r="G11" s="34"/>
    </row>
    <row r="12" spans="2:20" ht="16.5" customHeight="1" thickTop="1" thickBot="1" x14ac:dyDescent="0.5">
      <c r="B12" s="33"/>
      <c r="C12" s="38"/>
      <c r="D12" s="43"/>
      <c r="E12" s="85" t="s">
        <v>3</v>
      </c>
      <c r="F12" s="45"/>
      <c r="G12" s="34"/>
    </row>
    <row r="13" spans="2:20" ht="9.75" customHeight="1" thickTop="1" thickBot="1" x14ac:dyDescent="0.5">
      <c r="B13" s="33"/>
      <c r="C13" s="38"/>
      <c r="D13" s="46"/>
      <c r="E13" s="86"/>
      <c r="F13" s="45"/>
      <c r="G13" s="34"/>
    </row>
    <row r="14" spans="2:20" ht="19.5" thickTop="1" thickBot="1" x14ac:dyDescent="0.5">
      <c r="B14" s="33"/>
      <c r="C14" s="38"/>
      <c r="D14" s="39"/>
      <c r="E14" s="85" t="s">
        <v>4</v>
      </c>
      <c r="F14" s="40"/>
      <c r="G14" s="34"/>
      <c r="S14" s="48"/>
      <c r="T14" s="48"/>
    </row>
    <row r="15" spans="2:20" ht="9" customHeight="1" thickTop="1" thickBot="1" x14ac:dyDescent="0.5">
      <c r="B15" s="33"/>
      <c r="C15" s="38"/>
      <c r="D15" s="49"/>
      <c r="E15" s="86"/>
      <c r="F15" s="40"/>
      <c r="G15" s="34"/>
    </row>
    <row r="16" spans="2:20" ht="19.5" thickTop="1" thickBot="1" x14ac:dyDescent="0.5">
      <c r="B16" s="33"/>
      <c r="C16" s="38"/>
      <c r="D16" s="39"/>
      <c r="E16" s="85" t="s">
        <v>5</v>
      </c>
      <c r="F16" s="40"/>
      <c r="G16" s="34"/>
    </row>
    <row r="17" spans="1:9" ht="19.5" thickTop="1" thickBot="1" x14ac:dyDescent="0.5">
      <c r="B17" s="33"/>
      <c r="C17" s="38"/>
      <c r="D17" s="39"/>
      <c r="E17" s="85"/>
      <c r="F17" s="40"/>
      <c r="G17" s="34"/>
    </row>
    <row r="18" spans="1:9" ht="19.5" customHeight="1" thickTop="1" thickBot="1" x14ac:dyDescent="0.5">
      <c r="B18" s="33"/>
      <c r="C18" s="38"/>
      <c r="D18" s="39"/>
      <c r="E18" s="85" t="s">
        <v>6</v>
      </c>
      <c r="F18" s="40"/>
      <c r="G18" s="34"/>
    </row>
    <row r="19" spans="1:9" ht="10.5" customHeight="1" thickTop="1" thickBot="1" x14ac:dyDescent="0.5">
      <c r="B19" s="33"/>
      <c r="C19" s="38"/>
      <c r="D19" s="39"/>
      <c r="E19" s="85"/>
      <c r="F19" s="40"/>
      <c r="G19" s="34"/>
    </row>
    <row r="20" spans="1:9" ht="19.5" thickTop="1" thickBot="1" x14ac:dyDescent="0.5">
      <c r="B20" s="33"/>
      <c r="C20" s="38"/>
      <c r="D20" s="50"/>
      <c r="E20" s="85" t="s">
        <v>7</v>
      </c>
      <c r="F20" s="40"/>
      <c r="G20" s="34"/>
    </row>
    <row r="21" spans="1:9" ht="19.5" thickTop="1" thickBot="1" x14ac:dyDescent="0.5">
      <c r="B21" s="33"/>
      <c r="C21" s="38"/>
      <c r="D21" s="50"/>
      <c r="E21" s="51"/>
      <c r="F21" s="40"/>
      <c r="G21" s="34"/>
    </row>
    <row r="22" spans="1:9" ht="19.5" thickTop="1" thickBot="1" x14ac:dyDescent="0.5">
      <c r="B22" s="33"/>
      <c r="C22" s="38"/>
      <c r="D22" s="50"/>
      <c r="E22" s="47"/>
      <c r="F22" s="40"/>
      <c r="G22" s="34"/>
    </row>
    <row r="23" spans="1:9" ht="19.5" thickTop="1" thickBot="1" x14ac:dyDescent="0.5">
      <c r="B23" s="33"/>
      <c r="C23" s="38"/>
      <c r="D23" s="50"/>
      <c r="E23" s="47"/>
      <c r="F23" s="40"/>
      <c r="G23" s="34"/>
    </row>
    <row r="24" spans="1:9" ht="19.5" thickTop="1" thickBot="1" x14ac:dyDescent="0.5">
      <c r="B24" s="33"/>
      <c r="C24" s="38"/>
      <c r="D24" s="50"/>
      <c r="E24" s="39"/>
      <c r="F24" s="40"/>
      <c r="G24" s="34"/>
    </row>
    <row r="25" spans="1:9" ht="19.5" thickTop="1" thickBot="1" x14ac:dyDescent="0.5">
      <c r="B25" s="33"/>
      <c r="C25" s="38"/>
      <c r="D25" s="39"/>
      <c r="E25" s="52"/>
      <c r="F25" s="40"/>
      <c r="G25" s="34"/>
    </row>
    <row r="26" spans="1:9" ht="19.5" thickTop="1" thickBot="1" x14ac:dyDescent="0.5">
      <c r="B26" s="33"/>
      <c r="C26" s="53"/>
      <c r="D26" s="54"/>
      <c r="E26" s="54"/>
      <c r="F26" s="55"/>
      <c r="G26" s="34"/>
    </row>
    <row r="27" spans="1:9" ht="4.5" customHeight="1" thickTop="1" x14ac:dyDescent="0.3">
      <c r="B27" s="33"/>
      <c r="C27" s="34" t="s">
        <v>8</v>
      </c>
      <c r="D27" s="34"/>
      <c r="E27" s="34"/>
      <c r="F27" s="34"/>
      <c r="G27" s="34"/>
    </row>
    <row r="28" spans="1:9" s="56" customFormat="1" ht="12.75" customHeight="1" x14ac:dyDescent="0.3">
      <c r="C28" s="57" t="s">
        <v>9</v>
      </c>
    </row>
    <row r="29" spans="1:9" ht="25.5" customHeight="1" x14ac:dyDescent="0.3">
      <c r="A29" s="56"/>
      <c r="B29" s="56"/>
      <c r="C29" s="124" t="s">
        <v>10</v>
      </c>
      <c r="D29" s="124"/>
      <c r="E29" s="124"/>
      <c r="F29" s="124"/>
      <c r="G29" s="56"/>
      <c r="H29" s="56"/>
      <c r="I29" s="56"/>
    </row>
    <row r="30" spans="1:9" x14ac:dyDescent="0.3">
      <c r="A30" s="56"/>
      <c r="B30" s="56"/>
      <c r="C30" s="119"/>
      <c r="D30" s="56"/>
      <c r="E30" s="56"/>
      <c r="F30" s="58"/>
      <c r="G30" s="56"/>
      <c r="H30" s="56"/>
      <c r="I30" s="56"/>
    </row>
    <row r="31" spans="1:9" x14ac:dyDescent="0.3">
      <c r="A31" s="56"/>
      <c r="B31" s="56"/>
      <c r="C31" s="56"/>
      <c r="D31" s="56"/>
      <c r="E31" s="56"/>
      <c r="F31" s="56"/>
      <c r="G31" s="56"/>
      <c r="H31" s="56"/>
      <c r="I31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="80" zoomScaleNormal="80" workbookViewId="0">
      <selection activeCell="L13" sqref="L13"/>
    </sheetView>
  </sheetViews>
  <sheetFormatPr defaultColWidth="9.1796875" defaultRowHeight="13" x14ac:dyDescent="0.3"/>
  <cols>
    <col min="1" max="1" width="19.453125" style="1" customWidth="1"/>
    <col min="2" max="7" width="7.7265625" style="1" customWidth="1"/>
    <col min="8" max="8" width="11.1796875" style="1" customWidth="1"/>
    <col min="9" max="10" width="7.7265625" style="1" customWidth="1"/>
    <col min="11" max="16384" width="9.1796875" style="1"/>
  </cols>
  <sheetData>
    <row r="1" spans="1:14" ht="18.5" x14ac:dyDescent="0.4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ht="15.5" x14ac:dyDescent="0.35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ht="15.5" x14ac:dyDescent="0.3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8.5" x14ac:dyDescent="0.45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ht="6" customHeight="1" thickBot="1" x14ac:dyDescent="0.35"/>
    <row r="6" spans="1:14" ht="39.5" thickTop="1" x14ac:dyDescent="0.3">
      <c r="A6" s="67" t="s">
        <v>13</v>
      </c>
      <c r="B6" s="133" t="s">
        <v>14</v>
      </c>
      <c r="C6" s="134"/>
      <c r="D6" s="135"/>
      <c r="E6" s="133" t="s">
        <v>15</v>
      </c>
      <c r="F6" s="134"/>
      <c r="G6" s="135"/>
      <c r="H6" s="66" t="s">
        <v>16</v>
      </c>
      <c r="I6" s="139" t="s">
        <v>17</v>
      </c>
      <c r="J6" s="139"/>
      <c r="K6" s="140"/>
      <c r="L6" s="141" t="s">
        <v>18</v>
      </c>
      <c r="M6" s="139"/>
      <c r="N6" s="142"/>
    </row>
    <row r="7" spans="1:14" ht="16.5" customHeight="1" x14ac:dyDescent="0.3">
      <c r="A7" s="4" t="s">
        <v>19</v>
      </c>
      <c r="B7" s="5" t="s">
        <v>20</v>
      </c>
      <c r="C7" s="6" t="s">
        <v>21</v>
      </c>
      <c r="D7" s="7" t="s">
        <v>22</v>
      </c>
      <c r="E7" s="8" t="s">
        <v>23</v>
      </c>
      <c r="F7" s="9" t="s">
        <v>24</v>
      </c>
      <c r="G7" s="10" t="s">
        <v>25</v>
      </c>
      <c r="H7" s="63" t="s">
        <v>26</v>
      </c>
      <c r="I7" s="59" t="s">
        <v>27</v>
      </c>
      <c r="J7" s="11" t="s">
        <v>28</v>
      </c>
      <c r="K7" s="12" t="s">
        <v>29</v>
      </c>
      <c r="L7" s="5" t="s">
        <v>30</v>
      </c>
      <c r="M7" s="6" t="s">
        <v>31</v>
      </c>
      <c r="N7" s="12" t="s">
        <v>32</v>
      </c>
    </row>
    <row r="8" spans="1:14" ht="25.5" customHeight="1" x14ac:dyDescent="0.3">
      <c r="A8" s="3"/>
      <c r="B8" s="13" t="s">
        <v>33</v>
      </c>
      <c r="C8" s="14" t="s">
        <v>34</v>
      </c>
      <c r="D8" s="15" t="s">
        <v>35</v>
      </c>
      <c r="E8" s="16" t="s">
        <v>33</v>
      </c>
      <c r="F8" s="17" t="s">
        <v>34</v>
      </c>
      <c r="G8" s="18" t="s">
        <v>35</v>
      </c>
      <c r="H8" s="62" t="s">
        <v>36</v>
      </c>
      <c r="I8" s="60" t="s">
        <v>33</v>
      </c>
      <c r="J8" s="19" t="s">
        <v>36</v>
      </c>
      <c r="K8" s="20" t="s">
        <v>35</v>
      </c>
      <c r="L8" s="13" t="s">
        <v>33</v>
      </c>
      <c r="M8" s="14" t="s">
        <v>36</v>
      </c>
      <c r="N8" s="20" t="s">
        <v>35</v>
      </c>
    </row>
    <row r="9" spans="1:14" x14ac:dyDescent="0.3">
      <c r="A9" s="69" t="s">
        <v>37</v>
      </c>
      <c r="B9" s="120">
        <v>600</v>
      </c>
      <c r="C9" s="21">
        <v>602</v>
      </c>
      <c r="D9" s="22">
        <f>C9/B9</f>
        <v>1.0033333333333334</v>
      </c>
      <c r="E9" s="120">
        <v>430</v>
      </c>
      <c r="F9" s="23">
        <v>551</v>
      </c>
      <c r="G9" s="22">
        <f>F9/E9</f>
        <v>1.2813953488372094</v>
      </c>
      <c r="H9" s="64">
        <v>212</v>
      </c>
      <c r="I9" s="122">
        <v>90</v>
      </c>
      <c r="J9" s="24">
        <v>50</v>
      </c>
      <c r="K9" s="22">
        <f>J9/I9</f>
        <v>0.55555555555555558</v>
      </c>
      <c r="L9" s="120">
        <v>30</v>
      </c>
      <c r="M9" s="21">
        <v>7</v>
      </c>
      <c r="N9" s="25">
        <f t="shared" ref="N9:N24" si="0">M9/L9</f>
        <v>0.23333333333333334</v>
      </c>
    </row>
    <row r="10" spans="1:14" x14ac:dyDescent="0.3">
      <c r="A10" s="69" t="s">
        <v>38</v>
      </c>
      <c r="B10" s="120">
        <v>525</v>
      </c>
      <c r="C10" s="21">
        <v>312</v>
      </c>
      <c r="D10" s="22">
        <f t="shared" ref="D10:D24" si="1">C10/B10</f>
        <v>0.59428571428571431</v>
      </c>
      <c r="E10" s="120">
        <v>225</v>
      </c>
      <c r="F10" s="23">
        <v>170</v>
      </c>
      <c r="G10" s="22">
        <f t="shared" ref="G10:G24" si="2">F10/E10</f>
        <v>0.75555555555555554</v>
      </c>
      <c r="H10" s="64">
        <v>163</v>
      </c>
      <c r="I10" s="122">
        <v>250</v>
      </c>
      <c r="J10" s="24">
        <v>53</v>
      </c>
      <c r="K10" s="22">
        <f t="shared" ref="K10:K24" si="3">J10/I10</f>
        <v>0.21199999999999999</v>
      </c>
      <c r="L10" s="120">
        <v>50</v>
      </c>
      <c r="M10" s="21">
        <v>6</v>
      </c>
      <c r="N10" s="25">
        <f t="shared" si="0"/>
        <v>0.12</v>
      </c>
    </row>
    <row r="11" spans="1:14" x14ac:dyDescent="0.3">
      <c r="A11" s="69" t="s">
        <v>39</v>
      </c>
      <c r="B11" s="120">
        <v>1635</v>
      </c>
      <c r="C11" s="21">
        <v>677</v>
      </c>
      <c r="D11" s="22">
        <f t="shared" si="1"/>
        <v>0.41406727828746176</v>
      </c>
      <c r="E11" s="120">
        <v>715</v>
      </c>
      <c r="F11" s="23">
        <v>382</v>
      </c>
      <c r="G11" s="22">
        <f t="shared" si="2"/>
        <v>0.53426573426573432</v>
      </c>
      <c r="H11" s="64">
        <v>542</v>
      </c>
      <c r="I11" s="122">
        <v>1180</v>
      </c>
      <c r="J11" s="24">
        <v>337</v>
      </c>
      <c r="K11" s="22">
        <f t="shared" si="3"/>
        <v>0.28559322033898304</v>
      </c>
      <c r="L11" s="120">
        <v>143</v>
      </c>
      <c r="M11" s="21">
        <v>8</v>
      </c>
      <c r="N11" s="25">
        <f t="shared" si="0"/>
        <v>5.5944055944055944E-2</v>
      </c>
    </row>
    <row r="12" spans="1:14" x14ac:dyDescent="0.3">
      <c r="A12" s="69" t="s">
        <v>40</v>
      </c>
      <c r="B12" s="120">
        <v>470</v>
      </c>
      <c r="C12" s="21">
        <v>417</v>
      </c>
      <c r="D12" s="22">
        <f t="shared" si="1"/>
        <v>0.88723404255319149</v>
      </c>
      <c r="E12" s="120">
        <v>270</v>
      </c>
      <c r="F12" s="23">
        <v>334</v>
      </c>
      <c r="G12" s="22">
        <f t="shared" si="2"/>
        <v>1.2370370370370369</v>
      </c>
      <c r="H12" s="64">
        <v>140</v>
      </c>
      <c r="I12" s="122">
        <v>150</v>
      </c>
      <c r="J12" s="24">
        <v>21</v>
      </c>
      <c r="K12" s="22">
        <f t="shared" si="3"/>
        <v>0.14000000000000001</v>
      </c>
      <c r="L12" s="120">
        <v>50</v>
      </c>
      <c r="M12" s="21">
        <v>3</v>
      </c>
      <c r="N12" s="25">
        <f t="shared" si="0"/>
        <v>0.06</v>
      </c>
    </row>
    <row r="13" spans="1:14" x14ac:dyDescent="0.3">
      <c r="A13" s="69" t="s">
        <v>41</v>
      </c>
      <c r="B13" s="120">
        <v>500</v>
      </c>
      <c r="C13" s="21">
        <v>1436</v>
      </c>
      <c r="D13" s="22">
        <f t="shared" si="1"/>
        <v>2.8719999999999999</v>
      </c>
      <c r="E13" s="120">
        <v>300</v>
      </c>
      <c r="F13" s="23">
        <v>795</v>
      </c>
      <c r="G13" s="22">
        <f t="shared" si="2"/>
        <v>2.65</v>
      </c>
      <c r="H13" s="64">
        <v>215</v>
      </c>
      <c r="I13" s="122">
        <v>100</v>
      </c>
      <c r="J13" s="24">
        <v>10</v>
      </c>
      <c r="K13" s="22">
        <f t="shared" si="3"/>
        <v>0.1</v>
      </c>
      <c r="L13" s="120">
        <v>22</v>
      </c>
      <c r="M13" s="21">
        <v>2</v>
      </c>
      <c r="N13" s="25">
        <f t="shared" si="0"/>
        <v>9.0909090909090912E-2</v>
      </c>
    </row>
    <row r="14" spans="1:14" x14ac:dyDescent="0.3">
      <c r="A14" s="69" t="s">
        <v>42</v>
      </c>
      <c r="B14" s="120">
        <v>800</v>
      </c>
      <c r="C14" s="21">
        <v>432</v>
      </c>
      <c r="D14" s="22">
        <f t="shared" si="1"/>
        <v>0.54</v>
      </c>
      <c r="E14" s="120">
        <v>550</v>
      </c>
      <c r="F14" s="23">
        <v>302</v>
      </c>
      <c r="G14" s="22">
        <f t="shared" si="2"/>
        <v>0.54909090909090907</v>
      </c>
      <c r="H14" s="64">
        <v>257</v>
      </c>
      <c r="I14" s="122">
        <v>100</v>
      </c>
      <c r="J14" s="24">
        <v>31</v>
      </c>
      <c r="K14" s="22">
        <f t="shared" si="3"/>
        <v>0.31</v>
      </c>
      <c r="L14" s="120">
        <v>20</v>
      </c>
      <c r="M14" s="21">
        <v>9</v>
      </c>
      <c r="N14" s="25">
        <f t="shared" si="0"/>
        <v>0.45</v>
      </c>
    </row>
    <row r="15" spans="1:14" x14ac:dyDescent="0.3">
      <c r="A15" s="69" t="s">
        <v>43</v>
      </c>
      <c r="B15" s="120">
        <v>475</v>
      </c>
      <c r="C15" s="21">
        <v>389</v>
      </c>
      <c r="D15" s="22">
        <f t="shared" si="1"/>
        <v>0.81894736842105265</v>
      </c>
      <c r="E15" s="120">
        <v>295</v>
      </c>
      <c r="F15" s="23">
        <v>298</v>
      </c>
      <c r="G15" s="22">
        <f t="shared" si="2"/>
        <v>1.0101694915254238</v>
      </c>
      <c r="H15" s="64">
        <v>244</v>
      </c>
      <c r="I15" s="122">
        <v>75</v>
      </c>
      <c r="J15" s="24">
        <v>65</v>
      </c>
      <c r="K15" s="22">
        <f t="shared" si="3"/>
        <v>0.8666666666666667</v>
      </c>
      <c r="L15" s="120">
        <v>25</v>
      </c>
      <c r="M15" s="21">
        <v>9</v>
      </c>
      <c r="N15" s="25">
        <f t="shared" si="0"/>
        <v>0.36</v>
      </c>
    </row>
    <row r="16" spans="1:14" x14ac:dyDescent="0.3">
      <c r="A16" s="69" t="s">
        <v>44</v>
      </c>
      <c r="B16" s="120">
        <v>625</v>
      </c>
      <c r="C16" s="21">
        <v>573</v>
      </c>
      <c r="D16" s="22">
        <f t="shared" si="1"/>
        <v>0.91679999999999995</v>
      </c>
      <c r="E16" s="120">
        <v>325</v>
      </c>
      <c r="F16" s="23">
        <v>439</v>
      </c>
      <c r="G16" s="22">
        <f t="shared" si="2"/>
        <v>1.3507692307692307</v>
      </c>
      <c r="H16" s="64">
        <v>176</v>
      </c>
      <c r="I16" s="122">
        <v>200</v>
      </c>
      <c r="J16" s="24">
        <v>77</v>
      </c>
      <c r="K16" s="22">
        <f t="shared" si="3"/>
        <v>0.38500000000000001</v>
      </c>
      <c r="L16" s="120">
        <v>70</v>
      </c>
      <c r="M16" s="21">
        <v>21</v>
      </c>
      <c r="N16" s="25">
        <f t="shared" si="0"/>
        <v>0.3</v>
      </c>
    </row>
    <row r="17" spans="1:14" x14ac:dyDescent="0.3">
      <c r="A17" s="69" t="s">
        <v>45</v>
      </c>
      <c r="B17" s="120">
        <v>436</v>
      </c>
      <c r="C17" s="21">
        <v>160</v>
      </c>
      <c r="D17" s="22">
        <f t="shared" si="1"/>
        <v>0.3669724770642202</v>
      </c>
      <c r="E17" s="120">
        <v>217</v>
      </c>
      <c r="F17" s="23">
        <v>105</v>
      </c>
      <c r="G17" s="22">
        <f t="shared" si="2"/>
        <v>0.4838709677419355</v>
      </c>
      <c r="H17" s="64">
        <v>77</v>
      </c>
      <c r="I17" s="122">
        <v>151</v>
      </c>
      <c r="J17" s="24">
        <v>18</v>
      </c>
      <c r="K17" s="22">
        <f t="shared" si="3"/>
        <v>0.11920529801324503</v>
      </c>
      <c r="L17" s="120">
        <v>27</v>
      </c>
      <c r="M17" s="21">
        <v>2</v>
      </c>
      <c r="N17" s="25">
        <f t="shared" si="0"/>
        <v>7.407407407407407E-2</v>
      </c>
    </row>
    <row r="18" spans="1:14" x14ac:dyDescent="0.3">
      <c r="A18" s="69" t="s">
        <v>46</v>
      </c>
      <c r="B18" s="120">
        <v>1500</v>
      </c>
      <c r="C18" s="21">
        <v>2994</v>
      </c>
      <c r="D18" s="22">
        <f t="shared" si="1"/>
        <v>1.996</v>
      </c>
      <c r="E18" s="120">
        <v>1000</v>
      </c>
      <c r="F18" s="23">
        <v>1903</v>
      </c>
      <c r="G18" s="22">
        <f t="shared" si="2"/>
        <v>1.903</v>
      </c>
      <c r="H18" s="64">
        <v>328</v>
      </c>
      <c r="I18" s="122">
        <v>400</v>
      </c>
      <c r="J18" s="24">
        <v>57</v>
      </c>
      <c r="K18" s="22">
        <f t="shared" si="3"/>
        <v>0.14249999999999999</v>
      </c>
      <c r="L18" s="120">
        <v>50</v>
      </c>
      <c r="M18" s="21">
        <v>11</v>
      </c>
      <c r="N18" s="25">
        <f t="shared" si="0"/>
        <v>0.22</v>
      </c>
    </row>
    <row r="19" spans="1:14" x14ac:dyDescent="0.3">
      <c r="A19" s="69" t="s">
        <v>47</v>
      </c>
      <c r="B19" s="120">
        <v>1100</v>
      </c>
      <c r="C19" s="21">
        <v>674</v>
      </c>
      <c r="D19" s="22">
        <f t="shared" si="1"/>
        <v>0.61272727272727268</v>
      </c>
      <c r="E19" s="120">
        <v>650</v>
      </c>
      <c r="F19" s="23">
        <v>315</v>
      </c>
      <c r="G19" s="22">
        <f t="shared" si="2"/>
        <v>0.48461538461538461</v>
      </c>
      <c r="H19" s="64">
        <v>118</v>
      </c>
      <c r="I19" s="122">
        <v>250</v>
      </c>
      <c r="J19" s="24">
        <v>56</v>
      </c>
      <c r="K19" s="22">
        <f t="shared" si="3"/>
        <v>0.224</v>
      </c>
      <c r="L19" s="120">
        <v>60</v>
      </c>
      <c r="M19" s="21">
        <v>16</v>
      </c>
      <c r="N19" s="25">
        <f t="shared" si="0"/>
        <v>0.26666666666666666</v>
      </c>
    </row>
    <row r="20" spans="1:14" x14ac:dyDescent="0.3">
      <c r="A20" s="69" t="s">
        <v>48</v>
      </c>
      <c r="B20" s="120">
        <v>550</v>
      </c>
      <c r="C20" s="21">
        <v>369</v>
      </c>
      <c r="D20" s="22">
        <f t="shared" si="1"/>
        <v>0.6709090909090909</v>
      </c>
      <c r="E20" s="120">
        <v>275</v>
      </c>
      <c r="F20" s="23">
        <v>271</v>
      </c>
      <c r="G20" s="22">
        <f t="shared" si="2"/>
        <v>0.98545454545454547</v>
      </c>
      <c r="H20" s="64">
        <v>168</v>
      </c>
      <c r="I20" s="122">
        <v>200</v>
      </c>
      <c r="J20" s="24">
        <v>24</v>
      </c>
      <c r="K20" s="22">
        <f t="shared" si="3"/>
        <v>0.12</v>
      </c>
      <c r="L20" s="120">
        <v>75</v>
      </c>
      <c r="M20" s="21">
        <v>4</v>
      </c>
      <c r="N20" s="25">
        <f t="shared" si="0"/>
        <v>5.3333333333333337E-2</v>
      </c>
    </row>
    <row r="21" spans="1:14" x14ac:dyDescent="0.3">
      <c r="A21" s="69" t="s">
        <v>49</v>
      </c>
      <c r="B21" s="120">
        <v>650</v>
      </c>
      <c r="C21" s="21">
        <v>485</v>
      </c>
      <c r="D21" s="22">
        <f t="shared" si="1"/>
        <v>0.74615384615384617</v>
      </c>
      <c r="E21" s="120">
        <v>325</v>
      </c>
      <c r="F21" s="23">
        <v>187</v>
      </c>
      <c r="G21" s="22">
        <f t="shared" si="2"/>
        <v>0.57538461538461538</v>
      </c>
      <c r="H21" s="64">
        <v>361</v>
      </c>
      <c r="I21" s="122">
        <v>200</v>
      </c>
      <c r="J21" s="24">
        <v>153</v>
      </c>
      <c r="K21" s="22">
        <f t="shared" si="3"/>
        <v>0.76500000000000001</v>
      </c>
      <c r="L21" s="120">
        <v>40</v>
      </c>
      <c r="M21" s="21">
        <v>13</v>
      </c>
      <c r="N21" s="25">
        <f t="shared" si="0"/>
        <v>0.32500000000000001</v>
      </c>
    </row>
    <row r="22" spans="1:14" x14ac:dyDescent="0.3">
      <c r="A22" s="69" t="s">
        <v>50</v>
      </c>
      <c r="B22" s="120">
        <v>585</v>
      </c>
      <c r="C22" s="21">
        <v>206</v>
      </c>
      <c r="D22" s="22">
        <f t="shared" si="1"/>
        <v>0.35213675213675216</v>
      </c>
      <c r="E22" s="120">
        <v>315</v>
      </c>
      <c r="F22" s="23">
        <v>171</v>
      </c>
      <c r="G22" s="22">
        <f t="shared" si="2"/>
        <v>0.54285714285714282</v>
      </c>
      <c r="H22" s="64">
        <v>119</v>
      </c>
      <c r="I22" s="122">
        <v>198</v>
      </c>
      <c r="J22" s="24">
        <v>20</v>
      </c>
      <c r="K22" s="22">
        <f t="shared" si="3"/>
        <v>0.10101010101010101</v>
      </c>
      <c r="L22" s="120">
        <v>52</v>
      </c>
      <c r="M22" s="21">
        <v>10</v>
      </c>
      <c r="N22" s="25">
        <f t="shared" si="0"/>
        <v>0.19230769230769232</v>
      </c>
    </row>
    <row r="23" spans="1:14" x14ac:dyDescent="0.3">
      <c r="A23" s="69" t="s">
        <v>51</v>
      </c>
      <c r="B23" s="120">
        <v>1800</v>
      </c>
      <c r="C23" s="21">
        <v>310</v>
      </c>
      <c r="D23" s="22">
        <f t="shared" si="1"/>
        <v>0.17222222222222222</v>
      </c>
      <c r="E23" s="120">
        <v>1200</v>
      </c>
      <c r="F23" s="23">
        <v>211</v>
      </c>
      <c r="G23" s="22">
        <f t="shared" si="2"/>
        <v>0.17583333333333334</v>
      </c>
      <c r="H23" s="64">
        <v>308</v>
      </c>
      <c r="I23" s="122">
        <v>250</v>
      </c>
      <c r="J23" s="24">
        <v>70</v>
      </c>
      <c r="K23" s="22">
        <f t="shared" si="3"/>
        <v>0.28000000000000003</v>
      </c>
      <c r="L23" s="120">
        <v>165</v>
      </c>
      <c r="M23" s="21">
        <v>46</v>
      </c>
      <c r="N23" s="25">
        <f t="shared" si="0"/>
        <v>0.27878787878787881</v>
      </c>
    </row>
    <row r="24" spans="1:14" x14ac:dyDescent="0.3">
      <c r="A24" s="69" t="s">
        <v>52</v>
      </c>
      <c r="B24" s="120">
        <v>400</v>
      </c>
      <c r="C24" s="21">
        <v>831</v>
      </c>
      <c r="D24" s="22">
        <f t="shared" si="1"/>
        <v>2.0775000000000001</v>
      </c>
      <c r="E24" s="120">
        <v>150</v>
      </c>
      <c r="F24" s="23">
        <v>666</v>
      </c>
      <c r="G24" s="22">
        <f t="shared" si="2"/>
        <v>4.4400000000000004</v>
      </c>
      <c r="H24" s="64">
        <v>81</v>
      </c>
      <c r="I24" s="122">
        <v>75</v>
      </c>
      <c r="J24" s="24">
        <v>27</v>
      </c>
      <c r="K24" s="22">
        <f t="shared" si="3"/>
        <v>0.36</v>
      </c>
      <c r="L24" s="120">
        <v>52</v>
      </c>
      <c r="M24" s="21">
        <v>10</v>
      </c>
      <c r="N24" s="25">
        <f t="shared" si="0"/>
        <v>0.19230769230769232</v>
      </c>
    </row>
    <row r="25" spans="1:14" x14ac:dyDescent="0.3">
      <c r="A25" s="69" t="s">
        <v>53</v>
      </c>
      <c r="B25" s="120" t="s">
        <v>54</v>
      </c>
      <c r="C25" s="26">
        <v>1319</v>
      </c>
      <c r="D25" s="22" t="s">
        <v>54</v>
      </c>
      <c r="E25" s="120" t="s">
        <v>54</v>
      </c>
      <c r="F25" s="26">
        <v>676</v>
      </c>
      <c r="G25" s="22" t="s">
        <v>54</v>
      </c>
      <c r="H25" s="64">
        <v>150</v>
      </c>
      <c r="I25" s="123" t="s">
        <v>54</v>
      </c>
      <c r="J25" s="27">
        <v>0</v>
      </c>
      <c r="K25" s="28" t="s">
        <v>54</v>
      </c>
      <c r="L25" s="120" t="s">
        <v>54</v>
      </c>
      <c r="M25" s="26">
        <v>0</v>
      </c>
      <c r="N25" s="28" t="s">
        <v>54</v>
      </c>
    </row>
    <row r="26" spans="1:14" ht="13.5" thickBot="1" x14ac:dyDescent="0.35">
      <c r="A26" s="70" t="s">
        <v>55</v>
      </c>
      <c r="B26" s="121">
        <f>SUM(B9:B25)</f>
        <v>12651</v>
      </c>
      <c r="C26" s="29">
        <v>11053</v>
      </c>
      <c r="D26" s="22">
        <f>C26/B26</f>
        <v>0.87368587463441627</v>
      </c>
      <c r="E26" s="121">
        <f>SUM(E9:E25)</f>
        <v>7242</v>
      </c>
      <c r="F26" s="29">
        <v>7573</v>
      </c>
      <c r="G26" s="30">
        <f>F26/E26</f>
        <v>1.0457056061861365</v>
      </c>
      <c r="H26" s="65">
        <v>3455</v>
      </c>
      <c r="I26" s="121">
        <f>SUM(I9:I25)</f>
        <v>3869</v>
      </c>
      <c r="J26" s="31">
        <v>1037</v>
      </c>
      <c r="K26" s="32">
        <f>J26/I26</f>
        <v>0.26802791418971311</v>
      </c>
      <c r="L26" s="121">
        <f>SUM(L9:L24)</f>
        <v>931</v>
      </c>
      <c r="M26" s="29">
        <v>169</v>
      </c>
      <c r="N26" s="32">
        <f>M26/L26</f>
        <v>0.18152524167561762</v>
      </c>
    </row>
    <row r="27" spans="1:14" ht="13.5" thickTop="1" x14ac:dyDescent="0.3">
      <c r="A27" s="136" t="s">
        <v>56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</row>
    <row r="28" spans="1:14" x14ac:dyDescent="0.3">
      <c r="A28" s="1" t="s">
        <v>57</v>
      </c>
    </row>
    <row r="29" spans="1:14" x14ac:dyDescent="0.3">
      <c r="A29" s="137" t="s">
        <v>58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28"/>
      <c r="L29" s="128"/>
      <c r="M29" s="128"/>
    </row>
    <row r="30" spans="1:14" x14ac:dyDescent="0.3">
      <c r="A30" s="132" t="s">
        <v>59</v>
      </c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4" x14ac:dyDescent="0.3">
      <c r="A31" s="128" t="s">
        <v>60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4" x14ac:dyDescent="0.3">
      <c r="A32" s="132"/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" x14ac:dyDescent="0.3">
      <c r="A33" s="119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13" workbookViewId="0">
      <selection activeCell="A31" sqref="A31"/>
    </sheetView>
  </sheetViews>
  <sheetFormatPr defaultColWidth="9.1796875" defaultRowHeight="13" x14ac:dyDescent="0.3"/>
  <cols>
    <col min="1" max="1" width="21.453125" style="1" customWidth="1"/>
    <col min="2" max="2" width="11.1796875" style="1" customWidth="1"/>
    <col min="3" max="3" width="9" style="1" customWidth="1"/>
    <col min="4" max="4" width="8.453125" style="1" customWidth="1"/>
    <col min="5" max="5" width="11" style="1" customWidth="1"/>
    <col min="6" max="6" width="9" style="1" customWidth="1"/>
    <col min="7" max="7" width="7.26953125" style="1" customWidth="1"/>
    <col min="8" max="8" width="7.81640625" style="1" customWidth="1"/>
    <col min="9" max="9" width="11.1796875" style="1" customWidth="1"/>
    <col min="10" max="10" width="10.1796875" style="1" customWidth="1"/>
    <col min="11" max="11" width="12.26953125" style="1" customWidth="1"/>
    <col min="12" max="12" width="11.1796875" style="1" customWidth="1"/>
    <col min="13" max="16384" width="9.1796875" style="1"/>
  </cols>
  <sheetData>
    <row r="1" spans="1:12" ht="18" customHeight="1" x14ac:dyDescent="0.4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6.5" customHeight="1" x14ac:dyDescent="0.35">
      <c r="A2" s="131" t="str">
        <f>'Plan vs Actual'!A2</f>
        <v>OSCCAR Summary by Workforce Area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ht="15.5" x14ac:dyDescent="0.35">
      <c r="A3" s="131" t="str">
        <f>'Plan vs Actual'!A3</f>
        <v>FY22 Quarter Ending September 30, 2021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ht="24" customHeight="1" x14ac:dyDescent="0.45">
      <c r="A4" s="130" t="s">
        <v>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ht="6" customHeight="1" thickBot="1" x14ac:dyDescent="0.35"/>
    <row r="6" spans="1:12" s="2" customFormat="1" ht="13.5" customHeight="1" thickTop="1" x14ac:dyDescent="0.3">
      <c r="A6" s="71" t="s">
        <v>19</v>
      </c>
      <c r="B6" s="72" t="s">
        <v>20</v>
      </c>
      <c r="C6" s="72" t="s">
        <v>21</v>
      </c>
      <c r="D6" s="89" t="s">
        <v>22</v>
      </c>
      <c r="E6" s="87" t="s">
        <v>23</v>
      </c>
      <c r="F6" s="89" t="s">
        <v>24</v>
      </c>
      <c r="G6" s="87" t="s">
        <v>25</v>
      </c>
      <c r="H6" s="89" t="s">
        <v>26</v>
      </c>
      <c r="I6" s="87" t="s">
        <v>27</v>
      </c>
      <c r="J6" s="72" t="s">
        <v>28</v>
      </c>
      <c r="K6" s="72" t="s">
        <v>29</v>
      </c>
      <c r="L6" s="73" t="s">
        <v>30</v>
      </c>
    </row>
    <row r="7" spans="1:12" s="76" customFormat="1" ht="39.75" customHeight="1" x14ac:dyDescent="0.3">
      <c r="A7" s="74" t="s">
        <v>13</v>
      </c>
      <c r="B7" s="14" t="s">
        <v>16</v>
      </c>
      <c r="C7" s="14" t="s">
        <v>61</v>
      </c>
      <c r="D7" s="90" t="s">
        <v>62</v>
      </c>
      <c r="E7" s="60" t="s">
        <v>63</v>
      </c>
      <c r="F7" s="90" t="s">
        <v>64</v>
      </c>
      <c r="G7" s="60" t="s">
        <v>65</v>
      </c>
      <c r="H7" s="90" t="s">
        <v>66</v>
      </c>
      <c r="I7" s="60" t="s">
        <v>67</v>
      </c>
      <c r="J7" s="14" t="s">
        <v>68</v>
      </c>
      <c r="K7" s="14" t="s">
        <v>69</v>
      </c>
      <c r="L7" s="75" t="s">
        <v>70</v>
      </c>
    </row>
    <row r="8" spans="1:12" x14ac:dyDescent="0.3">
      <c r="A8" s="77" t="s">
        <v>37</v>
      </c>
      <c r="B8" s="116">
        <v>602</v>
      </c>
      <c r="C8" s="26">
        <v>551</v>
      </c>
      <c r="D8" s="91">
        <f>C8/B8</f>
        <v>0.91528239202657802</v>
      </c>
      <c r="E8" s="88">
        <v>50</v>
      </c>
      <c r="F8" s="91">
        <f>E8/B8</f>
        <v>8.3056478405315617E-2</v>
      </c>
      <c r="G8" s="61">
        <v>7</v>
      </c>
      <c r="H8" s="91">
        <f>G8/E8</f>
        <v>0.14000000000000001</v>
      </c>
      <c r="I8" s="61">
        <v>9</v>
      </c>
      <c r="J8" s="21">
        <v>1</v>
      </c>
      <c r="K8" s="21">
        <v>2</v>
      </c>
      <c r="L8" s="78">
        <v>2</v>
      </c>
    </row>
    <row r="9" spans="1:12" x14ac:dyDescent="0.3">
      <c r="A9" s="77" t="s">
        <v>38</v>
      </c>
      <c r="B9" s="116">
        <v>312</v>
      </c>
      <c r="C9" s="26">
        <v>170</v>
      </c>
      <c r="D9" s="91">
        <f t="shared" ref="D9:D24" si="0">C9/B9</f>
        <v>0.54487179487179482</v>
      </c>
      <c r="E9" s="88">
        <v>53</v>
      </c>
      <c r="F9" s="91">
        <f t="shared" ref="F9:F25" si="1">E9/B9</f>
        <v>0.16987179487179488</v>
      </c>
      <c r="G9" s="61">
        <v>6</v>
      </c>
      <c r="H9" s="91">
        <f t="shared" ref="H9:H25" si="2">G9/E9</f>
        <v>0.11320754716981132</v>
      </c>
      <c r="I9" s="61">
        <v>0</v>
      </c>
      <c r="J9" s="21">
        <v>0</v>
      </c>
      <c r="K9" s="21">
        <v>104</v>
      </c>
      <c r="L9" s="78">
        <v>7</v>
      </c>
    </row>
    <row r="10" spans="1:12" x14ac:dyDescent="0.3">
      <c r="A10" s="77" t="s">
        <v>39</v>
      </c>
      <c r="B10" s="116">
        <v>677</v>
      </c>
      <c r="C10" s="26">
        <v>382</v>
      </c>
      <c r="D10" s="91">
        <f t="shared" si="0"/>
        <v>0.56425406203840478</v>
      </c>
      <c r="E10" s="88">
        <v>337</v>
      </c>
      <c r="F10" s="91">
        <f t="shared" si="1"/>
        <v>0.49778434268833088</v>
      </c>
      <c r="G10" s="61">
        <v>8</v>
      </c>
      <c r="H10" s="91">
        <f t="shared" si="2"/>
        <v>2.3738872403560832E-2</v>
      </c>
      <c r="I10" s="61">
        <v>7</v>
      </c>
      <c r="J10" s="21">
        <v>12</v>
      </c>
      <c r="K10" s="21">
        <v>107</v>
      </c>
      <c r="L10" s="78">
        <v>3</v>
      </c>
    </row>
    <row r="11" spans="1:12" x14ac:dyDescent="0.3">
      <c r="A11" s="77" t="s">
        <v>40</v>
      </c>
      <c r="B11" s="116">
        <v>417</v>
      </c>
      <c r="C11" s="26">
        <v>334</v>
      </c>
      <c r="D11" s="91">
        <f t="shared" si="0"/>
        <v>0.80095923261390889</v>
      </c>
      <c r="E11" s="88">
        <v>21</v>
      </c>
      <c r="F11" s="91">
        <f t="shared" si="1"/>
        <v>5.0359712230215826E-2</v>
      </c>
      <c r="G11" s="61">
        <v>3</v>
      </c>
      <c r="H11" s="91">
        <f t="shared" si="2"/>
        <v>0.14285714285714285</v>
      </c>
      <c r="I11" s="61">
        <v>61</v>
      </c>
      <c r="J11" s="21">
        <v>4</v>
      </c>
      <c r="K11" s="21">
        <v>22</v>
      </c>
      <c r="L11" s="78">
        <v>5</v>
      </c>
    </row>
    <row r="12" spans="1:12" x14ac:dyDescent="0.3">
      <c r="A12" s="77" t="s">
        <v>41</v>
      </c>
      <c r="B12" s="116">
        <v>1436</v>
      </c>
      <c r="C12" s="26">
        <v>795</v>
      </c>
      <c r="D12" s="91">
        <f t="shared" si="0"/>
        <v>0.55362116991643451</v>
      </c>
      <c r="E12" s="88">
        <v>10</v>
      </c>
      <c r="F12" s="91">
        <f t="shared" si="1"/>
        <v>6.9637883008356544E-3</v>
      </c>
      <c r="G12" s="61">
        <v>2</v>
      </c>
      <c r="H12" s="91">
        <f t="shared" si="2"/>
        <v>0.2</v>
      </c>
      <c r="I12" s="61">
        <v>1</v>
      </c>
      <c r="J12" s="21">
        <v>0</v>
      </c>
      <c r="K12" s="21">
        <v>103</v>
      </c>
      <c r="L12" s="78">
        <v>1</v>
      </c>
    </row>
    <row r="13" spans="1:12" x14ac:dyDescent="0.3">
      <c r="A13" s="77" t="s">
        <v>42</v>
      </c>
      <c r="B13" s="116">
        <v>432</v>
      </c>
      <c r="C13" s="26">
        <v>302</v>
      </c>
      <c r="D13" s="91">
        <f t="shared" si="0"/>
        <v>0.69907407407407407</v>
      </c>
      <c r="E13" s="88">
        <v>31</v>
      </c>
      <c r="F13" s="91">
        <f t="shared" si="1"/>
        <v>7.1759259259259259E-2</v>
      </c>
      <c r="G13" s="61">
        <v>9</v>
      </c>
      <c r="H13" s="91">
        <f t="shared" si="2"/>
        <v>0.29032258064516131</v>
      </c>
      <c r="I13" s="61">
        <v>1</v>
      </c>
      <c r="J13" s="21">
        <v>0</v>
      </c>
      <c r="K13" s="21">
        <v>122</v>
      </c>
      <c r="L13" s="78">
        <v>1</v>
      </c>
    </row>
    <row r="14" spans="1:12" x14ac:dyDescent="0.3">
      <c r="A14" s="77" t="s">
        <v>43</v>
      </c>
      <c r="B14" s="116">
        <v>389</v>
      </c>
      <c r="C14" s="26">
        <v>298</v>
      </c>
      <c r="D14" s="91">
        <f t="shared" si="0"/>
        <v>0.76606683804627251</v>
      </c>
      <c r="E14" s="88">
        <v>65</v>
      </c>
      <c r="F14" s="91">
        <f t="shared" si="1"/>
        <v>0.16709511568123395</v>
      </c>
      <c r="G14" s="61">
        <v>9</v>
      </c>
      <c r="H14" s="91">
        <f t="shared" si="2"/>
        <v>0.13846153846153847</v>
      </c>
      <c r="I14" s="61">
        <v>2</v>
      </c>
      <c r="J14" s="21">
        <v>0</v>
      </c>
      <c r="K14" s="21">
        <v>128</v>
      </c>
      <c r="L14" s="78">
        <v>31</v>
      </c>
    </row>
    <row r="15" spans="1:12" x14ac:dyDescent="0.3">
      <c r="A15" s="77" t="s">
        <v>44</v>
      </c>
      <c r="B15" s="116">
        <v>573</v>
      </c>
      <c r="C15" s="26">
        <v>439</v>
      </c>
      <c r="D15" s="91">
        <f t="shared" si="0"/>
        <v>0.7661431064572426</v>
      </c>
      <c r="E15" s="88">
        <v>77</v>
      </c>
      <c r="F15" s="91">
        <f t="shared" si="1"/>
        <v>0.13438045375218149</v>
      </c>
      <c r="G15" s="61">
        <v>21</v>
      </c>
      <c r="H15" s="91">
        <f t="shared" si="2"/>
        <v>0.27272727272727271</v>
      </c>
      <c r="I15" s="61">
        <v>4</v>
      </c>
      <c r="J15" s="21">
        <v>0</v>
      </c>
      <c r="K15" s="21">
        <v>68</v>
      </c>
      <c r="L15" s="78">
        <v>14</v>
      </c>
    </row>
    <row r="16" spans="1:12" x14ac:dyDescent="0.3">
      <c r="A16" s="77" t="s">
        <v>45</v>
      </c>
      <c r="B16" s="116">
        <v>160</v>
      </c>
      <c r="C16" s="26">
        <v>105</v>
      </c>
      <c r="D16" s="91">
        <f t="shared" si="0"/>
        <v>0.65625</v>
      </c>
      <c r="E16" s="88">
        <v>18</v>
      </c>
      <c r="F16" s="91">
        <f t="shared" si="1"/>
        <v>0.1125</v>
      </c>
      <c r="G16" s="61">
        <v>2</v>
      </c>
      <c r="H16" s="91">
        <f t="shared" si="2"/>
        <v>0.1111111111111111</v>
      </c>
      <c r="I16" s="61">
        <v>9</v>
      </c>
      <c r="J16" s="21">
        <v>0</v>
      </c>
      <c r="K16" s="21">
        <v>1</v>
      </c>
      <c r="L16" s="78">
        <v>0</v>
      </c>
    </row>
    <row r="17" spans="1:12" x14ac:dyDescent="0.3">
      <c r="A17" s="77" t="s">
        <v>46</v>
      </c>
      <c r="B17" s="116">
        <v>2994</v>
      </c>
      <c r="C17" s="26">
        <v>1903</v>
      </c>
      <c r="D17" s="91">
        <f t="shared" si="0"/>
        <v>0.63560454241816966</v>
      </c>
      <c r="E17" s="88">
        <v>57</v>
      </c>
      <c r="F17" s="91">
        <f t="shared" si="1"/>
        <v>1.9038076152304611E-2</v>
      </c>
      <c r="G17" s="61">
        <v>11</v>
      </c>
      <c r="H17" s="91">
        <f t="shared" si="2"/>
        <v>0.19298245614035087</v>
      </c>
      <c r="I17" s="61">
        <v>6</v>
      </c>
      <c r="J17" s="21">
        <v>18</v>
      </c>
      <c r="K17" s="21">
        <v>14</v>
      </c>
      <c r="L17" s="78">
        <v>0</v>
      </c>
    </row>
    <row r="18" spans="1:12" x14ac:dyDescent="0.3">
      <c r="A18" s="77" t="s">
        <v>47</v>
      </c>
      <c r="B18" s="116">
        <v>674</v>
      </c>
      <c r="C18" s="26">
        <v>315</v>
      </c>
      <c r="D18" s="91">
        <f t="shared" si="0"/>
        <v>0.46735905044510384</v>
      </c>
      <c r="E18" s="88">
        <v>56</v>
      </c>
      <c r="F18" s="91">
        <f t="shared" si="1"/>
        <v>8.3086053412462904E-2</v>
      </c>
      <c r="G18" s="61">
        <v>16</v>
      </c>
      <c r="H18" s="91">
        <f t="shared" si="2"/>
        <v>0.2857142857142857</v>
      </c>
      <c r="I18" s="61">
        <v>3</v>
      </c>
      <c r="J18" s="21">
        <v>1</v>
      </c>
      <c r="K18" s="21">
        <v>0</v>
      </c>
      <c r="L18" s="78">
        <v>0</v>
      </c>
    </row>
    <row r="19" spans="1:12" x14ac:dyDescent="0.3">
      <c r="A19" s="77" t="s">
        <v>48</v>
      </c>
      <c r="B19" s="116">
        <v>369</v>
      </c>
      <c r="C19" s="26">
        <v>271</v>
      </c>
      <c r="D19" s="91">
        <f t="shared" si="0"/>
        <v>0.73441734417344173</v>
      </c>
      <c r="E19" s="88">
        <v>24</v>
      </c>
      <c r="F19" s="91">
        <f t="shared" si="1"/>
        <v>6.5040650406504072E-2</v>
      </c>
      <c r="G19" s="61">
        <v>4</v>
      </c>
      <c r="H19" s="91">
        <f t="shared" si="2"/>
        <v>0.16666666666666666</v>
      </c>
      <c r="I19" s="61">
        <v>22</v>
      </c>
      <c r="J19" s="21">
        <v>1</v>
      </c>
      <c r="K19" s="21">
        <v>21</v>
      </c>
      <c r="L19" s="78">
        <v>5</v>
      </c>
    </row>
    <row r="20" spans="1:12" x14ac:dyDescent="0.3">
      <c r="A20" s="77" t="s">
        <v>49</v>
      </c>
      <c r="B20" s="116">
        <v>485</v>
      </c>
      <c r="C20" s="26">
        <v>187</v>
      </c>
      <c r="D20" s="91">
        <f t="shared" si="0"/>
        <v>0.38556701030927837</v>
      </c>
      <c r="E20" s="88">
        <v>153</v>
      </c>
      <c r="F20" s="91">
        <f t="shared" si="1"/>
        <v>0.31546391752577319</v>
      </c>
      <c r="G20" s="61">
        <v>13</v>
      </c>
      <c r="H20" s="91">
        <f t="shared" si="2"/>
        <v>8.4967320261437912E-2</v>
      </c>
      <c r="I20" s="61">
        <v>37</v>
      </c>
      <c r="J20" s="21">
        <v>2</v>
      </c>
      <c r="K20" s="21">
        <v>75</v>
      </c>
      <c r="L20" s="78">
        <v>39</v>
      </c>
    </row>
    <row r="21" spans="1:12" x14ac:dyDescent="0.3">
      <c r="A21" s="77" t="s">
        <v>50</v>
      </c>
      <c r="B21" s="116">
        <v>206</v>
      </c>
      <c r="C21" s="26">
        <v>171</v>
      </c>
      <c r="D21" s="91">
        <f t="shared" si="0"/>
        <v>0.83009708737864074</v>
      </c>
      <c r="E21" s="88">
        <v>20</v>
      </c>
      <c r="F21" s="91">
        <f t="shared" si="1"/>
        <v>9.7087378640776698E-2</v>
      </c>
      <c r="G21" s="61">
        <v>10</v>
      </c>
      <c r="H21" s="91">
        <f t="shared" si="2"/>
        <v>0.5</v>
      </c>
      <c r="I21" s="61">
        <v>3</v>
      </c>
      <c r="J21" s="21">
        <v>0</v>
      </c>
      <c r="K21" s="21">
        <v>37</v>
      </c>
      <c r="L21" s="78">
        <v>1</v>
      </c>
    </row>
    <row r="22" spans="1:12" x14ac:dyDescent="0.3">
      <c r="A22" s="77" t="s">
        <v>51</v>
      </c>
      <c r="B22" s="116">
        <v>310</v>
      </c>
      <c r="C22" s="26">
        <v>211</v>
      </c>
      <c r="D22" s="91">
        <f t="shared" si="0"/>
        <v>0.6806451612903226</v>
      </c>
      <c r="E22" s="88">
        <v>70</v>
      </c>
      <c r="F22" s="91">
        <f t="shared" si="1"/>
        <v>0.22580645161290322</v>
      </c>
      <c r="G22" s="61">
        <v>46</v>
      </c>
      <c r="H22" s="91">
        <f t="shared" si="2"/>
        <v>0.65714285714285714</v>
      </c>
      <c r="I22" s="61">
        <v>122</v>
      </c>
      <c r="J22" s="21">
        <v>0</v>
      </c>
      <c r="K22" s="21">
        <v>136</v>
      </c>
      <c r="L22" s="78">
        <v>34</v>
      </c>
    </row>
    <row r="23" spans="1:12" x14ac:dyDescent="0.3">
      <c r="A23" s="77" t="s">
        <v>52</v>
      </c>
      <c r="B23" s="116">
        <v>831</v>
      </c>
      <c r="C23" s="26">
        <v>666</v>
      </c>
      <c r="D23" s="91">
        <f t="shared" si="0"/>
        <v>0.80144404332129959</v>
      </c>
      <c r="E23" s="88">
        <v>27</v>
      </c>
      <c r="F23" s="91">
        <f t="shared" si="1"/>
        <v>3.2490974729241874E-2</v>
      </c>
      <c r="G23" s="61">
        <v>10</v>
      </c>
      <c r="H23" s="91">
        <f t="shared" si="2"/>
        <v>0.37037037037037035</v>
      </c>
      <c r="I23" s="61">
        <v>5</v>
      </c>
      <c r="J23" s="21">
        <v>5</v>
      </c>
      <c r="K23" s="21">
        <v>15</v>
      </c>
      <c r="L23" s="78">
        <v>4</v>
      </c>
    </row>
    <row r="24" spans="1:12" ht="13.5" thickBot="1" x14ac:dyDescent="0.35">
      <c r="A24" s="103" t="s">
        <v>71</v>
      </c>
      <c r="B24" s="117">
        <v>1319</v>
      </c>
      <c r="C24" s="104">
        <v>676</v>
      </c>
      <c r="D24" s="105">
        <f t="shared" si="0"/>
        <v>0.51250947687642157</v>
      </c>
      <c r="E24" s="113">
        <v>0</v>
      </c>
      <c r="F24" s="105">
        <f t="shared" si="1"/>
        <v>0</v>
      </c>
      <c r="G24" s="115">
        <v>0</v>
      </c>
      <c r="H24" s="105">
        <f>IF(E24&gt;0,G24/E24,0)</f>
        <v>0</v>
      </c>
      <c r="I24" s="106">
        <v>149</v>
      </c>
      <c r="J24" s="104">
        <v>2</v>
      </c>
      <c r="K24" s="104">
        <v>7</v>
      </c>
      <c r="L24" s="107">
        <v>0</v>
      </c>
    </row>
    <row r="25" spans="1:12" ht="13.5" thickBot="1" x14ac:dyDescent="0.35">
      <c r="A25" s="108" t="s">
        <v>55</v>
      </c>
      <c r="B25" s="118">
        <v>11053</v>
      </c>
      <c r="C25" s="109">
        <v>7573</v>
      </c>
      <c r="D25" s="110">
        <f>C25/B25</f>
        <v>0.68515335203112282</v>
      </c>
      <c r="E25" s="114">
        <v>1037</v>
      </c>
      <c r="F25" s="110">
        <f t="shared" si="1"/>
        <v>9.3820682167737271E-2</v>
      </c>
      <c r="G25" s="114">
        <v>169</v>
      </c>
      <c r="H25" s="110">
        <f t="shared" si="2"/>
        <v>0.16297010607521698</v>
      </c>
      <c r="I25" s="111">
        <v>437</v>
      </c>
      <c r="J25" s="109">
        <v>46</v>
      </c>
      <c r="K25" s="109">
        <v>936</v>
      </c>
      <c r="L25" s="112">
        <v>147</v>
      </c>
    </row>
    <row r="26" spans="1:12" ht="13.5" thickTop="1" x14ac:dyDescent="0.3">
      <c r="A26" s="147" t="str">
        <f>'Plan vs Actual'!A28</f>
        <v xml:space="preserve">**The Statewide All Offices total is not equal to the sum of the workforce area counts for the following reasons:  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</row>
    <row r="27" spans="1:12" x14ac:dyDescent="0.3">
      <c r="A27" s="145" t="s">
        <v>58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</row>
    <row r="28" spans="1:12" x14ac:dyDescent="0.3">
      <c r="A28" s="145" t="s">
        <v>59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29" spans="1:12" x14ac:dyDescent="0.3">
      <c r="A29" s="145" t="s">
        <v>72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12" x14ac:dyDescent="0.3">
      <c r="A30" s="145" t="s">
        <v>73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12" x14ac:dyDescent="0.3">
      <c r="A31" s="119"/>
    </row>
    <row r="32" spans="1:12" x14ac:dyDescent="0.3">
      <c r="C32" s="79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zoomScaleNormal="100" workbookViewId="0">
      <selection activeCell="A20" sqref="A20"/>
    </sheetView>
  </sheetViews>
  <sheetFormatPr defaultColWidth="9.1796875" defaultRowHeight="13" x14ac:dyDescent="0.3"/>
  <cols>
    <col min="1" max="1" width="43.453125" style="1" customWidth="1"/>
    <col min="2" max="13" width="7.54296875" style="1" customWidth="1"/>
    <col min="14" max="16384" width="9.1796875" style="1"/>
  </cols>
  <sheetData>
    <row r="1" spans="1:17" ht="18.75" customHeight="1" x14ac:dyDescent="0.45">
      <c r="A1" s="130" t="s">
        <v>11</v>
      </c>
      <c r="B1" s="130"/>
      <c r="C1" s="130"/>
      <c r="D1" s="130"/>
      <c r="E1" s="130"/>
      <c r="F1" s="130"/>
      <c r="G1" s="130"/>
      <c r="H1" s="130"/>
      <c r="I1" s="130"/>
      <c r="J1" s="130"/>
      <c r="K1" s="144"/>
      <c r="L1" s="144"/>
      <c r="M1" s="144"/>
      <c r="N1" s="68"/>
      <c r="O1" s="68"/>
      <c r="P1" s="68"/>
      <c r="Q1" s="68"/>
    </row>
    <row r="2" spans="1:17" ht="18.75" customHeight="1" x14ac:dyDescent="0.35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68"/>
      <c r="O2" s="68"/>
      <c r="P2" s="68"/>
      <c r="Q2" s="68"/>
    </row>
    <row r="3" spans="1:17" ht="18.75" customHeight="1" x14ac:dyDescent="0.35">
      <c r="A3" s="131" t="str">
        <f>'Plan vs Actual'!A3</f>
        <v>FY22 Quarter Ending September 30, 2021</v>
      </c>
      <c r="B3" s="143"/>
      <c r="C3" s="143"/>
      <c r="D3" s="143"/>
      <c r="E3" s="143"/>
      <c r="F3" s="143"/>
      <c r="G3" s="143"/>
      <c r="H3" s="143"/>
      <c r="I3" s="143"/>
      <c r="J3" s="143"/>
      <c r="K3" s="144"/>
      <c r="L3" s="144"/>
      <c r="M3" s="144"/>
      <c r="N3" s="68"/>
      <c r="O3" s="68"/>
      <c r="P3" s="68"/>
      <c r="Q3" s="68"/>
    </row>
    <row r="4" spans="1:17" ht="30" customHeight="1" x14ac:dyDescent="0.3">
      <c r="A4" s="151" t="s">
        <v>74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7" ht="13.5" thickBot="1" x14ac:dyDescent="0.35"/>
    <row r="6" spans="1:17" s="83" customFormat="1" ht="15.75" customHeight="1" thickTop="1" x14ac:dyDescent="0.25">
      <c r="A6" s="80"/>
      <c r="B6" s="81" t="s">
        <v>75</v>
      </c>
      <c r="C6" s="81" t="s">
        <v>76</v>
      </c>
      <c r="D6" s="81" t="s">
        <v>77</v>
      </c>
      <c r="E6" s="81" t="s">
        <v>78</v>
      </c>
      <c r="F6" s="81" t="s">
        <v>79</v>
      </c>
      <c r="G6" s="81" t="s">
        <v>80</v>
      </c>
      <c r="H6" s="81" t="s">
        <v>81</v>
      </c>
      <c r="I6" s="81" t="s">
        <v>82</v>
      </c>
      <c r="J6" s="81" t="s">
        <v>83</v>
      </c>
      <c r="K6" s="81" t="s">
        <v>84</v>
      </c>
      <c r="L6" s="81" t="s">
        <v>85</v>
      </c>
      <c r="M6" s="82" t="s">
        <v>86</v>
      </c>
    </row>
    <row r="7" spans="1:17" ht="18" customHeight="1" x14ac:dyDescent="0.3">
      <c r="A7" s="92" t="s">
        <v>87</v>
      </c>
      <c r="B7" s="93">
        <v>5810</v>
      </c>
      <c r="C7" s="93">
        <v>9809</v>
      </c>
      <c r="D7" s="93">
        <v>11053</v>
      </c>
      <c r="E7" s="93"/>
      <c r="F7" s="93"/>
      <c r="G7" s="93"/>
      <c r="H7" s="93"/>
      <c r="I7" s="93"/>
      <c r="J7" s="93"/>
      <c r="K7" s="93"/>
      <c r="L7" s="93"/>
      <c r="M7" s="94"/>
    </row>
    <row r="8" spans="1:17" ht="18" customHeight="1" x14ac:dyDescent="0.3">
      <c r="A8" s="95" t="s">
        <v>88</v>
      </c>
      <c r="B8" s="93">
        <v>5810</v>
      </c>
      <c r="C8" s="93">
        <v>3186</v>
      </c>
      <c r="D8" s="93">
        <v>2505</v>
      </c>
      <c r="E8" s="93"/>
      <c r="F8" s="93"/>
      <c r="G8" s="93"/>
      <c r="H8" s="93"/>
      <c r="I8" s="93"/>
      <c r="J8" s="93"/>
      <c r="K8" s="93"/>
      <c r="L8" s="93"/>
      <c r="M8" s="94"/>
    </row>
    <row r="9" spans="1:17" ht="18" customHeight="1" x14ac:dyDescent="0.3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</row>
    <row r="10" spans="1:17" ht="18" customHeight="1" x14ac:dyDescent="0.35">
      <c r="A10" s="92" t="s">
        <v>89</v>
      </c>
      <c r="B10" s="98">
        <v>1316</v>
      </c>
      <c r="C10" s="98">
        <v>2410</v>
      </c>
      <c r="D10" s="98">
        <v>3455</v>
      </c>
      <c r="E10" s="93"/>
      <c r="F10" s="93"/>
      <c r="G10" s="93"/>
      <c r="H10" s="93"/>
      <c r="I10" s="93"/>
      <c r="J10" s="93"/>
      <c r="K10" s="93"/>
      <c r="L10" s="93"/>
      <c r="M10" s="94"/>
      <c r="N10" s="84"/>
    </row>
    <row r="11" spans="1:17" ht="18" customHeight="1" x14ac:dyDescent="0.3">
      <c r="A11" s="95" t="s">
        <v>90</v>
      </c>
      <c r="B11" s="98">
        <v>1316</v>
      </c>
      <c r="C11" s="98">
        <v>1442</v>
      </c>
      <c r="D11" s="98">
        <v>1543</v>
      </c>
      <c r="E11" s="98"/>
      <c r="F11" s="98"/>
      <c r="G11" s="98"/>
      <c r="H11" s="98"/>
      <c r="I11" s="98"/>
      <c r="J11" s="98"/>
      <c r="K11" s="98"/>
      <c r="L11" s="98"/>
      <c r="M11" s="99"/>
    </row>
    <row r="12" spans="1:17" ht="18" customHeight="1" x14ac:dyDescent="0.3">
      <c r="A12" s="92"/>
      <c r="B12" s="98"/>
      <c r="C12" s="98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1:17" ht="18" customHeight="1" x14ac:dyDescent="0.3">
      <c r="A13" s="92" t="s">
        <v>91</v>
      </c>
      <c r="B13" s="98">
        <v>404</v>
      </c>
      <c r="C13" s="98">
        <v>719</v>
      </c>
      <c r="D13" s="98">
        <v>1037</v>
      </c>
      <c r="E13" s="98"/>
      <c r="F13" s="98"/>
      <c r="G13" s="98"/>
      <c r="H13" s="93"/>
      <c r="I13" s="93"/>
      <c r="J13" s="93"/>
      <c r="K13" s="93"/>
      <c r="L13" s="93"/>
      <c r="M13" s="94"/>
    </row>
    <row r="14" spans="1:17" ht="18" customHeight="1" x14ac:dyDescent="0.3">
      <c r="A14" s="95" t="s">
        <v>92</v>
      </c>
      <c r="B14" s="98">
        <v>404</v>
      </c>
      <c r="C14" s="98">
        <v>352</v>
      </c>
      <c r="D14" s="98">
        <v>357</v>
      </c>
      <c r="E14" s="98"/>
      <c r="F14" s="98"/>
      <c r="G14" s="98"/>
      <c r="H14" s="98"/>
      <c r="I14" s="98"/>
      <c r="J14" s="98"/>
      <c r="K14" s="98"/>
      <c r="L14" s="98"/>
      <c r="M14" s="99"/>
    </row>
    <row r="15" spans="1:17" ht="18" customHeight="1" x14ac:dyDescent="0.3">
      <c r="A15" s="92"/>
      <c r="B15" s="98"/>
      <c r="C15" s="98"/>
      <c r="D15" s="93"/>
      <c r="E15" s="93"/>
      <c r="F15" s="93"/>
      <c r="G15" s="93"/>
      <c r="H15" s="93"/>
      <c r="I15" s="93"/>
      <c r="J15" s="93"/>
      <c r="K15" s="93"/>
      <c r="L15" s="93"/>
      <c r="M15" s="94"/>
    </row>
    <row r="16" spans="1:17" ht="18" customHeight="1" x14ac:dyDescent="0.3">
      <c r="A16" s="92" t="s">
        <v>93</v>
      </c>
      <c r="B16" s="98">
        <v>53</v>
      </c>
      <c r="C16" s="98">
        <v>117</v>
      </c>
      <c r="D16" s="93">
        <v>169</v>
      </c>
      <c r="E16" s="93"/>
      <c r="F16" s="93"/>
      <c r="G16" s="93"/>
      <c r="H16" s="93"/>
      <c r="I16" s="93"/>
      <c r="J16" s="93"/>
      <c r="K16" s="93"/>
      <c r="L16" s="93"/>
      <c r="M16" s="94"/>
    </row>
    <row r="17" spans="1:13" ht="18" customHeight="1" x14ac:dyDescent="0.3">
      <c r="A17" s="95" t="s">
        <v>94</v>
      </c>
      <c r="B17" s="98">
        <v>53</v>
      </c>
      <c r="C17" s="98">
        <v>70</v>
      </c>
      <c r="D17" s="98">
        <v>61</v>
      </c>
      <c r="E17" s="98"/>
      <c r="F17" s="98"/>
      <c r="G17" s="98"/>
      <c r="H17" s="98"/>
      <c r="I17" s="98"/>
      <c r="J17" s="98"/>
      <c r="K17" s="98"/>
      <c r="L17" s="98"/>
      <c r="M17" s="99"/>
    </row>
    <row r="18" spans="1:13" ht="18" customHeight="1" thickBot="1" x14ac:dyDescent="0.3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</row>
    <row r="19" spans="1:13" ht="15" thickTop="1" x14ac:dyDescent="0.3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 x14ac:dyDescent="0.3">
      <c r="A20" s="119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C2D84-0E0B-4BBB-9615-A1AFD843E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Joan Boucher</cp:lastModifiedBy>
  <cp:revision/>
  <dcterms:created xsi:type="dcterms:W3CDTF">2005-11-08T14:55:14Z</dcterms:created>
  <dcterms:modified xsi:type="dcterms:W3CDTF">2021-12-17T21:28:29Z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18856600.0000000</vt:lpwstr>
  </property>
  <property fmtid="{D5CDD505-2E9C-101B-9397-08002B2CF9AE}" pid="4" name="display_urn:schemas-microsoft-com:office:office#Author">
    <vt:lpwstr>Burke, Matthew (EOL)</vt:lpwstr>
  </property>
</Properties>
</file>