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0" documentId="11_F457A9656FE59D070F3FC0DD0490803C8CA61482" xr6:coauthVersionLast="47" xr6:coauthVersionMax="47" xr10:uidLastSave="{00000000-0000-0000-0000-000000000000}"/>
  <bookViews>
    <workbookView xWindow="0" yWindow="0" windowWidth="9570" windowHeight="5085" tabRatio="862" xr2:uid="{00000000-000D-0000-FFFF-FFFF00000000}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62913"/>
</workbook>
</file>

<file path=xl/calcChain.xml><?xml version="1.0" encoding="utf-8"?>
<calcChain xmlns="http://schemas.openxmlformats.org/spreadsheetml/2006/main">
  <c r="G25" i="3" l="1"/>
  <c r="G24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8" i="3"/>
  <c r="E25" i="3"/>
  <c r="E24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8" i="3"/>
  <c r="B25" i="3"/>
  <c r="B24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8" i="3"/>
  <c r="I26" i="2" l="1"/>
  <c r="E26" i="2"/>
  <c r="B26" i="2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K2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<sst xmlns="http://schemas.openxmlformats.org/spreadsheetml/2006/main" count="150" uniqueCount="95">
  <si>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</si>
  <si>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</si>
  <si>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FY22 Quarter Ending March 31, 2022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</si>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</sst>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9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/>
      <right/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49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7" fillId="0" borderId="18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8" fillId="0" borderId="18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indent="6"/>
    </xf>
    <xf numFmtId="0" fontId="11" fillId="0" borderId="0" xfId="0" applyFont="1" applyBorder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1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 wrapText="1"/>
    </xf>
    <xf numFmtId="9" fontId="7" fillId="0" borderId="53" xfId="0" applyNumberFormat="1" applyFont="1" applyBorder="1" applyAlignment="1">
      <alignment horizontal="center"/>
    </xf>
    <xf numFmtId="0" fontId="8" fillId="0" borderId="30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4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6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7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9" fillId="0" borderId="58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8" xfId="0" applyFont="1" applyBorder="1" applyAlignment="1"/>
    <xf numFmtId="0" fontId="7" fillId="0" borderId="0" xfId="0" applyFont="1" applyAlignment="1"/>
    <xf numFmtId="0" fontId="7" fillId="0" borderId="18" xfId="0" applyFon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4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 xr:uid="{00000000-0005-0000-0000-000000000000}"/>
    <cellStyle name="Currency 2" xfId="2" xr:uid="{00000000-0005-0000-0000-000001000000}"/>
    <cellStyle name="Hyperlink 2" xfId="3" xr:uid="{00000000-0005-0000-0000-000002000000}"/>
    <cellStyle name="Normal" xfId="0" builtinId="0"/>
    <cellStyle name="Normal_Plan And Actual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C30" sqref="C30"/>
    </sheetView>
  </sheetViews>
  <sheetFormatPr defaultColWidth="9.140625"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32"/>
      <c r="C2" s="33"/>
      <c r="D2" s="33"/>
      <c r="E2" s="33"/>
      <c r="F2" s="33"/>
      <c r="G2" s="33"/>
    </row>
    <row r="3" spans="2:20" ht="18.75" customHeight="1" thickTop="1" thickBot="1">
      <c r="B3" s="32"/>
      <c r="C3" s="34"/>
      <c r="D3" s="35"/>
      <c r="E3" s="35"/>
      <c r="F3" s="36"/>
      <c r="G3" s="33"/>
    </row>
    <row r="4" spans="2:20" ht="18.75" customHeight="1" thickTop="1" thickBot="1">
      <c r="B4" s="32"/>
      <c r="C4" s="37"/>
      <c r="D4" s="38"/>
      <c r="E4" s="38"/>
      <c r="F4" s="39"/>
      <c r="G4" s="33"/>
    </row>
    <row r="5" spans="2:20" ht="18.75" customHeight="1" thickTop="1" thickBot="1">
      <c r="B5" s="32"/>
      <c r="C5" s="37"/>
      <c r="D5" s="38"/>
      <c r="E5" s="38"/>
      <c r="F5" s="39"/>
      <c r="G5" s="33"/>
    </row>
    <row r="6" spans="2:20" ht="18.75" customHeight="1" thickTop="1" thickBot="1">
      <c r="B6" s="32"/>
      <c r="C6" s="37"/>
      <c r="D6" s="38"/>
      <c r="E6" s="38"/>
      <c r="F6" s="39"/>
      <c r="G6" s="33"/>
    </row>
    <row r="7" spans="2:20" ht="18.75" customHeight="1" thickTop="1" thickBot="1">
      <c r="B7" s="32"/>
      <c r="C7" s="126" t="s">
        <v>0</v>
      </c>
      <c r="D7" s="127"/>
      <c r="E7" s="127"/>
      <c r="F7" s="128"/>
      <c r="G7" s="33"/>
    </row>
    <row r="8" spans="2:20" ht="18.75" customHeight="1" thickTop="1" thickBot="1">
      <c r="B8" s="32"/>
      <c r="C8" s="37"/>
      <c r="D8" s="40"/>
      <c r="E8" s="41"/>
      <c r="F8" s="39"/>
      <c r="G8" s="33"/>
    </row>
    <row r="9" spans="2:20" ht="18.75" customHeight="1" thickTop="1" thickBot="1">
      <c r="B9" s="32"/>
      <c r="C9" s="126" t="s">
        <v>1</v>
      </c>
      <c r="D9" s="129"/>
      <c r="E9" s="129"/>
      <c r="F9" s="130"/>
      <c r="G9" s="33"/>
    </row>
    <row r="10" spans="2:20" ht="16.5" customHeight="1" thickTop="1" thickBot="1">
      <c r="B10" s="32"/>
      <c r="C10" s="126" t="s">
        <v>2</v>
      </c>
      <c r="D10" s="129"/>
      <c r="E10" s="129"/>
      <c r="F10" s="130"/>
      <c r="G10" s="33"/>
    </row>
    <row r="11" spans="2:20" ht="16.5" customHeight="1" thickTop="1" thickBot="1">
      <c r="B11" s="32"/>
      <c r="C11" s="37"/>
      <c r="D11" s="42"/>
      <c r="E11" s="43"/>
      <c r="F11" s="44"/>
      <c r="G11" s="33"/>
    </row>
    <row r="12" spans="2:20" ht="16.5" customHeight="1" thickTop="1" thickBot="1">
      <c r="B12" s="32"/>
      <c r="C12" s="37"/>
      <c r="D12" s="42"/>
      <c r="E12" s="84" t="s">
        <v>3</v>
      </c>
      <c r="F12" s="44"/>
      <c r="G12" s="33"/>
    </row>
    <row r="13" spans="2:20" ht="9.75" customHeight="1" thickTop="1" thickBot="1">
      <c r="B13" s="32"/>
      <c r="C13" s="37"/>
      <c r="D13" s="45"/>
      <c r="E13" s="85"/>
      <c r="F13" s="44"/>
      <c r="G13" s="33"/>
    </row>
    <row r="14" spans="2:20" ht="20.25" thickTop="1" thickBot="1">
      <c r="B14" s="32"/>
      <c r="C14" s="37"/>
      <c r="D14" s="38"/>
      <c r="E14" s="84" t="s">
        <v>4</v>
      </c>
      <c r="F14" s="39"/>
      <c r="G14" s="33"/>
      <c r="S14" s="47"/>
      <c r="T14" s="47"/>
    </row>
    <row r="15" spans="2:20" ht="9" customHeight="1" thickTop="1" thickBot="1">
      <c r="B15" s="32"/>
      <c r="C15" s="37"/>
      <c r="D15" s="48"/>
      <c r="E15" s="85"/>
      <c r="F15" s="39"/>
      <c r="G15" s="33"/>
    </row>
    <row r="16" spans="2:20" ht="20.25" thickTop="1" thickBot="1">
      <c r="B16" s="32"/>
      <c r="C16" s="37"/>
      <c r="D16" s="38"/>
      <c r="E16" s="84" t="s">
        <v>5</v>
      </c>
      <c r="F16" s="39"/>
      <c r="G16" s="33"/>
    </row>
    <row r="17" spans="1:9" ht="20.25" thickTop="1" thickBot="1">
      <c r="B17" s="32"/>
      <c r="C17" s="37"/>
      <c r="D17" s="38"/>
      <c r="E17" s="84"/>
      <c r="F17" s="39"/>
      <c r="G17" s="33"/>
    </row>
    <row r="18" spans="1:9" ht="19.5" customHeight="1" thickTop="1" thickBot="1">
      <c r="B18" s="32"/>
      <c r="C18" s="37"/>
      <c r="D18" s="38"/>
      <c r="E18" s="84" t="s">
        <v>6</v>
      </c>
      <c r="F18" s="39"/>
      <c r="G18" s="33"/>
    </row>
    <row r="19" spans="1:9" ht="10.5" customHeight="1" thickTop="1" thickBot="1">
      <c r="B19" s="32"/>
      <c r="C19" s="37"/>
      <c r="D19" s="38"/>
      <c r="E19" s="84"/>
      <c r="F19" s="39"/>
      <c r="G19" s="33"/>
    </row>
    <row r="20" spans="1:9" ht="20.25" thickTop="1" thickBot="1">
      <c r="B20" s="32"/>
      <c r="C20" s="37"/>
      <c r="D20" s="49"/>
      <c r="E20" s="84" t="s">
        <v>7</v>
      </c>
      <c r="F20" s="39"/>
      <c r="G20" s="33"/>
    </row>
    <row r="21" spans="1:9" ht="20.25" thickTop="1" thickBot="1">
      <c r="B21" s="32"/>
      <c r="C21" s="37"/>
      <c r="D21" s="49"/>
      <c r="E21" s="50"/>
      <c r="F21" s="39"/>
      <c r="G21" s="33"/>
    </row>
    <row r="22" spans="1:9" ht="20.25" thickTop="1" thickBot="1">
      <c r="B22" s="32"/>
      <c r="C22" s="37"/>
      <c r="D22" s="49"/>
      <c r="E22" s="46"/>
      <c r="F22" s="39"/>
      <c r="G22" s="33"/>
    </row>
    <row r="23" spans="1:9" ht="20.25" thickTop="1" thickBot="1">
      <c r="B23" s="32"/>
      <c r="C23" s="37"/>
      <c r="D23" s="49"/>
      <c r="E23" s="46"/>
      <c r="F23" s="39"/>
      <c r="G23" s="33"/>
    </row>
    <row r="24" spans="1:9" ht="20.25" thickTop="1" thickBot="1">
      <c r="B24" s="32"/>
      <c r="C24" s="37"/>
      <c r="D24" s="49"/>
      <c r="E24" s="38"/>
      <c r="F24" s="39"/>
      <c r="G24" s="33"/>
    </row>
    <row r="25" spans="1:9" ht="20.25" thickTop="1" thickBot="1">
      <c r="B25" s="32"/>
      <c r="C25" s="37"/>
      <c r="D25" s="38"/>
      <c r="E25" s="51"/>
      <c r="F25" s="39"/>
      <c r="G25" s="33"/>
    </row>
    <row r="26" spans="1:9" ht="20.25" thickTop="1" thickBot="1">
      <c r="B26" s="32"/>
      <c r="C26" s="52"/>
      <c r="D26" s="53"/>
      <c r="E26" s="53"/>
      <c r="F26" s="54"/>
      <c r="G26" s="33"/>
    </row>
    <row r="27" spans="1:9" ht="4.5" customHeight="1" thickTop="1">
      <c r="B27" s="32"/>
      <c r="C27" s="33" t="s">
        <v>8</v>
      </c>
      <c r="D27" s="33"/>
      <c r="E27" s="33"/>
      <c r="F27" s="33"/>
      <c r="G27" s="33"/>
    </row>
    <row r="28" spans="1:9" s="55" customFormat="1" ht="12.75" customHeight="1">
      <c r="C28" s="56" t="s">
        <v>9</v>
      </c>
    </row>
    <row r="29" spans="1:9" ht="25.5" customHeight="1">
      <c r="A29" s="55"/>
      <c r="B29" s="55"/>
      <c r="C29" s="125" t="s">
        <v>10</v>
      </c>
      <c r="D29" s="125"/>
      <c r="E29" s="125"/>
      <c r="F29" s="125"/>
      <c r="G29" s="55"/>
      <c r="H29" s="55"/>
      <c r="I29" s="55"/>
    </row>
    <row r="30" spans="1:9">
      <c r="A30" s="55"/>
      <c r="B30" s="55"/>
      <c r="C30" s="117"/>
      <c r="D30" s="55"/>
      <c r="E30" s="55"/>
      <c r="F30" s="57"/>
      <c r="G30" s="55"/>
      <c r="H30" s="55"/>
      <c r="I30" s="55"/>
    </row>
    <row r="31" spans="1:9">
      <c r="A31" s="55"/>
      <c r="B31" s="55"/>
      <c r="C31" s="55"/>
      <c r="D31" s="55"/>
      <c r="E31" s="55"/>
      <c r="F31" s="55"/>
      <c r="G31" s="55"/>
      <c r="H31" s="55"/>
      <c r="I31" s="55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3"/>
  <sheetViews>
    <sheetView zoomScale="80" zoomScaleNormal="80" workbookViewId="0">
      <selection activeCell="A33" sqref="A33"/>
    </sheetView>
  </sheetViews>
  <sheetFormatPr defaultColWidth="9.140625" defaultRowHeight="12.75"/>
  <cols>
    <col min="1" max="1" width="19.42578125" style="1" customWidth="1"/>
    <col min="2" max="7" width="7.7109375" style="1" customWidth="1"/>
    <col min="8" max="8" width="11.140625" style="1" customWidth="1"/>
    <col min="9" max="10" width="7.7109375" style="1" customWidth="1"/>
    <col min="11" max="16384" width="9.140625" style="1"/>
  </cols>
  <sheetData>
    <row r="1" spans="1:14" ht="18.7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7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.7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75">
      <c r="A4" s="131" t="s">
        <v>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6" customHeight="1" thickBot="1"/>
    <row r="6" spans="1:14" ht="39" thickTop="1">
      <c r="A6" s="66" t="s">
        <v>13</v>
      </c>
      <c r="B6" s="134" t="s">
        <v>14</v>
      </c>
      <c r="C6" s="135"/>
      <c r="D6" s="136"/>
      <c r="E6" s="134" t="s">
        <v>15</v>
      </c>
      <c r="F6" s="135"/>
      <c r="G6" s="136"/>
      <c r="H6" s="65" t="s">
        <v>16</v>
      </c>
      <c r="I6" s="140" t="s">
        <v>17</v>
      </c>
      <c r="J6" s="140"/>
      <c r="K6" s="141"/>
      <c r="L6" s="142" t="s">
        <v>18</v>
      </c>
      <c r="M6" s="140"/>
      <c r="N6" s="143"/>
    </row>
    <row r="7" spans="1:14" ht="16.5" customHeight="1">
      <c r="A7" s="4" t="s">
        <v>19</v>
      </c>
      <c r="B7" s="5" t="s">
        <v>20</v>
      </c>
      <c r="C7" s="6" t="s">
        <v>21</v>
      </c>
      <c r="D7" s="7" t="s">
        <v>22</v>
      </c>
      <c r="E7" s="8" t="s">
        <v>23</v>
      </c>
      <c r="F7" s="9" t="s">
        <v>24</v>
      </c>
      <c r="G7" s="10" t="s">
        <v>25</v>
      </c>
      <c r="H7" s="62" t="s">
        <v>26</v>
      </c>
      <c r="I7" s="58" t="s">
        <v>27</v>
      </c>
      <c r="J7" s="11" t="s">
        <v>28</v>
      </c>
      <c r="K7" s="12" t="s">
        <v>29</v>
      </c>
      <c r="L7" s="5" t="s">
        <v>30</v>
      </c>
      <c r="M7" s="6" t="s">
        <v>31</v>
      </c>
      <c r="N7" s="12" t="s">
        <v>32</v>
      </c>
    </row>
    <row r="8" spans="1:14" ht="25.5" customHeight="1">
      <c r="A8" s="3"/>
      <c r="B8" s="13" t="s">
        <v>33</v>
      </c>
      <c r="C8" s="14" t="s">
        <v>34</v>
      </c>
      <c r="D8" s="15" t="s">
        <v>35</v>
      </c>
      <c r="E8" s="16" t="s">
        <v>33</v>
      </c>
      <c r="F8" s="17" t="s">
        <v>34</v>
      </c>
      <c r="G8" s="18" t="s">
        <v>35</v>
      </c>
      <c r="H8" s="61" t="s">
        <v>36</v>
      </c>
      <c r="I8" s="59" t="s">
        <v>33</v>
      </c>
      <c r="J8" s="19" t="s">
        <v>36</v>
      </c>
      <c r="K8" s="20" t="s">
        <v>35</v>
      </c>
      <c r="L8" s="13" t="s">
        <v>33</v>
      </c>
      <c r="M8" s="14" t="s">
        <v>36</v>
      </c>
      <c r="N8" s="20" t="s">
        <v>35</v>
      </c>
    </row>
    <row r="9" spans="1:14">
      <c r="A9" s="68" t="s">
        <v>37</v>
      </c>
      <c r="B9" s="118">
        <v>600</v>
      </c>
      <c r="C9" s="21">
        <v>776</v>
      </c>
      <c r="D9" s="22">
        <f>C9/B9</f>
        <v>1.2933333333333332</v>
      </c>
      <c r="E9" s="118">
        <v>430</v>
      </c>
      <c r="F9" s="21">
        <v>591</v>
      </c>
      <c r="G9" s="22">
        <f>F9/E9</f>
        <v>1.3744186046511628</v>
      </c>
      <c r="H9" s="63">
        <v>353</v>
      </c>
      <c r="I9" s="120">
        <v>90</v>
      </c>
      <c r="J9" s="23">
        <v>126</v>
      </c>
      <c r="K9" s="22">
        <f>J9/I9</f>
        <v>1.4</v>
      </c>
      <c r="L9" s="118">
        <v>30</v>
      </c>
      <c r="M9" s="21">
        <v>34</v>
      </c>
      <c r="N9" s="24">
        <f t="shared" ref="N9:N24" si="0">M9/L9</f>
        <v>1.1333333333333333</v>
      </c>
    </row>
    <row r="10" spans="1:14">
      <c r="A10" s="68" t="s">
        <v>38</v>
      </c>
      <c r="B10" s="118">
        <v>525</v>
      </c>
      <c r="C10" s="21">
        <v>561</v>
      </c>
      <c r="D10" s="22">
        <f t="shared" ref="D10:D24" si="1">C10/B10</f>
        <v>1.0685714285714285</v>
      </c>
      <c r="E10" s="118">
        <v>225</v>
      </c>
      <c r="F10" s="21">
        <v>264</v>
      </c>
      <c r="G10" s="22">
        <f t="shared" ref="G10:G24" si="2">F10/E10</f>
        <v>1.1733333333333333</v>
      </c>
      <c r="H10" s="63">
        <v>345</v>
      </c>
      <c r="I10" s="120">
        <v>250</v>
      </c>
      <c r="J10" s="23">
        <v>91</v>
      </c>
      <c r="K10" s="22">
        <f t="shared" ref="K10:K24" si="3">J10/I10</f>
        <v>0.36399999999999999</v>
      </c>
      <c r="L10" s="118">
        <v>50</v>
      </c>
      <c r="M10" s="21">
        <v>17</v>
      </c>
      <c r="N10" s="24">
        <f t="shared" si="0"/>
        <v>0.34</v>
      </c>
    </row>
    <row r="11" spans="1:14">
      <c r="A11" s="68" t="s">
        <v>39</v>
      </c>
      <c r="B11" s="118">
        <v>1635</v>
      </c>
      <c r="C11" s="21">
        <v>1442</v>
      </c>
      <c r="D11" s="22">
        <f t="shared" si="1"/>
        <v>0.88195718654434252</v>
      </c>
      <c r="E11" s="118">
        <v>715</v>
      </c>
      <c r="F11" s="21">
        <v>680</v>
      </c>
      <c r="G11" s="22">
        <f t="shared" si="2"/>
        <v>0.95104895104895104</v>
      </c>
      <c r="H11" s="63">
        <v>1162</v>
      </c>
      <c r="I11" s="120">
        <v>1180</v>
      </c>
      <c r="J11" s="23">
        <v>870</v>
      </c>
      <c r="K11" s="22">
        <f t="shared" si="3"/>
        <v>0.73728813559322037</v>
      </c>
      <c r="L11" s="118">
        <v>143</v>
      </c>
      <c r="M11" s="21">
        <v>21</v>
      </c>
      <c r="N11" s="24">
        <f t="shared" si="0"/>
        <v>0.14685314685314685</v>
      </c>
    </row>
    <row r="12" spans="1:14">
      <c r="A12" s="68" t="s">
        <v>40</v>
      </c>
      <c r="B12" s="118">
        <v>470</v>
      </c>
      <c r="C12" s="21">
        <v>567</v>
      </c>
      <c r="D12" s="22">
        <f t="shared" si="1"/>
        <v>1.2063829787234042</v>
      </c>
      <c r="E12" s="118">
        <v>270</v>
      </c>
      <c r="F12" s="21">
        <v>364</v>
      </c>
      <c r="G12" s="22">
        <f t="shared" si="2"/>
        <v>1.3481481481481481</v>
      </c>
      <c r="H12" s="63">
        <v>289</v>
      </c>
      <c r="I12" s="120">
        <v>150</v>
      </c>
      <c r="J12" s="23">
        <v>101</v>
      </c>
      <c r="K12" s="22">
        <f t="shared" si="3"/>
        <v>0.67333333333333334</v>
      </c>
      <c r="L12" s="118">
        <v>52</v>
      </c>
      <c r="M12" s="21">
        <v>40</v>
      </c>
      <c r="N12" s="24">
        <f t="shared" si="0"/>
        <v>0.76923076923076927</v>
      </c>
    </row>
    <row r="13" spans="1:14">
      <c r="A13" s="68" t="s">
        <v>41</v>
      </c>
      <c r="B13" s="118">
        <v>500</v>
      </c>
      <c r="C13" s="21">
        <v>1564</v>
      </c>
      <c r="D13" s="22">
        <f t="shared" si="1"/>
        <v>3.1280000000000001</v>
      </c>
      <c r="E13" s="118">
        <v>300</v>
      </c>
      <c r="F13" s="21">
        <v>846</v>
      </c>
      <c r="G13" s="22">
        <f t="shared" si="2"/>
        <v>2.82</v>
      </c>
      <c r="H13" s="63">
        <v>419</v>
      </c>
      <c r="I13" s="120">
        <v>100</v>
      </c>
      <c r="J13" s="23">
        <v>31</v>
      </c>
      <c r="K13" s="22">
        <f t="shared" si="3"/>
        <v>0.31</v>
      </c>
      <c r="L13" s="118">
        <v>22</v>
      </c>
      <c r="M13" s="21">
        <v>14</v>
      </c>
      <c r="N13" s="24">
        <f t="shared" si="0"/>
        <v>0.63636363636363635</v>
      </c>
    </row>
    <row r="14" spans="1:14">
      <c r="A14" s="68" t="s">
        <v>42</v>
      </c>
      <c r="B14" s="118">
        <v>800</v>
      </c>
      <c r="C14" s="21">
        <v>663</v>
      </c>
      <c r="D14" s="22">
        <f t="shared" si="1"/>
        <v>0.82874999999999999</v>
      </c>
      <c r="E14" s="118">
        <v>550</v>
      </c>
      <c r="F14" s="21">
        <v>374</v>
      </c>
      <c r="G14" s="22">
        <f t="shared" si="2"/>
        <v>0.68</v>
      </c>
      <c r="H14" s="63">
        <v>499</v>
      </c>
      <c r="I14" s="120">
        <v>100</v>
      </c>
      <c r="J14" s="23">
        <v>85</v>
      </c>
      <c r="K14" s="22">
        <f t="shared" si="3"/>
        <v>0.85</v>
      </c>
      <c r="L14" s="118">
        <v>20</v>
      </c>
      <c r="M14" s="21">
        <v>15</v>
      </c>
      <c r="N14" s="24">
        <f t="shared" si="0"/>
        <v>0.75</v>
      </c>
    </row>
    <row r="15" spans="1:14">
      <c r="A15" s="68" t="s">
        <v>43</v>
      </c>
      <c r="B15" s="118">
        <v>475</v>
      </c>
      <c r="C15" s="21">
        <v>497</v>
      </c>
      <c r="D15" s="22">
        <f t="shared" si="1"/>
        <v>1.0463157894736843</v>
      </c>
      <c r="E15" s="118">
        <v>295</v>
      </c>
      <c r="F15" s="21">
        <v>339</v>
      </c>
      <c r="G15" s="22">
        <f t="shared" si="2"/>
        <v>1.1491525423728814</v>
      </c>
      <c r="H15" s="63">
        <v>380</v>
      </c>
      <c r="I15" s="120">
        <v>75</v>
      </c>
      <c r="J15" s="23">
        <v>86</v>
      </c>
      <c r="K15" s="22">
        <f t="shared" si="3"/>
        <v>1.1466666666666667</v>
      </c>
      <c r="L15" s="118">
        <v>25</v>
      </c>
      <c r="M15" s="21">
        <v>17</v>
      </c>
      <c r="N15" s="24">
        <f t="shared" si="0"/>
        <v>0.68</v>
      </c>
    </row>
    <row r="16" spans="1:14">
      <c r="A16" s="68" t="s">
        <v>44</v>
      </c>
      <c r="B16" s="118">
        <v>625</v>
      </c>
      <c r="C16" s="21">
        <v>837</v>
      </c>
      <c r="D16" s="22">
        <f t="shared" si="1"/>
        <v>1.3391999999999999</v>
      </c>
      <c r="E16" s="118">
        <v>325</v>
      </c>
      <c r="F16" s="21">
        <v>483</v>
      </c>
      <c r="G16" s="22">
        <f t="shared" si="2"/>
        <v>1.4861538461538462</v>
      </c>
      <c r="H16" s="63">
        <v>416</v>
      </c>
      <c r="I16" s="120">
        <v>200</v>
      </c>
      <c r="J16" s="23">
        <v>246</v>
      </c>
      <c r="K16" s="22">
        <f t="shared" si="3"/>
        <v>1.23</v>
      </c>
      <c r="L16" s="118">
        <v>70</v>
      </c>
      <c r="M16" s="21">
        <v>81</v>
      </c>
      <c r="N16" s="24">
        <f t="shared" si="0"/>
        <v>1.1571428571428573</v>
      </c>
    </row>
    <row r="17" spans="1:14">
      <c r="A17" s="68" t="s">
        <v>45</v>
      </c>
      <c r="B17" s="118">
        <v>436</v>
      </c>
      <c r="C17" s="21">
        <v>382</v>
      </c>
      <c r="D17" s="22">
        <f t="shared" si="1"/>
        <v>0.87614678899082565</v>
      </c>
      <c r="E17" s="118">
        <v>217</v>
      </c>
      <c r="F17" s="21">
        <v>206</v>
      </c>
      <c r="G17" s="22">
        <f t="shared" si="2"/>
        <v>0.94930875576036866</v>
      </c>
      <c r="H17" s="63">
        <v>241</v>
      </c>
      <c r="I17" s="120">
        <v>151</v>
      </c>
      <c r="J17" s="23">
        <v>44</v>
      </c>
      <c r="K17" s="22">
        <f t="shared" si="3"/>
        <v>0.29139072847682118</v>
      </c>
      <c r="L17" s="118">
        <v>27</v>
      </c>
      <c r="M17" s="21">
        <v>9</v>
      </c>
      <c r="N17" s="24">
        <f t="shared" si="0"/>
        <v>0.33333333333333331</v>
      </c>
    </row>
    <row r="18" spans="1:14">
      <c r="A18" s="68" t="s">
        <v>46</v>
      </c>
      <c r="B18" s="118">
        <v>1500</v>
      </c>
      <c r="C18" s="21">
        <v>3342</v>
      </c>
      <c r="D18" s="22">
        <f t="shared" si="1"/>
        <v>2.2280000000000002</v>
      </c>
      <c r="E18" s="118">
        <v>1000</v>
      </c>
      <c r="F18" s="21">
        <v>2000</v>
      </c>
      <c r="G18" s="22">
        <f t="shared" si="2"/>
        <v>2</v>
      </c>
      <c r="H18" s="63">
        <v>802</v>
      </c>
      <c r="I18" s="120">
        <v>400</v>
      </c>
      <c r="J18" s="23">
        <v>320</v>
      </c>
      <c r="K18" s="22">
        <f t="shared" si="3"/>
        <v>0.8</v>
      </c>
      <c r="L18" s="118">
        <v>50</v>
      </c>
      <c r="M18" s="21">
        <v>42</v>
      </c>
      <c r="N18" s="24">
        <f t="shared" si="0"/>
        <v>0.84</v>
      </c>
    </row>
    <row r="19" spans="1:14">
      <c r="A19" s="68" t="s">
        <v>47</v>
      </c>
      <c r="B19" s="118">
        <v>1100</v>
      </c>
      <c r="C19" s="21">
        <v>982</v>
      </c>
      <c r="D19" s="22">
        <f t="shared" si="1"/>
        <v>0.8927272727272727</v>
      </c>
      <c r="E19" s="118">
        <v>650</v>
      </c>
      <c r="F19" s="21">
        <v>453</v>
      </c>
      <c r="G19" s="22">
        <f t="shared" si="2"/>
        <v>0.69692307692307698</v>
      </c>
      <c r="H19" s="63">
        <v>376</v>
      </c>
      <c r="I19" s="120">
        <v>250</v>
      </c>
      <c r="J19" s="23">
        <v>223</v>
      </c>
      <c r="K19" s="22">
        <f t="shared" si="3"/>
        <v>0.89200000000000002</v>
      </c>
      <c r="L19" s="118">
        <v>60</v>
      </c>
      <c r="M19" s="21">
        <v>35</v>
      </c>
      <c r="N19" s="24">
        <f t="shared" si="0"/>
        <v>0.58333333333333337</v>
      </c>
    </row>
    <row r="20" spans="1:14">
      <c r="A20" s="68" t="s">
        <v>48</v>
      </c>
      <c r="B20" s="118">
        <v>550</v>
      </c>
      <c r="C20" s="21">
        <v>717</v>
      </c>
      <c r="D20" s="22">
        <f t="shared" si="1"/>
        <v>1.3036363636363637</v>
      </c>
      <c r="E20" s="118">
        <v>275</v>
      </c>
      <c r="F20" s="21">
        <v>385</v>
      </c>
      <c r="G20" s="22">
        <f t="shared" si="2"/>
        <v>1.4</v>
      </c>
      <c r="H20" s="63">
        <v>459</v>
      </c>
      <c r="I20" s="120">
        <v>200</v>
      </c>
      <c r="J20" s="23">
        <v>67</v>
      </c>
      <c r="K20" s="22">
        <f t="shared" si="3"/>
        <v>0.33500000000000002</v>
      </c>
      <c r="L20" s="118">
        <v>75</v>
      </c>
      <c r="M20" s="21">
        <v>16</v>
      </c>
      <c r="N20" s="24">
        <f t="shared" si="0"/>
        <v>0.21333333333333335</v>
      </c>
    </row>
    <row r="21" spans="1:14">
      <c r="A21" s="68" t="s">
        <v>49</v>
      </c>
      <c r="B21" s="118">
        <v>650</v>
      </c>
      <c r="C21" s="21">
        <v>869</v>
      </c>
      <c r="D21" s="22">
        <f t="shared" si="1"/>
        <v>1.3369230769230769</v>
      </c>
      <c r="E21" s="118">
        <v>325</v>
      </c>
      <c r="F21" s="21">
        <v>290</v>
      </c>
      <c r="G21" s="22">
        <f t="shared" si="2"/>
        <v>0.89230769230769236</v>
      </c>
      <c r="H21" s="63">
        <v>598</v>
      </c>
      <c r="I21" s="120">
        <v>200</v>
      </c>
      <c r="J21" s="23">
        <v>255</v>
      </c>
      <c r="K21" s="22">
        <f t="shared" si="3"/>
        <v>1.2749999999999999</v>
      </c>
      <c r="L21" s="118">
        <v>40</v>
      </c>
      <c r="M21" s="21">
        <v>27</v>
      </c>
      <c r="N21" s="24">
        <f t="shared" si="0"/>
        <v>0.67500000000000004</v>
      </c>
    </row>
    <row r="22" spans="1:14">
      <c r="A22" s="68" t="s">
        <v>50</v>
      </c>
      <c r="B22" s="118">
        <v>585</v>
      </c>
      <c r="C22" s="21">
        <v>493</v>
      </c>
      <c r="D22" s="22">
        <f t="shared" si="1"/>
        <v>0.84273504273504274</v>
      </c>
      <c r="E22" s="118">
        <v>315</v>
      </c>
      <c r="F22" s="21">
        <v>311</v>
      </c>
      <c r="G22" s="22">
        <f t="shared" si="2"/>
        <v>0.98730158730158735</v>
      </c>
      <c r="H22" s="63">
        <v>454</v>
      </c>
      <c r="I22" s="120">
        <v>198</v>
      </c>
      <c r="J22" s="23">
        <v>81</v>
      </c>
      <c r="K22" s="22">
        <f t="shared" si="3"/>
        <v>0.40909090909090912</v>
      </c>
      <c r="L22" s="118">
        <v>52</v>
      </c>
      <c r="M22" s="21">
        <v>18</v>
      </c>
      <c r="N22" s="24">
        <f t="shared" si="0"/>
        <v>0.34615384615384615</v>
      </c>
    </row>
    <row r="23" spans="1:14">
      <c r="A23" s="68" t="s">
        <v>51</v>
      </c>
      <c r="B23" s="118">
        <v>1800</v>
      </c>
      <c r="C23" s="21">
        <v>1196</v>
      </c>
      <c r="D23" s="22">
        <f t="shared" si="1"/>
        <v>0.66444444444444439</v>
      </c>
      <c r="E23" s="118">
        <v>1200</v>
      </c>
      <c r="F23" s="21">
        <v>746</v>
      </c>
      <c r="G23" s="22">
        <f t="shared" si="2"/>
        <v>0.6216666666666667</v>
      </c>
      <c r="H23" s="63">
        <v>1151</v>
      </c>
      <c r="I23" s="120">
        <v>250</v>
      </c>
      <c r="J23" s="23">
        <v>171</v>
      </c>
      <c r="K23" s="22">
        <f t="shared" si="3"/>
        <v>0.68400000000000005</v>
      </c>
      <c r="L23" s="118">
        <v>165</v>
      </c>
      <c r="M23" s="21">
        <v>128</v>
      </c>
      <c r="N23" s="24">
        <f t="shared" si="0"/>
        <v>0.77575757575757576</v>
      </c>
    </row>
    <row r="24" spans="1:14">
      <c r="A24" s="68" t="s">
        <v>52</v>
      </c>
      <c r="B24" s="118">
        <v>400</v>
      </c>
      <c r="C24" s="21">
        <v>1306</v>
      </c>
      <c r="D24" s="22">
        <f t="shared" si="1"/>
        <v>3.2650000000000001</v>
      </c>
      <c r="E24" s="118">
        <v>150</v>
      </c>
      <c r="F24" s="21">
        <v>979</v>
      </c>
      <c r="G24" s="22">
        <f t="shared" si="2"/>
        <v>6.5266666666666664</v>
      </c>
      <c r="H24" s="63">
        <v>181</v>
      </c>
      <c r="I24" s="120">
        <v>75</v>
      </c>
      <c r="J24" s="23">
        <v>51</v>
      </c>
      <c r="K24" s="22">
        <f t="shared" si="3"/>
        <v>0.68</v>
      </c>
      <c r="L24" s="118">
        <v>52</v>
      </c>
      <c r="M24" s="21">
        <v>18</v>
      </c>
      <c r="N24" s="24">
        <f t="shared" si="0"/>
        <v>0.34615384615384615</v>
      </c>
    </row>
    <row r="25" spans="1:14">
      <c r="A25" s="68" t="s">
        <v>53</v>
      </c>
      <c r="B25" s="118" t="s">
        <v>54</v>
      </c>
      <c r="C25" s="25">
        <v>2168</v>
      </c>
      <c r="D25" s="22" t="s">
        <v>54</v>
      </c>
      <c r="E25" s="118" t="s">
        <v>54</v>
      </c>
      <c r="F25" s="25">
        <v>952</v>
      </c>
      <c r="G25" s="22" t="s">
        <v>54</v>
      </c>
      <c r="H25" s="63">
        <v>254</v>
      </c>
      <c r="I25" s="121" t="s">
        <v>54</v>
      </c>
      <c r="J25" s="26">
        <v>0</v>
      </c>
      <c r="K25" s="27" t="s">
        <v>54</v>
      </c>
      <c r="L25" s="118" t="s">
        <v>54</v>
      </c>
      <c r="M25" s="25">
        <v>0</v>
      </c>
      <c r="N25" s="27" t="s">
        <v>54</v>
      </c>
    </row>
    <row r="26" spans="1:14" ht="13.5" thickBot="1">
      <c r="A26" s="69" t="s">
        <v>55</v>
      </c>
      <c r="B26" s="119">
        <f>SUM(B9:B25)</f>
        <v>12651</v>
      </c>
      <c r="C26" s="28">
        <v>16551</v>
      </c>
      <c r="D26" s="22">
        <f>C26/B26</f>
        <v>1.3082760256106236</v>
      </c>
      <c r="E26" s="119">
        <f>SUM(E9:E25)</f>
        <v>7242</v>
      </c>
      <c r="F26" s="28">
        <v>10085</v>
      </c>
      <c r="G26" s="29">
        <f>F26/E26</f>
        <v>1.3925711129522231</v>
      </c>
      <c r="H26" s="64">
        <v>8353</v>
      </c>
      <c r="I26" s="119">
        <f>SUM(I9:I25)</f>
        <v>3869</v>
      </c>
      <c r="J26" s="30">
        <v>2645</v>
      </c>
      <c r="K26" s="31">
        <f>J26/I26</f>
        <v>0.6836391832514862</v>
      </c>
      <c r="L26" s="119">
        <f>SUM(L9:L24)</f>
        <v>933</v>
      </c>
      <c r="M26" s="28">
        <v>516</v>
      </c>
      <c r="N26" s="31">
        <f>M26/L26</f>
        <v>0.55305466237942125</v>
      </c>
    </row>
    <row r="27" spans="1:14" ht="13.5" thickTop="1">
      <c r="A27" s="137" t="s">
        <v>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>
      <c r="A28" s="1" t="s">
        <v>57</v>
      </c>
    </row>
    <row r="29" spans="1:14">
      <c r="A29" s="138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29"/>
      <c r="M29" s="129"/>
    </row>
    <row r="30" spans="1:14">
      <c r="A30" s="133" t="s">
        <v>59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4">
      <c r="A31" s="129" t="s">
        <v>60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4">
      <c r="A32" s="133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">
      <c r="A33" s="117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topLeftCell="A7" workbookViewId="0">
      <selection activeCell="A31" sqref="A31"/>
    </sheetView>
  </sheetViews>
  <sheetFormatPr defaultColWidth="9.140625" defaultRowHeight="12.75"/>
  <cols>
    <col min="1" max="1" width="21.42578125" style="1" customWidth="1"/>
    <col min="2" max="2" width="11.140625" style="1" customWidth="1"/>
    <col min="3" max="3" width="9" style="1" customWidth="1"/>
    <col min="4" max="4" width="8.42578125" style="1" customWidth="1"/>
    <col min="5" max="5" width="11" style="1" customWidth="1"/>
    <col min="6" max="6" width="9" style="1" customWidth="1"/>
    <col min="7" max="7" width="7.28515625" style="1" customWidth="1"/>
    <col min="8" max="8" width="7.85546875" style="1" customWidth="1"/>
    <col min="9" max="9" width="11.140625" style="1" customWidth="1"/>
    <col min="10" max="10" width="10.140625" style="1" customWidth="1"/>
    <col min="11" max="11" width="12.28515625" style="1" customWidth="1"/>
    <col min="12" max="12" width="11.140625" style="1" customWidth="1"/>
    <col min="13" max="16384" width="9.140625" style="1"/>
  </cols>
  <sheetData>
    <row r="1" spans="1:13" ht="18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ht="16.5" customHeight="1">
      <c r="A2" s="132" t="str">
        <f>'Plan vs Actual'!A2</f>
        <v>OSCCAR Summary by Workforce Area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ht="15.75">
      <c r="A3" s="132" t="str">
        <f>'Plan vs Actual'!A3</f>
        <v>FY22 Quarter Ending March 31, 2022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3" ht="24" customHeight="1">
      <c r="A4" s="131" t="s">
        <v>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6" customHeight="1" thickBot="1"/>
    <row r="6" spans="1:13" s="2" customFormat="1" ht="13.5" customHeight="1" thickTop="1">
      <c r="A6" s="70" t="s">
        <v>19</v>
      </c>
      <c r="B6" s="71" t="s">
        <v>20</v>
      </c>
      <c r="C6" s="71" t="s">
        <v>21</v>
      </c>
      <c r="D6" s="88" t="s">
        <v>22</v>
      </c>
      <c r="E6" s="86" t="s">
        <v>23</v>
      </c>
      <c r="F6" s="88" t="s">
        <v>24</v>
      </c>
      <c r="G6" s="86" t="s">
        <v>25</v>
      </c>
      <c r="H6" s="88" t="s">
        <v>26</v>
      </c>
      <c r="I6" s="86" t="s">
        <v>27</v>
      </c>
      <c r="J6" s="71" t="s">
        <v>28</v>
      </c>
      <c r="K6" s="71" t="s">
        <v>29</v>
      </c>
      <c r="L6" s="72" t="s">
        <v>30</v>
      </c>
      <c r="M6" s="124"/>
    </row>
    <row r="7" spans="1:13" s="75" customFormat="1" ht="39.75" customHeight="1">
      <c r="A7" s="73" t="s">
        <v>13</v>
      </c>
      <c r="B7" s="14" t="s">
        <v>16</v>
      </c>
      <c r="C7" s="14" t="s">
        <v>61</v>
      </c>
      <c r="D7" s="89" t="s">
        <v>62</v>
      </c>
      <c r="E7" s="59" t="s">
        <v>63</v>
      </c>
      <c r="F7" s="89" t="s">
        <v>64</v>
      </c>
      <c r="G7" s="59" t="s">
        <v>65</v>
      </c>
      <c r="H7" s="89" t="s">
        <v>66</v>
      </c>
      <c r="I7" s="59" t="s">
        <v>67</v>
      </c>
      <c r="J7" s="14" t="s">
        <v>68</v>
      </c>
      <c r="K7" s="14" t="s">
        <v>69</v>
      </c>
      <c r="L7" s="74" t="s">
        <v>70</v>
      </c>
    </row>
    <row r="8" spans="1:13">
      <c r="A8" s="76" t="s">
        <v>37</v>
      </c>
      <c r="B8" s="114">
        <f>'Plan vs Actual'!H9</f>
        <v>353</v>
      </c>
      <c r="C8" s="25">
        <v>240</v>
      </c>
      <c r="D8" s="90">
        <f>C8/B8</f>
        <v>0.67988668555240794</v>
      </c>
      <c r="E8" s="87">
        <f>'Plan vs Actual'!J9</f>
        <v>126</v>
      </c>
      <c r="F8" s="90">
        <f>E8/B8</f>
        <v>0.35694050991501414</v>
      </c>
      <c r="G8" s="60">
        <f>'Plan vs Actual'!M9</f>
        <v>34</v>
      </c>
      <c r="H8" s="90">
        <f>G8/E8</f>
        <v>0.26984126984126983</v>
      </c>
      <c r="I8" s="60">
        <v>27</v>
      </c>
      <c r="J8" s="21">
        <v>30</v>
      </c>
      <c r="K8" s="21">
        <v>61</v>
      </c>
      <c r="L8" s="77">
        <v>5</v>
      </c>
      <c r="M8" s="78"/>
    </row>
    <row r="9" spans="1:13">
      <c r="A9" s="76" t="s">
        <v>38</v>
      </c>
      <c r="B9" s="114">
        <f>'Plan vs Actual'!H10</f>
        <v>345</v>
      </c>
      <c r="C9" s="25">
        <v>151</v>
      </c>
      <c r="D9" s="90">
        <f t="shared" ref="D9:D24" si="0">C9/B9</f>
        <v>0.43768115942028984</v>
      </c>
      <c r="E9" s="87">
        <f>'Plan vs Actual'!J10</f>
        <v>91</v>
      </c>
      <c r="F9" s="90">
        <f t="shared" ref="F9:F25" si="1">E9/B9</f>
        <v>0.26376811594202898</v>
      </c>
      <c r="G9" s="60">
        <f>'Plan vs Actual'!M10</f>
        <v>17</v>
      </c>
      <c r="H9" s="90">
        <f t="shared" ref="H9:H25" si="2">G9/E9</f>
        <v>0.18681318681318682</v>
      </c>
      <c r="I9" s="60">
        <v>2</v>
      </c>
      <c r="J9" s="21">
        <v>1</v>
      </c>
      <c r="K9" s="21">
        <v>237</v>
      </c>
      <c r="L9" s="77">
        <v>27</v>
      </c>
    </row>
    <row r="10" spans="1:13">
      <c r="A10" s="76" t="s">
        <v>39</v>
      </c>
      <c r="B10" s="114">
        <f>'Plan vs Actual'!H11</f>
        <v>1162</v>
      </c>
      <c r="C10" s="25">
        <v>535</v>
      </c>
      <c r="D10" s="90">
        <f t="shared" si="0"/>
        <v>0.4604130808950086</v>
      </c>
      <c r="E10" s="87">
        <f>'Plan vs Actual'!J11</f>
        <v>870</v>
      </c>
      <c r="F10" s="90">
        <f t="shared" si="1"/>
        <v>0.74870912220309815</v>
      </c>
      <c r="G10" s="60">
        <f>'Plan vs Actual'!M11</f>
        <v>21</v>
      </c>
      <c r="H10" s="90">
        <f t="shared" si="2"/>
        <v>2.4137931034482758E-2</v>
      </c>
      <c r="I10" s="60">
        <v>8</v>
      </c>
      <c r="J10" s="21">
        <v>13</v>
      </c>
      <c r="K10" s="21">
        <v>137</v>
      </c>
      <c r="L10" s="77">
        <v>13</v>
      </c>
    </row>
    <row r="11" spans="1:13">
      <c r="A11" s="76" t="s">
        <v>40</v>
      </c>
      <c r="B11" s="114">
        <f>'Plan vs Actual'!H12</f>
        <v>289</v>
      </c>
      <c r="C11" s="25">
        <v>120</v>
      </c>
      <c r="D11" s="90">
        <f t="shared" si="0"/>
        <v>0.41522491349480967</v>
      </c>
      <c r="E11" s="87">
        <f>'Plan vs Actual'!J12</f>
        <v>101</v>
      </c>
      <c r="F11" s="90">
        <f t="shared" si="1"/>
        <v>0.34948096885813151</v>
      </c>
      <c r="G11" s="60">
        <f>'Plan vs Actual'!M12</f>
        <v>40</v>
      </c>
      <c r="H11" s="90">
        <f t="shared" si="2"/>
        <v>0.39603960396039606</v>
      </c>
      <c r="I11" s="60">
        <v>119</v>
      </c>
      <c r="J11" s="21">
        <v>8</v>
      </c>
      <c r="K11" s="21">
        <v>34</v>
      </c>
      <c r="L11" s="77">
        <v>6</v>
      </c>
    </row>
    <row r="12" spans="1:13">
      <c r="A12" s="76" t="s">
        <v>41</v>
      </c>
      <c r="B12" s="114">
        <f>'Plan vs Actual'!H13</f>
        <v>419</v>
      </c>
      <c r="C12" s="25">
        <v>249</v>
      </c>
      <c r="D12" s="90">
        <f t="shared" si="0"/>
        <v>0.59427207637231505</v>
      </c>
      <c r="E12" s="87">
        <f>'Plan vs Actual'!J13</f>
        <v>31</v>
      </c>
      <c r="F12" s="90">
        <f t="shared" si="1"/>
        <v>7.3985680190930783E-2</v>
      </c>
      <c r="G12" s="60">
        <f>'Plan vs Actual'!M13</f>
        <v>14</v>
      </c>
      <c r="H12" s="90">
        <f t="shared" si="2"/>
        <v>0.45161290322580644</v>
      </c>
      <c r="I12" s="60">
        <v>1</v>
      </c>
      <c r="J12" s="21">
        <v>1</v>
      </c>
      <c r="K12" s="21">
        <v>148</v>
      </c>
      <c r="L12" s="77">
        <v>1</v>
      </c>
    </row>
    <row r="13" spans="1:13">
      <c r="A13" s="76" t="s">
        <v>42</v>
      </c>
      <c r="B13" s="114">
        <f>'Plan vs Actual'!H14</f>
        <v>499</v>
      </c>
      <c r="C13" s="25">
        <v>224</v>
      </c>
      <c r="D13" s="90">
        <f t="shared" si="0"/>
        <v>0.44889779559118237</v>
      </c>
      <c r="E13" s="87">
        <f>'Plan vs Actual'!J14</f>
        <v>85</v>
      </c>
      <c r="F13" s="90">
        <f t="shared" si="1"/>
        <v>0.17034068136272545</v>
      </c>
      <c r="G13" s="60">
        <f>'Plan vs Actual'!M14</f>
        <v>15</v>
      </c>
      <c r="H13" s="90">
        <f t="shared" si="2"/>
        <v>0.17647058823529413</v>
      </c>
      <c r="I13" s="60">
        <v>72</v>
      </c>
      <c r="J13" s="21">
        <v>29</v>
      </c>
      <c r="K13" s="21">
        <v>230</v>
      </c>
      <c r="L13" s="77">
        <v>3</v>
      </c>
    </row>
    <row r="14" spans="1:13">
      <c r="A14" s="76" t="s">
        <v>43</v>
      </c>
      <c r="B14" s="114">
        <f>'Plan vs Actual'!H15</f>
        <v>380</v>
      </c>
      <c r="C14" s="25">
        <v>225</v>
      </c>
      <c r="D14" s="90">
        <f t="shared" si="0"/>
        <v>0.59210526315789469</v>
      </c>
      <c r="E14" s="87">
        <f>'Plan vs Actual'!J15</f>
        <v>86</v>
      </c>
      <c r="F14" s="90">
        <f t="shared" si="1"/>
        <v>0.22631578947368422</v>
      </c>
      <c r="G14" s="60">
        <f>'Plan vs Actual'!M15</f>
        <v>17</v>
      </c>
      <c r="H14" s="90">
        <f t="shared" si="2"/>
        <v>0.19767441860465115</v>
      </c>
      <c r="I14" s="60">
        <v>7</v>
      </c>
      <c r="J14" s="21">
        <v>49</v>
      </c>
      <c r="K14" s="21">
        <v>169</v>
      </c>
      <c r="L14" s="77">
        <v>56</v>
      </c>
    </row>
    <row r="15" spans="1:13">
      <c r="A15" s="76" t="s">
        <v>44</v>
      </c>
      <c r="B15" s="114">
        <f>'Plan vs Actual'!H16</f>
        <v>416</v>
      </c>
      <c r="C15" s="25">
        <v>161</v>
      </c>
      <c r="D15" s="90">
        <f t="shared" si="0"/>
        <v>0.38701923076923078</v>
      </c>
      <c r="E15" s="87">
        <f>'Plan vs Actual'!J16</f>
        <v>246</v>
      </c>
      <c r="F15" s="90">
        <f t="shared" si="1"/>
        <v>0.59134615384615385</v>
      </c>
      <c r="G15" s="60">
        <f>'Plan vs Actual'!M16</f>
        <v>81</v>
      </c>
      <c r="H15" s="90">
        <f t="shared" si="2"/>
        <v>0.32926829268292684</v>
      </c>
      <c r="I15" s="60">
        <v>16</v>
      </c>
      <c r="J15" s="21">
        <v>1</v>
      </c>
      <c r="K15" s="21">
        <v>146</v>
      </c>
      <c r="L15" s="77">
        <v>50</v>
      </c>
    </row>
    <row r="16" spans="1:13">
      <c r="A16" s="76" t="s">
        <v>45</v>
      </c>
      <c r="B16" s="114">
        <f>'Plan vs Actual'!H17</f>
        <v>241</v>
      </c>
      <c r="C16" s="25">
        <v>116</v>
      </c>
      <c r="D16" s="90">
        <f t="shared" si="0"/>
        <v>0.48132780082987553</v>
      </c>
      <c r="E16" s="87">
        <f>'Plan vs Actual'!J17</f>
        <v>44</v>
      </c>
      <c r="F16" s="90">
        <f t="shared" si="1"/>
        <v>0.18257261410788381</v>
      </c>
      <c r="G16" s="60">
        <f>'Plan vs Actual'!M17</f>
        <v>9</v>
      </c>
      <c r="H16" s="90">
        <f t="shared" si="2"/>
        <v>0.20454545454545456</v>
      </c>
      <c r="I16" s="60">
        <v>25</v>
      </c>
      <c r="J16" s="21">
        <v>1</v>
      </c>
      <c r="K16" s="21">
        <v>69</v>
      </c>
      <c r="L16" s="77">
        <v>2</v>
      </c>
    </row>
    <row r="17" spans="1:12">
      <c r="A17" s="76" t="s">
        <v>46</v>
      </c>
      <c r="B17" s="114">
        <f>'Plan vs Actual'!H18</f>
        <v>802</v>
      </c>
      <c r="C17" s="25">
        <v>413</v>
      </c>
      <c r="D17" s="90">
        <f t="shared" si="0"/>
        <v>0.51496259351620943</v>
      </c>
      <c r="E17" s="87">
        <f>'Plan vs Actual'!J18</f>
        <v>320</v>
      </c>
      <c r="F17" s="90">
        <f t="shared" si="1"/>
        <v>0.39900249376558605</v>
      </c>
      <c r="G17" s="60">
        <f>'Plan vs Actual'!M18</f>
        <v>42</v>
      </c>
      <c r="H17" s="90">
        <f t="shared" si="2"/>
        <v>0.13125000000000001</v>
      </c>
      <c r="I17" s="60">
        <v>25</v>
      </c>
      <c r="J17" s="21">
        <v>25</v>
      </c>
      <c r="K17" s="21">
        <v>122</v>
      </c>
      <c r="L17" s="77">
        <v>0</v>
      </c>
    </row>
    <row r="18" spans="1:12">
      <c r="A18" s="76" t="s">
        <v>47</v>
      </c>
      <c r="B18" s="114">
        <f>'Plan vs Actual'!H19</f>
        <v>376</v>
      </c>
      <c r="C18" s="25">
        <v>174</v>
      </c>
      <c r="D18" s="90">
        <f t="shared" si="0"/>
        <v>0.46276595744680848</v>
      </c>
      <c r="E18" s="87">
        <f>'Plan vs Actual'!J19</f>
        <v>223</v>
      </c>
      <c r="F18" s="90">
        <f t="shared" si="1"/>
        <v>0.59308510638297873</v>
      </c>
      <c r="G18" s="60">
        <f>'Plan vs Actual'!M19</f>
        <v>35</v>
      </c>
      <c r="H18" s="90">
        <f t="shared" si="2"/>
        <v>0.15695067264573992</v>
      </c>
      <c r="I18" s="60">
        <v>11</v>
      </c>
      <c r="J18" s="21">
        <v>4</v>
      </c>
      <c r="K18" s="21">
        <v>95</v>
      </c>
      <c r="L18" s="77">
        <v>1</v>
      </c>
    </row>
    <row r="19" spans="1:12">
      <c r="A19" s="76" t="s">
        <v>48</v>
      </c>
      <c r="B19" s="114">
        <f>'Plan vs Actual'!H20</f>
        <v>459</v>
      </c>
      <c r="C19" s="25">
        <v>198</v>
      </c>
      <c r="D19" s="90">
        <f t="shared" si="0"/>
        <v>0.43137254901960786</v>
      </c>
      <c r="E19" s="87">
        <f>'Plan vs Actual'!J20</f>
        <v>67</v>
      </c>
      <c r="F19" s="90">
        <f t="shared" si="1"/>
        <v>0.14596949891067537</v>
      </c>
      <c r="G19" s="60">
        <f>'Plan vs Actual'!M20</f>
        <v>16</v>
      </c>
      <c r="H19" s="90">
        <f t="shared" si="2"/>
        <v>0.23880597014925373</v>
      </c>
      <c r="I19" s="60">
        <v>102</v>
      </c>
      <c r="J19" s="21">
        <v>38</v>
      </c>
      <c r="K19" s="21">
        <v>132</v>
      </c>
      <c r="L19" s="77">
        <v>10</v>
      </c>
    </row>
    <row r="20" spans="1:12">
      <c r="A20" s="76" t="s">
        <v>49</v>
      </c>
      <c r="B20" s="114">
        <f>'Plan vs Actual'!H21</f>
        <v>598</v>
      </c>
      <c r="C20" s="25">
        <v>185</v>
      </c>
      <c r="D20" s="90">
        <f t="shared" si="0"/>
        <v>0.30936454849498329</v>
      </c>
      <c r="E20" s="87">
        <f>'Plan vs Actual'!J21</f>
        <v>255</v>
      </c>
      <c r="F20" s="90">
        <f t="shared" si="1"/>
        <v>0.42642140468227424</v>
      </c>
      <c r="G20" s="60">
        <f>'Plan vs Actual'!M21</f>
        <v>27</v>
      </c>
      <c r="H20" s="90">
        <f t="shared" si="2"/>
        <v>0.10588235294117647</v>
      </c>
      <c r="I20" s="60">
        <v>114</v>
      </c>
      <c r="J20" s="21">
        <v>36</v>
      </c>
      <c r="K20" s="21">
        <v>196</v>
      </c>
      <c r="L20" s="77">
        <v>142</v>
      </c>
    </row>
    <row r="21" spans="1:12">
      <c r="A21" s="76" t="s">
        <v>50</v>
      </c>
      <c r="B21" s="114">
        <f>'Plan vs Actual'!H22</f>
        <v>454</v>
      </c>
      <c r="C21" s="25">
        <v>279</v>
      </c>
      <c r="D21" s="90">
        <f t="shared" si="0"/>
        <v>0.61453744493392071</v>
      </c>
      <c r="E21" s="87">
        <f>'Plan vs Actual'!J22</f>
        <v>81</v>
      </c>
      <c r="F21" s="90">
        <f t="shared" si="1"/>
        <v>0.17841409691629956</v>
      </c>
      <c r="G21" s="60">
        <f>'Plan vs Actual'!M22</f>
        <v>18</v>
      </c>
      <c r="H21" s="90">
        <f t="shared" si="2"/>
        <v>0.22222222222222221</v>
      </c>
      <c r="I21" s="60">
        <v>244</v>
      </c>
      <c r="J21" s="21">
        <v>49</v>
      </c>
      <c r="K21" s="21">
        <v>126</v>
      </c>
      <c r="L21" s="77">
        <v>1</v>
      </c>
    </row>
    <row r="22" spans="1:12">
      <c r="A22" s="76" t="s">
        <v>51</v>
      </c>
      <c r="B22" s="114">
        <f>'Plan vs Actual'!H23</f>
        <v>1151</v>
      </c>
      <c r="C22" s="25">
        <v>700</v>
      </c>
      <c r="D22" s="90">
        <f t="shared" si="0"/>
        <v>0.60816681146828844</v>
      </c>
      <c r="E22" s="87">
        <f>'Plan vs Actual'!J23</f>
        <v>171</v>
      </c>
      <c r="F22" s="90">
        <f t="shared" si="1"/>
        <v>0.14856646394439618</v>
      </c>
      <c r="G22" s="60">
        <f>'Plan vs Actual'!M23</f>
        <v>128</v>
      </c>
      <c r="H22" s="90">
        <f t="shared" si="2"/>
        <v>0.74853801169590639</v>
      </c>
      <c r="I22" s="60">
        <v>666</v>
      </c>
      <c r="J22" s="21">
        <v>5</v>
      </c>
      <c r="K22" s="21">
        <v>215</v>
      </c>
      <c r="L22" s="77">
        <v>255</v>
      </c>
    </row>
    <row r="23" spans="1:12">
      <c r="A23" s="76" t="s">
        <v>52</v>
      </c>
      <c r="B23" s="114">
        <f>'Plan vs Actual'!H24</f>
        <v>181</v>
      </c>
      <c r="C23" s="25">
        <v>88</v>
      </c>
      <c r="D23" s="90">
        <f t="shared" si="0"/>
        <v>0.48618784530386738</v>
      </c>
      <c r="E23" s="87">
        <f>'Plan vs Actual'!J24</f>
        <v>51</v>
      </c>
      <c r="F23" s="90">
        <f t="shared" si="1"/>
        <v>0.28176795580110497</v>
      </c>
      <c r="G23" s="60">
        <f>'Plan vs Actual'!M24</f>
        <v>18</v>
      </c>
      <c r="H23" s="90">
        <f t="shared" si="2"/>
        <v>0.35294117647058826</v>
      </c>
      <c r="I23" s="60">
        <v>13</v>
      </c>
      <c r="J23" s="21">
        <v>5</v>
      </c>
      <c r="K23" s="21">
        <v>30</v>
      </c>
      <c r="L23" s="77">
        <v>13</v>
      </c>
    </row>
    <row r="24" spans="1:12" ht="13.5" thickBot="1">
      <c r="A24" s="102" t="s">
        <v>71</v>
      </c>
      <c r="B24" s="115">
        <f>'Plan vs Actual'!H25</f>
        <v>254</v>
      </c>
      <c r="C24" s="103">
        <v>136</v>
      </c>
      <c r="D24" s="104">
        <f t="shared" si="0"/>
        <v>0.53543307086614178</v>
      </c>
      <c r="E24" s="112">
        <f>'Plan vs Actual'!J25</f>
        <v>0</v>
      </c>
      <c r="F24" s="104">
        <f t="shared" si="1"/>
        <v>0</v>
      </c>
      <c r="G24" s="113">
        <f>'Plan vs Actual'!M25</f>
        <v>0</v>
      </c>
      <c r="H24" s="104">
        <f>IF(E24&gt;0,G24/E24,0)</f>
        <v>0</v>
      </c>
      <c r="I24" s="105">
        <v>253</v>
      </c>
      <c r="J24" s="103">
        <v>6</v>
      </c>
      <c r="K24" s="103">
        <v>8</v>
      </c>
      <c r="L24" s="106">
        <v>1</v>
      </c>
    </row>
    <row r="25" spans="1:12" ht="13.5" thickBot="1">
      <c r="A25" s="107" t="s">
        <v>55</v>
      </c>
      <c r="B25" s="116">
        <f>'Plan vs Actual'!H26</f>
        <v>8353</v>
      </c>
      <c r="C25" s="108">
        <v>5721</v>
      </c>
      <c r="D25" s="109">
        <f>C25/B25</f>
        <v>0.68490362743924338</v>
      </c>
      <c r="E25" s="122">
        <f>'Plan vs Actual'!J26</f>
        <v>2645</v>
      </c>
      <c r="F25" s="109">
        <f t="shared" si="1"/>
        <v>0.31665269962887588</v>
      </c>
      <c r="G25" s="123">
        <f>'Plan vs Actual'!M26</f>
        <v>516</v>
      </c>
      <c r="H25" s="109">
        <f t="shared" si="2"/>
        <v>0.19508506616257087</v>
      </c>
      <c r="I25" s="110">
        <v>1675</v>
      </c>
      <c r="J25" s="108">
        <v>297</v>
      </c>
      <c r="K25" s="108">
        <v>2908</v>
      </c>
      <c r="L25" s="111">
        <v>584</v>
      </c>
    </row>
    <row r="26" spans="1:12" ht="13.5" thickTop="1">
      <c r="A26" s="148" t="str">
        <f>'Plan vs Actual'!A28</f>
        <v xml:space="preserve">**The Statewide All Offices total is not equal to the sum of the workforce area counts for the following reasons:  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>
      <c r="A27" s="146" t="s">
        <v>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>
      <c r="A28" s="146" t="s">
        <v>59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>
      <c r="A29" s="146" t="s">
        <v>72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>
      <c r="A30" s="146" t="s">
        <v>73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>
      <c r="A31" s="117"/>
    </row>
    <row r="32" spans="1:12">
      <c r="C32" s="78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9.140625" defaultRowHeight="12.75"/>
  <cols>
    <col min="1" max="1" width="43.42578125" style="1" customWidth="1"/>
    <col min="2" max="13" width="7.5703125" style="1" customWidth="1"/>
    <col min="14" max="16384" width="9.140625" style="1"/>
  </cols>
  <sheetData>
    <row r="1" spans="1:17" ht="18.75" customHeight="1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45"/>
      <c r="L1" s="145"/>
      <c r="M1" s="145"/>
      <c r="N1" s="67"/>
      <c r="O1" s="67"/>
      <c r="P1" s="67"/>
      <c r="Q1" s="67"/>
    </row>
    <row r="2" spans="1:17" ht="18.75" customHeight="1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7"/>
      <c r="O2" s="67"/>
      <c r="P2" s="67"/>
      <c r="Q2" s="67"/>
    </row>
    <row r="3" spans="1:17" ht="18.75" customHeight="1">
      <c r="A3" s="132" t="str">
        <f>'Plan vs Actual'!A3</f>
        <v>FY22 Quarter Ending March 31, 2022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5"/>
      <c r="M3" s="145"/>
      <c r="N3" s="67"/>
      <c r="O3" s="67"/>
      <c r="P3" s="67"/>
      <c r="Q3" s="67"/>
    </row>
    <row r="4" spans="1:17" ht="30" customHeight="1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7" ht="13.5" thickBot="1"/>
    <row r="6" spans="1:17" s="82" customFormat="1" ht="15.75" customHeight="1" thickTop="1">
      <c r="A6" s="79"/>
      <c r="B6" s="80" t="s">
        <v>75</v>
      </c>
      <c r="C6" s="80" t="s">
        <v>76</v>
      </c>
      <c r="D6" s="80" t="s">
        <v>77</v>
      </c>
      <c r="E6" s="80" t="s">
        <v>78</v>
      </c>
      <c r="F6" s="80" t="s">
        <v>79</v>
      </c>
      <c r="G6" s="80" t="s">
        <v>80</v>
      </c>
      <c r="H6" s="80" t="s">
        <v>81</v>
      </c>
      <c r="I6" s="80" t="s">
        <v>82</v>
      </c>
      <c r="J6" s="80" t="s">
        <v>83</v>
      </c>
      <c r="K6" s="80" t="s">
        <v>84</v>
      </c>
      <c r="L6" s="80" t="s">
        <v>85</v>
      </c>
      <c r="M6" s="81" t="s">
        <v>86</v>
      </c>
    </row>
    <row r="7" spans="1:17" ht="18" customHeight="1">
      <c r="A7" s="91" t="s">
        <v>87</v>
      </c>
      <c r="B7" s="92">
        <v>5810</v>
      </c>
      <c r="C7" s="92">
        <v>9809</v>
      </c>
      <c r="D7" s="92">
        <v>11053</v>
      </c>
      <c r="E7" s="92">
        <v>12462</v>
      </c>
      <c r="F7" s="92">
        <v>13135</v>
      </c>
      <c r="G7" s="92">
        <v>13684</v>
      </c>
      <c r="H7" s="92">
        <v>14584</v>
      </c>
      <c r="I7" s="92">
        <v>15428</v>
      </c>
      <c r="J7" s="92">
        <v>16551</v>
      </c>
      <c r="K7" s="92"/>
      <c r="L7" s="92"/>
      <c r="M7" s="93"/>
    </row>
    <row r="8" spans="1:17" ht="18" customHeight="1">
      <c r="A8" s="94" t="s">
        <v>88</v>
      </c>
      <c r="B8" s="92">
        <v>5810</v>
      </c>
      <c r="C8" s="92">
        <v>3186</v>
      </c>
      <c r="D8" s="92">
        <v>2505</v>
      </c>
      <c r="E8" s="92">
        <v>2008</v>
      </c>
      <c r="F8" s="92">
        <v>1825</v>
      </c>
      <c r="G8" s="92">
        <v>1491</v>
      </c>
      <c r="H8" s="92">
        <v>2073</v>
      </c>
      <c r="I8" s="92">
        <v>2230</v>
      </c>
      <c r="J8" s="92">
        <v>3103</v>
      </c>
      <c r="K8" s="92"/>
      <c r="L8" s="92"/>
      <c r="M8" s="93"/>
    </row>
    <row r="9" spans="1:17" ht="18" customHeight="1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7" ht="18" customHeight="1">
      <c r="A10" s="91" t="s">
        <v>89</v>
      </c>
      <c r="B10" s="97">
        <v>1316</v>
      </c>
      <c r="C10" s="97">
        <v>2410</v>
      </c>
      <c r="D10" s="97">
        <v>3455</v>
      </c>
      <c r="E10" s="92">
        <v>4833</v>
      </c>
      <c r="F10" s="92">
        <v>5455</v>
      </c>
      <c r="G10" s="92">
        <v>5989</v>
      </c>
      <c r="H10" s="92">
        <v>6799</v>
      </c>
      <c r="I10" s="92">
        <v>7530</v>
      </c>
      <c r="J10" s="92">
        <v>8353</v>
      </c>
      <c r="K10" s="92"/>
      <c r="L10" s="92"/>
      <c r="M10" s="93"/>
      <c r="N10" s="83"/>
    </row>
    <row r="11" spans="1:17" ht="18" customHeight="1">
      <c r="A11" s="94" t="s">
        <v>90</v>
      </c>
      <c r="B11" s="97">
        <v>1316</v>
      </c>
      <c r="C11" s="97">
        <v>1442</v>
      </c>
      <c r="D11" s="97">
        <v>1543</v>
      </c>
      <c r="E11" s="97">
        <v>1319</v>
      </c>
      <c r="F11" s="97">
        <v>1355</v>
      </c>
      <c r="G11" s="97">
        <v>1095</v>
      </c>
      <c r="H11" s="97">
        <v>1592</v>
      </c>
      <c r="I11" s="97">
        <v>1570</v>
      </c>
      <c r="J11" s="97">
        <v>1936</v>
      </c>
      <c r="K11" s="97"/>
      <c r="L11" s="97"/>
      <c r="M11" s="98"/>
    </row>
    <row r="12" spans="1:17" ht="18" customHeight="1">
      <c r="A12" s="91"/>
      <c r="B12" s="97"/>
      <c r="C12" s="97"/>
      <c r="D12" s="92"/>
      <c r="E12" s="92"/>
      <c r="F12" s="92"/>
      <c r="G12" s="92"/>
      <c r="H12" s="92"/>
      <c r="I12" s="92"/>
      <c r="J12" s="92"/>
      <c r="K12" s="92"/>
      <c r="L12" s="92"/>
      <c r="M12" s="93"/>
    </row>
    <row r="13" spans="1:17" ht="18" customHeight="1">
      <c r="A13" s="91" t="s">
        <v>91</v>
      </c>
      <c r="B13" s="97">
        <v>404</v>
      </c>
      <c r="C13" s="97">
        <v>719</v>
      </c>
      <c r="D13" s="97">
        <v>1037</v>
      </c>
      <c r="E13" s="97">
        <v>1279</v>
      </c>
      <c r="F13" s="97">
        <v>1562</v>
      </c>
      <c r="G13" s="97">
        <v>1795</v>
      </c>
      <c r="H13" s="92">
        <v>2065</v>
      </c>
      <c r="I13" s="92">
        <v>2341</v>
      </c>
      <c r="J13" s="92">
        <v>2645</v>
      </c>
      <c r="K13" s="92"/>
      <c r="L13" s="92"/>
      <c r="M13" s="93"/>
    </row>
    <row r="14" spans="1:17" ht="18" customHeight="1">
      <c r="A14" s="94" t="s">
        <v>92</v>
      </c>
      <c r="B14" s="97">
        <v>404</v>
      </c>
      <c r="C14" s="97">
        <v>352</v>
      </c>
      <c r="D14" s="97">
        <v>357</v>
      </c>
      <c r="E14" s="97">
        <v>314</v>
      </c>
      <c r="F14" s="97">
        <v>363</v>
      </c>
      <c r="G14" s="97">
        <v>295</v>
      </c>
      <c r="H14" s="97">
        <v>400</v>
      </c>
      <c r="I14" s="97">
        <v>460</v>
      </c>
      <c r="J14" s="97">
        <v>493</v>
      </c>
      <c r="K14" s="97"/>
      <c r="L14" s="97"/>
      <c r="M14" s="98"/>
    </row>
    <row r="15" spans="1:17" ht="18" customHeight="1">
      <c r="A15" s="91"/>
      <c r="B15" s="97"/>
      <c r="C15" s="97"/>
      <c r="D15" s="92"/>
      <c r="E15" s="92"/>
      <c r="F15" s="92"/>
      <c r="G15" s="92"/>
      <c r="H15" s="92"/>
      <c r="I15" s="92"/>
      <c r="J15" s="92"/>
      <c r="K15" s="92"/>
      <c r="L15" s="92"/>
      <c r="M15" s="93"/>
    </row>
    <row r="16" spans="1:17" ht="18" customHeight="1">
      <c r="A16" s="91" t="s">
        <v>93</v>
      </c>
      <c r="B16" s="97">
        <v>53</v>
      </c>
      <c r="C16" s="97">
        <v>117</v>
      </c>
      <c r="D16" s="92">
        <v>169</v>
      </c>
      <c r="E16" s="92">
        <v>234</v>
      </c>
      <c r="F16" s="92">
        <v>304</v>
      </c>
      <c r="G16" s="92">
        <v>354</v>
      </c>
      <c r="H16" s="92">
        <v>398</v>
      </c>
      <c r="I16" s="92">
        <v>441</v>
      </c>
      <c r="J16" s="92">
        <v>516</v>
      </c>
      <c r="K16" s="92"/>
      <c r="L16" s="92"/>
      <c r="M16" s="93"/>
    </row>
    <row r="17" spans="1:13" ht="18" customHeight="1">
      <c r="A17" s="94" t="s">
        <v>94</v>
      </c>
      <c r="B17" s="97">
        <v>53</v>
      </c>
      <c r="C17" s="97">
        <v>70</v>
      </c>
      <c r="D17" s="97">
        <v>61</v>
      </c>
      <c r="E17" s="97">
        <v>73</v>
      </c>
      <c r="F17" s="97">
        <v>84</v>
      </c>
      <c r="G17" s="97">
        <v>67</v>
      </c>
      <c r="H17" s="97">
        <v>57</v>
      </c>
      <c r="I17" s="97">
        <v>58</v>
      </c>
      <c r="J17" s="97">
        <v>97</v>
      </c>
      <c r="K17" s="97"/>
      <c r="L17" s="97"/>
      <c r="M17" s="98"/>
    </row>
    <row r="18" spans="1:13" ht="18" customHeight="1" thickBo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ht="15.75" thickTop="1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117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F6A06-8CB0-4C2B-B32F-53C991BF00CC}"/>
</file>

<file path=customXml/itemProps2.xml><?xml version="1.0" encoding="utf-8"?>
<ds:datastoreItem xmlns:ds="http://schemas.openxmlformats.org/officeDocument/2006/customXml" ds:itemID="{14C1C687-6FC6-48A0-8A89-A82583BB36A3}"/>
</file>

<file path=customXml/itemProps3.xml><?xml version="1.0" encoding="utf-8"?>
<ds:datastoreItem xmlns:ds="http://schemas.openxmlformats.org/officeDocument/2006/customXml" ds:itemID="{1BFC2D84-0E0B-4BBB-9615-A1AFD843E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Boucher, Joan (DWD)</cp:lastModifiedBy>
  <cp:revision/>
  <dcterms:created xsi:type="dcterms:W3CDTF">2005-11-08T14:55:14Z</dcterms:created>
  <dcterms:modified xsi:type="dcterms:W3CDTF">2022-06-07T13:46:46Z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