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4 06302022/"/>
    </mc:Choice>
  </mc:AlternateContent>
  <xr:revisionPtr revIDLastSave="0" documentId="11_E66CBF15572B0A567F2D8DEF422E99DDBBBC5286" xr6:coauthVersionLast="47" xr6:coauthVersionMax="47" xr10:uidLastSave="{00000000-0000-0000-0000-000000000000}"/>
  <bookViews>
    <workbookView xWindow="-110" yWindow="-110" windowWidth="19420" windowHeight="11020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3" l="1"/>
  <c r="G24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8" i="3"/>
  <c r="E25" i="3"/>
  <c r="E24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8" i="3"/>
  <c r="B25" i="3"/>
  <c r="B24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<sst xmlns="http://schemas.openxmlformats.org/spreadsheetml/2006/main" count="150" uniqueCount="95">
  <si>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</si>
  <si>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</si>
  <si>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FY22 Quarter Ending June 30, 2022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</si>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</sst>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 applyBorder="1"/>
    <xf numFmtId="0" fontId="7" fillId="0" borderId="18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8" fillId="0" borderId="18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/>
    <xf numFmtId="0" fontId="7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indent="6"/>
    </xf>
    <xf numFmtId="0" fontId="11" fillId="0" borderId="0" xfId="0" applyFont="1" applyBorder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7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Fill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Fill="1" applyBorder="1" applyAlignment="1">
      <alignment horizontal="center"/>
    </xf>
    <xf numFmtId="3" fontId="7" fillId="0" borderId="43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18" xfId="0" applyFont="1" applyBorder="1" applyAlignment="1"/>
    <xf numFmtId="0" fontId="7" fillId="0" borderId="0" xfId="0" applyFont="1" applyAlignment="1"/>
    <xf numFmtId="0" fontId="7" fillId="0" borderId="18" xfId="0" applyFont="1" applyBorder="1" applyAlignme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/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Fill="1" applyBorder="1" applyAlignment="1">
      <alignment horizontal="left"/>
    </xf>
    <xf numFmtId="0" fontId="21" fillId="0" borderId="0" xfId="0" applyFont="1" applyAlignme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workbookViewId="0">
      <selection activeCell="C30" sqref="C30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32"/>
      <c r="C2" s="33"/>
      <c r="D2" s="33"/>
      <c r="E2" s="33"/>
      <c r="F2" s="33"/>
      <c r="G2" s="33"/>
    </row>
    <row r="3" spans="2:20" ht="18.75" customHeight="1" thickTop="1" thickBot="1" x14ac:dyDescent="0.5">
      <c r="B3" s="32"/>
      <c r="C3" s="34"/>
      <c r="D3" s="35"/>
      <c r="E3" s="35"/>
      <c r="F3" s="36"/>
      <c r="G3" s="33"/>
    </row>
    <row r="4" spans="2:20" ht="18.75" customHeight="1" thickTop="1" thickBot="1" x14ac:dyDescent="0.5">
      <c r="B4" s="32"/>
      <c r="C4" s="37"/>
      <c r="D4" s="38"/>
      <c r="E4" s="38"/>
      <c r="F4" s="39"/>
      <c r="G4" s="33"/>
    </row>
    <row r="5" spans="2:20" ht="18.75" customHeight="1" thickTop="1" thickBot="1" x14ac:dyDescent="0.5">
      <c r="B5" s="32"/>
      <c r="C5" s="37"/>
      <c r="D5" s="38"/>
      <c r="E5" s="38"/>
      <c r="F5" s="39"/>
      <c r="G5" s="33"/>
    </row>
    <row r="6" spans="2:20" ht="18.75" customHeight="1" thickTop="1" thickBot="1" x14ac:dyDescent="0.5">
      <c r="B6" s="32"/>
      <c r="C6" s="37"/>
      <c r="D6" s="38"/>
      <c r="E6" s="38"/>
      <c r="F6" s="39"/>
      <c r="G6" s="33"/>
    </row>
    <row r="7" spans="2:20" ht="18.75" customHeight="1" thickTop="1" thickBot="1" x14ac:dyDescent="0.5">
      <c r="B7" s="32"/>
      <c r="C7" s="126" t="s">
        <v>0</v>
      </c>
      <c r="D7" s="127"/>
      <c r="E7" s="127"/>
      <c r="F7" s="128"/>
      <c r="G7" s="33"/>
    </row>
    <row r="8" spans="2:20" ht="18.75" customHeight="1" thickTop="1" thickBot="1" x14ac:dyDescent="0.55000000000000004">
      <c r="B8" s="32"/>
      <c r="C8" s="37"/>
      <c r="D8" s="40"/>
      <c r="E8" s="41"/>
      <c r="F8" s="39"/>
      <c r="G8" s="33"/>
    </row>
    <row r="9" spans="2:20" ht="18.75" customHeight="1" thickTop="1" thickBot="1" x14ac:dyDescent="0.35">
      <c r="B9" s="32"/>
      <c r="C9" s="126" t="s">
        <v>1</v>
      </c>
      <c r="D9" s="129"/>
      <c r="E9" s="129"/>
      <c r="F9" s="130"/>
      <c r="G9" s="33"/>
    </row>
    <row r="10" spans="2:20" ht="16.5" customHeight="1" thickTop="1" thickBot="1" x14ac:dyDescent="0.35">
      <c r="B10" s="32"/>
      <c r="C10" s="126" t="s">
        <v>2</v>
      </c>
      <c r="D10" s="129"/>
      <c r="E10" s="129"/>
      <c r="F10" s="130"/>
      <c r="G10" s="33"/>
    </row>
    <row r="11" spans="2:20" ht="16.5" customHeight="1" thickTop="1" thickBot="1" x14ac:dyDescent="0.5">
      <c r="B11" s="32"/>
      <c r="C11" s="37"/>
      <c r="D11" s="42"/>
      <c r="E11" s="43"/>
      <c r="F11" s="44"/>
      <c r="G11" s="33"/>
    </row>
    <row r="12" spans="2:20" ht="16.5" customHeight="1" thickTop="1" thickBot="1" x14ac:dyDescent="0.5">
      <c r="B12" s="32"/>
      <c r="C12" s="37"/>
      <c r="D12" s="42"/>
      <c r="E12" s="84" t="s">
        <v>3</v>
      </c>
      <c r="F12" s="44"/>
      <c r="G12" s="33"/>
    </row>
    <row r="13" spans="2:20" ht="9.75" customHeight="1" thickTop="1" thickBot="1" x14ac:dyDescent="0.5">
      <c r="B13" s="32"/>
      <c r="C13" s="37"/>
      <c r="D13" s="45"/>
      <c r="E13" s="85"/>
      <c r="F13" s="44"/>
      <c r="G13" s="33"/>
    </row>
    <row r="14" spans="2:20" ht="19.5" thickTop="1" thickBot="1" x14ac:dyDescent="0.5">
      <c r="B14" s="32"/>
      <c r="C14" s="37"/>
      <c r="D14" s="38"/>
      <c r="E14" s="84" t="s">
        <v>4</v>
      </c>
      <c r="F14" s="39"/>
      <c r="G14" s="33"/>
      <c r="S14" s="47"/>
      <c r="T14" s="47"/>
    </row>
    <row r="15" spans="2:20" ht="9" customHeight="1" thickTop="1" thickBot="1" x14ac:dyDescent="0.5">
      <c r="B15" s="32"/>
      <c r="C15" s="37"/>
      <c r="D15" s="48"/>
      <c r="E15" s="85"/>
      <c r="F15" s="39"/>
      <c r="G15" s="33"/>
    </row>
    <row r="16" spans="2:20" ht="19.5" thickTop="1" thickBot="1" x14ac:dyDescent="0.5">
      <c r="B16" s="32"/>
      <c r="C16" s="37"/>
      <c r="D16" s="38"/>
      <c r="E16" s="84" t="s">
        <v>5</v>
      </c>
      <c r="F16" s="39"/>
      <c r="G16" s="33"/>
    </row>
    <row r="17" spans="1:9" ht="19.5" thickTop="1" thickBot="1" x14ac:dyDescent="0.5">
      <c r="B17" s="32"/>
      <c r="C17" s="37"/>
      <c r="D17" s="38"/>
      <c r="E17" s="84"/>
      <c r="F17" s="39"/>
      <c r="G17" s="33"/>
    </row>
    <row r="18" spans="1:9" ht="19.5" customHeight="1" thickTop="1" thickBot="1" x14ac:dyDescent="0.5">
      <c r="B18" s="32"/>
      <c r="C18" s="37"/>
      <c r="D18" s="38"/>
      <c r="E18" s="84" t="s">
        <v>6</v>
      </c>
      <c r="F18" s="39"/>
      <c r="G18" s="33"/>
    </row>
    <row r="19" spans="1:9" ht="10.5" customHeight="1" thickTop="1" thickBot="1" x14ac:dyDescent="0.5">
      <c r="B19" s="32"/>
      <c r="C19" s="37"/>
      <c r="D19" s="38"/>
      <c r="E19" s="84"/>
      <c r="F19" s="39"/>
      <c r="G19" s="33"/>
    </row>
    <row r="20" spans="1:9" ht="19.5" thickTop="1" thickBot="1" x14ac:dyDescent="0.5">
      <c r="B20" s="32"/>
      <c r="C20" s="37"/>
      <c r="D20" s="49"/>
      <c r="E20" s="84" t="s">
        <v>7</v>
      </c>
      <c r="F20" s="39"/>
      <c r="G20" s="33"/>
    </row>
    <row r="21" spans="1:9" ht="19.5" thickTop="1" thickBot="1" x14ac:dyDescent="0.5">
      <c r="B21" s="32"/>
      <c r="C21" s="37"/>
      <c r="D21" s="49"/>
      <c r="E21" s="50"/>
      <c r="F21" s="39"/>
      <c r="G21" s="33"/>
    </row>
    <row r="22" spans="1:9" ht="19.5" thickTop="1" thickBot="1" x14ac:dyDescent="0.5">
      <c r="B22" s="32"/>
      <c r="C22" s="37"/>
      <c r="D22" s="49"/>
      <c r="E22" s="46"/>
      <c r="F22" s="39"/>
      <c r="G22" s="33"/>
    </row>
    <row r="23" spans="1:9" ht="19.5" thickTop="1" thickBot="1" x14ac:dyDescent="0.5">
      <c r="B23" s="32"/>
      <c r="C23" s="37"/>
      <c r="D23" s="49"/>
      <c r="E23" s="46"/>
      <c r="F23" s="39"/>
      <c r="G23" s="33"/>
    </row>
    <row r="24" spans="1:9" ht="19.5" thickTop="1" thickBot="1" x14ac:dyDescent="0.5">
      <c r="B24" s="32"/>
      <c r="C24" s="37"/>
      <c r="D24" s="49"/>
      <c r="E24" s="38"/>
      <c r="F24" s="39"/>
      <c r="G24" s="33"/>
    </row>
    <row r="25" spans="1:9" ht="19.5" thickTop="1" thickBot="1" x14ac:dyDescent="0.5">
      <c r="B25" s="32"/>
      <c r="C25" s="37"/>
      <c r="D25" s="38"/>
      <c r="E25" s="51"/>
      <c r="F25" s="39"/>
      <c r="G25" s="33"/>
    </row>
    <row r="26" spans="1:9" ht="19.5" thickTop="1" thickBot="1" x14ac:dyDescent="0.5">
      <c r="B26" s="32"/>
      <c r="C26" s="52"/>
      <c r="D26" s="53"/>
      <c r="E26" s="53"/>
      <c r="F26" s="54"/>
      <c r="G26" s="33"/>
    </row>
    <row r="27" spans="1:9" ht="4.5" customHeight="1" thickTop="1" x14ac:dyDescent="0.3">
      <c r="B27" s="32"/>
      <c r="C27" s="33" t="s">
        <v>8</v>
      </c>
      <c r="D27" s="33"/>
      <c r="E27" s="33"/>
      <c r="F27" s="33"/>
      <c r="G27" s="33"/>
    </row>
    <row r="28" spans="1:9" s="55" customFormat="1" ht="12.75" customHeight="1" x14ac:dyDescent="0.3">
      <c r="C28" s="56" t="s">
        <v>9</v>
      </c>
    </row>
    <row r="29" spans="1:9" ht="25.5" customHeight="1" x14ac:dyDescent="0.3">
      <c r="A29" s="55"/>
      <c r="B29" s="55"/>
      <c r="C29" s="125" t="s">
        <v>10</v>
      </c>
      <c r="D29" s="125"/>
      <c r="E29" s="125"/>
      <c r="F29" s="125"/>
      <c r="G29" s="55"/>
      <c r="H29" s="55"/>
      <c r="I29" s="55"/>
    </row>
    <row r="30" spans="1:9" x14ac:dyDescent="0.3">
      <c r="A30" s="55"/>
      <c r="B30" s="55"/>
      <c r="C30" s="117"/>
      <c r="D30" s="55"/>
      <c r="E30" s="55"/>
      <c r="F30" s="57"/>
      <c r="G30" s="55"/>
      <c r="H30" s="55"/>
      <c r="I30" s="55"/>
    </row>
    <row r="31" spans="1:9" x14ac:dyDescent="0.3">
      <c r="A31" s="55"/>
      <c r="B31" s="55"/>
      <c r="C31" s="55"/>
      <c r="D31" s="55"/>
      <c r="E31" s="55"/>
      <c r="F31" s="55"/>
      <c r="G31" s="55"/>
      <c r="H31" s="55"/>
      <c r="I31" s="55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opLeftCell="A7" zoomScale="80" zoomScaleNormal="80" workbookViewId="0">
      <selection activeCell="A33" sqref="A33"/>
    </sheetView>
  </sheetViews>
  <sheetFormatPr defaultColWidth="9.1796875" defaultRowHeight="13" x14ac:dyDescent="0.3"/>
  <cols>
    <col min="1" max="1" width="19.453125" style="1" customWidth="1"/>
    <col min="2" max="7" width="7.7265625" style="1" customWidth="1"/>
    <col min="8" max="8" width="11.1796875" style="1" customWidth="1"/>
    <col min="9" max="10" width="7.7265625" style="1" customWidth="1"/>
    <col min="11" max="16384" width="9.1796875" style="1"/>
  </cols>
  <sheetData>
    <row r="1" spans="1:14" ht="18.5" x14ac:dyDescent="0.4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5.5" x14ac:dyDescent="0.35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5.5" x14ac:dyDescent="0.3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18.5" x14ac:dyDescent="0.45">
      <c r="A4" s="131" t="s">
        <v>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ht="6" customHeight="1" thickBot="1" x14ac:dyDescent="0.35"/>
    <row r="6" spans="1:14" ht="39.5" thickTop="1" x14ac:dyDescent="0.3">
      <c r="A6" s="66" t="s">
        <v>13</v>
      </c>
      <c r="B6" s="134" t="s">
        <v>14</v>
      </c>
      <c r="C6" s="135"/>
      <c r="D6" s="136"/>
      <c r="E6" s="134" t="s">
        <v>15</v>
      </c>
      <c r="F6" s="135"/>
      <c r="G6" s="136"/>
      <c r="H6" s="65" t="s">
        <v>16</v>
      </c>
      <c r="I6" s="140" t="s">
        <v>17</v>
      </c>
      <c r="J6" s="140"/>
      <c r="K6" s="141"/>
      <c r="L6" s="142" t="s">
        <v>18</v>
      </c>
      <c r="M6" s="140"/>
      <c r="N6" s="143"/>
    </row>
    <row r="7" spans="1:14" ht="16.5" customHeight="1" x14ac:dyDescent="0.3">
      <c r="A7" s="4" t="s">
        <v>19</v>
      </c>
      <c r="B7" s="5" t="s">
        <v>20</v>
      </c>
      <c r="C7" s="6" t="s">
        <v>21</v>
      </c>
      <c r="D7" s="7" t="s">
        <v>22</v>
      </c>
      <c r="E7" s="8" t="s">
        <v>23</v>
      </c>
      <c r="F7" s="9" t="s">
        <v>24</v>
      </c>
      <c r="G7" s="10" t="s">
        <v>25</v>
      </c>
      <c r="H7" s="62" t="s">
        <v>26</v>
      </c>
      <c r="I7" s="58" t="s">
        <v>27</v>
      </c>
      <c r="J7" s="11" t="s">
        <v>28</v>
      </c>
      <c r="K7" s="12" t="s">
        <v>29</v>
      </c>
      <c r="L7" s="5" t="s">
        <v>30</v>
      </c>
      <c r="M7" s="6" t="s">
        <v>31</v>
      </c>
      <c r="N7" s="12" t="s">
        <v>32</v>
      </c>
    </row>
    <row r="8" spans="1:14" ht="25.5" customHeight="1" x14ac:dyDescent="0.3">
      <c r="A8" s="3"/>
      <c r="B8" s="13" t="s">
        <v>33</v>
      </c>
      <c r="C8" s="14" t="s">
        <v>34</v>
      </c>
      <c r="D8" s="15" t="s">
        <v>35</v>
      </c>
      <c r="E8" s="16" t="s">
        <v>33</v>
      </c>
      <c r="F8" s="17" t="s">
        <v>34</v>
      </c>
      <c r="G8" s="18" t="s">
        <v>35</v>
      </c>
      <c r="H8" s="61" t="s">
        <v>36</v>
      </c>
      <c r="I8" s="59" t="s">
        <v>33</v>
      </c>
      <c r="J8" s="19" t="s">
        <v>36</v>
      </c>
      <c r="K8" s="20" t="s">
        <v>35</v>
      </c>
      <c r="L8" s="13" t="s">
        <v>33</v>
      </c>
      <c r="M8" s="14" t="s">
        <v>36</v>
      </c>
      <c r="N8" s="20" t="s">
        <v>35</v>
      </c>
    </row>
    <row r="9" spans="1:14" x14ac:dyDescent="0.3">
      <c r="A9" s="68" t="s">
        <v>37</v>
      </c>
      <c r="B9" s="118">
        <v>600</v>
      </c>
      <c r="C9" s="21">
        <v>828</v>
      </c>
      <c r="D9" s="22">
        <f>C9/B9</f>
        <v>1.38</v>
      </c>
      <c r="E9" s="118">
        <v>430</v>
      </c>
      <c r="F9" s="21">
        <v>600</v>
      </c>
      <c r="G9" s="22">
        <f>F9/E9</f>
        <v>1.3953488372093024</v>
      </c>
      <c r="H9" s="63">
        <v>412</v>
      </c>
      <c r="I9" s="120">
        <v>90</v>
      </c>
      <c r="J9" s="23">
        <v>148</v>
      </c>
      <c r="K9" s="22">
        <f>J9/I9</f>
        <v>1.6444444444444444</v>
      </c>
      <c r="L9" s="118">
        <v>30</v>
      </c>
      <c r="M9" s="21">
        <v>48</v>
      </c>
      <c r="N9" s="24">
        <f t="shared" ref="N9:N24" si="0">M9/L9</f>
        <v>1.6</v>
      </c>
    </row>
    <row r="10" spans="1:14" x14ac:dyDescent="0.3">
      <c r="A10" s="68" t="s">
        <v>38</v>
      </c>
      <c r="B10" s="118">
        <v>525</v>
      </c>
      <c r="C10" s="21">
        <v>722</v>
      </c>
      <c r="D10" s="22">
        <f t="shared" ref="D10:D24" si="1">C10/B10</f>
        <v>1.3752380952380951</v>
      </c>
      <c r="E10" s="118">
        <v>225</v>
      </c>
      <c r="F10" s="21">
        <v>324</v>
      </c>
      <c r="G10" s="22">
        <f t="shared" ref="G10:G24" si="2">F10/E10</f>
        <v>1.44</v>
      </c>
      <c r="H10" s="63">
        <v>434</v>
      </c>
      <c r="I10" s="120">
        <v>250</v>
      </c>
      <c r="J10" s="23">
        <v>126</v>
      </c>
      <c r="K10" s="22">
        <f t="shared" ref="K10:K24" si="3">J10/I10</f>
        <v>0.504</v>
      </c>
      <c r="L10" s="118">
        <v>50</v>
      </c>
      <c r="M10" s="21">
        <v>19</v>
      </c>
      <c r="N10" s="24">
        <f t="shared" si="0"/>
        <v>0.38</v>
      </c>
    </row>
    <row r="11" spans="1:14" x14ac:dyDescent="0.3">
      <c r="A11" s="68" t="s">
        <v>39</v>
      </c>
      <c r="B11" s="118">
        <v>1635</v>
      </c>
      <c r="C11" s="21">
        <v>1768</v>
      </c>
      <c r="D11" s="22">
        <f t="shared" si="1"/>
        <v>1.0813455657492355</v>
      </c>
      <c r="E11" s="118">
        <v>715</v>
      </c>
      <c r="F11" s="21">
        <v>770</v>
      </c>
      <c r="G11" s="22">
        <f t="shared" si="2"/>
        <v>1.0769230769230769</v>
      </c>
      <c r="H11" s="63">
        <v>1409</v>
      </c>
      <c r="I11" s="120">
        <v>1180</v>
      </c>
      <c r="J11" s="23">
        <v>1095</v>
      </c>
      <c r="K11" s="22">
        <f t="shared" si="3"/>
        <v>0.92796610169491522</v>
      </c>
      <c r="L11" s="118">
        <v>143</v>
      </c>
      <c r="M11" s="21">
        <v>26</v>
      </c>
      <c r="N11" s="24">
        <f t="shared" si="0"/>
        <v>0.18181818181818182</v>
      </c>
    </row>
    <row r="12" spans="1:14" x14ac:dyDescent="0.3">
      <c r="A12" s="68" t="s">
        <v>40</v>
      </c>
      <c r="B12" s="118">
        <v>470</v>
      </c>
      <c r="C12" s="21">
        <v>671</v>
      </c>
      <c r="D12" s="22">
        <f t="shared" si="1"/>
        <v>1.4276595744680851</v>
      </c>
      <c r="E12" s="118">
        <v>270</v>
      </c>
      <c r="F12" s="21">
        <v>390</v>
      </c>
      <c r="G12" s="22">
        <f t="shared" si="2"/>
        <v>1.4444444444444444</v>
      </c>
      <c r="H12" s="63">
        <v>397</v>
      </c>
      <c r="I12" s="120">
        <v>150</v>
      </c>
      <c r="J12" s="23">
        <v>139</v>
      </c>
      <c r="K12" s="22">
        <f t="shared" si="3"/>
        <v>0.92666666666666664</v>
      </c>
      <c r="L12" s="118">
        <v>52</v>
      </c>
      <c r="M12" s="21">
        <v>68</v>
      </c>
      <c r="N12" s="24">
        <f t="shared" si="0"/>
        <v>1.3076923076923077</v>
      </c>
    </row>
    <row r="13" spans="1:14" x14ac:dyDescent="0.3">
      <c r="A13" s="68" t="s">
        <v>41</v>
      </c>
      <c r="B13" s="118">
        <v>500</v>
      </c>
      <c r="C13" s="21">
        <v>1628</v>
      </c>
      <c r="D13" s="22">
        <f t="shared" si="1"/>
        <v>3.2559999999999998</v>
      </c>
      <c r="E13" s="118">
        <v>300</v>
      </c>
      <c r="F13" s="21">
        <v>862</v>
      </c>
      <c r="G13" s="22">
        <f t="shared" si="2"/>
        <v>2.8733333333333335</v>
      </c>
      <c r="H13" s="63">
        <v>498</v>
      </c>
      <c r="I13" s="120">
        <v>100</v>
      </c>
      <c r="J13" s="23">
        <v>50</v>
      </c>
      <c r="K13" s="22">
        <f t="shared" si="3"/>
        <v>0.5</v>
      </c>
      <c r="L13" s="118">
        <v>22</v>
      </c>
      <c r="M13" s="21">
        <v>19</v>
      </c>
      <c r="N13" s="24">
        <f t="shared" si="0"/>
        <v>0.86363636363636365</v>
      </c>
    </row>
    <row r="14" spans="1:14" x14ac:dyDescent="0.3">
      <c r="A14" s="68" t="s">
        <v>42</v>
      </c>
      <c r="B14" s="118">
        <v>800</v>
      </c>
      <c r="C14" s="21">
        <v>754</v>
      </c>
      <c r="D14" s="22">
        <f t="shared" si="1"/>
        <v>0.9425</v>
      </c>
      <c r="E14" s="118">
        <v>550</v>
      </c>
      <c r="F14" s="21">
        <v>404</v>
      </c>
      <c r="G14" s="22">
        <f t="shared" si="2"/>
        <v>0.7345454545454545</v>
      </c>
      <c r="H14" s="63">
        <v>594</v>
      </c>
      <c r="I14" s="120">
        <v>100</v>
      </c>
      <c r="J14" s="23">
        <v>111</v>
      </c>
      <c r="K14" s="22">
        <f t="shared" si="3"/>
        <v>1.1100000000000001</v>
      </c>
      <c r="L14" s="118">
        <v>20</v>
      </c>
      <c r="M14" s="21">
        <v>22</v>
      </c>
      <c r="N14" s="24">
        <f t="shared" si="0"/>
        <v>1.1000000000000001</v>
      </c>
    </row>
    <row r="15" spans="1:14" x14ac:dyDescent="0.3">
      <c r="A15" s="68" t="s">
        <v>43</v>
      </c>
      <c r="B15" s="118">
        <v>475</v>
      </c>
      <c r="C15" s="21">
        <v>569</v>
      </c>
      <c r="D15" s="22">
        <f t="shared" si="1"/>
        <v>1.1978947368421053</v>
      </c>
      <c r="E15" s="118">
        <v>295</v>
      </c>
      <c r="F15" s="21">
        <v>357</v>
      </c>
      <c r="G15" s="22">
        <f t="shared" si="2"/>
        <v>1.2101694915254237</v>
      </c>
      <c r="H15" s="63">
        <v>454</v>
      </c>
      <c r="I15" s="120">
        <v>75</v>
      </c>
      <c r="J15" s="23">
        <v>106</v>
      </c>
      <c r="K15" s="22">
        <f t="shared" si="3"/>
        <v>1.4133333333333333</v>
      </c>
      <c r="L15" s="118">
        <v>25</v>
      </c>
      <c r="M15" s="21">
        <v>23</v>
      </c>
      <c r="N15" s="24">
        <f t="shared" si="0"/>
        <v>0.92</v>
      </c>
    </row>
    <row r="16" spans="1:14" x14ac:dyDescent="0.3">
      <c r="A16" s="68" t="s">
        <v>44</v>
      </c>
      <c r="B16" s="118">
        <v>625</v>
      </c>
      <c r="C16" s="21">
        <v>929</v>
      </c>
      <c r="D16" s="22">
        <f t="shared" si="1"/>
        <v>1.4863999999999999</v>
      </c>
      <c r="E16" s="118">
        <v>325</v>
      </c>
      <c r="F16" s="21">
        <v>496</v>
      </c>
      <c r="G16" s="22">
        <f t="shared" si="2"/>
        <v>1.5261538461538462</v>
      </c>
      <c r="H16" s="63">
        <v>509</v>
      </c>
      <c r="I16" s="120">
        <v>200</v>
      </c>
      <c r="J16" s="23">
        <v>282</v>
      </c>
      <c r="K16" s="22">
        <f t="shared" si="3"/>
        <v>1.41</v>
      </c>
      <c r="L16" s="118">
        <v>70</v>
      </c>
      <c r="M16" s="21">
        <v>102</v>
      </c>
      <c r="N16" s="24">
        <f t="shared" si="0"/>
        <v>1.4571428571428571</v>
      </c>
    </row>
    <row r="17" spans="1:14" x14ac:dyDescent="0.3">
      <c r="A17" s="68" t="s">
        <v>45</v>
      </c>
      <c r="B17" s="118">
        <v>436</v>
      </c>
      <c r="C17" s="21">
        <v>480</v>
      </c>
      <c r="D17" s="22">
        <f t="shared" si="1"/>
        <v>1.1009174311926606</v>
      </c>
      <c r="E17" s="118">
        <v>217</v>
      </c>
      <c r="F17" s="21">
        <v>233</v>
      </c>
      <c r="G17" s="22">
        <f t="shared" si="2"/>
        <v>1.0737327188940091</v>
      </c>
      <c r="H17" s="63">
        <v>295</v>
      </c>
      <c r="I17" s="120">
        <v>151</v>
      </c>
      <c r="J17" s="23">
        <v>61</v>
      </c>
      <c r="K17" s="22">
        <f t="shared" si="3"/>
        <v>0.40397350993377484</v>
      </c>
      <c r="L17" s="118">
        <v>27</v>
      </c>
      <c r="M17" s="21">
        <v>13</v>
      </c>
      <c r="N17" s="24">
        <f t="shared" si="0"/>
        <v>0.48148148148148145</v>
      </c>
    </row>
    <row r="18" spans="1:14" x14ac:dyDescent="0.3">
      <c r="A18" s="68" t="s">
        <v>46</v>
      </c>
      <c r="B18" s="118">
        <v>1500</v>
      </c>
      <c r="C18" s="21">
        <v>3508</v>
      </c>
      <c r="D18" s="22">
        <f t="shared" si="1"/>
        <v>2.3386666666666667</v>
      </c>
      <c r="E18" s="118">
        <v>1000</v>
      </c>
      <c r="F18" s="21">
        <v>2024</v>
      </c>
      <c r="G18" s="22">
        <f t="shared" si="2"/>
        <v>2.024</v>
      </c>
      <c r="H18" s="63">
        <v>1003</v>
      </c>
      <c r="I18" s="120">
        <v>400</v>
      </c>
      <c r="J18" s="23">
        <v>374</v>
      </c>
      <c r="K18" s="22">
        <f t="shared" si="3"/>
        <v>0.93500000000000005</v>
      </c>
      <c r="L18" s="118">
        <v>50</v>
      </c>
      <c r="M18" s="21">
        <v>47</v>
      </c>
      <c r="N18" s="24">
        <f t="shared" si="0"/>
        <v>0.94</v>
      </c>
    </row>
    <row r="19" spans="1:14" x14ac:dyDescent="0.3">
      <c r="A19" s="68" t="s">
        <v>47</v>
      </c>
      <c r="B19" s="118">
        <v>1100</v>
      </c>
      <c r="C19" s="21">
        <v>1095</v>
      </c>
      <c r="D19" s="22">
        <f t="shared" si="1"/>
        <v>0.99545454545454548</v>
      </c>
      <c r="E19" s="118">
        <v>650</v>
      </c>
      <c r="F19" s="21">
        <v>486</v>
      </c>
      <c r="G19" s="22">
        <f t="shared" si="2"/>
        <v>0.74769230769230766</v>
      </c>
      <c r="H19" s="63">
        <v>480</v>
      </c>
      <c r="I19" s="120">
        <v>250</v>
      </c>
      <c r="J19" s="23">
        <v>273</v>
      </c>
      <c r="K19" s="22">
        <f t="shared" si="3"/>
        <v>1.0920000000000001</v>
      </c>
      <c r="L19" s="118">
        <v>60</v>
      </c>
      <c r="M19" s="21">
        <v>46</v>
      </c>
      <c r="N19" s="24">
        <f t="shared" si="0"/>
        <v>0.76666666666666672</v>
      </c>
    </row>
    <row r="20" spans="1:14" x14ac:dyDescent="0.3">
      <c r="A20" s="68" t="s">
        <v>48</v>
      </c>
      <c r="B20" s="118">
        <v>550</v>
      </c>
      <c r="C20" s="21">
        <v>833</v>
      </c>
      <c r="D20" s="22">
        <f t="shared" si="1"/>
        <v>1.5145454545454546</v>
      </c>
      <c r="E20" s="118">
        <v>275</v>
      </c>
      <c r="F20" s="21">
        <v>415</v>
      </c>
      <c r="G20" s="22">
        <f t="shared" si="2"/>
        <v>1.509090909090909</v>
      </c>
      <c r="H20" s="63">
        <v>555</v>
      </c>
      <c r="I20" s="120">
        <v>200</v>
      </c>
      <c r="J20" s="23">
        <v>88</v>
      </c>
      <c r="K20" s="22">
        <f t="shared" si="3"/>
        <v>0.44</v>
      </c>
      <c r="L20" s="118">
        <v>75</v>
      </c>
      <c r="M20" s="21">
        <v>19</v>
      </c>
      <c r="N20" s="24">
        <f t="shared" si="0"/>
        <v>0.25333333333333335</v>
      </c>
    </row>
    <row r="21" spans="1:14" x14ac:dyDescent="0.3">
      <c r="A21" s="68" t="s">
        <v>49</v>
      </c>
      <c r="B21" s="118">
        <v>650</v>
      </c>
      <c r="C21" s="21">
        <v>986</v>
      </c>
      <c r="D21" s="22">
        <f t="shared" si="1"/>
        <v>1.5169230769230768</v>
      </c>
      <c r="E21" s="118">
        <v>325</v>
      </c>
      <c r="F21" s="21">
        <v>304</v>
      </c>
      <c r="G21" s="22">
        <f t="shared" si="2"/>
        <v>0.93538461538461537</v>
      </c>
      <c r="H21" s="63">
        <v>696</v>
      </c>
      <c r="I21" s="120">
        <v>200</v>
      </c>
      <c r="J21" s="23">
        <v>310</v>
      </c>
      <c r="K21" s="22">
        <f t="shared" si="3"/>
        <v>1.55</v>
      </c>
      <c r="L21" s="118">
        <v>40</v>
      </c>
      <c r="M21" s="21">
        <v>36</v>
      </c>
      <c r="N21" s="24">
        <f t="shared" si="0"/>
        <v>0.9</v>
      </c>
    </row>
    <row r="22" spans="1:14" x14ac:dyDescent="0.3">
      <c r="A22" s="68" t="s">
        <v>50</v>
      </c>
      <c r="B22" s="118">
        <v>585</v>
      </c>
      <c r="C22" s="21">
        <v>562</v>
      </c>
      <c r="D22" s="22">
        <f t="shared" si="1"/>
        <v>0.96068376068376071</v>
      </c>
      <c r="E22" s="118">
        <v>315</v>
      </c>
      <c r="F22" s="21">
        <v>336</v>
      </c>
      <c r="G22" s="22">
        <f t="shared" si="2"/>
        <v>1.0666666666666667</v>
      </c>
      <c r="H22" s="63">
        <v>511</v>
      </c>
      <c r="I22" s="120">
        <v>198</v>
      </c>
      <c r="J22" s="23">
        <v>113</v>
      </c>
      <c r="K22" s="22">
        <f t="shared" si="3"/>
        <v>0.57070707070707072</v>
      </c>
      <c r="L22" s="118">
        <v>52</v>
      </c>
      <c r="M22" s="21">
        <v>28</v>
      </c>
      <c r="N22" s="24">
        <f t="shared" si="0"/>
        <v>0.53846153846153844</v>
      </c>
    </row>
    <row r="23" spans="1:14" x14ac:dyDescent="0.3">
      <c r="A23" s="68" t="s">
        <v>51</v>
      </c>
      <c r="B23" s="118">
        <v>1800</v>
      </c>
      <c r="C23" s="21">
        <v>1686</v>
      </c>
      <c r="D23" s="22">
        <f t="shared" si="1"/>
        <v>0.93666666666666665</v>
      </c>
      <c r="E23" s="118">
        <v>1200</v>
      </c>
      <c r="F23" s="21">
        <v>1076</v>
      </c>
      <c r="G23" s="22">
        <f t="shared" si="2"/>
        <v>0.89666666666666661</v>
      </c>
      <c r="H23" s="63">
        <v>1630</v>
      </c>
      <c r="I23" s="120">
        <v>250</v>
      </c>
      <c r="J23" s="23">
        <v>203</v>
      </c>
      <c r="K23" s="22">
        <f t="shared" si="3"/>
        <v>0.81200000000000006</v>
      </c>
      <c r="L23" s="118">
        <v>165</v>
      </c>
      <c r="M23" s="21">
        <v>143</v>
      </c>
      <c r="N23" s="24">
        <f t="shared" si="0"/>
        <v>0.8666666666666667</v>
      </c>
    </row>
    <row r="24" spans="1:14" x14ac:dyDescent="0.3">
      <c r="A24" s="68" t="s">
        <v>52</v>
      </c>
      <c r="B24" s="118">
        <v>400</v>
      </c>
      <c r="C24" s="21">
        <v>1459</v>
      </c>
      <c r="D24" s="22">
        <f t="shared" si="1"/>
        <v>3.6475</v>
      </c>
      <c r="E24" s="118">
        <v>150</v>
      </c>
      <c r="F24" s="21">
        <v>1002</v>
      </c>
      <c r="G24" s="22">
        <f t="shared" si="2"/>
        <v>6.68</v>
      </c>
      <c r="H24" s="63">
        <v>347</v>
      </c>
      <c r="I24" s="120">
        <v>75</v>
      </c>
      <c r="J24" s="23">
        <v>76</v>
      </c>
      <c r="K24" s="22">
        <f t="shared" si="3"/>
        <v>1.0133333333333334</v>
      </c>
      <c r="L24" s="118">
        <v>52</v>
      </c>
      <c r="M24" s="21">
        <v>18</v>
      </c>
      <c r="N24" s="24">
        <f t="shared" si="0"/>
        <v>0.34615384615384615</v>
      </c>
    </row>
    <row r="25" spans="1:14" x14ac:dyDescent="0.3">
      <c r="A25" s="68" t="s">
        <v>53</v>
      </c>
      <c r="B25" s="118" t="s">
        <v>54</v>
      </c>
      <c r="C25" s="25">
        <v>2872</v>
      </c>
      <c r="D25" s="22" t="s">
        <v>54</v>
      </c>
      <c r="E25" s="118" t="s">
        <v>54</v>
      </c>
      <c r="F25" s="25">
        <v>1156</v>
      </c>
      <c r="G25" s="22" t="s">
        <v>54</v>
      </c>
      <c r="H25" s="63">
        <v>355</v>
      </c>
      <c r="I25" s="121" t="s">
        <v>54</v>
      </c>
      <c r="J25" s="26">
        <v>0</v>
      </c>
      <c r="K25" s="27" t="s">
        <v>54</v>
      </c>
      <c r="L25" s="118" t="s">
        <v>54</v>
      </c>
      <c r="M25" s="25">
        <v>0</v>
      </c>
      <c r="N25" s="27" t="s">
        <v>54</v>
      </c>
    </row>
    <row r="26" spans="1:14" ht="13.5" thickBot="1" x14ac:dyDescent="0.35">
      <c r="A26" s="69" t="s">
        <v>55</v>
      </c>
      <c r="B26" s="119">
        <f>SUM(B9:B25)</f>
        <v>12651</v>
      </c>
      <c r="C26" s="28">
        <v>19021</v>
      </c>
      <c r="D26" s="22">
        <f>C26/B26</f>
        <v>1.503517508497352</v>
      </c>
      <c r="E26" s="119">
        <f>SUM(E9:E25)</f>
        <v>7242</v>
      </c>
      <c r="F26" s="28">
        <v>10926</v>
      </c>
      <c r="G26" s="29">
        <f>F26/E26</f>
        <v>1.5086992543496272</v>
      </c>
      <c r="H26" s="64">
        <v>10272</v>
      </c>
      <c r="I26" s="119">
        <f>SUM(I9:I25)</f>
        <v>3869</v>
      </c>
      <c r="J26" s="30">
        <v>3270</v>
      </c>
      <c r="K26" s="31">
        <f>J26/I26</f>
        <v>0.84517963298009824</v>
      </c>
      <c r="L26" s="119">
        <f>SUM(L9:L24)</f>
        <v>933</v>
      </c>
      <c r="M26" s="28">
        <v>658</v>
      </c>
      <c r="N26" s="31">
        <f>M26/L26</f>
        <v>0.70525187566988212</v>
      </c>
    </row>
    <row r="27" spans="1:14" ht="13.5" thickTop="1" x14ac:dyDescent="0.3">
      <c r="A27" s="137" t="s">
        <v>56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4" x14ac:dyDescent="0.3">
      <c r="A28" s="1" t="s">
        <v>57</v>
      </c>
    </row>
    <row r="29" spans="1:14" x14ac:dyDescent="0.3">
      <c r="A29" s="138" t="s">
        <v>58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29"/>
      <c r="L29" s="129"/>
      <c r="M29" s="129"/>
    </row>
    <row r="30" spans="1:14" x14ac:dyDescent="0.3">
      <c r="A30" s="133" t="s">
        <v>59</v>
      </c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4" x14ac:dyDescent="0.3">
      <c r="A31" s="129" t="s">
        <v>60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4" x14ac:dyDescent="0.3">
      <c r="A32" s="133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" x14ac:dyDescent="0.3">
      <c r="A33" s="117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workbookViewId="0">
      <selection activeCell="A31" sqref="A31"/>
    </sheetView>
  </sheetViews>
  <sheetFormatPr defaultColWidth="9.1796875" defaultRowHeight="13" x14ac:dyDescent="0.3"/>
  <cols>
    <col min="1" max="1" width="21.453125" style="1" customWidth="1"/>
    <col min="2" max="2" width="11.1796875" style="1" customWidth="1"/>
    <col min="3" max="3" width="9" style="1" customWidth="1"/>
    <col min="4" max="4" width="8.453125" style="1" customWidth="1"/>
    <col min="5" max="5" width="11" style="1" customWidth="1"/>
    <col min="6" max="6" width="9" style="1" customWidth="1"/>
    <col min="7" max="7" width="7.26953125" style="1" customWidth="1"/>
    <col min="8" max="8" width="7.81640625" style="1" customWidth="1"/>
    <col min="9" max="9" width="11.1796875" style="1" customWidth="1"/>
    <col min="10" max="10" width="10.1796875" style="1" customWidth="1"/>
    <col min="11" max="11" width="12.26953125" style="1" customWidth="1"/>
    <col min="12" max="12" width="11.1796875" style="1" customWidth="1"/>
    <col min="13" max="16384" width="9.1796875" style="1"/>
  </cols>
  <sheetData>
    <row r="1" spans="1:13" ht="18" customHeight="1" x14ac:dyDescent="0.4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ht="16.5" customHeight="1" x14ac:dyDescent="0.35">
      <c r="A2" s="132" t="str">
        <f>'Plan vs Actual'!A2</f>
        <v>OSCCAR Summary by Workforce Area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3" ht="15.5" x14ac:dyDescent="0.35">
      <c r="A3" s="132" t="str">
        <f>'Plan vs Actual'!A3</f>
        <v>FY22 Quarter Ending June 30, 2022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3" ht="24" customHeight="1" x14ac:dyDescent="0.45">
      <c r="A4" s="131" t="s">
        <v>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6" customHeight="1" thickBot="1" x14ac:dyDescent="0.35"/>
    <row r="6" spans="1:13" s="2" customFormat="1" ht="13.5" customHeight="1" thickTop="1" x14ac:dyDescent="0.3">
      <c r="A6" s="70" t="s">
        <v>19</v>
      </c>
      <c r="B6" s="71" t="s">
        <v>20</v>
      </c>
      <c r="C6" s="71" t="s">
        <v>21</v>
      </c>
      <c r="D6" s="88" t="s">
        <v>22</v>
      </c>
      <c r="E6" s="86" t="s">
        <v>23</v>
      </c>
      <c r="F6" s="88" t="s">
        <v>24</v>
      </c>
      <c r="G6" s="86" t="s">
        <v>25</v>
      </c>
      <c r="H6" s="88" t="s">
        <v>26</v>
      </c>
      <c r="I6" s="86" t="s">
        <v>27</v>
      </c>
      <c r="J6" s="71" t="s">
        <v>28</v>
      </c>
      <c r="K6" s="71" t="s">
        <v>29</v>
      </c>
      <c r="L6" s="72" t="s">
        <v>30</v>
      </c>
      <c r="M6" s="124"/>
    </row>
    <row r="7" spans="1:13" s="75" customFormat="1" ht="39.75" customHeight="1" x14ac:dyDescent="0.3">
      <c r="A7" s="73" t="s">
        <v>13</v>
      </c>
      <c r="B7" s="14" t="s">
        <v>16</v>
      </c>
      <c r="C7" s="14" t="s">
        <v>61</v>
      </c>
      <c r="D7" s="89" t="s">
        <v>62</v>
      </c>
      <c r="E7" s="59" t="s">
        <v>63</v>
      </c>
      <c r="F7" s="89" t="s">
        <v>64</v>
      </c>
      <c r="G7" s="59" t="s">
        <v>65</v>
      </c>
      <c r="H7" s="89" t="s">
        <v>66</v>
      </c>
      <c r="I7" s="59" t="s">
        <v>67</v>
      </c>
      <c r="J7" s="14" t="s">
        <v>68</v>
      </c>
      <c r="K7" s="14" t="s">
        <v>69</v>
      </c>
      <c r="L7" s="74" t="s">
        <v>70</v>
      </c>
    </row>
    <row r="8" spans="1:13" x14ac:dyDescent="0.3">
      <c r="A8" s="76" t="s">
        <v>37</v>
      </c>
      <c r="B8" s="114">
        <f>'Plan vs Actual'!H9</f>
        <v>412</v>
      </c>
      <c r="C8" s="25">
        <v>260</v>
      </c>
      <c r="D8" s="90">
        <f>C8/B8</f>
        <v>0.6310679611650486</v>
      </c>
      <c r="E8" s="87">
        <f>'Plan vs Actual'!J9</f>
        <v>148</v>
      </c>
      <c r="F8" s="90">
        <f>E8/B8</f>
        <v>0.35922330097087379</v>
      </c>
      <c r="G8" s="60">
        <f>'Plan vs Actual'!M9</f>
        <v>48</v>
      </c>
      <c r="H8" s="90">
        <f>G8/E8</f>
        <v>0.32432432432432434</v>
      </c>
      <c r="I8" s="60">
        <v>75</v>
      </c>
      <c r="J8" s="21">
        <v>55</v>
      </c>
      <c r="K8" s="21">
        <v>71</v>
      </c>
      <c r="L8" s="77">
        <v>9</v>
      </c>
      <c r="M8" s="78"/>
    </row>
    <row r="9" spans="1:13" x14ac:dyDescent="0.3">
      <c r="A9" s="76" t="s">
        <v>38</v>
      </c>
      <c r="B9" s="114">
        <f>'Plan vs Actual'!H10</f>
        <v>434</v>
      </c>
      <c r="C9" s="25">
        <v>182</v>
      </c>
      <c r="D9" s="90">
        <f t="shared" ref="D9:D24" si="0">C9/B9</f>
        <v>0.41935483870967744</v>
      </c>
      <c r="E9" s="87">
        <f>'Plan vs Actual'!J10</f>
        <v>126</v>
      </c>
      <c r="F9" s="90">
        <f t="shared" ref="F9:F25" si="1">E9/B9</f>
        <v>0.29032258064516131</v>
      </c>
      <c r="G9" s="60">
        <f>'Plan vs Actual'!M10</f>
        <v>19</v>
      </c>
      <c r="H9" s="90">
        <f t="shared" ref="H9:H25" si="2">G9/E9</f>
        <v>0.15079365079365079</v>
      </c>
      <c r="I9" s="60">
        <v>2</v>
      </c>
      <c r="J9" s="21">
        <v>2</v>
      </c>
      <c r="K9" s="21">
        <v>293</v>
      </c>
      <c r="L9" s="77">
        <v>37</v>
      </c>
    </row>
    <row r="10" spans="1:13" x14ac:dyDescent="0.3">
      <c r="A10" s="76" t="s">
        <v>39</v>
      </c>
      <c r="B10" s="114">
        <f>'Plan vs Actual'!H11</f>
        <v>1409</v>
      </c>
      <c r="C10" s="25">
        <v>605</v>
      </c>
      <c r="D10" s="90">
        <f t="shared" si="0"/>
        <v>0.42938254080908445</v>
      </c>
      <c r="E10" s="87">
        <f>'Plan vs Actual'!J11</f>
        <v>1095</v>
      </c>
      <c r="F10" s="90">
        <f t="shared" si="1"/>
        <v>0.77714691270404546</v>
      </c>
      <c r="G10" s="60">
        <f>'Plan vs Actual'!M11</f>
        <v>26</v>
      </c>
      <c r="H10" s="90">
        <f t="shared" si="2"/>
        <v>2.3744292237442923E-2</v>
      </c>
      <c r="I10" s="60">
        <v>17</v>
      </c>
      <c r="J10" s="21">
        <v>13</v>
      </c>
      <c r="K10" s="21">
        <v>149</v>
      </c>
      <c r="L10" s="77">
        <v>17</v>
      </c>
    </row>
    <row r="11" spans="1:13" x14ac:dyDescent="0.3">
      <c r="A11" s="76" t="s">
        <v>40</v>
      </c>
      <c r="B11" s="114">
        <f>'Plan vs Actual'!H12</f>
        <v>397</v>
      </c>
      <c r="C11" s="25">
        <v>150</v>
      </c>
      <c r="D11" s="90">
        <f t="shared" si="0"/>
        <v>0.37783375314861462</v>
      </c>
      <c r="E11" s="87">
        <f>'Plan vs Actual'!J12</f>
        <v>139</v>
      </c>
      <c r="F11" s="90">
        <f t="shared" si="1"/>
        <v>0.3501259445843829</v>
      </c>
      <c r="G11" s="60">
        <f>'Plan vs Actual'!M12</f>
        <v>68</v>
      </c>
      <c r="H11" s="90">
        <f t="shared" si="2"/>
        <v>0.48920863309352519</v>
      </c>
      <c r="I11" s="60">
        <v>144</v>
      </c>
      <c r="J11" s="21">
        <v>21</v>
      </c>
      <c r="K11" s="21">
        <v>104</v>
      </c>
      <c r="L11" s="77">
        <v>8</v>
      </c>
    </row>
    <row r="12" spans="1:13" x14ac:dyDescent="0.3">
      <c r="A12" s="76" t="s">
        <v>41</v>
      </c>
      <c r="B12" s="114">
        <f>'Plan vs Actual'!H13</f>
        <v>498</v>
      </c>
      <c r="C12" s="25">
        <v>276</v>
      </c>
      <c r="D12" s="90">
        <f t="shared" si="0"/>
        <v>0.55421686746987953</v>
      </c>
      <c r="E12" s="87">
        <f>'Plan vs Actual'!J13</f>
        <v>50</v>
      </c>
      <c r="F12" s="90">
        <f t="shared" si="1"/>
        <v>0.10040160642570281</v>
      </c>
      <c r="G12" s="60">
        <f>'Plan vs Actual'!M13</f>
        <v>19</v>
      </c>
      <c r="H12" s="90">
        <f t="shared" si="2"/>
        <v>0.38</v>
      </c>
      <c r="I12" s="60">
        <v>1</v>
      </c>
      <c r="J12" s="21">
        <v>4</v>
      </c>
      <c r="K12" s="21">
        <v>154</v>
      </c>
      <c r="L12" s="77">
        <v>1</v>
      </c>
    </row>
    <row r="13" spans="1:13" x14ac:dyDescent="0.3">
      <c r="A13" s="76" t="s">
        <v>42</v>
      </c>
      <c r="B13" s="114">
        <f>'Plan vs Actual'!H14</f>
        <v>594</v>
      </c>
      <c r="C13" s="25">
        <v>256</v>
      </c>
      <c r="D13" s="90">
        <f t="shared" si="0"/>
        <v>0.43097643097643096</v>
      </c>
      <c r="E13" s="87">
        <f>'Plan vs Actual'!J14</f>
        <v>111</v>
      </c>
      <c r="F13" s="90">
        <f t="shared" si="1"/>
        <v>0.18686868686868688</v>
      </c>
      <c r="G13" s="60">
        <f>'Plan vs Actual'!M14</f>
        <v>22</v>
      </c>
      <c r="H13" s="90">
        <f t="shared" si="2"/>
        <v>0.1981981981981982</v>
      </c>
      <c r="I13" s="60">
        <v>89</v>
      </c>
      <c r="J13" s="21">
        <v>29</v>
      </c>
      <c r="K13" s="21">
        <v>327</v>
      </c>
      <c r="L13" s="77">
        <v>5</v>
      </c>
    </row>
    <row r="14" spans="1:13" x14ac:dyDescent="0.3">
      <c r="A14" s="76" t="s">
        <v>43</v>
      </c>
      <c r="B14" s="114">
        <f>'Plan vs Actual'!H15</f>
        <v>454</v>
      </c>
      <c r="C14" s="25">
        <v>249</v>
      </c>
      <c r="D14" s="90">
        <f t="shared" si="0"/>
        <v>0.54845814977973573</v>
      </c>
      <c r="E14" s="87">
        <f>'Plan vs Actual'!J15</f>
        <v>106</v>
      </c>
      <c r="F14" s="90">
        <f t="shared" si="1"/>
        <v>0.23348017621145375</v>
      </c>
      <c r="G14" s="60">
        <f>'Plan vs Actual'!M15</f>
        <v>23</v>
      </c>
      <c r="H14" s="90">
        <f t="shared" si="2"/>
        <v>0.21698113207547171</v>
      </c>
      <c r="I14" s="60">
        <v>12</v>
      </c>
      <c r="J14" s="21">
        <v>53</v>
      </c>
      <c r="K14" s="21">
        <v>173</v>
      </c>
      <c r="L14" s="77">
        <v>74</v>
      </c>
    </row>
    <row r="15" spans="1:13" x14ac:dyDescent="0.3">
      <c r="A15" s="76" t="s">
        <v>44</v>
      </c>
      <c r="B15" s="114">
        <f>'Plan vs Actual'!H16</f>
        <v>509</v>
      </c>
      <c r="C15" s="25">
        <v>187</v>
      </c>
      <c r="D15" s="90">
        <f t="shared" si="0"/>
        <v>0.36738703339882123</v>
      </c>
      <c r="E15" s="87">
        <f>'Plan vs Actual'!J16</f>
        <v>282</v>
      </c>
      <c r="F15" s="90">
        <f t="shared" si="1"/>
        <v>0.55402750491159136</v>
      </c>
      <c r="G15" s="60">
        <f>'Plan vs Actual'!M16</f>
        <v>102</v>
      </c>
      <c r="H15" s="90">
        <f t="shared" si="2"/>
        <v>0.36170212765957449</v>
      </c>
      <c r="I15" s="60">
        <v>81</v>
      </c>
      <c r="J15" s="21">
        <v>1</v>
      </c>
      <c r="K15" s="21">
        <v>201</v>
      </c>
      <c r="L15" s="77">
        <v>55</v>
      </c>
    </row>
    <row r="16" spans="1:13" x14ac:dyDescent="0.3">
      <c r="A16" s="76" t="s">
        <v>45</v>
      </c>
      <c r="B16" s="114">
        <f>'Plan vs Actual'!H17</f>
        <v>295</v>
      </c>
      <c r="C16" s="25">
        <v>132</v>
      </c>
      <c r="D16" s="90">
        <f t="shared" si="0"/>
        <v>0.44745762711864406</v>
      </c>
      <c r="E16" s="87">
        <f>'Plan vs Actual'!J17</f>
        <v>61</v>
      </c>
      <c r="F16" s="90">
        <f t="shared" si="1"/>
        <v>0.20677966101694914</v>
      </c>
      <c r="G16" s="60">
        <f>'Plan vs Actual'!M17</f>
        <v>13</v>
      </c>
      <c r="H16" s="90">
        <f t="shared" si="2"/>
        <v>0.21311475409836064</v>
      </c>
      <c r="I16" s="60">
        <v>34</v>
      </c>
      <c r="J16" s="21">
        <v>1</v>
      </c>
      <c r="K16" s="21">
        <v>72</v>
      </c>
      <c r="L16" s="77">
        <v>2</v>
      </c>
    </row>
    <row r="17" spans="1:12" x14ac:dyDescent="0.3">
      <c r="A17" s="76" t="s">
        <v>46</v>
      </c>
      <c r="B17" s="114">
        <f>'Plan vs Actual'!H18</f>
        <v>1003</v>
      </c>
      <c r="C17" s="25">
        <v>473</v>
      </c>
      <c r="D17" s="90">
        <f t="shared" si="0"/>
        <v>0.47158524426719839</v>
      </c>
      <c r="E17" s="87">
        <f>'Plan vs Actual'!J18</f>
        <v>374</v>
      </c>
      <c r="F17" s="90">
        <f t="shared" si="1"/>
        <v>0.3728813559322034</v>
      </c>
      <c r="G17" s="60">
        <f>'Plan vs Actual'!M18</f>
        <v>47</v>
      </c>
      <c r="H17" s="90">
        <f t="shared" si="2"/>
        <v>0.12566844919786097</v>
      </c>
      <c r="I17" s="60">
        <v>80</v>
      </c>
      <c r="J17" s="21">
        <v>26</v>
      </c>
      <c r="K17" s="21">
        <v>211</v>
      </c>
      <c r="L17" s="77">
        <v>52</v>
      </c>
    </row>
    <row r="18" spans="1:12" x14ac:dyDescent="0.3">
      <c r="A18" s="76" t="s">
        <v>47</v>
      </c>
      <c r="B18" s="114">
        <f>'Plan vs Actual'!H19</f>
        <v>480</v>
      </c>
      <c r="C18" s="25">
        <v>203</v>
      </c>
      <c r="D18" s="90">
        <f t="shared" si="0"/>
        <v>0.42291666666666666</v>
      </c>
      <c r="E18" s="87">
        <f>'Plan vs Actual'!J19</f>
        <v>273</v>
      </c>
      <c r="F18" s="90">
        <f t="shared" si="1"/>
        <v>0.56874999999999998</v>
      </c>
      <c r="G18" s="60">
        <f>'Plan vs Actual'!M19</f>
        <v>46</v>
      </c>
      <c r="H18" s="90">
        <f t="shared" si="2"/>
        <v>0.16849816849816851</v>
      </c>
      <c r="I18" s="60">
        <v>30</v>
      </c>
      <c r="J18" s="21">
        <v>18</v>
      </c>
      <c r="K18" s="21">
        <v>133</v>
      </c>
      <c r="L18" s="77">
        <v>1</v>
      </c>
    </row>
    <row r="19" spans="1:12" x14ac:dyDescent="0.3">
      <c r="A19" s="76" t="s">
        <v>48</v>
      </c>
      <c r="B19" s="114">
        <f>'Plan vs Actual'!H20</f>
        <v>555</v>
      </c>
      <c r="C19" s="25">
        <v>210</v>
      </c>
      <c r="D19" s="90">
        <f t="shared" si="0"/>
        <v>0.3783783783783784</v>
      </c>
      <c r="E19" s="87">
        <f>'Plan vs Actual'!J20</f>
        <v>88</v>
      </c>
      <c r="F19" s="90">
        <f t="shared" si="1"/>
        <v>0.15855855855855855</v>
      </c>
      <c r="G19" s="60">
        <f>'Plan vs Actual'!M20</f>
        <v>19</v>
      </c>
      <c r="H19" s="90">
        <f t="shared" si="2"/>
        <v>0.21590909090909091</v>
      </c>
      <c r="I19" s="60">
        <v>124</v>
      </c>
      <c r="J19" s="21">
        <v>49</v>
      </c>
      <c r="K19" s="21">
        <v>155</v>
      </c>
      <c r="L19" s="77">
        <v>10</v>
      </c>
    </row>
    <row r="20" spans="1:12" x14ac:dyDescent="0.3">
      <c r="A20" s="76" t="s">
        <v>49</v>
      </c>
      <c r="B20" s="114">
        <f>'Plan vs Actual'!H21</f>
        <v>696</v>
      </c>
      <c r="C20" s="25">
        <v>193</v>
      </c>
      <c r="D20" s="90">
        <f t="shared" si="0"/>
        <v>0.27729885057471265</v>
      </c>
      <c r="E20" s="87">
        <f>'Plan vs Actual'!J21</f>
        <v>310</v>
      </c>
      <c r="F20" s="90">
        <f t="shared" si="1"/>
        <v>0.4454022988505747</v>
      </c>
      <c r="G20" s="60">
        <f>'Plan vs Actual'!M21</f>
        <v>36</v>
      </c>
      <c r="H20" s="90">
        <f t="shared" si="2"/>
        <v>0.11612903225806452</v>
      </c>
      <c r="I20" s="60">
        <v>124</v>
      </c>
      <c r="J20" s="21">
        <v>36</v>
      </c>
      <c r="K20" s="21">
        <v>212</v>
      </c>
      <c r="L20" s="77">
        <v>150</v>
      </c>
    </row>
    <row r="21" spans="1:12" x14ac:dyDescent="0.3">
      <c r="A21" s="76" t="s">
        <v>50</v>
      </c>
      <c r="B21" s="114">
        <f>'Plan vs Actual'!H22</f>
        <v>511</v>
      </c>
      <c r="C21" s="25">
        <v>297</v>
      </c>
      <c r="D21" s="90">
        <f t="shared" si="0"/>
        <v>0.58121330724070452</v>
      </c>
      <c r="E21" s="87">
        <f>'Plan vs Actual'!J22</f>
        <v>113</v>
      </c>
      <c r="F21" s="90">
        <f t="shared" si="1"/>
        <v>0.22113502935420742</v>
      </c>
      <c r="G21" s="60">
        <f>'Plan vs Actual'!M22</f>
        <v>28</v>
      </c>
      <c r="H21" s="90">
        <f t="shared" si="2"/>
        <v>0.24778761061946902</v>
      </c>
      <c r="I21" s="60">
        <v>261</v>
      </c>
      <c r="J21" s="21">
        <v>49</v>
      </c>
      <c r="K21" s="21">
        <v>155</v>
      </c>
      <c r="L21" s="77">
        <v>1</v>
      </c>
    </row>
    <row r="22" spans="1:12" x14ac:dyDescent="0.3">
      <c r="A22" s="76" t="s">
        <v>51</v>
      </c>
      <c r="B22" s="114">
        <f>'Plan vs Actual'!H23</f>
        <v>1630</v>
      </c>
      <c r="C22" s="25">
        <v>1020</v>
      </c>
      <c r="D22" s="90">
        <f t="shared" si="0"/>
        <v>0.62576687116564422</v>
      </c>
      <c r="E22" s="87">
        <f>'Plan vs Actual'!J23</f>
        <v>203</v>
      </c>
      <c r="F22" s="90">
        <f t="shared" si="1"/>
        <v>0.1245398773006135</v>
      </c>
      <c r="G22" s="60">
        <f>'Plan vs Actual'!M23</f>
        <v>143</v>
      </c>
      <c r="H22" s="90">
        <f t="shared" si="2"/>
        <v>0.70443349753694584</v>
      </c>
      <c r="I22" s="60">
        <v>1001</v>
      </c>
      <c r="J22" s="21">
        <v>6</v>
      </c>
      <c r="K22" s="21">
        <v>257</v>
      </c>
      <c r="L22" s="77">
        <v>349</v>
      </c>
    </row>
    <row r="23" spans="1:12" x14ac:dyDescent="0.3">
      <c r="A23" s="76" t="s">
        <v>52</v>
      </c>
      <c r="B23" s="114">
        <f>'Plan vs Actual'!H24</f>
        <v>347</v>
      </c>
      <c r="C23" s="25">
        <v>154</v>
      </c>
      <c r="D23" s="90">
        <f t="shared" si="0"/>
        <v>0.44380403458213258</v>
      </c>
      <c r="E23" s="87">
        <f>'Plan vs Actual'!J24</f>
        <v>76</v>
      </c>
      <c r="F23" s="90">
        <f t="shared" si="1"/>
        <v>0.21902017291066284</v>
      </c>
      <c r="G23" s="60">
        <f>'Plan vs Actual'!M24</f>
        <v>18</v>
      </c>
      <c r="H23" s="90">
        <f t="shared" si="2"/>
        <v>0.23684210526315788</v>
      </c>
      <c r="I23" s="60">
        <v>40</v>
      </c>
      <c r="J23" s="21">
        <v>7</v>
      </c>
      <c r="K23" s="21">
        <v>145</v>
      </c>
      <c r="L23" s="77">
        <v>14</v>
      </c>
    </row>
    <row r="24" spans="1:12" ht="13.5" thickBot="1" x14ac:dyDescent="0.35">
      <c r="A24" s="102" t="s">
        <v>71</v>
      </c>
      <c r="B24" s="115">
        <f>'Plan vs Actual'!H25</f>
        <v>355</v>
      </c>
      <c r="C24" s="103">
        <v>189</v>
      </c>
      <c r="D24" s="104">
        <f t="shared" si="0"/>
        <v>0.53239436619718306</v>
      </c>
      <c r="E24" s="112">
        <f>'Plan vs Actual'!J25</f>
        <v>0</v>
      </c>
      <c r="F24" s="104">
        <f t="shared" si="1"/>
        <v>0</v>
      </c>
      <c r="G24" s="113">
        <f>'Plan vs Actual'!M25</f>
        <v>0</v>
      </c>
      <c r="H24" s="104">
        <f>IF(E24&gt;0,G24/E24,0)</f>
        <v>0</v>
      </c>
      <c r="I24" s="105">
        <v>353</v>
      </c>
      <c r="J24" s="103">
        <v>15</v>
      </c>
      <c r="K24" s="103">
        <v>9</v>
      </c>
      <c r="L24" s="106">
        <v>1</v>
      </c>
    </row>
    <row r="25" spans="1:12" ht="13.5" thickBot="1" x14ac:dyDescent="0.35">
      <c r="A25" s="107" t="s">
        <v>55</v>
      </c>
      <c r="B25" s="116">
        <f>'Plan vs Actual'!H26</f>
        <v>10272</v>
      </c>
      <c r="C25" s="108">
        <v>6830</v>
      </c>
      <c r="D25" s="109">
        <f>C25/B25</f>
        <v>0.66491433021806856</v>
      </c>
      <c r="E25" s="122">
        <f>'Plan vs Actual'!J26</f>
        <v>3270</v>
      </c>
      <c r="F25" s="109">
        <f t="shared" si="1"/>
        <v>0.31834112149532712</v>
      </c>
      <c r="G25" s="123">
        <f>'Plan vs Actual'!M26</f>
        <v>658</v>
      </c>
      <c r="H25" s="109">
        <f t="shared" si="2"/>
        <v>0.20122324159021407</v>
      </c>
      <c r="I25" s="110">
        <v>2402</v>
      </c>
      <c r="J25" s="108">
        <v>377</v>
      </c>
      <c r="K25" s="108">
        <v>3511</v>
      </c>
      <c r="L25" s="111">
        <v>780</v>
      </c>
    </row>
    <row r="26" spans="1:12" ht="13.5" thickTop="1" x14ac:dyDescent="0.3">
      <c r="A26" s="148" t="str">
        <f>'Plan vs Actual'!A28</f>
        <v xml:space="preserve">**The Statewide All Offices total is not equal to the sum of the workforce area counts for the following reasons:  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2" x14ac:dyDescent="0.3">
      <c r="A27" s="146" t="s">
        <v>58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1:12" x14ac:dyDescent="0.3">
      <c r="A28" s="146" t="s">
        <v>59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</row>
    <row r="29" spans="1:12" x14ac:dyDescent="0.3">
      <c r="A29" s="146" t="s">
        <v>72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</row>
    <row r="30" spans="1:12" x14ac:dyDescent="0.3">
      <c r="A30" s="146" t="s">
        <v>73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1:12" x14ac:dyDescent="0.3">
      <c r="A31" s="117"/>
    </row>
    <row r="32" spans="1:12" x14ac:dyDescent="0.3">
      <c r="C32" s="78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topLeftCell="A10" zoomScaleNormal="100" workbookViewId="0">
      <selection activeCell="A20" sqref="A20"/>
    </sheetView>
  </sheetViews>
  <sheetFormatPr defaultColWidth="9.1796875" defaultRowHeight="13" x14ac:dyDescent="0.3"/>
  <cols>
    <col min="1" max="1" width="43.453125" style="1" customWidth="1"/>
    <col min="2" max="13" width="7.54296875" style="1" customWidth="1"/>
    <col min="14" max="16384" width="9.1796875" style="1"/>
  </cols>
  <sheetData>
    <row r="1" spans="1:17" ht="18.75" customHeight="1" x14ac:dyDescent="0.4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45"/>
      <c r="L1" s="145"/>
      <c r="M1" s="145"/>
      <c r="N1" s="67"/>
      <c r="O1" s="67"/>
      <c r="P1" s="67"/>
      <c r="Q1" s="67"/>
    </row>
    <row r="2" spans="1:17" ht="18.75" customHeight="1" x14ac:dyDescent="0.35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67"/>
      <c r="O2" s="67"/>
      <c r="P2" s="67"/>
      <c r="Q2" s="67"/>
    </row>
    <row r="3" spans="1:17" ht="18.75" customHeight="1" x14ac:dyDescent="0.35">
      <c r="A3" s="132" t="str">
        <f>'Plan vs Actual'!A3</f>
        <v>FY22 Quarter Ending June 30, 2022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5"/>
      <c r="M3" s="145"/>
      <c r="N3" s="67"/>
      <c r="O3" s="67"/>
      <c r="P3" s="67"/>
      <c r="Q3" s="67"/>
    </row>
    <row r="4" spans="1:17" ht="30" customHeight="1" x14ac:dyDescent="0.3">
      <c r="A4" s="152" t="s">
        <v>74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7" ht="13.5" thickBot="1" x14ac:dyDescent="0.35"/>
    <row r="6" spans="1:17" s="82" customFormat="1" ht="15.75" customHeight="1" thickTop="1" x14ac:dyDescent="0.25">
      <c r="A6" s="79"/>
      <c r="B6" s="80" t="s">
        <v>75</v>
      </c>
      <c r="C6" s="80" t="s">
        <v>76</v>
      </c>
      <c r="D6" s="80" t="s">
        <v>77</v>
      </c>
      <c r="E6" s="80" t="s">
        <v>78</v>
      </c>
      <c r="F6" s="80" t="s">
        <v>79</v>
      </c>
      <c r="G6" s="80" t="s">
        <v>80</v>
      </c>
      <c r="H6" s="80" t="s">
        <v>81</v>
      </c>
      <c r="I6" s="80" t="s">
        <v>82</v>
      </c>
      <c r="J6" s="80" t="s">
        <v>83</v>
      </c>
      <c r="K6" s="80" t="s">
        <v>84</v>
      </c>
      <c r="L6" s="80" t="s">
        <v>85</v>
      </c>
      <c r="M6" s="81" t="s">
        <v>86</v>
      </c>
    </row>
    <row r="7" spans="1:17" ht="18" customHeight="1" x14ac:dyDescent="0.3">
      <c r="A7" s="91" t="s">
        <v>87</v>
      </c>
      <c r="B7" s="92">
        <v>5810</v>
      </c>
      <c r="C7" s="92">
        <v>9809</v>
      </c>
      <c r="D7" s="92">
        <v>11053</v>
      </c>
      <c r="E7" s="92">
        <v>12462</v>
      </c>
      <c r="F7" s="92">
        <v>13135</v>
      </c>
      <c r="G7" s="92">
        <v>13684</v>
      </c>
      <c r="H7" s="92">
        <v>14584</v>
      </c>
      <c r="I7" s="92">
        <v>15428</v>
      </c>
      <c r="J7" s="92">
        <v>16551</v>
      </c>
      <c r="K7" s="92">
        <v>17325</v>
      </c>
      <c r="L7" s="92">
        <v>18244</v>
      </c>
      <c r="M7" s="93">
        <v>19021</v>
      </c>
    </row>
    <row r="8" spans="1:17" ht="18" customHeight="1" x14ac:dyDescent="0.3">
      <c r="A8" s="94" t="s">
        <v>88</v>
      </c>
      <c r="B8" s="92">
        <v>5810</v>
      </c>
      <c r="C8" s="92">
        <v>3186</v>
      </c>
      <c r="D8" s="92">
        <v>2505</v>
      </c>
      <c r="E8" s="92">
        <v>2008</v>
      </c>
      <c r="F8" s="92">
        <v>1825</v>
      </c>
      <c r="G8" s="92">
        <v>1491</v>
      </c>
      <c r="H8" s="92">
        <v>2073</v>
      </c>
      <c r="I8" s="92">
        <v>2230</v>
      </c>
      <c r="J8" s="92">
        <v>3103</v>
      </c>
      <c r="K8" s="92">
        <v>2191</v>
      </c>
      <c r="L8" s="92">
        <v>2370</v>
      </c>
      <c r="M8" s="93">
        <v>2193</v>
      </c>
    </row>
    <row r="9" spans="1:17" ht="18" customHeight="1" x14ac:dyDescent="0.3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</row>
    <row r="10" spans="1:17" ht="18" customHeight="1" x14ac:dyDescent="0.35">
      <c r="A10" s="91" t="s">
        <v>89</v>
      </c>
      <c r="B10" s="97">
        <v>1316</v>
      </c>
      <c r="C10" s="97">
        <v>2410</v>
      </c>
      <c r="D10" s="97">
        <v>3455</v>
      </c>
      <c r="E10" s="92">
        <v>4833</v>
      </c>
      <c r="F10" s="92">
        <v>5455</v>
      </c>
      <c r="G10" s="92">
        <v>5989</v>
      </c>
      <c r="H10" s="92">
        <v>6799</v>
      </c>
      <c r="I10" s="92">
        <v>7530</v>
      </c>
      <c r="J10" s="92">
        <v>8353</v>
      </c>
      <c r="K10" s="92">
        <v>8915</v>
      </c>
      <c r="L10" s="92">
        <v>9603</v>
      </c>
      <c r="M10" s="93">
        <v>10272</v>
      </c>
      <c r="N10" s="83"/>
    </row>
    <row r="11" spans="1:17" ht="18" customHeight="1" x14ac:dyDescent="0.3">
      <c r="A11" s="94" t="s">
        <v>90</v>
      </c>
      <c r="B11" s="97">
        <v>1316</v>
      </c>
      <c r="C11" s="97">
        <v>1442</v>
      </c>
      <c r="D11" s="97">
        <v>1543</v>
      </c>
      <c r="E11" s="97">
        <v>1319</v>
      </c>
      <c r="F11" s="97">
        <v>1355</v>
      </c>
      <c r="G11" s="97">
        <v>1095</v>
      </c>
      <c r="H11" s="97">
        <v>1592</v>
      </c>
      <c r="I11" s="97">
        <v>1570</v>
      </c>
      <c r="J11" s="97">
        <v>1936</v>
      </c>
      <c r="K11" s="97">
        <v>1424</v>
      </c>
      <c r="L11" s="97">
        <v>1640</v>
      </c>
      <c r="M11" s="98">
        <v>1663</v>
      </c>
    </row>
    <row r="12" spans="1:17" ht="18" customHeight="1" x14ac:dyDescent="0.3">
      <c r="A12" s="91"/>
      <c r="B12" s="97"/>
      <c r="C12" s="97"/>
      <c r="D12" s="92"/>
      <c r="E12" s="92"/>
      <c r="F12" s="92"/>
      <c r="G12" s="92"/>
      <c r="H12" s="92"/>
      <c r="I12" s="92"/>
      <c r="J12" s="92"/>
      <c r="K12" s="92"/>
      <c r="L12" s="92"/>
      <c r="M12" s="93"/>
    </row>
    <row r="13" spans="1:17" ht="18" customHeight="1" x14ac:dyDescent="0.3">
      <c r="A13" s="91" t="s">
        <v>91</v>
      </c>
      <c r="B13" s="97">
        <v>404</v>
      </c>
      <c r="C13" s="97">
        <v>719</v>
      </c>
      <c r="D13" s="97">
        <v>1037</v>
      </c>
      <c r="E13" s="97">
        <v>1279</v>
      </c>
      <c r="F13" s="97">
        <v>1562</v>
      </c>
      <c r="G13" s="97">
        <v>1795</v>
      </c>
      <c r="H13" s="92">
        <v>2065</v>
      </c>
      <c r="I13" s="92">
        <v>2341</v>
      </c>
      <c r="J13" s="92">
        <v>2645</v>
      </c>
      <c r="K13" s="92">
        <v>2856</v>
      </c>
      <c r="L13" s="92">
        <v>3076</v>
      </c>
      <c r="M13" s="93">
        <v>3270</v>
      </c>
    </row>
    <row r="14" spans="1:17" ht="18" customHeight="1" x14ac:dyDescent="0.3">
      <c r="A14" s="94" t="s">
        <v>92</v>
      </c>
      <c r="B14" s="97">
        <v>404</v>
      </c>
      <c r="C14" s="97">
        <v>352</v>
      </c>
      <c r="D14" s="97">
        <v>357</v>
      </c>
      <c r="E14" s="97">
        <v>314</v>
      </c>
      <c r="F14" s="97">
        <v>363</v>
      </c>
      <c r="G14" s="97">
        <v>295</v>
      </c>
      <c r="H14" s="97">
        <v>400</v>
      </c>
      <c r="I14" s="97">
        <v>460</v>
      </c>
      <c r="J14" s="97">
        <v>493</v>
      </c>
      <c r="K14" s="97">
        <v>361</v>
      </c>
      <c r="L14" s="97">
        <v>385</v>
      </c>
      <c r="M14" s="98">
        <v>372</v>
      </c>
    </row>
    <row r="15" spans="1:17" ht="18" customHeight="1" x14ac:dyDescent="0.3">
      <c r="A15" s="91"/>
      <c r="B15" s="97"/>
      <c r="C15" s="97"/>
      <c r="D15" s="92"/>
      <c r="E15" s="92"/>
      <c r="F15" s="92"/>
      <c r="G15" s="92"/>
      <c r="H15" s="92"/>
      <c r="I15" s="92"/>
      <c r="J15" s="92"/>
      <c r="K15" s="92"/>
      <c r="L15" s="92"/>
      <c r="M15" s="93"/>
    </row>
    <row r="16" spans="1:17" ht="18" customHeight="1" x14ac:dyDescent="0.3">
      <c r="A16" s="91" t="s">
        <v>93</v>
      </c>
      <c r="B16" s="97">
        <v>53</v>
      </c>
      <c r="C16" s="97">
        <v>117</v>
      </c>
      <c r="D16" s="92">
        <v>169</v>
      </c>
      <c r="E16" s="92">
        <v>234</v>
      </c>
      <c r="F16" s="92">
        <v>304</v>
      </c>
      <c r="G16" s="92">
        <v>354</v>
      </c>
      <c r="H16" s="92">
        <v>398</v>
      </c>
      <c r="I16" s="92">
        <v>441</v>
      </c>
      <c r="J16" s="92">
        <v>516</v>
      </c>
      <c r="K16" s="92">
        <v>556</v>
      </c>
      <c r="L16" s="92">
        <v>611</v>
      </c>
      <c r="M16" s="93">
        <v>658</v>
      </c>
    </row>
    <row r="17" spans="1:13" ht="18" customHeight="1" x14ac:dyDescent="0.3">
      <c r="A17" s="94" t="s">
        <v>94</v>
      </c>
      <c r="B17" s="97">
        <v>53</v>
      </c>
      <c r="C17" s="97">
        <v>70</v>
      </c>
      <c r="D17" s="97">
        <v>61</v>
      </c>
      <c r="E17" s="97">
        <v>73</v>
      </c>
      <c r="F17" s="97">
        <v>84</v>
      </c>
      <c r="G17" s="97">
        <v>67</v>
      </c>
      <c r="H17" s="97">
        <v>57</v>
      </c>
      <c r="I17" s="97">
        <v>58</v>
      </c>
      <c r="J17" s="97">
        <v>97</v>
      </c>
      <c r="K17" s="97">
        <v>56</v>
      </c>
      <c r="L17" s="97">
        <v>69</v>
      </c>
      <c r="M17" s="98">
        <v>65</v>
      </c>
    </row>
    <row r="18" spans="1:13" ht="18" customHeight="1" thickBot="1" x14ac:dyDescent="0.35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</row>
    <row r="19" spans="1:13" ht="15" thickTop="1" x14ac:dyDescent="0.3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</row>
    <row r="20" spans="1:13" x14ac:dyDescent="0.3">
      <c r="A20" s="117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08B05-0D1C-412E-AFB7-6205E7A1D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(DWD)</cp:lastModifiedBy>
  <cp:revision/>
  <dcterms:created xsi:type="dcterms:W3CDTF">2005-11-08T14:55:14Z</dcterms:created>
  <dcterms:modified xsi:type="dcterms:W3CDTF">2022-10-27T16:46:34Z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