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3 03312023/"/>
    </mc:Choice>
  </mc:AlternateContent>
  <xr:revisionPtr revIDLastSave="45" documentId="11_E5A6BDDB7FECDDEB47AF19B9BB33ABC409671109" xr6:coauthVersionLast="47" xr6:coauthVersionMax="47" xr10:uidLastSave="{AAF45F3B-A905-42EE-B8A5-E0A2FC73C9B6}"/>
  <bookViews>
    <workbookView xWindow="-120" yWindow="-120" windowWidth="19410" windowHeight="9705" tabRatio="862" activeTab="3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<sst xmlns="http://schemas.openxmlformats.org/spreadsheetml/2006/main" count="150" uniqueCount="95">
  <si>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</si>
  <si>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</si>
  <si>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</si>
  <si>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</si>
  <si>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</si>
  <si>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</si>
  <si>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</si>
  <si>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</si>
  <si>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</si>
  <si>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</si>
  <si>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</si>
  <si>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</si>
  <si>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</si>
  <si>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</si>
  <si>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</si>
  <si>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</si>
  <si>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</si>
  <si>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</si>
  <si>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</si>
  <si>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</si>
  <si>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</si>
  <si>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</si>
  <si>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</si>
  <si>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</si>
  <si>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</si>
  <si>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</si>
  <si>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</si>
  <si>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</si>
  <si>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</si>
  <si>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</si>
  <si>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</si>
  <si>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</si>
  <si>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</si>
  <si>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</si>
  <si>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</si>
  <si>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</si>
  <si>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</si>
  <si>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</si>
  <si>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</si>
  <si>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</si>
  <si>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</si>
  <si>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</si>
  <si>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</si>
  <si>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</si>
  <si>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</si>
  <si>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</si>
  <si>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</si>
  <si>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</si>
  <si>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</si>
  <si>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</si>
  <si>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</si>
  <si>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</si>
  <si>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</si>
  <si>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</si>
  <si>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</si>
  <si>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</si>
  <si>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</si>
  <si>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</si>
  <si>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</si>
  <si>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</si>
  <si>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</si>
  <si>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</si>
  <si>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</si>
  <si>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</si>
  <si>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</si>
  <si>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</si>
  <si>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</si>
  <si>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</si>
  <si>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</si>
  <si>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</si>
  <si>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</si>
  <si>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</si>
  <si>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</si>
  <si>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</si>
  <si>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</si>
  <si>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</si>
  <si>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</si>
  <si>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</si>
  <si>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</si>
  <si>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</si>
  <si>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</si>
  <si>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</si>
  <si>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</si>
  <si>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</si>
  <si>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</si>
  <si>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</si>
  <si>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</si>
  <si>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</si>
  <si>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</si>
  <si>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</si>
  <si>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</si>
  <si>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</si>
  <si>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</si>
  <si>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</si>
  <si>
    <t>FY23 Quarter Ending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</si>
</sst>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/>
      <right/>
      <top style="medium">
        <color indexed="64"/>
      </top>
      <bottom style="thick">
        <color indexed="1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4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/>
    <xf numFmtId="0" fontId="7" fillId="0" borderId="18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indent="6"/>
    </xf>
    <xf numFmtId="0" fontId="11" fillId="0" borderId="0" xfId="0" applyFont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/>
    <xf numFmtId="0" fontId="11" fillId="0" borderId="18" xfId="0" applyFont="1" applyBorder="1"/>
    <xf numFmtId="0" fontId="7" fillId="0" borderId="0" xfId="0" applyFont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/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topLeftCell="A4" workbookViewId="0">
      <selection activeCell="C10" sqref="C10:F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33"/>
      <c r="C2" s="34"/>
      <c r="D2" s="34"/>
      <c r="E2" s="34"/>
      <c r="F2" s="34"/>
      <c r="G2" s="34"/>
    </row>
    <row r="3" spans="2:20" ht="18.75" customHeight="1" thickTop="1" thickBot="1" x14ac:dyDescent="0.35">
      <c r="B3" s="33"/>
      <c r="C3" s="35"/>
      <c r="D3" s="36"/>
      <c r="E3" s="36"/>
      <c r="F3" s="37"/>
      <c r="G3" s="34"/>
    </row>
    <row r="4" spans="2:20" ht="18.75" customHeight="1" thickTop="1" thickBot="1" x14ac:dyDescent="0.35">
      <c r="B4" s="33"/>
      <c r="C4" s="38"/>
      <c r="D4" s="39"/>
      <c r="E4" s="39"/>
      <c r="F4" s="40"/>
      <c r="G4" s="34"/>
    </row>
    <row r="5" spans="2:20" ht="18.75" customHeight="1" thickTop="1" thickBot="1" x14ac:dyDescent="0.35">
      <c r="B5" s="33"/>
      <c r="C5" s="38"/>
      <c r="D5" s="39"/>
      <c r="E5" s="39"/>
      <c r="F5" s="40"/>
      <c r="G5" s="34"/>
    </row>
    <row r="6" spans="2:20" ht="18.75" customHeight="1" thickTop="1" thickBot="1" x14ac:dyDescent="0.35">
      <c r="B6" s="33"/>
      <c r="C6" s="38"/>
      <c r="D6" s="39"/>
      <c r="E6" s="39"/>
      <c r="F6" s="40"/>
      <c r="G6" s="34"/>
    </row>
    <row r="7" spans="2:20" ht="18.75" customHeight="1" thickTop="1" thickBot="1" x14ac:dyDescent="0.35">
      <c r="B7" s="33"/>
      <c r="C7" s="121" t="s">
        <v>0</v>
      </c>
      <c r="D7" s="122"/>
      <c r="E7" s="122"/>
      <c r="F7" s="123"/>
      <c r="G7" s="34"/>
    </row>
    <row r="8" spans="2:20" ht="18.75" customHeight="1" thickTop="1" thickBot="1" x14ac:dyDescent="0.4">
      <c r="B8" s="33"/>
      <c r="C8" s="38"/>
      <c r="D8" s="41"/>
      <c r="E8" s="42"/>
      <c r="F8" s="40"/>
      <c r="G8" s="34"/>
    </row>
    <row r="9" spans="2:20" ht="18.75" customHeight="1" thickTop="1" thickBot="1" x14ac:dyDescent="0.25">
      <c r="B9" s="33"/>
      <c r="C9" s="121" t="s">
        <v>1</v>
      </c>
      <c r="D9" s="124"/>
      <c r="E9" s="124"/>
      <c r="F9" s="125"/>
      <c r="G9" s="34"/>
    </row>
    <row r="10" spans="2:20" ht="16.5" customHeight="1" thickTop="1" thickBot="1" x14ac:dyDescent="0.25">
      <c r="B10" s="33"/>
      <c r="C10" s="121" t="s">
        <v>94</v>
      </c>
      <c r="D10" s="124"/>
      <c r="E10" s="124"/>
      <c r="F10" s="125"/>
      <c r="G10" s="34"/>
    </row>
    <row r="11" spans="2:20" ht="16.5" customHeight="1" thickTop="1" thickBot="1" x14ac:dyDescent="0.35">
      <c r="B11" s="33"/>
      <c r="C11" s="38"/>
      <c r="D11" s="43"/>
      <c r="E11" s="39"/>
      <c r="F11" s="44"/>
      <c r="G11" s="34"/>
    </row>
    <row r="12" spans="2:20" ht="16.5" customHeight="1" thickTop="1" thickBot="1" x14ac:dyDescent="0.35">
      <c r="B12" s="33"/>
      <c r="C12" s="38"/>
      <c r="D12" s="43"/>
      <c r="E12" s="83" t="s">
        <v>2</v>
      </c>
      <c r="F12" s="44"/>
      <c r="G12" s="34"/>
    </row>
    <row r="13" spans="2:20" ht="9.75" customHeight="1" thickTop="1" thickBot="1" x14ac:dyDescent="0.35">
      <c r="B13" s="33"/>
      <c r="C13" s="38"/>
      <c r="D13" s="45"/>
      <c r="E13" s="84"/>
      <c r="F13" s="44"/>
      <c r="G13" s="34"/>
    </row>
    <row r="14" spans="2:20" ht="20.25" thickTop="1" thickBot="1" x14ac:dyDescent="0.35">
      <c r="B14" s="33"/>
      <c r="C14" s="38"/>
      <c r="D14" s="39"/>
      <c r="E14" s="83" t="s">
        <v>3</v>
      </c>
      <c r="F14" s="40"/>
      <c r="G14" s="34"/>
      <c r="S14" s="47"/>
      <c r="T14" s="47"/>
    </row>
    <row r="15" spans="2:20" ht="9" customHeight="1" thickTop="1" thickBot="1" x14ac:dyDescent="0.35">
      <c r="B15" s="33"/>
      <c r="C15" s="38"/>
      <c r="D15" s="48"/>
      <c r="E15" s="84"/>
      <c r="F15" s="40"/>
      <c r="G15" s="34"/>
    </row>
    <row r="16" spans="2:20" ht="20.25" thickTop="1" thickBot="1" x14ac:dyDescent="0.35">
      <c r="B16" s="33"/>
      <c r="C16" s="38"/>
      <c r="D16" s="39"/>
      <c r="E16" s="83" t="s">
        <v>4</v>
      </c>
      <c r="F16" s="40"/>
      <c r="G16" s="34"/>
    </row>
    <row r="17" spans="2:7" ht="20.25" thickTop="1" thickBot="1" x14ac:dyDescent="0.35">
      <c r="B17" s="33"/>
      <c r="C17" s="38"/>
      <c r="D17" s="39"/>
      <c r="E17" s="83"/>
      <c r="F17" s="40"/>
      <c r="G17" s="34"/>
    </row>
    <row r="18" spans="2:7" ht="19.5" customHeight="1" thickTop="1" thickBot="1" x14ac:dyDescent="0.35">
      <c r="B18" s="33"/>
      <c r="C18" s="38"/>
      <c r="D18" s="39"/>
      <c r="E18" s="83" t="s">
        <v>5</v>
      </c>
      <c r="F18" s="40"/>
      <c r="G18" s="34"/>
    </row>
    <row r="19" spans="2:7" ht="10.5" customHeight="1" thickTop="1" thickBot="1" x14ac:dyDescent="0.35">
      <c r="B19" s="33"/>
      <c r="C19" s="38"/>
      <c r="D19" s="39"/>
      <c r="E19" s="83"/>
      <c r="F19" s="40"/>
      <c r="G19" s="34"/>
    </row>
    <row r="20" spans="2:7" ht="20.25" thickTop="1" thickBot="1" x14ac:dyDescent="0.35">
      <c r="B20" s="33"/>
      <c r="C20" s="38"/>
      <c r="D20" s="49"/>
      <c r="E20" s="83" t="s">
        <v>6</v>
      </c>
      <c r="F20" s="40"/>
      <c r="G20" s="34"/>
    </row>
    <row r="21" spans="2:7" ht="20.25" thickTop="1" thickBot="1" x14ac:dyDescent="0.35">
      <c r="B21" s="33"/>
      <c r="C21" s="38"/>
      <c r="D21" s="49"/>
      <c r="E21" s="50"/>
      <c r="F21" s="40"/>
      <c r="G21" s="34"/>
    </row>
    <row r="22" spans="2:7" ht="20.25" thickTop="1" thickBot="1" x14ac:dyDescent="0.35">
      <c r="B22" s="33"/>
      <c r="C22" s="38"/>
      <c r="D22" s="49"/>
      <c r="E22" s="46"/>
      <c r="F22" s="40"/>
      <c r="G22" s="34"/>
    </row>
    <row r="23" spans="2:7" ht="20.25" thickTop="1" thickBot="1" x14ac:dyDescent="0.35">
      <c r="B23" s="33"/>
      <c r="C23" s="38"/>
      <c r="D23" s="49"/>
      <c r="E23" s="46"/>
      <c r="F23" s="40"/>
      <c r="G23" s="34"/>
    </row>
    <row r="24" spans="2:7" ht="20.25" thickTop="1" thickBot="1" x14ac:dyDescent="0.35">
      <c r="B24" s="33"/>
      <c r="C24" s="38"/>
      <c r="D24" s="49"/>
      <c r="E24" s="39"/>
      <c r="F24" s="40"/>
      <c r="G24" s="34"/>
    </row>
    <row r="25" spans="2:7" ht="20.25" thickTop="1" thickBot="1" x14ac:dyDescent="0.35">
      <c r="B25" s="33"/>
      <c r="C25" s="38"/>
      <c r="D25" s="39"/>
      <c r="E25" s="51"/>
      <c r="F25" s="40"/>
      <c r="G25" s="34"/>
    </row>
    <row r="26" spans="2:7" ht="20.25" thickTop="1" thickBot="1" x14ac:dyDescent="0.35">
      <c r="B26" s="33"/>
      <c r="C26" s="52"/>
      <c r="D26" s="53"/>
      <c r="E26" s="53"/>
      <c r="F26" s="54"/>
      <c r="G26" s="34"/>
    </row>
    <row r="27" spans="2:7" ht="4.5" customHeight="1" thickTop="1" x14ac:dyDescent="0.2">
      <c r="B27" s="33"/>
      <c r="C27" s="34" t="s">
        <v>7</v>
      </c>
      <c r="D27" s="34"/>
      <c r="E27" s="34"/>
      <c r="F27" s="34"/>
      <c r="G27" s="34"/>
    </row>
    <row r="28" spans="2:7" ht="12.75" customHeight="1" x14ac:dyDescent="0.2">
      <c r="C28" s="55" t="s">
        <v>8</v>
      </c>
    </row>
    <row r="29" spans="2:7" ht="25.5" customHeight="1" x14ac:dyDescent="0.2">
      <c r="C29" s="120" t="s">
        <v>9</v>
      </c>
      <c r="D29" s="120"/>
      <c r="E29" s="120"/>
      <c r="F29" s="120"/>
    </row>
    <row r="30" spans="2:7" x14ac:dyDescent="0.2">
      <c r="C30" s="114"/>
      <c r="F30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zoomScale="80" zoomScaleNormal="80" workbookViewId="0">
      <selection activeCell="A33" sqref="A33"/>
    </sheetView>
  </sheetViews>
  <sheetFormatPr defaultColWidth="9.140625" defaultRowHeight="12.75" x14ac:dyDescent="0.2"/>
  <cols>
    <col min="1" max="1" width="19.42578125" style="1" customWidth="1"/>
    <col min="2" max="7" width="7.7109375" style="1" customWidth="1"/>
    <col min="8" max="8" width="11.140625" style="1" customWidth="1"/>
    <col min="9" max="10" width="7.7109375" style="1" customWidth="1"/>
    <col min="11" max="16384" width="9.140625" style="1"/>
  </cols>
  <sheetData>
    <row r="1" spans="1:14" ht="18.75" x14ac:dyDescent="0.3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15.75" x14ac:dyDescent="0.25">
      <c r="A2" s="127" t="s">
        <v>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5.75" x14ac:dyDescent="0.25">
      <c r="A3" s="127" t="s">
        <v>94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ht="18.75" x14ac:dyDescent="0.3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6" customHeight="1" thickBot="1" x14ac:dyDescent="0.25"/>
    <row r="6" spans="1:14" ht="39" thickTop="1" x14ac:dyDescent="0.2">
      <c r="A6" s="65" t="s">
        <v>12</v>
      </c>
      <c r="B6" s="128" t="s">
        <v>13</v>
      </c>
      <c r="C6" s="129"/>
      <c r="D6" s="130"/>
      <c r="E6" s="128" t="s">
        <v>14</v>
      </c>
      <c r="F6" s="129"/>
      <c r="G6" s="130"/>
      <c r="H6" s="64" t="s">
        <v>15</v>
      </c>
      <c r="I6" s="133" t="s">
        <v>16</v>
      </c>
      <c r="J6" s="133"/>
      <c r="K6" s="134"/>
      <c r="L6" s="135" t="s">
        <v>17</v>
      </c>
      <c r="M6" s="133"/>
      <c r="N6" s="136"/>
    </row>
    <row r="7" spans="1:14" ht="16.5" customHeight="1" x14ac:dyDescent="0.2">
      <c r="A7" s="4" t="s">
        <v>18</v>
      </c>
      <c r="B7" s="5" t="s">
        <v>19</v>
      </c>
      <c r="C7" s="6" t="s">
        <v>20</v>
      </c>
      <c r="D7" s="7" t="s">
        <v>21</v>
      </c>
      <c r="E7" s="8" t="s">
        <v>22</v>
      </c>
      <c r="F7" s="9" t="s">
        <v>23</v>
      </c>
      <c r="G7" s="10" t="s">
        <v>24</v>
      </c>
      <c r="H7" s="61" t="s">
        <v>25</v>
      </c>
      <c r="I7" s="57" t="s">
        <v>26</v>
      </c>
      <c r="J7" s="11" t="s">
        <v>27</v>
      </c>
      <c r="K7" s="12" t="s">
        <v>28</v>
      </c>
      <c r="L7" s="5" t="s">
        <v>29</v>
      </c>
      <c r="M7" s="6" t="s">
        <v>30</v>
      </c>
      <c r="N7" s="12" t="s">
        <v>31</v>
      </c>
    </row>
    <row r="8" spans="1:14" ht="25.5" customHeight="1" x14ac:dyDescent="0.2">
      <c r="A8" s="3"/>
      <c r="B8" s="13" t="s">
        <v>32</v>
      </c>
      <c r="C8" s="14" t="s">
        <v>33</v>
      </c>
      <c r="D8" s="15" t="s">
        <v>34</v>
      </c>
      <c r="E8" s="16" t="s">
        <v>32</v>
      </c>
      <c r="F8" s="17" t="s">
        <v>33</v>
      </c>
      <c r="G8" s="18" t="s">
        <v>34</v>
      </c>
      <c r="H8" s="60" t="s">
        <v>35</v>
      </c>
      <c r="I8" s="58" t="s">
        <v>32</v>
      </c>
      <c r="J8" s="19" t="s">
        <v>35</v>
      </c>
      <c r="K8" s="20" t="s">
        <v>34</v>
      </c>
      <c r="L8" s="13" t="s">
        <v>32</v>
      </c>
      <c r="M8" s="14" t="s">
        <v>35</v>
      </c>
      <c r="N8" s="20" t="s">
        <v>34</v>
      </c>
    </row>
    <row r="9" spans="1:14" x14ac:dyDescent="0.2">
      <c r="A9" s="67" t="s">
        <v>36</v>
      </c>
      <c r="B9" s="115">
        <v>830</v>
      </c>
      <c r="C9" s="21">
        <v>581</v>
      </c>
      <c r="D9" s="22">
        <f>C9/B9</f>
        <v>0.7</v>
      </c>
      <c r="E9" s="115">
        <v>600</v>
      </c>
      <c r="F9" s="23">
        <v>399</v>
      </c>
      <c r="G9" s="22">
        <f>F9/E9</f>
        <v>0.66500000000000004</v>
      </c>
      <c r="H9" s="62">
        <v>381</v>
      </c>
      <c r="I9" s="59">
        <v>150</v>
      </c>
      <c r="J9" s="24">
        <v>119</v>
      </c>
      <c r="K9" s="22">
        <f>J9/I9</f>
        <v>0.79333333333333333</v>
      </c>
      <c r="L9" s="115">
        <v>55</v>
      </c>
      <c r="M9" s="21">
        <v>25</v>
      </c>
      <c r="N9" s="25">
        <f t="shared" ref="N9:N24" si="0">M9/L9</f>
        <v>0.45454545454545453</v>
      </c>
    </row>
    <row r="10" spans="1:14" x14ac:dyDescent="0.2">
      <c r="A10" s="67" t="s">
        <v>37</v>
      </c>
      <c r="B10" s="115">
        <v>750</v>
      </c>
      <c r="C10" s="21">
        <v>532</v>
      </c>
      <c r="D10" s="22">
        <f t="shared" ref="D10:D24" si="1">C10/B10</f>
        <v>0.70933333333333337</v>
      </c>
      <c r="E10" s="115">
        <v>340</v>
      </c>
      <c r="F10" s="23">
        <v>246</v>
      </c>
      <c r="G10" s="22">
        <f t="shared" ref="G10:G24" si="2">F10/E10</f>
        <v>0.72352941176470587</v>
      </c>
      <c r="H10" s="62">
        <v>285</v>
      </c>
      <c r="I10" s="59">
        <v>140</v>
      </c>
      <c r="J10" s="24">
        <v>93</v>
      </c>
      <c r="K10" s="22">
        <f t="shared" ref="K10:K24" si="3">J10/I10</f>
        <v>0.66428571428571426</v>
      </c>
      <c r="L10" s="115">
        <v>35</v>
      </c>
      <c r="M10" s="21">
        <v>8</v>
      </c>
      <c r="N10" s="25">
        <f t="shared" si="0"/>
        <v>0.22857142857142856</v>
      </c>
    </row>
    <row r="11" spans="1:14" x14ac:dyDescent="0.2">
      <c r="A11" s="67" t="s">
        <v>38</v>
      </c>
      <c r="B11" s="115">
        <v>1785</v>
      </c>
      <c r="C11" s="21">
        <v>1315</v>
      </c>
      <c r="D11" s="22">
        <f t="shared" si="1"/>
        <v>0.73669467787114851</v>
      </c>
      <c r="E11" s="115">
        <v>775</v>
      </c>
      <c r="F11" s="23">
        <v>655</v>
      </c>
      <c r="G11" s="22">
        <f t="shared" si="2"/>
        <v>0.84516129032258069</v>
      </c>
      <c r="H11" s="62">
        <v>1156</v>
      </c>
      <c r="I11" s="59">
        <v>1150</v>
      </c>
      <c r="J11" s="24">
        <v>975</v>
      </c>
      <c r="K11" s="22">
        <f t="shared" si="3"/>
        <v>0.84782608695652173</v>
      </c>
      <c r="L11" s="115">
        <v>150</v>
      </c>
      <c r="M11" s="21">
        <v>16</v>
      </c>
      <c r="N11" s="25">
        <f t="shared" si="0"/>
        <v>0.10666666666666667</v>
      </c>
    </row>
    <row r="12" spans="1:14" x14ac:dyDescent="0.2">
      <c r="A12" s="67" t="s">
        <v>39</v>
      </c>
      <c r="B12" s="115">
        <v>575</v>
      </c>
      <c r="C12" s="21">
        <v>603</v>
      </c>
      <c r="D12" s="22">
        <f t="shared" si="1"/>
        <v>1.048695652173913</v>
      </c>
      <c r="E12" s="115">
        <v>365</v>
      </c>
      <c r="F12" s="23">
        <v>320</v>
      </c>
      <c r="G12" s="22">
        <f t="shared" si="2"/>
        <v>0.87671232876712324</v>
      </c>
      <c r="H12" s="62">
        <v>404</v>
      </c>
      <c r="I12" s="59">
        <v>150</v>
      </c>
      <c r="J12" s="24">
        <v>243</v>
      </c>
      <c r="K12" s="22">
        <f t="shared" si="3"/>
        <v>1.62</v>
      </c>
      <c r="L12" s="115">
        <v>60</v>
      </c>
      <c r="M12" s="21">
        <v>59</v>
      </c>
      <c r="N12" s="25">
        <f t="shared" si="0"/>
        <v>0.98333333333333328</v>
      </c>
    </row>
    <row r="13" spans="1:14" x14ac:dyDescent="0.2">
      <c r="A13" s="67" t="s">
        <v>40</v>
      </c>
      <c r="B13" s="115">
        <v>550</v>
      </c>
      <c r="C13" s="21">
        <v>529</v>
      </c>
      <c r="D13" s="22">
        <f t="shared" si="1"/>
        <v>0.96181818181818179</v>
      </c>
      <c r="E13" s="115">
        <v>330</v>
      </c>
      <c r="F13" s="23">
        <v>352</v>
      </c>
      <c r="G13" s="22">
        <f t="shared" si="2"/>
        <v>1.0666666666666667</v>
      </c>
      <c r="H13" s="62">
        <v>488</v>
      </c>
      <c r="I13" s="59">
        <v>110</v>
      </c>
      <c r="J13" s="24">
        <v>65</v>
      </c>
      <c r="K13" s="22">
        <f t="shared" si="3"/>
        <v>0.59090909090909094</v>
      </c>
      <c r="L13" s="115">
        <v>55</v>
      </c>
      <c r="M13" s="21">
        <v>16</v>
      </c>
      <c r="N13" s="25">
        <f t="shared" si="0"/>
        <v>0.29090909090909089</v>
      </c>
    </row>
    <row r="14" spans="1:14" x14ac:dyDescent="0.2">
      <c r="A14" s="67" t="s">
        <v>41</v>
      </c>
      <c r="B14" s="115">
        <v>775</v>
      </c>
      <c r="C14" s="21">
        <v>1641</v>
      </c>
      <c r="D14" s="22">
        <f t="shared" si="1"/>
        <v>2.1174193548387095</v>
      </c>
      <c r="E14" s="115">
        <v>425</v>
      </c>
      <c r="F14" s="23">
        <v>840</v>
      </c>
      <c r="G14" s="22">
        <f t="shared" si="2"/>
        <v>1.9764705882352942</v>
      </c>
      <c r="H14" s="62">
        <v>458</v>
      </c>
      <c r="I14" s="59">
        <v>150</v>
      </c>
      <c r="J14" s="24">
        <v>102</v>
      </c>
      <c r="K14" s="22">
        <f t="shared" si="3"/>
        <v>0.68</v>
      </c>
      <c r="L14" s="115">
        <v>25</v>
      </c>
      <c r="M14" s="21">
        <v>31</v>
      </c>
      <c r="N14" s="25">
        <f t="shared" si="0"/>
        <v>1.24</v>
      </c>
    </row>
    <row r="15" spans="1:14" x14ac:dyDescent="0.2">
      <c r="A15" s="67" t="s">
        <v>42</v>
      </c>
      <c r="B15" s="115">
        <v>535</v>
      </c>
      <c r="C15" s="21">
        <v>1407</v>
      </c>
      <c r="D15" s="22">
        <f t="shared" si="1"/>
        <v>2.6299065420560748</v>
      </c>
      <c r="E15" s="115">
        <v>375</v>
      </c>
      <c r="F15" s="23">
        <v>597</v>
      </c>
      <c r="G15" s="22">
        <f t="shared" si="2"/>
        <v>1.5920000000000001</v>
      </c>
      <c r="H15" s="62">
        <v>335</v>
      </c>
      <c r="I15" s="59">
        <v>130</v>
      </c>
      <c r="J15" s="24">
        <v>100</v>
      </c>
      <c r="K15" s="22">
        <f t="shared" si="3"/>
        <v>0.76923076923076927</v>
      </c>
      <c r="L15" s="115">
        <v>45</v>
      </c>
      <c r="M15" s="21">
        <v>15</v>
      </c>
      <c r="N15" s="25">
        <f t="shared" si="0"/>
        <v>0.33333333333333331</v>
      </c>
    </row>
    <row r="16" spans="1:14" x14ac:dyDescent="0.2">
      <c r="A16" s="67" t="s">
        <v>43</v>
      </c>
      <c r="B16" s="115">
        <v>900</v>
      </c>
      <c r="C16" s="21">
        <v>461</v>
      </c>
      <c r="D16" s="22">
        <f t="shared" si="1"/>
        <v>0.51222222222222225</v>
      </c>
      <c r="E16" s="115">
        <v>550</v>
      </c>
      <c r="F16" s="23">
        <v>281</v>
      </c>
      <c r="G16" s="22">
        <f t="shared" si="2"/>
        <v>0.51090909090909087</v>
      </c>
      <c r="H16" s="62">
        <v>282</v>
      </c>
      <c r="I16" s="59">
        <v>250</v>
      </c>
      <c r="J16" s="24">
        <v>144</v>
      </c>
      <c r="K16" s="22">
        <f t="shared" si="3"/>
        <v>0.57599999999999996</v>
      </c>
      <c r="L16" s="115">
        <v>100</v>
      </c>
      <c r="M16" s="21">
        <v>56</v>
      </c>
      <c r="N16" s="25">
        <f t="shared" si="0"/>
        <v>0.56000000000000005</v>
      </c>
    </row>
    <row r="17" spans="1:14" x14ac:dyDescent="0.2">
      <c r="A17" s="67" t="s">
        <v>44</v>
      </c>
      <c r="B17" s="115">
        <v>515</v>
      </c>
      <c r="C17" s="21">
        <v>511</v>
      </c>
      <c r="D17" s="22">
        <f t="shared" si="1"/>
        <v>0.99223300970873785</v>
      </c>
      <c r="E17" s="115">
        <v>255</v>
      </c>
      <c r="F17" s="23">
        <v>241</v>
      </c>
      <c r="G17" s="22">
        <f t="shared" si="2"/>
        <v>0.94509803921568625</v>
      </c>
      <c r="H17" s="62">
        <v>266</v>
      </c>
      <c r="I17" s="59">
        <v>84</v>
      </c>
      <c r="J17" s="24">
        <v>74</v>
      </c>
      <c r="K17" s="22">
        <f t="shared" si="3"/>
        <v>0.88095238095238093</v>
      </c>
      <c r="L17" s="115">
        <v>20</v>
      </c>
      <c r="M17" s="21">
        <v>14</v>
      </c>
      <c r="N17" s="25">
        <f t="shared" si="0"/>
        <v>0.7</v>
      </c>
    </row>
    <row r="18" spans="1:14" x14ac:dyDescent="0.2">
      <c r="A18" s="67" t="s">
        <v>45</v>
      </c>
      <c r="B18" s="115">
        <v>1500</v>
      </c>
      <c r="C18" s="21">
        <v>2846</v>
      </c>
      <c r="D18" s="22">
        <f t="shared" si="1"/>
        <v>1.8973333333333333</v>
      </c>
      <c r="E18" s="115">
        <v>870</v>
      </c>
      <c r="F18" s="23">
        <v>1275</v>
      </c>
      <c r="G18" s="22">
        <f t="shared" si="2"/>
        <v>1.4655172413793103</v>
      </c>
      <c r="H18" s="62">
        <v>722</v>
      </c>
      <c r="I18" s="59">
        <v>400</v>
      </c>
      <c r="J18" s="24">
        <v>249</v>
      </c>
      <c r="K18" s="22">
        <f t="shared" si="3"/>
        <v>0.62250000000000005</v>
      </c>
      <c r="L18" s="115">
        <v>55</v>
      </c>
      <c r="M18" s="21">
        <v>41</v>
      </c>
      <c r="N18" s="25">
        <f t="shared" si="0"/>
        <v>0.74545454545454548</v>
      </c>
    </row>
    <row r="19" spans="1:14" x14ac:dyDescent="0.2">
      <c r="A19" s="67" t="s">
        <v>46</v>
      </c>
      <c r="B19" s="115">
        <v>1010</v>
      </c>
      <c r="C19" s="21">
        <v>2381</v>
      </c>
      <c r="D19" s="22">
        <f t="shared" si="1"/>
        <v>2.3574257425742573</v>
      </c>
      <c r="E19" s="115">
        <v>535</v>
      </c>
      <c r="F19" s="23">
        <v>903</v>
      </c>
      <c r="G19" s="22">
        <f t="shared" si="2"/>
        <v>1.6878504672897197</v>
      </c>
      <c r="H19" s="62">
        <v>326</v>
      </c>
      <c r="I19" s="59">
        <v>250</v>
      </c>
      <c r="J19" s="24">
        <v>134</v>
      </c>
      <c r="K19" s="22">
        <f t="shared" si="3"/>
        <v>0.53600000000000003</v>
      </c>
      <c r="L19" s="115">
        <v>50</v>
      </c>
      <c r="M19" s="21">
        <v>34</v>
      </c>
      <c r="N19" s="25">
        <f t="shared" si="0"/>
        <v>0.68</v>
      </c>
    </row>
    <row r="20" spans="1:14" x14ac:dyDescent="0.2">
      <c r="A20" s="67" t="s">
        <v>47</v>
      </c>
      <c r="B20" s="115">
        <v>600</v>
      </c>
      <c r="C20" s="21">
        <v>482</v>
      </c>
      <c r="D20" s="22">
        <f t="shared" si="1"/>
        <v>0.80333333333333334</v>
      </c>
      <c r="E20" s="115">
        <v>300</v>
      </c>
      <c r="F20" s="23">
        <v>248</v>
      </c>
      <c r="G20" s="22">
        <f t="shared" si="2"/>
        <v>0.82666666666666666</v>
      </c>
      <c r="H20" s="62">
        <v>318</v>
      </c>
      <c r="I20" s="59">
        <v>200</v>
      </c>
      <c r="J20" s="24">
        <v>68</v>
      </c>
      <c r="K20" s="22">
        <f t="shared" si="3"/>
        <v>0.34</v>
      </c>
      <c r="L20" s="115">
        <v>50</v>
      </c>
      <c r="M20" s="21">
        <v>15</v>
      </c>
      <c r="N20" s="25">
        <f t="shared" si="0"/>
        <v>0.3</v>
      </c>
    </row>
    <row r="21" spans="1:14" x14ac:dyDescent="0.2">
      <c r="A21" s="67" t="s">
        <v>48</v>
      </c>
      <c r="B21" s="115">
        <v>820</v>
      </c>
      <c r="C21" s="21">
        <v>661</v>
      </c>
      <c r="D21" s="22">
        <f t="shared" si="1"/>
        <v>0.80609756097560981</v>
      </c>
      <c r="E21" s="115">
        <v>460</v>
      </c>
      <c r="F21" s="23">
        <v>293</v>
      </c>
      <c r="G21" s="22">
        <f t="shared" si="2"/>
        <v>0.63695652173913042</v>
      </c>
      <c r="H21" s="62">
        <v>489</v>
      </c>
      <c r="I21" s="59">
        <v>250</v>
      </c>
      <c r="J21" s="24">
        <v>157</v>
      </c>
      <c r="K21" s="22">
        <f t="shared" si="3"/>
        <v>0.628</v>
      </c>
      <c r="L21" s="115">
        <v>40</v>
      </c>
      <c r="M21" s="21">
        <v>22</v>
      </c>
      <c r="N21" s="25">
        <f t="shared" si="0"/>
        <v>0.55000000000000004</v>
      </c>
    </row>
    <row r="22" spans="1:14" x14ac:dyDescent="0.2">
      <c r="A22" s="67" t="s">
        <v>49</v>
      </c>
      <c r="B22" s="115">
        <v>508</v>
      </c>
      <c r="C22" s="21">
        <v>299</v>
      </c>
      <c r="D22" s="22">
        <f t="shared" si="1"/>
        <v>0.58858267716535428</v>
      </c>
      <c r="E22" s="115">
        <v>350</v>
      </c>
      <c r="F22" s="23">
        <v>151</v>
      </c>
      <c r="G22" s="22">
        <f t="shared" si="2"/>
        <v>0.43142857142857144</v>
      </c>
      <c r="H22" s="62">
        <v>250</v>
      </c>
      <c r="I22" s="59">
        <v>200</v>
      </c>
      <c r="J22" s="24">
        <v>28</v>
      </c>
      <c r="K22" s="22">
        <f t="shared" si="3"/>
        <v>0.14000000000000001</v>
      </c>
      <c r="L22" s="115">
        <v>47</v>
      </c>
      <c r="M22" s="21">
        <v>10</v>
      </c>
      <c r="N22" s="25">
        <f t="shared" si="0"/>
        <v>0.21276595744680851</v>
      </c>
    </row>
    <row r="23" spans="1:14" x14ac:dyDescent="0.2">
      <c r="A23" s="67" t="s">
        <v>50</v>
      </c>
      <c r="B23" s="115">
        <v>1950</v>
      </c>
      <c r="C23" s="21">
        <v>1725</v>
      </c>
      <c r="D23" s="22">
        <f t="shared" si="1"/>
        <v>0.88461538461538458</v>
      </c>
      <c r="E23" s="115">
        <v>1200</v>
      </c>
      <c r="F23" s="23">
        <v>1026</v>
      </c>
      <c r="G23" s="22">
        <f t="shared" si="2"/>
        <v>0.85499999999999998</v>
      </c>
      <c r="H23" s="62">
        <v>1667</v>
      </c>
      <c r="I23" s="59">
        <v>250</v>
      </c>
      <c r="J23" s="24">
        <v>156</v>
      </c>
      <c r="K23" s="22">
        <f t="shared" si="3"/>
        <v>0.624</v>
      </c>
      <c r="L23" s="115">
        <v>200</v>
      </c>
      <c r="M23" s="21">
        <v>113</v>
      </c>
      <c r="N23" s="25">
        <f t="shared" si="0"/>
        <v>0.56499999999999995</v>
      </c>
    </row>
    <row r="24" spans="1:14" x14ac:dyDescent="0.2">
      <c r="A24" s="67" t="s">
        <v>51</v>
      </c>
      <c r="B24" s="115">
        <v>600</v>
      </c>
      <c r="C24" s="21">
        <v>252</v>
      </c>
      <c r="D24" s="22">
        <f t="shared" si="1"/>
        <v>0.42</v>
      </c>
      <c r="E24" s="115">
        <v>400</v>
      </c>
      <c r="F24" s="23">
        <v>139</v>
      </c>
      <c r="G24" s="22">
        <f t="shared" si="2"/>
        <v>0.34749999999999998</v>
      </c>
      <c r="H24" s="62">
        <v>155</v>
      </c>
      <c r="I24" s="59">
        <v>200</v>
      </c>
      <c r="J24" s="24">
        <v>32</v>
      </c>
      <c r="K24" s="22">
        <f t="shared" si="3"/>
        <v>0.16</v>
      </c>
      <c r="L24" s="115">
        <v>75</v>
      </c>
      <c r="M24" s="21">
        <v>6</v>
      </c>
      <c r="N24" s="25">
        <f t="shared" si="0"/>
        <v>0.08</v>
      </c>
    </row>
    <row r="25" spans="1:14" x14ac:dyDescent="0.2">
      <c r="A25" s="67" t="s">
        <v>52</v>
      </c>
      <c r="B25" s="115" t="s">
        <v>53</v>
      </c>
      <c r="C25" s="26">
        <v>3593</v>
      </c>
      <c r="D25" s="22" t="s">
        <v>53</v>
      </c>
      <c r="E25" s="115" t="s">
        <v>53</v>
      </c>
      <c r="F25" s="26">
        <v>1215</v>
      </c>
      <c r="G25" s="22" t="s">
        <v>53</v>
      </c>
      <c r="H25" s="62">
        <v>284</v>
      </c>
      <c r="I25" s="117" t="s">
        <v>53</v>
      </c>
      <c r="J25" s="27">
        <v>0</v>
      </c>
      <c r="K25" s="28" t="s">
        <v>53</v>
      </c>
      <c r="L25" s="115" t="s">
        <v>53</v>
      </c>
      <c r="M25" s="26">
        <v>0</v>
      </c>
      <c r="N25" s="28" t="s">
        <v>53</v>
      </c>
    </row>
    <row r="26" spans="1:14" ht="13.5" thickBot="1" x14ac:dyDescent="0.25">
      <c r="A26" s="68" t="s">
        <v>54</v>
      </c>
      <c r="B26" s="116">
        <f>SUM(B9:B25)</f>
        <v>14203</v>
      </c>
      <c r="C26" s="29">
        <v>18093</v>
      </c>
      <c r="D26" s="22">
        <f>C26/B26</f>
        <v>1.2738857987749068</v>
      </c>
      <c r="E26" s="116">
        <f>SUM(E9:E25)</f>
        <v>8130</v>
      </c>
      <c r="F26" s="29">
        <v>9353</v>
      </c>
      <c r="G26" s="30">
        <f>F26/E26</f>
        <v>1.1504305043050431</v>
      </c>
      <c r="H26" s="63">
        <v>7660</v>
      </c>
      <c r="I26" s="116">
        <f>SUM(I9:I25)</f>
        <v>4064</v>
      </c>
      <c r="J26" s="31">
        <v>2540</v>
      </c>
      <c r="K26" s="32">
        <f>J26/I26</f>
        <v>0.625</v>
      </c>
      <c r="L26" s="116">
        <f>SUM(L9:L24)</f>
        <v>1062</v>
      </c>
      <c r="M26" s="29">
        <v>468</v>
      </c>
      <c r="N26" s="32">
        <f>M26/L26</f>
        <v>0.44067796610169491</v>
      </c>
    </row>
    <row r="27" spans="1:14" ht="13.5" thickTop="1" x14ac:dyDescent="0.2">
      <c r="A27" s="131" t="s">
        <v>55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</row>
    <row r="28" spans="1:14" x14ac:dyDescent="0.2">
      <c r="A28" s="1" t="s">
        <v>56</v>
      </c>
    </row>
    <row r="29" spans="1:14" x14ac:dyDescent="0.2">
      <c r="A29" s="132" t="s">
        <v>57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24"/>
      <c r="L29" s="124"/>
      <c r="M29" s="124"/>
    </row>
    <row r="30" spans="1:14" x14ac:dyDescent="0.2">
      <c r="A30" s="124" t="s">
        <v>58</v>
      </c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4" x14ac:dyDescent="0.2">
      <c r="A31" s="124" t="s">
        <v>59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14" x14ac:dyDescent="0.2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" x14ac:dyDescent="0.2">
      <c r="A33" s="114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topLeftCell="A9" workbookViewId="0">
      <selection activeCell="I8" sqref="I8:L25"/>
    </sheetView>
  </sheetViews>
  <sheetFormatPr defaultColWidth="9.140625" defaultRowHeight="12.75" x14ac:dyDescent="0.2"/>
  <cols>
    <col min="1" max="1" width="21.42578125" style="1" customWidth="1"/>
    <col min="2" max="2" width="11.140625" style="1" customWidth="1"/>
    <col min="3" max="3" width="9" style="1" customWidth="1"/>
    <col min="4" max="4" width="8.42578125" style="1" customWidth="1"/>
    <col min="5" max="5" width="11" style="1" customWidth="1"/>
    <col min="6" max="6" width="9" style="1" customWidth="1"/>
    <col min="7" max="7" width="7.28515625" style="1" customWidth="1"/>
    <col min="8" max="8" width="7.85546875" style="1" customWidth="1"/>
    <col min="9" max="9" width="11.140625" style="1" customWidth="1"/>
    <col min="10" max="10" width="10.140625" style="1" customWidth="1"/>
    <col min="11" max="11" width="12.28515625" style="1" customWidth="1"/>
    <col min="12" max="12" width="11.140625" style="1" customWidth="1"/>
    <col min="13" max="16384" width="9.140625" style="1"/>
  </cols>
  <sheetData>
    <row r="1" spans="1:12" ht="18" customHeight="1" x14ac:dyDescent="0.3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6.5" customHeight="1" x14ac:dyDescent="0.25">
      <c r="A2" s="127" t="str">
        <f>'Plan vs Actual'!A2</f>
        <v>OSCCAR Summary by Workforce Area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5.75" x14ac:dyDescent="0.25">
      <c r="A3" s="127" t="str">
        <f>'Plan vs Actual'!A3</f>
        <v>FY23 Quarter Ending March 31, 2023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24" customHeight="1" x14ac:dyDescent="0.3">
      <c r="A4" s="126" t="s">
        <v>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6" customHeight="1" thickBot="1" x14ac:dyDescent="0.25"/>
    <row r="6" spans="1:12" s="2" customFormat="1" ht="13.5" customHeight="1" thickTop="1" x14ac:dyDescent="0.2">
      <c r="A6" s="69" t="s">
        <v>18</v>
      </c>
      <c r="B6" s="70" t="s">
        <v>19</v>
      </c>
      <c r="C6" s="70" t="s">
        <v>20</v>
      </c>
      <c r="D6" s="87" t="s">
        <v>21</v>
      </c>
      <c r="E6" s="85" t="s">
        <v>22</v>
      </c>
      <c r="F6" s="87" t="s">
        <v>23</v>
      </c>
      <c r="G6" s="85" t="s">
        <v>24</v>
      </c>
      <c r="H6" s="87" t="s">
        <v>25</v>
      </c>
      <c r="I6" s="85" t="s">
        <v>26</v>
      </c>
      <c r="J6" s="70" t="s">
        <v>27</v>
      </c>
      <c r="K6" s="70" t="s">
        <v>28</v>
      </c>
      <c r="L6" s="71" t="s">
        <v>29</v>
      </c>
    </row>
    <row r="7" spans="1:12" s="74" customFormat="1" ht="39.75" customHeight="1" x14ac:dyDescent="0.2">
      <c r="A7" s="72" t="s">
        <v>12</v>
      </c>
      <c r="B7" s="14" t="s">
        <v>15</v>
      </c>
      <c r="C7" s="14" t="s">
        <v>60</v>
      </c>
      <c r="D7" s="88" t="s">
        <v>61</v>
      </c>
      <c r="E7" s="58" t="s">
        <v>62</v>
      </c>
      <c r="F7" s="88" t="s">
        <v>63</v>
      </c>
      <c r="G7" s="58" t="s">
        <v>64</v>
      </c>
      <c r="H7" s="88" t="s">
        <v>65</v>
      </c>
      <c r="I7" s="58" t="s">
        <v>66</v>
      </c>
      <c r="J7" s="14" t="s">
        <v>67</v>
      </c>
      <c r="K7" s="14" t="s">
        <v>68</v>
      </c>
      <c r="L7" s="73" t="s">
        <v>69</v>
      </c>
    </row>
    <row r="8" spans="1:12" x14ac:dyDescent="0.2">
      <c r="A8" s="75" t="s">
        <v>36</v>
      </c>
      <c r="B8" s="111">
        <f>'Plan vs Actual'!H9</f>
        <v>381</v>
      </c>
      <c r="C8" s="26">
        <v>253</v>
      </c>
      <c r="D8" s="89">
        <f>C8/B8</f>
        <v>0.66404199475065617</v>
      </c>
      <c r="E8" s="86">
        <f>'Plan vs Actual'!J9</f>
        <v>119</v>
      </c>
      <c r="F8" s="89">
        <f>E8/B8</f>
        <v>0.31233595800524933</v>
      </c>
      <c r="G8" s="59">
        <f>'Plan vs Actual'!M9</f>
        <v>25</v>
      </c>
      <c r="H8" s="89">
        <f>G8/E8</f>
        <v>0.21008403361344538</v>
      </c>
      <c r="I8" s="59">
        <v>33</v>
      </c>
      <c r="J8" s="21">
        <v>33</v>
      </c>
      <c r="K8" s="21">
        <v>100</v>
      </c>
      <c r="L8" s="76">
        <v>25</v>
      </c>
    </row>
    <row r="9" spans="1:12" x14ac:dyDescent="0.2">
      <c r="A9" s="75" t="s">
        <v>37</v>
      </c>
      <c r="B9" s="111">
        <f>'Plan vs Actual'!H10</f>
        <v>285</v>
      </c>
      <c r="C9" s="26">
        <v>117</v>
      </c>
      <c r="D9" s="89">
        <f t="shared" ref="D9:D24" si="0">C9/B9</f>
        <v>0.41052631578947368</v>
      </c>
      <c r="E9" s="86">
        <f>'Plan vs Actual'!J10</f>
        <v>93</v>
      </c>
      <c r="F9" s="89">
        <f t="shared" ref="F9:F25" si="1">E9/B9</f>
        <v>0.32631578947368423</v>
      </c>
      <c r="G9" s="59">
        <f>'Plan vs Actual'!M10</f>
        <v>8</v>
      </c>
      <c r="H9" s="89">
        <f t="shared" ref="H9:H25" si="2">G9/E9</f>
        <v>8.6021505376344093E-2</v>
      </c>
      <c r="I9" s="59">
        <v>3</v>
      </c>
      <c r="J9" s="21">
        <v>0</v>
      </c>
      <c r="K9" s="21">
        <v>175</v>
      </c>
      <c r="L9" s="76">
        <v>12</v>
      </c>
    </row>
    <row r="10" spans="1:12" x14ac:dyDescent="0.2">
      <c r="A10" s="75" t="s">
        <v>38</v>
      </c>
      <c r="B10" s="111">
        <f>'Plan vs Actual'!H11</f>
        <v>1156</v>
      </c>
      <c r="C10" s="26">
        <v>558</v>
      </c>
      <c r="D10" s="89">
        <f t="shared" si="0"/>
        <v>0.48269896193771628</v>
      </c>
      <c r="E10" s="86">
        <f>'Plan vs Actual'!J11</f>
        <v>975</v>
      </c>
      <c r="F10" s="89">
        <f t="shared" si="1"/>
        <v>0.84342560553633217</v>
      </c>
      <c r="G10" s="59">
        <f>'Plan vs Actual'!M11</f>
        <v>16</v>
      </c>
      <c r="H10" s="89">
        <f t="shared" si="2"/>
        <v>1.641025641025641E-2</v>
      </c>
      <c r="I10" s="59">
        <v>4</v>
      </c>
      <c r="J10" s="21">
        <v>12</v>
      </c>
      <c r="K10" s="21">
        <v>75</v>
      </c>
      <c r="L10" s="76">
        <v>44</v>
      </c>
    </row>
    <row r="11" spans="1:12" x14ac:dyDescent="0.2">
      <c r="A11" s="75" t="s">
        <v>39</v>
      </c>
      <c r="B11" s="111">
        <f>'Plan vs Actual'!H12</f>
        <v>404</v>
      </c>
      <c r="C11" s="26">
        <v>137</v>
      </c>
      <c r="D11" s="89">
        <f t="shared" si="0"/>
        <v>0.33910891089108913</v>
      </c>
      <c r="E11" s="86">
        <f>'Plan vs Actual'!J12</f>
        <v>243</v>
      </c>
      <c r="F11" s="89">
        <f t="shared" si="1"/>
        <v>0.60148514851485146</v>
      </c>
      <c r="G11" s="59">
        <f>'Plan vs Actual'!M12</f>
        <v>59</v>
      </c>
      <c r="H11" s="89">
        <f t="shared" si="2"/>
        <v>0.24279835390946503</v>
      </c>
      <c r="I11" s="59">
        <v>87</v>
      </c>
      <c r="J11" s="21">
        <v>6</v>
      </c>
      <c r="K11" s="21">
        <v>50</v>
      </c>
      <c r="L11" s="76">
        <v>8</v>
      </c>
    </row>
    <row r="12" spans="1:12" x14ac:dyDescent="0.2">
      <c r="A12" s="75" t="s">
        <v>40</v>
      </c>
      <c r="B12" s="111">
        <f>'Plan vs Actual'!H13</f>
        <v>488</v>
      </c>
      <c r="C12" s="26">
        <v>291</v>
      </c>
      <c r="D12" s="89">
        <f t="shared" si="0"/>
        <v>0.59631147540983609</v>
      </c>
      <c r="E12" s="86">
        <f>'Plan vs Actual'!J13</f>
        <v>65</v>
      </c>
      <c r="F12" s="89">
        <f t="shared" si="1"/>
        <v>0.13319672131147542</v>
      </c>
      <c r="G12" s="59">
        <f>'Plan vs Actual'!M13</f>
        <v>16</v>
      </c>
      <c r="H12" s="89">
        <f t="shared" si="2"/>
        <v>0.24615384615384617</v>
      </c>
      <c r="I12" s="59">
        <v>27</v>
      </c>
      <c r="J12" s="21">
        <v>2</v>
      </c>
      <c r="K12" s="21">
        <v>211</v>
      </c>
      <c r="L12" s="76">
        <v>0</v>
      </c>
    </row>
    <row r="13" spans="1:12" x14ac:dyDescent="0.2">
      <c r="A13" s="75" t="s">
        <v>41</v>
      </c>
      <c r="B13" s="111">
        <f>'Plan vs Actual'!H14</f>
        <v>458</v>
      </c>
      <c r="C13" s="26">
        <v>264</v>
      </c>
      <c r="D13" s="89">
        <f t="shared" si="0"/>
        <v>0.57641921397379914</v>
      </c>
      <c r="E13" s="86">
        <f>'Plan vs Actual'!J14</f>
        <v>102</v>
      </c>
      <c r="F13" s="89">
        <f t="shared" si="1"/>
        <v>0.22270742358078602</v>
      </c>
      <c r="G13" s="59">
        <f>'Plan vs Actual'!M14</f>
        <v>31</v>
      </c>
      <c r="H13" s="89">
        <f t="shared" si="2"/>
        <v>0.30392156862745096</v>
      </c>
      <c r="I13" s="59">
        <v>118</v>
      </c>
      <c r="J13" s="21">
        <v>6</v>
      </c>
      <c r="K13" s="21">
        <v>274</v>
      </c>
      <c r="L13" s="76">
        <v>1</v>
      </c>
    </row>
    <row r="14" spans="1:12" x14ac:dyDescent="0.2">
      <c r="A14" s="75" t="s">
        <v>42</v>
      </c>
      <c r="B14" s="111">
        <f>'Plan vs Actual'!H15</f>
        <v>335</v>
      </c>
      <c r="C14" s="26">
        <v>208</v>
      </c>
      <c r="D14" s="89">
        <f t="shared" si="0"/>
        <v>0.62089552238805967</v>
      </c>
      <c r="E14" s="86">
        <f>'Plan vs Actual'!J15</f>
        <v>100</v>
      </c>
      <c r="F14" s="89">
        <f t="shared" si="1"/>
        <v>0.29850746268656714</v>
      </c>
      <c r="G14" s="59">
        <f>'Plan vs Actual'!M15</f>
        <v>15</v>
      </c>
      <c r="H14" s="89">
        <f t="shared" si="2"/>
        <v>0.15</v>
      </c>
      <c r="I14" s="59">
        <v>39</v>
      </c>
      <c r="J14" s="21">
        <v>36</v>
      </c>
      <c r="K14" s="21">
        <v>76</v>
      </c>
      <c r="L14" s="76">
        <v>53</v>
      </c>
    </row>
    <row r="15" spans="1:12" x14ac:dyDescent="0.2">
      <c r="A15" s="75" t="s">
        <v>43</v>
      </c>
      <c r="B15" s="111">
        <f>'Plan vs Actual'!H16</f>
        <v>282</v>
      </c>
      <c r="C15" s="26">
        <v>157</v>
      </c>
      <c r="D15" s="89">
        <f t="shared" si="0"/>
        <v>0.55673758865248224</v>
      </c>
      <c r="E15" s="86">
        <f>'Plan vs Actual'!J16</f>
        <v>144</v>
      </c>
      <c r="F15" s="89">
        <f t="shared" si="1"/>
        <v>0.51063829787234039</v>
      </c>
      <c r="G15" s="59">
        <f>'Plan vs Actual'!M16</f>
        <v>56</v>
      </c>
      <c r="H15" s="89">
        <f t="shared" si="2"/>
        <v>0.3888888888888889</v>
      </c>
      <c r="I15" s="59">
        <v>63</v>
      </c>
      <c r="J15" s="21">
        <v>1</v>
      </c>
      <c r="K15" s="21">
        <v>66</v>
      </c>
      <c r="L15" s="76">
        <v>28</v>
      </c>
    </row>
    <row r="16" spans="1:12" x14ac:dyDescent="0.2">
      <c r="A16" s="75" t="s">
        <v>44</v>
      </c>
      <c r="B16" s="111">
        <f>'Plan vs Actual'!H17</f>
        <v>266</v>
      </c>
      <c r="C16" s="26">
        <v>117</v>
      </c>
      <c r="D16" s="89">
        <f t="shared" si="0"/>
        <v>0.43984962406015038</v>
      </c>
      <c r="E16" s="86">
        <f>'Plan vs Actual'!J17</f>
        <v>74</v>
      </c>
      <c r="F16" s="89">
        <f t="shared" si="1"/>
        <v>0.2781954887218045</v>
      </c>
      <c r="G16" s="59">
        <f>'Plan vs Actual'!M17</f>
        <v>14</v>
      </c>
      <c r="H16" s="89">
        <f t="shared" si="2"/>
        <v>0.1891891891891892</v>
      </c>
      <c r="I16" s="59">
        <v>15</v>
      </c>
      <c r="J16" s="21">
        <v>1</v>
      </c>
      <c r="K16" s="21">
        <v>116</v>
      </c>
      <c r="L16" s="76">
        <v>1</v>
      </c>
    </row>
    <row r="17" spans="1:12" x14ac:dyDescent="0.2">
      <c r="A17" s="75" t="s">
        <v>45</v>
      </c>
      <c r="B17" s="111">
        <f>'Plan vs Actual'!H18</f>
        <v>722</v>
      </c>
      <c r="C17" s="26">
        <v>377</v>
      </c>
      <c r="D17" s="89">
        <f t="shared" si="0"/>
        <v>0.52216066481994461</v>
      </c>
      <c r="E17" s="86">
        <f>'Plan vs Actual'!J18</f>
        <v>249</v>
      </c>
      <c r="F17" s="89">
        <f t="shared" si="1"/>
        <v>0.34487534626038779</v>
      </c>
      <c r="G17" s="59">
        <f>'Plan vs Actual'!M18</f>
        <v>41</v>
      </c>
      <c r="H17" s="89">
        <f t="shared" si="2"/>
        <v>0.1646586345381526</v>
      </c>
      <c r="I17" s="59">
        <v>56</v>
      </c>
      <c r="J17" s="21">
        <v>77</v>
      </c>
      <c r="K17" s="21">
        <v>154</v>
      </c>
      <c r="L17" s="76">
        <v>58</v>
      </c>
    </row>
    <row r="18" spans="1:12" x14ac:dyDescent="0.2">
      <c r="A18" s="75" t="s">
        <v>46</v>
      </c>
      <c r="B18" s="111">
        <f>'Plan vs Actual'!H19</f>
        <v>326</v>
      </c>
      <c r="C18" s="26">
        <v>154</v>
      </c>
      <c r="D18" s="89">
        <f t="shared" si="0"/>
        <v>0.47239263803680981</v>
      </c>
      <c r="E18" s="86">
        <f>'Plan vs Actual'!J19</f>
        <v>134</v>
      </c>
      <c r="F18" s="89">
        <f t="shared" si="1"/>
        <v>0.41104294478527609</v>
      </c>
      <c r="G18" s="59">
        <f>'Plan vs Actual'!M19</f>
        <v>34</v>
      </c>
      <c r="H18" s="89">
        <f t="shared" si="2"/>
        <v>0.2537313432835821</v>
      </c>
      <c r="I18" s="59">
        <v>12</v>
      </c>
      <c r="J18" s="21">
        <v>20</v>
      </c>
      <c r="K18" s="21">
        <v>130</v>
      </c>
      <c r="L18" s="76">
        <v>0</v>
      </c>
    </row>
    <row r="19" spans="1:12" x14ac:dyDescent="0.2">
      <c r="A19" s="75" t="s">
        <v>47</v>
      </c>
      <c r="B19" s="111">
        <f>'Plan vs Actual'!H20</f>
        <v>318</v>
      </c>
      <c r="C19" s="26">
        <v>166</v>
      </c>
      <c r="D19" s="89">
        <f t="shared" si="0"/>
        <v>0.5220125786163522</v>
      </c>
      <c r="E19" s="86">
        <f>'Plan vs Actual'!J20</f>
        <v>68</v>
      </c>
      <c r="F19" s="89">
        <f t="shared" si="1"/>
        <v>0.21383647798742139</v>
      </c>
      <c r="G19" s="59">
        <f>'Plan vs Actual'!M20</f>
        <v>15</v>
      </c>
      <c r="H19" s="89">
        <f t="shared" si="2"/>
        <v>0.22058823529411764</v>
      </c>
      <c r="I19" s="59">
        <v>44</v>
      </c>
      <c r="J19" s="21">
        <v>5</v>
      </c>
      <c r="K19" s="21">
        <v>62</v>
      </c>
      <c r="L19" s="76">
        <v>1</v>
      </c>
    </row>
    <row r="20" spans="1:12" x14ac:dyDescent="0.2">
      <c r="A20" s="75" t="s">
        <v>48</v>
      </c>
      <c r="B20" s="111">
        <f>'Plan vs Actual'!H21</f>
        <v>489</v>
      </c>
      <c r="C20" s="26">
        <v>191</v>
      </c>
      <c r="D20" s="89">
        <f t="shared" si="0"/>
        <v>0.39059304703476483</v>
      </c>
      <c r="E20" s="86">
        <f>'Plan vs Actual'!J21</f>
        <v>157</v>
      </c>
      <c r="F20" s="89">
        <f t="shared" si="1"/>
        <v>0.32106339468302658</v>
      </c>
      <c r="G20" s="59">
        <f>'Plan vs Actual'!M21</f>
        <v>22</v>
      </c>
      <c r="H20" s="89">
        <f t="shared" si="2"/>
        <v>0.14012738853503184</v>
      </c>
      <c r="I20" s="59">
        <v>135</v>
      </c>
      <c r="J20" s="21">
        <v>64</v>
      </c>
      <c r="K20" s="21">
        <v>187</v>
      </c>
      <c r="L20" s="76">
        <v>106</v>
      </c>
    </row>
    <row r="21" spans="1:12" x14ac:dyDescent="0.2">
      <c r="A21" s="75" t="s">
        <v>49</v>
      </c>
      <c r="B21" s="111">
        <f>'Plan vs Actual'!H22</f>
        <v>250</v>
      </c>
      <c r="C21" s="26">
        <v>122</v>
      </c>
      <c r="D21" s="89">
        <f t="shared" si="0"/>
        <v>0.48799999999999999</v>
      </c>
      <c r="E21" s="86">
        <f>'Plan vs Actual'!J22</f>
        <v>28</v>
      </c>
      <c r="F21" s="89">
        <f t="shared" si="1"/>
        <v>0.112</v>
      </c>
      <c r="G21" s="59">
        <f>'Plan vs Actual'!M22</f>
        <v>10</v>
      </c>
      <c r="H21" s="89">
        <f t="shared" si="2"/>
        <v>0.35714285714285715</v>
      </c>
      <c r="I21" s="59">
        <v>97</v>
      </c>
      <c r="J21" s="21">
        <v>27</v>
      </c>
      <c r="K21" s="21">
        <v>132</v>
      </c>
      <c r="L21" s="76">
        <v>45</v>
      </c>
    </row>
    <row r="22" spans="1:12" x14ac:dyDescent="0.2">
      <c r="A22" s="75" t="s">
        <v>50</v>
      </c>
      <c r="B22" s="111">
        <f>'Plan vs Actual'!H23</f>
        <v>1667</v>
      </c>
      <c r="C22" s="26">
        <v>949</v>
      </c>
      <c r="D22" s="89">
        <f t="shared" si="0"/>
        <v>0.56928614277144574</v>
      </c>
      <c r="E22" s="86">
        <f>'Plan vs Actual'!J23</f>
        <v>156</v>
      </c>
      <c r="F22" s="89">
        <f t="shared" si="1"/>
        <v>9.3581283743251351E-2</v>
      </c>
      <c r="G22" s="59">
        <f>'Plan vs Actual'!M23</f>
        <v>113</v>
      </c>
      <c r="H22" s="89">
        <f t="shared" si="2"/>
        <v>0.72435897435897434</v>
      </c>
      <c r="I22" s="59">
        <v>1023</v>
      </c>
      <c r="J22" s="21">
        <v>12</v>
      </c>
      <c r="K22" s="21">
        <v>153</v>
      </c>
      <c r="L22" s="76">
        <v>458</v>
      </c>
    </row>
    <row r="23" spans="1:12" x14ac:dyDescent="0.2">
      <c r="A23" s="75" t="s">
        <v>51</v>
      </c>
      <c r="B23" s="111">
        <f>'Plan vs Actual'!H24</f>
        <v>155</v>
      </c>
      <c r="C23" s="26">
        <v>51</v>
      </c>
      <c r="D23" s="89">
        <f t="shared" si="0"/>
        <v>0.32903225806451614</v>
      </c>
      <c r="E23" s="86">
        <f>'Plan vs Actual'!J24</f>
        <v>32</v>
      </c>
      <c r="F23" s="89">
        <f t="shared" si="1"/>
        <v>0.20645161290322581</v>
      </c>
      <c r="G23" s="59">
        <f>'Plan vs Actual'!M24</f>
        <v>6</v>
      </c>
      <c r="H23" s="89">
        <f t="shared" si="2"/>
        <v>0.1875</v>
      </c>
      <c r="I23" s="59">
        <v>1</v>
      </c>
      <c r="J23" s="21">
        <v>41</v>
      </c>
      <c r="K23" s="21">
        <v>62</v>
      </c>
      <c r="L23" s="76">
        <v>0</v>
      </c>
    </row>
    <row r="24" spans="1:12" ht="13.5" thickBot="1" x14ac:dyDescent="0.25">
      <c r="A24" s="99" t="s">
        <v>70</v>
      </c>
      <c r="B24" s="112">
        <f>'Plan vs Actual'!H25</f>
        <v>284</v>
      </c>
      <c r="C24" s="100">
        <v>152</v>
      </c>
      <c r="D24" s="101">
        <f t="shared" si="0"/>
        <v>0.53521126760563376</v>
      </c>
      <c r="E24" s="109">
        <f>'Plan vs Actual'!J25</f>
        <v>0</v>
      </c>
      <c r="F24" s="101">
        <f t="shared" si="1"/>
        <v>0</v>
      </c>
      <c r="G24" s="110">
        <f>'Plan vs Actual'!M25</f>
        <v>0</v>
      </c>
      <c r="H24" s="101">
        <f>IF(E24&gt;0,G24/E24,0)</f>
        <v>0</v>
      </c>
      <c r="I24" s="102">
        <v>257</v>
      </c>
      <c r="J24" s="100">
        <v>41</v>
      </c>
      <c r="K24" s="100">
        <v>45</v>
      </c>
      <c r="L24" s="103">
        <v>1</v>
      </c>
    </row>
    <row r="25" spans="1:12" ht="13.5" thickBot="1" x14ac:dyDescent="0.25">
      <c r="A25" s="104" t="s">
        <v>54</v>
      </c>
      <c r="B25" s="113">
        <f>'Plan vs Actual'!H26</f>
        <v>7660</v>
      </c>
      <c r="C25" s="105">
        <v>5185</v>
      </c>
      <c r="D25" s="106">
        <f>C25/B25</f>
        <v>0.67689295039164488</v>
      </c>
      <c r="E25" s="118">
        <f>'Plan vs Actual'!J26</f>
        <v>2540</v>
      </c>
      <c r="F25" s="106">
        <f t="shared" si="1"/>
        <v>0.33159268929503916</v>
      </c>
      <c r="G25" s="119">
        <f>'Plan vs Actual'!M26</f>
        <v>468</v>
      </c>
      <c r="H25" s="106">
        <f t="shared" si="2"/>
        <v>0.18425196850393702</v>
      </c>
      <c r="I25" s="107">
        <v>2017</v>
      </c>
      <c r="J25" s="105">
        <v>373</v>
      </c>
      <c r="K25" s="105">
        <v>1944</v>
      </c>
      <c r="L25" s="108">
        <v>837</v>
      </c>
    </row>
    <row r="26" spans="1:12" ht="13.5" thickTop="1" x14ac:dyDescent="0.2">
      <c r="A26" s="141" t="str">
        <f>'Plan vs Actual'!A28</f>
        <v xml:space="preserve">**The Statewide All Offices total is not equal to the sum of the workforce area counts for the following reasons:  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</row>
    <row r="27" spans="1:12" x14ac:dyDescent="0.2">
      <c r="A27" s="139" t="s">
        <v>57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</row>
    <row r="28" spans="1:12" x14ac:dyDescent="0.2">
      <c r="A28" s="139" t="s">
        <v>58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</row>
    <row r="29" spans="1:12" x14ac:dyDescent="0.2">
      <c r="A29" s="139" t="s">
        <v>71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12" x14ac:dyDescent="0.2">
      <c r="A30" s="139" t="s">
        <v>72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x14ac:dyDescent="0.2">
      <c r="A31" s="114"/>
    </row>
    <row r="32" spans="1:12" x14ac:dyDescent="0.2">
      <c r="C32" s="77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tabSelected="1" zoomScaleNormal="100" workbookViewId="0">
      <selection activeCell="A20" sqref="A20"/>
    </sheetView>
  </sheetViews>
  <sheetFormatPr defaultColWidth="9.140625" defaultRowHeight="12.75" x14ac:dyDescent="0.2"/>
  <cols>
    <col min="1" max="1" width="43.42578125" style="1" customWidth="1"/>
    <col min="2" max="13" width="7.5703125" style="1" customWidth="1"/>
    <col min="14" max="16384" width="9.140625" style="1"/>
  </cols>
  <sheetData>
    <row r="1" spans="1:17" ht="18.75" customHeight="1" x14ac:dyDescent="0.3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38"/>
      <c r="L1" s="138"/>
      <c r="M1" s="138"/>
      <c r="N1" s="66"/>
      <c r="O1" s="66"/>
      <c r="P1" s="66"/>
      <c r="Q1" s="66"/>
    </row>
    <row r="2" spans="1:17" ht="18.75" customHeight="1" x14ac:dyDescent="0.25">
      <c r="A2" s="127" t="s">
        <v>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66"/>
      <c r="O2" s="66"/>
      <c r="P2" s="66"/>
      <c r="Q2" s="66"/>
    </row>
    <row r="3" spans="1:17" ht="18.75" customHeight="1" x14ac:dyDescent="0.25">
      <c r="A3" s="127" t="str">
        <f>'Plan vs Actual'!A3</f>
        <v>FY23 Quarter Ending March 31, 2023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  <c r="L3" s="138"/>
      <c r="M3" s="138"/>
      <c r="N3" s="66"/>
      <c r="O3" s="66"/>
      <c r="P3" s="66"/>
      <c r="Q3" s="66"/>
    </row>
    <row r="4" spans="1:17" ht="30" customHeight="1" x14ac:dyDescent="0.2">
      <c r="A4" s="145" t="s">
        <v>73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7" ht="13.5" thickBot="1" x14ac:dyDescent="0.25"/>
    <row r="6" spans="1:17" s="81" customFormat="1" ht="15.75" customHeight="1" thickTop="1" x14ac:dyDescent="0.2">
      <c r="A6" s="78"/>
      <c r="B6" s="79" t="s">
        <v>74</v>
      </c>
      <c r="C6" s="79" t="s">
        <v>75</v>
      </c>
      <c r="D6" s="79" t="s">
        <v>76</v>
      </c>
      <c r="E6" s="79" t="s">
        <v>77</v>
      </c>
      <c r="F6" s="79" t="s">
        <v>78</v>
      </c>
      <c r="G6" s="79" t="s">
        <v>79</v>
      </c>
      <c r="H6" s="79" t="s">
        <v>80</v>
      </c>
      <c r="I6" s="79" t="s">
        <v>81</v>
      </c>
      <c r="J6" s="79" t="s">
        <v>82</v>
      </c>
      <c r="K6" s="79" t="s">
        <v>83</v>
      </c>
      <c r="L6" s="79" t="s">
        <v>84</v>
      </c>
      <c r="M6" s="80" t="s">
        <v>85</v>
      </c>
    </row>
    <row r="7" spans="1:17" ht="18" customHeight="1" x14ac:dyDescent="0.2">
      <c r="A7" s="90" t="s">
        <v>86</v>
      </c>
      <c r="B7" s="91">
        <v>1745</v>
      </c>
      <c r="C7" s="91">
        <v>3206</v>
      </c>
      <c r="D7" s="91">
        <v>4366</v>
      </c>
      <c r="E7" s="91">
        <v>11932</v>
      </c>
      <c r="F7" s="91">
        <v>13292</v>
      </c>
      <c r="G7" s="91">
        <v>14326</v>
      </c>
      <c r="H7" s="91">
        <v>15593</v>
      </c>
      <c r="I7" s="91">
        <v>16785</v>
      </c>
      <c r="J7" s="91">
        <v>18093</v>
      </c>
      <c r="K7" s="91"/>
      <c r="L7" s="91"/>
      <c r="M7" s="92"/>
    </row>
    <row r="8" spans="1:17" ht="18" customHeight="1" x14ac:dyDescent="0.2">
      <c r="A8" s="93" t="s">
        <v>87</v>
      </c>
      <c r="B8" s="91">
        <v>1745</v>
      </c>
      <c r="C8" s="91">
        <v>2021</v>
      </c>
      <c r="D8" s="91">
        <v>1955</v>
      </c>
      <c r="E8" s="91">
        <v>9022</v>
      </c>
      <c r="F8" s="91">
        <v>2615</v>
      </c>
      <c r="G8" s="91">
        <v>2113</v>
      </c>
      <c r="H8" s="91">
        <v>2438</v>
      </c>
      <c r="I8" s="91">
        <v>2294</v>
      </c>
      <c r="J8" s="91">
        <v>2944</v>
      </c>
      <c r="K8" s="91"/>
      <c r="L8" s="91"/>
      <c r="M8" s="92"/>
    </row>
    <row r="9" spans="1:17" ht="18" customHeight="1" x14ac:dyDescent="0.2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7" ht="18" customHeight="1" x14ac:dyDescent="0.25">
      <c r="A10" s="90" t="s">
        <v>88</v>
      </c>
      <c r="B10" s="91">
        <v>1130</v>
      </c>
      <c r="C10" s="91">
        <v>2126</v>
      </c>
      <c r="D10" s="91">
        <v>3015</v>
      </c>
      <c r="E10" s="91">
        <v>3902</v>
      </c>
      <c r="F10" s="91">
        <v>4958</v>
      </c>
      <c r="G10" s="91">
        <v>5485</v>
      </c>
      <c r="H10" s="91">
        <v>6150</v>
      </c>
      <c r="I10" s="91">
        <v>6846</v>
      </c>
      <c r="J10" s="91">
        <v>7660</v>
      </c>
      <c r="K10" s="91"/>
      <c r="L10" s="91"/>
      <c r="M10" s="92"/>
      <c r="N10" s="82"/>
    </row>
    <row r="11" spans="1:17" ht="18" customHeight="1" x14ac:dyDescent="0.2">
      <c r="A11" s="93" t="s">
        <v>89</v>
      </c>
      <c r="B11" s="91">
        <v>1130</v>
      </c>
      <c r="C11" s="91">
        <v>1318</v>
      </c>
      <c r="D11" s="91">
        <v>1352</v>
      </c>
      <c r="E11" s="91">
        <v>1417</v>
      </c>
      <c r="F11" s="91">
        <v>1814</v>
      </c>
      <c r="G11" s="91">
        <v>1155</v>
      </c>
      <c r="H11" s="91">
        <v>1301</v>
      </c>
      <c r="I11" s="91">
        <v>1360</v>
      </c>
      <c r="J11" s="91">
        <v>1691</v>
      </c>
      <c r="K11" s="91"/>
      <c r="L11" s="91"/>
      <c r="M11" s="92"/>
    </row>
    <row r="12" spans="1:17" ht="18" customHeight="1" x14ac:dyDescent="0.2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7" ht="18" customHeight="1" x14ac:dyDescent="0.2">
      <c r="A13" s="90" t="s">
        <v>90</v>
      </c>
      <c r="B13" s="91">
        <v>380</v>
      </c>
      <c r="C13" s="91">
        <v>688</v>
      </c>
      <c r="D13" s="91">
        <v>989</v>
      </c>
      <c r="E13" s="91">
        <v>1249</v>
      </c>
      <c r="F13" s="91">
        <v>1596</v>
      </c>
      <c r="G13" s="91">
        <v>1770</v>
      </c>
      <c r="H13" s="91">
        <v>1990</v>
      </c>
      <c r="I13" s="91">
        <v>2223</v>
      </c>
      <c r="J13" s="91">
        <v>2540</v>
      </c>
      <c r="K13" s="91"/>
      <c r="L13" s="91"/>
      <c r="M13" s="92"/>
    </row>
    <row r="14" spans="1:17" ht="18" customHeight="1" x14ac:dyDescent="0.2">
      <c r="A14" s="93" t="s">
        <v>91</v>
      </c>
      <c r="B14" s="91">
        <v>380</v>
      </c>
      <c r="C14" s="91">
        <v>375</v>
      </c>
      <c r="D14" s="91">
        <v>398</v>
      </c>
      <c r="E14" s="91">
        <v>374</v>
      </c>
      <c r="F14" s="91">
        <v>480</v>
      </c>
      <c r="G14" s="91">
        <v>341</v>
      </c>
      <c r="H14" s="91">
        <v>398</v>
      </c>
      <c r="I14" s="91">
        <v>394</v>
      </c>
      <c r="J14" s="91">
        <v>532</v>
      </c>
      <c r="K14" s="91"/>
      <c r="L14" s="91"/>
      <c r="M14" s="92"/>
    </row>
    <row r="15" spans="1:17" ht="18" customHeight="1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7" ht="18" customHeight="1" x14ac:dyDescent="0.2">
      <c r="A16" s="90" t="s">
        <v>92</v>
      </c>
      <c r="B16" s="91">
        <v>59</v>
      </c>
      <c r="C16" s="91">
        <v>137</v>
      </c>
      <c r="D16" s="91">
        <v>199</v>
      </c>
      <c r="E16" s="91">
        <v>252</v>
      </c>
      <c r="F16" s="91">
        <v>290</v>
      </c>
      <c r="G16" s="91">
        <v>323</v>
      </c>
      <c r="H16" s="91">
        <v>376</v>
      </c>
      <c r="I16" s="91">
        <v>412</v>
      </c>
      <c r="J16" s="91">
        <v>468</v>
      </c>
      <c r="K16" s="91"/>
      <c r="L16" s="91"/>
      <c r="M16" s="92"/>
    </row>
    <row r="17" spans="1:13" ht="18" customHeight="1" x14ac:dyDescent="0.2">
      <c r="A17" s="93" t="s">
        <v>93</v>
      </c>
      <c r="B17" s="91">
        <v>59</v>
      </c>
      <c r="C17" s="91">
        <v>86</v>
      </c>
      <c r="D17" s="91">
        <v>78</v>
      </c>
      <c r="E17" s="91">
        <v>70</v>
      </c>
      <c r="F17" s="91">
        <v>52</v>
      </c>
      <c r="G17" s="91">
        <v>45</v>
      </c>
      <c r="H17" s="91">
        <v>64</v>
      </c>
      <c r="I17" s="91">
        <v>54</v>
      </c>
      <c r="J17" s="91">
        <v>76</v>
      </c>
      <c r="K17" s="91"/>
      <c r="L17" s="91"/>
      <c r="M17" s="92"/>
    </row>
    <row r="18" spans="1:13" ht="18" customHeight="1" thickBot="1" x14ac:dyDescent="0.2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ht="15.75" thickTop="1" x14ac:dyDescent="0.2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3" x14ac:dyDescent="0.2">
      <c r="A20" s="114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6D12CD6-F0DF-403C-8B22-903B19131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Boucher, Joan (DWD)</cp:lastModifiedBy>
  <cp:revision/>
  <dcterms:created xsi:type="dcterms:W3CDTF">2005-11-08T14:55:14Z</dcterms:created>
  <dcterms:modified xsi:type="dcterms:W3CDTF">2023-05-30T18:00:38Z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18856600.0000000</vt:lpwstr>
  </property>
  <property fmtid="{D5CDD505-2E9C-101B-9397-08002B2CF9AE}" pid="4" name="display_urn:schemas-microsoft-com:office:office#Author">
    <vt:lpwstr>Burke, Matthew (EOL)</vt:lpwstr>
  </property>
</Properties>
</file>