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56" documentId="11_F89E8FD9BB6EB548837D58C40D11833F36C486C2" xr6:coauthVersionLast="47" xr6:coauthVersionMax="47" xr10:uidLastSave="{20E91A80-B65A-40A0-ADFD-88E260CFB556}"/>
  <bookViews>
    <workbookView xWindow="-120" yWindow="-120" windowWidth="19410" windowHeight="9705" tabRatio="772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0" l="1"/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<sst xmlns="http://schemas.openxmlformats.org/spreadsheetml/2006/main" count="80" uniqueCount="68">
  <si>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</si>
  <si>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</si>
  <si>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</si>
  <si>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</si>
  <si>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</si>
  <si>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</si>
  <si>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</si>
  <si>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</si>
  <si>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</si>
  <si>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</si>
  <si>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</si>
  <si>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</si>
  <si>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</si>
  <si>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</si>
  <si>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</si>
  <si>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</si>
  <si>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</si>
  <si>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</si>
  <si>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</si>
  <si>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</si>
  <si>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</si>
  <si>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</si>
  <si>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</si>
  <si>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</si>
  <si>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</si>
  <si>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</si>
  <si>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</si>
  <si>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</si>
  <si>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</si>
  <si>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</si>
  <si>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</si>
  <si>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</si>
  <si>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</si>
  <si>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</si>
  <si>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</si>
  <si>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</si>
  <si>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</si>
  <si>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</si>
  <si>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</si>
  <si>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</si>
  <si>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</si>
  <si>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</si>
  <si>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</si>
  <si>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</si>
  <si>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</si>
  <si>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</si>
  <si>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</si>
  <si>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</si>
  <si>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</si>
  <si>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</si>
  <si>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</si>
  <si>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</si>
  <si>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</si>
  <si>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</si>
  <si>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</si>
  <si>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</si>
  <si>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</si>
  <si>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</si>
  <si>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</si>
  <si>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</si>
  <si>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</si>
  <si>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</si>
  <si>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</si>
  <si>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</si>
  <si>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</si>
  <si>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</si>
  <si>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FY23 QUARTER ENDING MARCH 31, 2023</t>
  </si>
  <si>
    <t>TAB 9 - TRADE ADJUSTMENT ASSISTANCE
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</si>
</sst>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75" zoomScaleNormal="100" workbookViewId="0">
      <selection activeCell="A29" sqref="A29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69"/>
      <c r="B1" s="170"/>
      <c r="C1" s="170"/>
      <c r="D1" s="171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63"/>
      <c r="B4" s="164"/>
      <c r="C4" s="164"/>
      <c r="D4" s="165"/>
    </row>
    <row r="5" spans="1:4" ht="18.75" customHeight="1" x14ac:dyDescent="0.3">
      <c r="A5" s="166"/>
      <c r="B5" s="167"/>
      <c r="C5" s="167"/>
      <c r="D5" s="168"/>
    </row>
    <row r="6" spans="1:4" ht="18.75" customHeight="1" x14ac:dyDescent="0.35">
      <c r="A6" s="163" t="s">
        <v>0</v>
      </c>
      <c r="B6" s="164"/>
      <c r="C6" s="164"/>
      <c r="D6" s="165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2" t="s">
        <v>66</v>
      </c>
      <c r="B8" s="173"/>
      <c r="C8" s="173"/>
      <c r="D8" s="174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6"/>
      <c r="B12" s="167"/>
      <c r="C12" s="167"/>
      <c r="D12" s="168"/>
    </row>
    <row r="13" spans="1:4" ht="21" x14ac:dyDescent="0.35">
      <c r="A13" s="163" t="s">
        <v>1</v>
      </c>
      <c r="B13" s="164"/>
      <c r="C13" s="164"/>
      <c r="D13" s="165"/>
    </row>
    <row r="14" spans="1:4" x14ac:dyDescent="0.3">
      <c r="A14" s="166"/>
      <c r="B14" s="167"/>
      <c r="C14" s="167"/>
      <c r="D14" s="168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3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4</v>
      </c>
      <c r="D19" s="4"/>
    </row>
    <row r="20" spans="1:4" x14ac:dyDescent="0.3">
      <c r="A20" s="166"/>
      <c r="B20" s="167"/>
      <c r="C20" s="167"/>
      <c r="D20" s="168"/>
    </row>
    <row r="21" spans="1:4" x14ac:dyDescent="0.3">
      <c r="A21" s="166"/>
      <c r="B21" s="167"/>
      <c r="C21" s="167"/>
      <c r="D21" s="168"/>
    </row>
    <row r="22" spans="1:4" x14ac:dyDescent="0.3">
      <c r="A22" s="156"/>
      <c r="B22" s="157"/>
      <c r="C22" s="157"/>
      <c r="D22" s="158"/>
    </row>
    <row r="23" spans="1:4" x14ac:dyDescent="0.3">
      <c r="A23" s="166"/>
      <c r="B23" s="167"/>
      <c r="C23" s="167"/>
      <c r="D23" s="168"/>
    </row>
    <row r="24" spans="1:4" x14ac:dyDescent="0.3">
      <c r="A24" s="176"/>
      <c r="B24" s="175"/>
      <c r="C24" s="175"/>
      <c r="D24" s="177"/>
    </row>
    <row r="25" spans="1:4" x14ac:dyDescent="0.3">
      <c r="A25" s="176"/>
      <c r="B25" s="175"/>
      <c r="C25" s="175"/>
      <c r="D25" s="177"/>
    </row>
    <row r="26" spans="1:4" ht="19.5" thickBot="1" x14ac:dyDescent="0.35">
      <c r="A26" s="178"/>
      <c r="B26" s="179"/>
      <c r="C26" s="179"/>
      <c r="D26" s="180"/>
    </row>
    <row r="27" spans="1:4" ht="18" customHeight="1" thickTop="1" x14ac:dyDescent="0.3">
      <c r="A27" s="175" t="s">
        <v>5</v>
      </c>
      <c r="B27" s="175"/>
      <c r="C27" s="175"/>
      <c r="D27" s="175"/>
    </row>
    <row r="28" spans="1:4" ht="15" customHeight="1" x14ac:dyDescent="0.3">
      <c r="A28" s="105" t="s">
        <v>6</v>
      </c>
      <c r="B28" s="105"/>
      <c r="C28" s="105"/>
      <c r="D28" s="6"/>
    </row>
  </sheetData>
  <mergeCells count="15">
    <mergeCell ref="A20:D20"/>
    <mergeCell ref="A21:D21"/>
    <mergeCell ref="A14:D14"/>
    <mergeCell ref="A23:D23"/>
    <mergeCell ref="A27:D27"/>
    <mergeCell ref="A24:D24"/>
    <mergeCell ref="A25:D25"/>
    <mergeCell ref="A26:D26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67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8</v>
      </c>
      <c r="B3" s="162" t="s">
        <v>9</v>
      </c>
      <c r="C3" s="8" t="s">
        <v>10</v>
      </c>
      <c r="D3" s="187" t="s">
        <v>11</v>
      </c>
      <c r="E3" s="188"/>
      <c r="F3" s="187" t="s">
        <v>12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13</v>
      </c>
      <c r="C4" s="10" t="s">
        <v>13</v>
      </c>
      <c r="D4" s="11" t="s">
        <v>14</v>
      </c>
      <c r="E4" s="12" t="s">
        <v>15</v>
      </c>
      <c r="F4" s="13" t="s">
        <v>16</v>
      </c>
      <c r="G4" s="11" t="s">
        <v>17</v>
      </c>
      <c r="H4" s="13" t="s">
        <v>18</v>
      </c>
      <c r="I4" s="13" t="s">
        <v>19</v>
      </c>
      <c r="J4" s="12" t="s">
        <v>20</v>
      </c>
      <c r="K4" s="14"/>
    </row>
    <row r="5" spans="1:11" s="24" customFormat="1" ht="21.95" customHeight="1" x14ac:dyDescent="0.2">
      <c r="A5" s="15" t="s">
        <v>21</v>
      </c>
      <c r="B5" s="16">
        <v>0</v>
      </c>
      <c r="C5" s="17">
        <v>0</v>
      </c>
      <c r="D5" s="16">
        <v>0</v>
      </c>
      <c r="E5" s="18">
        <v>0</v>
      </c>
      <c r="F5" s="19">
        <v>0</v>
      </c>
      <c r="G5" s="20">
        <v>0</v>
      </c>
      <c r="H5" s="16">
        <v>0</v>
      </c>
      <c r="I5" s="21">
        <v>0</v>
      </c>
      <c r="J5" s="22">
        <v>0</v>
      </c>
      <c r="K5" s="23"/>
    </row>
    <row r="6" spans="1:11" s="24" customFormat="1" ht="21.95" customHeight="1" x14ac:dyDescent="0.2">
      <c r="A6" s="25" t="s">
        <v>22</v>
      </c>
      <c r="B6" s="26">
        <v>8</v>
      </c>
      <c r="C6" s="17">
        <v>4</v>
      </c>
      <c r="D6" s="26">
        <v>3</v>
      </c>
      <c r="E6" s="18">
        <v>7</v>
      </c>
      <c r="F6" s="27">
        <v>0</v>
      </c>
      <c r="G6" s="28">
        <v>7</v>
      </c>
      <c r="H6" s="26">
        <v>3</v>
      </c>
      <c r="I6" s="29">
        <v>0</v>
      </c>
      <c r="J6" s="30">
        <v>0</v>
      </c>
      <c r="K6" s="23"/>
    </row>
    <row r="7" spans="1:11" s="24" customFormat="1" ht="21.95" customHeight="1" x14ac:dyDescent="0.2">
      <c r="A7" s="15" t="s">
        <v>23</v>
      </c>
      <c r="B7" s="26">
        <v>27</v>
      </c>
      <c r="C7" s="17">
        <v>6</v>
      </c>
      <c r="D7" s="26">
        <v>4</v>
      </c>
      <c r="E7" s="18">
        <v>21</v>
      </c>
      <c r="F7" s="27">
        <v>3</v>
      </c>
      <c r="G7" s="28">
        <v>1</v>
      </c>
      <c r="H7" s="26">
        <v>18</v>
      </c>
      <c r="I7" s="29">
        <v>0</v>
      </c>
      <c r="J7" s="30">
        <v>2</v>
      </c>
      <c r="K7" s="23"/>
    </row>
    <row r="8" spans="1:11" s="24" customFormat="1" ht="21.95" customHeight="1" x14ac:dyDescent="0.2">
      <c r="A8" s="15" t="s">
        <v>24</v>
      </c>
      <c r="B8" s="26">
        <v>13</v>
      </c>
      <c r="C8" s="31">
        <v>1</v>
      </c>
      <c r="D8" s="26">
        <v>1</v>
      </c>
      <c r="E8" s="18">
        <v>8</v>
      </c>
      <c r="F8" s="27">
        <v>1</v>
      </c>
      <c r="G8" s="28">
        <v>1</v>
      </c>
      <c r="H8" s="26">
        <v>7</v>
      </c>
      <c r="I8" s="29">
        <v>0</v>
      </c>
      <c r="J8" s="30">
        <v>0</v>
      </c>
      <c r="K8" s="23"/>
    </row>
    <row r="9" spans="1:11" s="24" customFormat="1" ht="21.95" customHeight="1" x14ac:dyDescent="0.2">
      <c r="A9" s="15" t="s">
        <v>25</v>
      </c>
      <c r="B9" s="32">
        <v>2</v>
      </c>
      <c r="C9" s="31">
        <v>0</v>
      </c>
      <c r="D9" s="33">
        <v>0</v>
      </c>
      <c r="E9" s="18">
        <v>1</v>
      </c>
      <c r="F9" s="34">
        <v>0</v>
      </c>
      <c r="G9" s="35">
        <v>0</v>
      </c>
      <c r="H9" s="33">
        <v>1</v>
      </c>
      <c r="I9" s="36">
        <v>0</v>
      </c>
      <c r="J9" s="37">
        <v>0</v>
      </c>
      <c r="K9" s="23"/>
    </row>
    <row r="10" spans="1:11" s="24" customFormat="1" ht="21.95" customHeight="1" x14ac:dyDescent="0.2">
      <c r="A10" s="15" t="s">
        <v>26</v>
      </c>
      <c r="B10" s="26">
        <v>7</v>
      </c>
      <c r="C10" s="17">
        <v>1</v>
      </c>
      <c r="D10" s="26">
        <v>1</v>
      </c>
      <c r="E10" s="18">
        <v>6</v>
      </c>
      <c r="F10" s="27">
        <v>0</v>
      </c>
      <c r="G10" s="28">
        <v>0</v>
      </c>
      <c r="H10" s="26">
        <v>6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27</v>
      </c>
      <c r="B11" s="26">
        <v>0</v>
      </c>
      <c r="C11" s="17">
        <v>0</v>
      </c>
      <c r="D11" s="26">
        <v>0</v>
      </c>
      <c r="E11" s="18">
        <v>0</v>
      </c>
      <c r="F11" s="27">
        <v>0</v>
      </c>
      <c r="G11" s="28">
        <v>0</v>
      </c>
      <c r="H11" s="26">
        <v>0</v>
      </c>
      <c r="I11" s="29">
        <v>0</v>
      </c>
      <c r="J11" s="30">
        <v>0</v>
      </c>
      <c r="K11" s="23"/>
    </row>
    <row r="12" spans="1:11" s="24" customFormat="1" ht="21.95" customHeight="1" x14ac:dyDescent="0.2">
      <c r="A12" s="15" t="s">
        <v>28</v>
      </c>
      <c r="B12" s="26">
        <v>1</v>
      </c>
      <c r="C12" s="17">
        <v>0</v>
      </c>
      <c r="D12" s="26">
        <v>0</v>
      </c>
      <c r="E12" s="18">
        <v>1</v>
      </c>
      <c r="F12" s="27">
        <v>0</v>
      </c>
      <c r="G12" s="28">
        <v>0</v>
      </c>
      <c r="H12" s="26">
        <v>1</v>
      </c>
      <c r="I12" s="29">
        <v>0</v>
      </c>
      <c r="J12" s="30">
        <v>0</v>
      </c>
      <c r="K12" s="23"/>
    </row>
    <row r="13" spans="1:11" s="24" customFormat="1" ht="21.95" customHeight="1" x14ac:dyDescent="0.2">
      <c r="A13" s="15" t="s">
        <v>29</v>
      </c>
      <c r="B13" s="26">
        <v>2</v>
      </c>
      <c r="C13" s="17">
        <v>1</v>
      </c>
      <c r="D13" s="26">
        <v>1</v>
      </c>
      <c r="E13" s="18">
        <v>2</v>
      </c>
      <c r="F13" s="27">
        <v>0</v>
      </c>
      <c r="G13" s="28">
        <v>0</v>
      </c>
      <c r="H13" s="26">
        <v>2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30</v>
      </c>
      <c r="B14" s="26">
        <v>3</v>
      </c>
      <c r="C14" s="17">
        <v>0</v>
      </c>
      <c r="D14" s="26">
        <v>0</v>
      </c>
      <c r="E14" s="18">
        <v>2</v>
      </c>
      <c r="F14" s="27">
        <v>0</v>
      </c>
      <c r="G14" s="28">
        <v>0</v>
      </c>
      <c r="H14" s="26">
        <v>2</v>
      </c>
      <c r="I14" s="29">
        <v>0</v>
      </c>
      <c r="J14" s="30">
        <v>0</v>
      </c>
      <c r="K14" s="23"/>
    </row>
    <row r="15" spans="1:11" s="24" customFormat="1" ht="21.95" customHeight="1" x14ac:dyDescent="0.2">
      <c r="A15" s="15" t="s">
        <v>31</v>
      </c>
      <c r="B15" s="26">
        <v>29</v>
      </c>
      <c r="C15" s="17">
        <v>8</v>
      </c>
      <c r="D15" s="26">
        <v>0</v>
      </c>
      <c r="E15" s="18">
        <v>15</v>
      </c>
      <c r="F15" s="27">
        <v>0</v>
      </c>
      <c r="G15" s="28">
        <v>7</v>
      </c>
      <c r="H15" s="26">
        <v>12</v>
      </c>
      <c r="I15" s="29">
        <v>0</v>
      </c>
      <c r="J15" s="30">
        <v>0</v>
      </c>
      <c r="K15" s="23"/>
    </row>
    <row r="16" spans="1:11" s="24" customFormat="1" ht="21.95" customHeight="1" x14ac:dyDescent="0.2">
      <c r="A16" s="15" t="s">
        <v>32</v>
      </c>
      <c r="B16" s="26">
        <v>6</v>
      </c>
      <c r="C16" s="17">
        <v>0</v>
      </c>
      <c r="D16" s="26">
        <v>0</v>
      </c>
      <c r="E16" s="18">
        <v>6</v>
      </c>
      <c r="F16" s="27">
        <v>2</v>
      </c>
      <c r="G16" s="28">
        <v>1</v>
      </c>
      <c r="H16" s="26">
        <v>4</v>
      </c>
      <c r="I16" s="29">
        <v>0</v>
      </c>
      <c r="J16" s="30">
        <v>0</v>
      </c>
      <c r="K16" s="23"/>
    </row>
    <row r="17" spans="1:11" s="24" customFormat="1" ht="21.95" customHeight="1" x14ac:dyDescent="0.2">
      <c r="A17" s="15" t="s">
        <v>33</v>
      </c>
      <c r="B17" s="26">
        <v>9</v>
      </c>
      <c r="C17" s="17">
        <v>1</v>
      </c>
      <c r="D17" s="26">
        <v>0</v>
      </c>
      <c r="E17" s="18">
        <v>6</v>
      </c>
      <c r="F17" s="27">
        <v>0</v>
      </c>
      <c r="G17" s="28">
        <v>0</v>
      </c>
      <c r="H17" s="26">
        <v>6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34</v>
      </c>
      <c r="B18" s="26">
        <v>3</v>
      </c>
      <c r="C18" s="17">
        <v>1</v>
      </c>
      <c r="D18" s="26">
        <v>1</v>
      </c>
      <c r="E18" s="18">
        <v>3</v>
      </c>
      <c r="F18" s="27">
        <v>0</v>
      </c>
      <c r="G18" s="28">
        <v>0</v>
      </c>
      <c r="H18" s="26">
        <v>3</v>
      </c>
      <c r="I18" s="29">
        <v>0</v>
      </c>
      <c r="J18" s="30">
        <v>0</v>
      </c>
      <c r="K18" s="23"/>
    </row>
    <row r="19" spans="1:11" s="24" customFormat="1" ht="21.95" customHeight="1" x14ac:dyDescent="0.2">
      <c r="A19" s="15" t="s">
        <v>35</v>
      </c>
      <c r="B19" s="26">
        <v>1</v>
      </c>
      <c r="C19" s="17">
        <v>0</v>
      </c>
      <c r="D19" s="26">
        <v>1</v>
      </c>
      <c r="E19" s="18">
        <v>1</v>
      </c>
      <c r="F19" s="27">
        <v>0</v>
      </c>
      <c r="G19" s="28">
        <v>0</v>
      </c>
      <c r="H19" s="26">
        <v>1</v>
      </c>
      <c r="I19" s="29">
        <v>0</v>
      </c>
      <c r="J19" s="30">
        <v>0</v>
      </c>
      <c r="K19" s="23"/>
    </row>
    <row r="20" spans="1:11" s="24" customFormat="1" ht="21.95" customHeight="1" thickBot="1" x14ac:dyDescent="0.25">
      <c r="A20" s="38" t="s">
        <v>36</v>
      </c>
      <c r="B20" s="39">
        <v>20</v>
      </c>
      <c r="C20" s="40">
        <v>6</v>
      </c>
      <c r="D20" s="41">
        <v>7</v>
      </c>
      <c r="E20" s="42">
        <v>19</v>
      </c>
      <c r="F20" s="43">
        <v>2</v>
      </c>
      <c r="G20" s="44">
        <v>14</v>
      </c>
      <c r="H20" s="41">
        <v>12</v>
      </c>
      <c r="I20" s="45">
        <v>0</v>
      </c>
      <c r="J20" s="40">
        <v>0</v>
      </c>
      <c r="K20" s="23"/>
    </row>
    <row r="21" spans="1:11" s="93" customFormat="1" ht="21.95" customHeight="1" thickBot="1" x14ac:dyDescent="0.25">
      <c r="A21" s="139" t="s">
        <v>37</v>
      </c>
      <c r="B21" s="140">
        <f>SUM(B5:B20)</f>
        <v>131</v>
      </c>
      <c r="C21" s="141">
        <f t="shared" ref="C21:J21" si="0">SUM(C5:C20)</f>
        <v>29</v>
      </c>
      <c r="D21" s="142">
        <f>SUM(D5:D20)</f>
        <v>19</v>
      </c>
      <c r="E21" s="143">
        <f>SUM(E5:E20)</f>
        <v>98</v>
      </c>
      <c r="F21" s="142">
        <f t="shared" si="0"/>
        <v>8</v>
      </c>
      <c r="G21" s="142">
        <f t="shared" si="0"/>
        <v>31</v>
      </c>
      <c r="H21" s="142">
        <f t="shared" si="0"/>
        <v>78</v>
      </c>
      <c r="I21" s="142">
        <f t="shared" si="0"/>
        <v>0</v>
      </c>
      <c r="J21" s="144">
        <f t="shared" si="0"/>
        <v>2</v>
      </c>
      <c r="K21" s="145"/>
    </row>
    <row r="22" spans="1:11" s="24" customFormat="1" ht="18.75" customHeight="1" x14ac:dyDescent="0.2">
      <c r="A22" s="181" t="s">
        <v>38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="80" zoomScaleNormal="75" workbookViewId="0">
      <selection activeCell="A25" sqref="A25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FY23 QUARTER ENDING MARCH 31, 2023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39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8</v>
      </c>
      <c r="B3" s="49" t="s">
        <v>40</v>
      </c>
      <c r="C3" s="50" t="s">
        <v>41</v>
      </c>
      <c r="D3" s="51" t="s">
        <v>42</v>
      </c>
      <c r="E3" s="202" t="s">
        <v>43</v>
      </c>
      <c r="F3" s="203"/>
      <c r="G3" s="52" t="s">
        <v>44</v>
      </c>
      <c r="H3" s="52" t="s">
        <v>45</v>
      </c>
      <c r="I3" s="53" t="s">
        <v>46</v>
      </c>
      <c r="J3" s="54"/>
      <c r="L3" s="7"/>
      <c r="M3" s="7"/>
    </row>
    <row r="4" spans="1:13" ht="35.25" customHeight="1" thickBot="1" x14ac:dyDescent="0.3">
      <c r="A4" s="198"/>
      <c r="B4" s="55" t="s">
        <v>13</v>
      </c>
      <c r="C4" s="55" t="s">
        <v>13</v>
      </c>
      <c r="D4" s="55" t="s">
        <v>13</v>
      </c>
      <c r="E4" s="56" t="s">
        <v>47</v>
      </c>
      <c r="F4" s="55" t="s">
        <v>13</v>
      </c>
      <c r="G4" s="55" t="s">
        <v>13</v>
      </c>
      <c r="H4" s="57" t="s">
        <v>13</v>
      </c>
      <c r="I4" s="58" t="s">
        <v>13</v>
      </c>
      <c r="L4" s="7"/>
      <c r="M4" s="7"/>
    </row>
    <row r="5" spans="1:13" ht="21.95" customHeight="1" x14ac:dyDescent="0.2">
      <c r="A5" s="59" t="str">
        <f>' Participants'!A5</f>
        <v>Berkshire</v>
      </c>
      <c r="B5" s="60">
        <v>0</v>
      </c>
      <c r="C5" s="61">
        <v>0</v>
      </c>
      <c r="D5" s="62">
        <v>0</v>
      </c>
      <c r="E5" s="63">
        <v>0.65</v>
      </c>
      <c r="F5" s="64">
        <f>IF(B5-D5&gt;0,C5/(B5-D5),0)</f>
        <v>0</v>
      </c>
      <c r="G5" s="65">
        <v>0</v>
      </c>
      <c r="H5" s="66">
        <v>0</v>
      </c>
      <c r="I5" s="67">
        <v>0</v>
      </c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5</v>
      </c>
      <c r="C6" s="61">
        <v>0</v>
      </c>
      <c r="D6" s="62">
        <v>3</v>
      </c>
      <c r="E6" s="63">
        <v>0.65</v>
      </c>
      <c r="F6" s="68">
        <f t="shared" ref="F6:F13" si="0">IF(B6-D6&gt;0,C6/(B6-D6),0)</f>
        <v>0</v>
      </c>
      <c r="G6" s="69">
        <v>18.741250000000001</v>
      </c>
      <c r="H6" s="70">
        <v>0</v>
      </c>
      <c r="I6" s="67">
        <v>2</v>
      </c>
    </row>
    <row r="7" spans="1:13" s="24" customFormat="1" ht="21.95" customHeight="1" x14ac:dyDescent="0.2">
      <c r="A7" s="71" t="str">
        <f>' Participants'!A7</f>
        <v>Bristol</v>
      </c>
      <c r="B7" s="60">
        <v>20</v>
      </c>
      <c r="C7" s="61">
        <v>11</v>
      </c>
      <c r="D7" s="72">
        <v>0</v>
      </c>
      <c r="E7" s="63">
        <v>0.65</v>
      </c>
      <c r="F7" s="68">
        <f t="shared" si="0"/>
        <v>0.55000000000000004</v>
      </c>
      <c r="G7" s="73">
        <v>31.21000887573965</v>
      </c>
      <c r="H7" s="70">
        <v>27.604755244755246</v>
      </c>
      <c r="I7" s="67">
        <v>13</v>
      </c>
    </row>
    <row r="8" spans="1:13" s="24" customFormat="1" ht="21.95" customHeight="1" x14ac:dyDescent="0.2">
      <c r="A8" s="71" t="str">
        <f>' Participants'!A8</f>
        <v>Brockton</v>
      </c>
      <c r="B8" s="60">
        <v>8</v>
      </c>
      <c r="C8" s="74">
        <v>7</v>
      </c>
      <c r="D8" s="72">
        <v>0</v>
      </c>
      <c r="E8" s="63">
        <v>0.65</v>
      </c>
      <c r="F8" s="68">
        <f t="shared" si="0"/>
        <v>0.875</v>
      </c>
      <c r="G8" s="73">
        <v>23.700414201183431</v>
      </c>
      <c r="H8" s="70">
        <v>19.258571428571429</v>
      </c>
      <c r="I8" s="67">
        <v>4</v>
      </c>
    </row>
    <row r="9" spans="1:13" s="24" customFormat="1" ht="21.95" customHeight="1" x14ac:dyDescent="0.2">
      <c r="A9" s="71" t="str">
        <f>' Participants'!A9</f>
        <v>Cape Cod &amp; Islands</v>
      </c>
      <c r="B9" s="62">
        <v>0</v>
      </c>
      <c r="C9" s="74">
        <v>0</v>
      </c>
      <c r="D9" s="72">
        <v>0</v>
      </c>
      <c r="E9" s="63">
        <v>0.65</v>
      </c>
      <c r="F9" s="68">
        <f t="shared" si="0"/>
        <v>0</v>
      </c>
      <c r="G9" s="73">
        <v>41.057692307692314</v>
      </c>
      <c r="H9" s="70">
        <v>0</v>
      </c>
      <c r="I9" s="67">
        <v>1</v>
      </c>
    </row>
    <row r="10" spans="1:13" s="24" customFormat="1" ht="21.95" customHeight="1" x14ac:dyDescent="0.2">
      <c r="A10" s="71" t="str">
        <f>' Participants'!A10</f>
        <v>Central Mass</v>
      </c>
      <c r="B10" s="75">
        <v>6</v>
      </c>
      <c r="C10" s="76">
        <v>5</v>
      </c>
      <c r="D10" s="72">
        <v>0</v>
      </c>
      <c r="E10" s="63">
        <v>0.65</v>
      </c>
      <c r="F10" s="68">
        <f t="shared" si="0"/>
        <v>0.83333333333333337</v>
      </c>
      <c r="G10" s="73">
        <v>24.703076923076924</v>
      </c>
      <c r="H10" s="70">
        <v>26.123076923076923</v>
      </c>
      <c r="I10" s="67">
        <v>5</v>
      </c>
    </row>
    <row r="11" spans="1:13" s="24" customFormat="1" ht="21.95" customHeight="1" x14ac:dyDescent="0.2">
      <c r="A11" s="71" t="str">
        <f>' Participants'!A11</f>
        <v>Franklin/Hampshire</v>
      </c>
      <c r="B11" s="60">
        <v>0</v>
      </c>
      <c r="C11" s="74">
        <v>0</v>
      </c>
      <c r="D11" s="72">
        <v>0</v>
      </c>
      <c r="E11" s="63">
        <v>0.65</v>
      </c>
      <c r="F11" s="68">
        <f t="shared" si="0"/>
        <v>0</v>
      </c>
      <c r="G11" s="73">
        <v>0</v>
      </c>
      <c r="H11" s="70">
        <v>0</v>
      </c>
      <c r="I11" s="67">
        <v>0</v>
      </c>
    </row>
    <row r="12" spans="1:13" s="24" customFormat="1" ht="21.95" customHeight="1" x14ac:dyDescent="0.2">
      <c r="A12" s="71" t="str">
        <f>' Participants'!A12</f>
        <v>Greater Lowell</v>
      </c>
      <c r="B12" s="60">
        <v>1</v>
      </c>
      <c r="C12" s="74">
        <v>0</v>
      </c>
      <c r="D12" s="72">
        <v>0</v>
      </c>
      <c r="E12" s="63">
        <v>0.65</v>
      </c>
      <c r="F12" s="68">
        <f t="shared" si="0"/>
        <v>0</v>
      </c>
      <c r="G12" s="73">
        <v>39.423076923076927</v>
      </c>
      <c r="H12" s="70">
        <v>0</v>
      </c>
      <c r="I12" s="67">
        <v>1</v>
      </c>
    </row>
    <row r="13" spans="1:13" s="24" customFormat="1" ht="21.95" customHeight="1" x14ac:dyDescent="0.2">
      <c r="A13" s="71" t="str">
        <f>' Participants'!A13</f>
        <v>Greater New Bedford</v>
      </c>
      <c r="B13" s="77">
        <v>1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32.028846153846153</v>
      </c>
      <c r="H13" s="70">
        <v>0</v>
      </c>
      <c r="I13" s="67">
        <v>1</v>
      </c>
    </row>
    <row r="14" spans="1:13" s="24" customFormat="1" ht="21.95" customHeight="1" x14ac:dyDescent="0.2">
      <c r="A14" s="71" t="str">
        <f>' Participants'!A14</f>
        <v>Hampden</v>
      </c>
      <c r="B14" s="75">
        <v>1</v>
      </c>
      <c r="C14" s="79">
        <v>1</v>
      </c>
      <c r="D14" s="72">
        <v>0</v>
      </c>
      <c r="E14" s="63">
        <v>0.65</v>
      </c>
      <c r="F14" s="68">
        <f t="shared" ref="F14:F21" si="1">IF(B14-D14&gt;0,C14/(B14-D14),0)</f>
        <v>1</v>
      </c>
      <c r="G14" s="73">
        <v>33.769487179487172</v>
      </c>
      <c r="H14" s="70">
        <v>26.5</v>
      </c>
      <c r="I14" s="67">
        <v>1</v>
      </c>
    </row>
    <row r="15" spans="1:13" s="24" customFormat="1" ht="21.95" customHeight="1" x14ac:dyDescent="0.2">
      <c r="A15" s="71" t="str">
        <f>' Participants'!A15</f>
        <v>Merrimack Valley</v>
      </c>
      <c r="B15" s="75">
        <v>26</v>
      </c>
      <c r="C15" s="76">
        <v>16</v>
      </c>
      <c r="D15" s="78">
        <v>0</v>
      </c>
      <c r="E15" s="63">
        <v>0.65</v>
      </c>
      <c r="F15" s="68">
        <f t="shared" si="1"/>
        <v>0.61538461538461542</v>
      </c>
      <c r="G15" s="73">
        <v>15.109973214285715</v>
      </c>
      <c r="H15" s="70">
        <v>17.040208333333336</v>
      </c>
      <c r="I15" s="67">
        <v>8</v>
      </c>
    </row>
    <row r="16" spans="1:13" s="24" customFormat="1" ht="21.95" customHeight="1" x14ac:dyDescent="0.2">
      <c r="A16" s="71" t="str">
        <f>' Participants'!A16</f>
        <v>Metro North</v>
      </c>
      <c r="B16" s="75">
        <v>4</v>
      </c>
      <c r="C16" s="76">
        <v>1</v>
      </c>
      <c r="D16" s="72">
        <v>0</v>
      </c>
      <c r="E16" s="63">
        <v>0.65</v>
      </c>
      <c r="F16" s="68">
        <f t="shared" si="1"/>
        <v>0.25</v>
      </c>
      <c r="G16" s="73">
        <v>35.46346153846153</v>
      </c>
      <c r="H16" s="70">
        <v>88.942307692307693</v>
      </c>
      <c r="I16" s="67">
        <v>4</v>
      </c>
    </row>
    <row r="17" spans="1:14" s="24" customFormat="1" ht="21.95" customHeight="1" x14ac:dyDescent="0.2">
      <c r="A17" s="71" t="str">
        <f>' Participants'!A17</f>
        <v>Metro South/West</v>
      </c>
      <c r="B17" s="75">
        <v>7</v>
      </c>
      <c r="C17" s="74">
        <v>2</v>
      </c>
      <c r="D17" s="72">
        <v>0</v>
      </c>
      <c r="E17" s="63">
        <v>0.65</v>
      </c>
      <c r="F17" s="68">
        <f t="shared" si="1"/>
        <v>0.2857142857142857</v>
      </c>
      <c r="G17" s="73">
        <v>43.976324786324788</v>
      </c>
      <c r="H17" s="70">
        <v>32.048846153846156</v>
      </c>
      <c r="I17" s="67">
        <v>3</v>
      </c>
    </row>
    <row r="18" spans="1:14" s="24" customFormat="1" ht="21.95" customHeight="1" x14ac:dyDescent="0.2">
      <c r="A18" s="71" t="str">
        <f>' Participants'!A18</f>
        <v>North Central Mass</v>
      </c>
      <c r="B18" s="77">
        <v>1</v>
      </c>
      <c r="C18" s="74">
        <v>1</v>
      </c>
      <c r="D18" s="72">
        <v>0</v>
      </c>
      <c r="E18" s="63">
        <v>0.65</v>
      </c>
      <c r="F18" s="68">
        <f t="shared" si="1"/>
        <v>1</v>
      </c>
      <c r="G18" s="73">
        <v>25.44</v>
      </c>
      <c r="H18" s="70">
        <v>28.846999999999998</v>
      </c>
      <c r="I18" s="67">
        <v>1</v>
      </c>
    </row>
    <row r="19" spans="1:14" s="24" customFormat="1" ht="21.95" customHeight="1" x14ac:dyDescent="0.2">
      <c r="A19" s="71" t="str">
        <f>' Participants'!A19</f>
        <v>North Shore</v>
      </c>
      <c r="B19" s="78">
        <v>0</v>
      </c>
      <c r="C19" s="76">
        <v>0</v>
      </c>
      <c r="D19" s="72">
        <v>0</v>
      </c>
      <c r="E19" s="63">
        <v>0.65</v>
      </c>
      <c r="F19" s="68">
        <f t="shared" si="1"/>
        <v>0</v>
      </c>
      <c r="G19" s="73">
        <v>48.076923076923073</v>
      </c>
      <c r="H19" s="70">
        <v>0</v>
      </c>
      <c r="I19" s="67">
        <v>0</v>
      </c>
    </row>
    <row r="20" spans="1:14" s="24" customFormat="1" ht="21.95" customHeight="1" thickBot="1" x14ac:dyDescent="0.25">
      <c r="A20" s="80" t="str">
        <f>' Participants'!A20</f>
        <v>South Shore</v>
      </c>
      <c r="B20" s="78">
        <v>9</v>
      </c>
      <c r="C20" s="76">
        <v>4</v>
      </c>
      <c r="D20" s="81">
        <v>2</v>
      </c>
      <c r="E20" s="82">
        <v>0.65</v>
      </c>
      <c r="F20" s="83">
        <f t="shared" si="1"/>
        <v>0.5714285714285714</v>
      </c>
      <c r="G20" s="73">
        <v>36.670641025641025</v>
      </c>
      <c r="H20" s="70">
        <v>21.997499999999999</v>
      </c>
      <c r="I20" s="84">
        <v>9</v>
      </c>
    </row>
    <row r="21" spans="1:14" s="93" customFormat="1" ht="21.95" customHeight="1" thickBot="1" x14ac:dyDescent="0.25">
      <c r="A21" s="85" t="s">
        <v>37</v>
      </c>
      <c r="B21" s="86">
        <f>SUM(B5:B20)</f>
        <v>89</v>
      </c>
      <c r="C21" s="87">
        <f>SUM(C5:C20)</f>
        <v>48</v>
      </c>
      <c r="D21" s="86">
        <f>SUM(D5:D20)</f>
        <v>5</v>
      </c>
      <c r="E21" s="88">
        <v>0.65</v>
      </c>
      <c r="F21" s="89">
        <f t="shared" si="1"/>
        <v>0.5714285714285714</v>
      </c>
      <c r="G21" s="90">
        <v>27.901859956575681</v>
      </c>
      <c r="H21" s="91">
        <v>23.710375534188028</v>
      </c>
      <c r="I21" s="92">
        <f>SUM(I5:I20)</f>
        <v>53</v>
      </c>
    </row>
    <row r="22" spans="1:14" s="94" customFormat="1" ht="15" x14ac:dyDescent="0.25">
      <c r="A22" s="208" t="s">
        <v>48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49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zoomScale="90" zoomScaleNormal="90" workbookViewId="0">
      <selection activeCell="A22" sqref="A22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FY23 QUARTER ENDING MARCH 31, 2023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8</v>
      </c>
      <c r="B3" s="213" t="s">
        <v>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52</v>
      </c>
      <c r="C4" s="112" t="s">
        <v>53</v>
      </c>
      <c r="D4" s="112" t="s">
        <v>54</v>
      </c>
      <c r="E4" s="112" t="s">
        <v>55</v>
      </c>
      <c r="F4" s="112" t="s">
        <v>56</v>
      </c>
      <c r="G4" s="10" t="s">
        <v>57</v>
      </c>
      <c r="H4" s="113" t="s">
        <v>58</v>
      </c>
      <c r="I4" s="112" t="s">
        <v>59</v>
      </c>
      <c r="J4" s="112" t="s">
        <v>60</v>
      </c>
      <c r="K4" s="112" t="s">
        <v>61</v>
      </c>
      <c r="L4" s="112" t="s">
        <v>62</v>
      </c>
      <c r="M4" s="113" t="s">
        <v>63</v>
      </c>
      <c r="N4" s="112" t="s">
        <v>64</v>
      </c>
      <c r="O4" s="10" t="s">
        <v>65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>
        <v>0</v>
      </c>
      <c r="C5" s="117">
        <v>0</v>
      </c>
      <c r="D5" s="118">
        <v>0</v>
      </c>
      <c r="E5" s="119">
        <v>0</v>
      </c>
      <c r="F5" s="119">
        <v>0</v>
      </c>
      <c r="G5" s="120">
        <v>0</v>
      </c>
      <c r="H5" s="119">
        <v>0</v>
      </c>
      <c r="I5" s="121">
        <v>0</v>
      </c>
      <c r="J5" s="117">
        <v>0</v>
      </c>
      <c r="K5" s="121">
        <v>0</v>
      </c>
      <c r="L5" s="118">
        <v>0</v>
      </c>
      <c r="M5" s="122">
        <v>0</v>
      </c>
      <c r="N5" s="121">
        <v>0</v>
      </c>
      <c r="O5" s="123">
        <v>0</v>
      </c>
      <c r="P5" s="109"/>
    </row>
    <row r="6" spans="1:19" s="24" customFormat="1" ht="21.95" customHeight="1" x14ac:dyDescent="0.2">
      <c r="A6" s="124" t="str">
        <f>' Participants'!A6</f>
        <v>Boston</v>
      </c>
      <c r="B6" s="125">
        <v>50</v>
      </c>
      <c r="C6" s="126">
        <v>75</v>
      </c>
      <c r="D6" s="127">
        <v>0</v>
      </c>
      <c r="E6" s="126">
        <v>37.5</v>
      </c>
      <c r="F6" s="126">
        <v>50</v>
      </c>
      <c r="G6" s="128">
        <v>0</v>
      </c>
      <c r="H6" s="126">
        <v>37.5</v>
      </c>
      <c r="I6" s="127">
        <v>100</v>
      </c>
      <c r="J6" s="126">
        <v>62.5</v>
      </c>
      <c r="K6" s="127">
        <v>25</v>
      </c>
      <c r="L6" s="127">
        <v>0</v>
      </c>
      <c r="M6" s="129">
        <v>0</v>
      </c>
      <c r="N6" s="127">
        <v>12.5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29.62962962962963</v>
      </c>
      <c r="C7" s="126">
        <v>70.370370370370381</v>
      </c>
      <c r="D7" s="127">
        <v>3.7037037037037037</v>
      </c>
      <c r="E7" s="126">
        <v>7.4074074074074074</v>
      </c>
      <c r="F7" s="126">
        <v>0</v>
      </c>
      <c r="G7" s="128">
        <v>0</v>
      </c>
      <c r="H7" s="126">
        <v>7.4074074074074074</v>
      </c>
      <c r="I7" s="127">
        <v>85.185185185185176</v>
      </c>
      <c r="J7" s="126">
        <v>0</v>
      </c>
      <c r="K7" s="127">
        <v>18.518518518518519</v>
      </c>
      <c r="L7" s="127">
        <v>0</v>
      </c>
      <c r="M7" s="129">
        <v>0</v>
      </c>
      <c r="N7" s="127">
        <v>0</v>
      </c>
      <c r="O7" s="130">
        <v>3.7037037037037037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>
        <v>76.92307692307692</v>
      </c>
      <c r="C8" s="126">
        <v>38.46153846153846</v>
      </c>
      <c r="D8" s="127">
        <v>0</v>
      </c>
      <c r="E8" s="126">
        <v>23.076923076923077</v>
      </c>
      <c r="F8" s="126">
        <v>0</v>
      </c>
      <c r="G8" s="128">
        <v>0</v>
      </c>
      <c r="H8" s="126">
        <v>0</v>
      </c>
      <c r="I8" s="127">
        <v>92.307692307692307</v>
      </c>
      <c r="J8" s="126">
        <v>0</v>
      </c>
      <c r="K8" s="127">
        <v>15.384615384615385</v>
      </c>
      <c r="L8" s="127">
        <v>7.6923076923076925</v>
      </c>
      <c r="M8" s="129">
        <v>0</v>
      </c>
      <c r="N8" s="127">
        <v>30.76923076923077</v>
      </c>
      <c r="O8" s="130">
        <v>23.076923076923077</v>
      </c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>
        <v>0</v>
      </c>
      <c r="C9" s="126">
        <v>100</v>
      </c>
      <c r="D9" s="127">
        <v>0</v>
      </c>
      <c r="E9" s="126">
        <v>0</v>
      </c>
      <c r="F9" s="126">
        <v>0</v>
      </c>
      <c r="G9" s="128">
        <v>0</v>
      </c>
      <c r="H9" s="126">
        <v>0</v>
      </c>
      <c r="I9" s="127">
        <v>50</v>
      </c>
      <c r="J9" s="126">
        <v>0</v>
      </c>
      <c r="K9" s="127">
        <v>0</v>
      </c>
      <c r="L9" s="127">
        <v>0</v>
      </c>
      <c r="M9" s="129">
        <v>0</v>
      </c>
      <c r="N9" s="127">
        <v>0</v>
      </c>
      <c r="O9" s="130">
        <v>50</v>
      </c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14.285714285714286</v>
      </c>
      <c r="C10" s="126">
        <v>42.857142857142854</v>
      </c>
      <c r="D10" s="127">
        <v>0</v>
      </c>
      <c r="E10" s="126">
        <v>14.285714285714286</v>
      </c>
      <c r="F10" s="126">
        <v>0</v>
      </c>
      <c r="G10" s="128">
        <v>14.285714285714286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14.285714285714286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>
        <v>0</v>
      </c>
      <c r="C11" s="126">
        <v>0</v>
      </c>
      <c r="D11" s="127">
        <v>0</v>
      </c>
      <c r="E11" s="126">
        <v>0</v>
      </c>
      <c r="F11" s="126">
        <v>0</v>
      </c>
      <c r="G11" s="128">
        <v>0</v>
      </c>
      <c r="H11" s="126">
        <v>0</v>
      </c>
      <c r="I11" s="127">
        <v>0</v>
      </c>
      <c r="J11" s="126">
        <v>0</v>
      </c>
      <c r="K11" s="127">
        <v>0</v>
      </c>
      <c r="L11" s="127">
        <v>0</v>
      </c>
      <c r="M11" s="129">
        <v>0</v>
      </c>
      <c r="N11" s="127">
        <v>0</v>
      </c>
      <c r="O11" s="130">
        <v>0</v>
      </c>
      <c r="P11" s="109"/>
    </row>
    <row r="12" spans="1:19" s="24" customFormat="1" ht="21.95" customHeight="1" x14ac:dyDescent="0.2">
      <c r="A12" s="115" t="str">
        <f>' Participants'!A12</f>
        <v>Greater Lowell</v>
      </c>
      <c r="B12" s="125">
        <v>0</v>
      </c>
      <c r="C12" s="126">
        <v>0</v>
      </c>
      <c r="D12" s="127">
        <v>0</v>
      </c>
      <c r="E12" s="126">
        <v>0</v>
      </c>
      <c r="F12" s="126">
        <v>0</v>
      </c>
      <c r="G12" s="128">
        <v>0</v>
      </c>
      <c r="H12" s="126">
        <v>0</v>
      </c>
      <c r="I12" s="127">
        <v>100</v>
      </c>
      <c r="J12" s="126">
        <v>0</v>
      </c>
      <c r="K12" s="127">
        <v>0</v>
      </c>
      <c r="L12" s="127">
        <v>0</v>
      </c>
      <c r="M12" s="129">
        <v>0</v>
      </c>
      <c r="N12" s="127">
        <v>0</v>
      </c>
      <c r="O12" s="130">
        <v>0</v>
      </c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50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>
        <v>33.333333333333336</v>
      </c>
      <c r="C14" s="126">
        <v>66.666666666666671</v>
      </c>
      <c r="D14" s="127">
        <v>33.333333333333336</v>
      </c>
      <c r="E14" s="126">
        <v>0</v>
      </c>
      <c r="F14" s="126">
        <v>0</v>
      </c>
      <c r="G14" s="128">
        <v>0</v>
      </c>
      <c r="H14" s="126">
        <v>0</v>
      </c>
      <c r="I14" s="127">
        <v>100</v>
      </c>
      <c r="J14" s="126">
        <v>0</v>
      </c>
      <c r="K14" s="127">
        <v>0</v>
      </c>
      <c r="L14" s="127">
        <v>0</v>
      </c>
      <c r="M14" s="129">
        <v>0</v>
      </c>
      <c r="N14" s="127">
        <v>0</v>
      </c>
      <c r="O14" s="130">
        <v>33.333333333333336</v>
      </c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>
        <v>82.758620689655174</v>
      </c>
      <c r="C15" s="126">
        <v>24.137931034482758</v>
      </c>
      <c r="D15" s="127">
        <v>79.310344827586206</v>
      </c>
      <c r="E15" s="126">
        <v>10.344827586206897</v>
      </c>
      <c r="F15" s="126">
        <v>6.8965517241379315</v>
      </c>
      <c r="G15" s="128">
        <v>0</v>
      </c>
      <c r="H15" s="126">
        <v>13.793103448275863</v>
      </c>
      <c r="I15" s="127">
        <v>58.620689655172413</v>
      </c>
      <c r="J15" s="126">
        <v>24.137931034482758</v>
      </c>
      <c r="K15" s="127">
        <v>3.4482758620689657</v>
      </c>
      <c r="L15" s="127">
        <v>0</v>
      </c>
      <c r="M15" s="129">
        <v>0</v>
      </c>
      <c r="N15" s="127">
        <v>6.8965517241379315</v>
      </c>
      <c r="O15" s="130">
        <v>37.931034482758619</v>
      </c>
      <c r="P15" s="109"/>
    </row>
    <row r="16" spans="1:19" s="24" customFormat="1" ht="21.95" customHeight="1" x14ac:dyDescent="0.2">
      <c r="A16" s="115" t="str">
        <f>' Participants'!A16</f>
        <v>Metro North</v>
      </c>
      <c r="B16" s="125">
        <v>33.333333333333336</v>
      </c>
      <c r="C16" s="126">
        <v>16.666666666666668</v>
      </c>
      <c r="D16" s="127">
        <v>33.333333333333336</v>
      </c>
      <c r="E16" s="126">
        <v>16.666666666666668</v>
      </c>
      <c r="F16" s="126">
        <v>0</v>
      </c>
      <c r="G16" s="128">
        <v>0</v>
      </c>
      <c r="H16" s="126">
        <v>33.333333333333336</v>
      </c>
      <c r="I16" s="127">
        <v>100</v>
      </c>
      <c r="J16" s="126">
        <v>0</v>
      </c>
      <c r="K16" s="127">
        <v>16.666666666666668</v>
      </c>
      <c r="L16" s="127">
        <v>0</v>
      </c>
      <c r="M16" s="129">
        <v>0</v>
      </c>
      <c r="N16" s="127">
        <v>33.333333333333336</v>
      </c>
      <c r="O16" s="130">
        <v>16.666666666666668</v>
      </c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33.333333333333336</v>
      </c>
      <c r="C17" s="126">
        <v>66.666666666666671</v>
      </c>
      <c r="D17" s="127">
        <v>0</v>
      </c>
      <c r="E17" s="126">
        <v>11.111111111111111</v>
      </c>
      <c r="F17" s="126">
        <v>11.111111111111111</v>
      </c>
      <c r="G17" s="128">
        <v>11.111111111111111</v>
      </c>
      <c r="H17" s="126">
        <v>0</v>
      </c>
      <c r="I17" s="127">
        <v>88.888888888888886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>
        <v>66.666666666666671</v>
      </c>
      <c r="C18" s="126">
        <v>33.333333333333336</v>
      </c>
      <c r="D18" s="127">
        <v>0</v>
      </c>
      <c r="E18" s="126">
        <v>0</v>
      </c>
      <c r="F18" s="126">
        <v>33.333333333333336</v>
      </c>
      <c r="G18" s="128">
        <v>0</v>
      </c>
      <c r="H18" s="126">
        <v>0</v>
      </c>
      <c r="I18" s="127">
        <v>66.666666666666671</v>
      </c>
      <c r="J18" s="126">
        <v>0</v>
      </c>
      <c r="K18" s="127">
        <v>0</v>
      </c>
      <c r="L18" s="127">
        <v>0</v>
      </c>
      <c r="M18" s="129">
        <v>33.333333333333336</v>
      </c>
      <c r="N18" s="127">
        <v>0</v>
      </c>
      <c r="O18" s="130">
        <v>33.333333333333336</v>
      </c>
      <c r="P18" s="109"/>
    </row>
    <row r="19" spans="1:23" s="24" customFormat="1" ht="21.95" customHeight="1" x14ac:dyDescent="0.2">
      <c r="A19" s="115" t="str">
        <f>' Participants'!A19</f>
        <v>North Shore</v>
      </c>
      <c r="B19" s="125">
        <v>100</v>
      </c>
      <c r="C19" s="126">
        <v>0</v>
      </c>
      <c r="D19" s="127">
        <v>0</v>
      </c>
      <c r="E19" s="126">
        <v>0</v>
      </c>
      <c r="F19" s="126">
        <v>0</v>
      </c>
      <c r="G19" s="128">
        <v>0</v>
      </c>
      <c r="H19" s="126">
        <v>0</v>
      </c>
      <c r="I19" s="127">
        <v>0</v>
      </c>
      <c r="J19" s="126">
        <v>0</v>
      </c>
      <c r="K19" s="127">
        <v>0</v>
      </c>
      <c r="L19" s="127">
        <v>0</v>
      </c>
      <c r="M19" s="129">
        <v>0</v>
      </c>
      <c r="N19" s="127">
        <v>0</v>
      </c>
      <c r="O19" s="130">
        <v>0</v>
      </c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25</v>
      </c>
      <c r="C20" s="133">
        <v>55</v>
      </c>
      <c r="D20" s="134">
        <v>0</v>
      </c>
      <c r="E20" s="133">
        <v>0</v>
      </c>
      <c r="F20" s="133">
        <v>75</v>
      </c>
      <c r="G20" s="135">
        <v>0</v>
      </c>
      <c r="H20" s="133">
        <v>25</v>
      </c>
      <c r="I20" s="134">
        <v>95</v>
      </c>
      <c r="J20" s="133">
        <v>40</v>
      </c>
      <c r="K20" s="134">
        <v>30</v>
      </c>
      <c r="L20" s="134">
        <v>0</v>
      </c>
      <c r="M20" s="136">
        <v>5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37</v>
      </c>
      <c r="B21" s="146">
        <v>46.564885496183209</v>
      </c>
      <c r="C21" s="147">
        <v>49.618320610687022</v>
      </c>
      <c r="D21" s="148">
        <v>20.610687022900766</v>
      </c>
      <c r="E21" s="147">
        <v>10.68702290076336</v>
      </c>
      <c r="F21" s="149">
        <v>17.557251908396946</v>
      </c>
      <c r="G21" s="149">
        <v>1.5267175572519085</v>
      </c>
      <c r="H21" s="150">
        <v>12.213740458015268</v>
      </c>
      <c r="I21" s="147">
        <v>83.206106870229007</v>
      </c>
      <c r="J21" s="151">
        <v>15.267175572519085</v>
      </c>
      <c r="K21" s="147">
        <v>13.740458015267174</v>
      </c>
      <c r="L21" s="151">
        <v>0.76335877862595425</v>
      </c>
      <c r="M21" s="147">
        <v>1.5267175572519085</v>
      </c>
      <c r="N21" s="149">
        <v>6.8702290076335872</v>
      </c>
      <c r="O21" s="152">
        <v>15.267175572519085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A68AC-FD9F-4042-9F69-F2189FBCD1F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72976aa-e7d9-498e-b08a-d3d9e47e4056"/>
    <ds:schemaRef ds:uri="a543ae4e-6060-48c8-a421-709023b87e3c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B04F14-FBCE-4A53-B9E3-D76752856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2023-06-01T20:04:03Z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