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85" documentId="11_E5A6BDDB7FECDDEB47AF19B9BB33ABC409671109" xr6:coauthVersionLast="47" xr6:coauthVersionMax="47" xr10:uidLastSave="{7F1697D8-3705-4420-9314-D91348B402B7}"/>
  <bookViews>
    <workbookView xWindow="-120" yWindow="-120" windowWidth="19410" windowHeight="9705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4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<sst xmlns="http://schemas.openxmlformats.org/spreadsheetml/2006/main" count="150" uniqueCount="95">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</sst>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30" sqref="C3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21" t="s">
        <v>0</v>
      </c>
      <c r="D7" s="122"/>
      <c r="E7" s="122"/>
      <c r="F7" s="123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21" t="s">
        <v>1</v>
      </c>
      <c r="D9" s="124"/>
      <c r="E9" s="124"/>
      <c r="F9" s="125"/>
      <c r="G9" s="34"/>
    </row>
    <row r="10" spans="2:20" ht="16.5" customHeight="1" thickTop="1" thickBot="1" x14ac:dyDescent="0.25">
      <c r="B10" s="33"/>
      <c r="C10" s="121" t="s">
        <v>94</v>
      </c>
      <c r="D10" s="124"/>
      <c r="E10" s="124"/>
      <c r="F10" s="125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0" t="s">
        <v>9</v>
      </c>
      <c r="D29" s="120"/>
      <c r="E29" s="120"/>
      <c r="F29" s="120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zoomScaleNormal="100" workbookViewId="0">
      <selection activeCell="N12" sqref="N12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5.75" x14ac:dyDescent="0.25">
      <c r="A3" s="127" t="s">
        <v>94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8.75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6" customHeight="1" thickBot="1" x14ac:dyDescent="0.25"/>
    <row r="6" spans="1:14" ht="39" thickTop="1" x14ac:dyDescent="0.2">
      <c r="A6" s="65" t="s">
        <v>12</v>
      </c>
      <c r="B6" s="128" t="s">
        <v>13</v>
      </c>
      <c r="C6" s="129"/>
      <c r="D6" s="130"/>
      <c r="E6" s="128" t="s">
        <v>14</v>
      </c>
      <c r="F6" s="129"/>
      <c r="G6" s="130"/>
      <c r="H6" s="64" t="s">
        <v>15</v>
      </c>
      <c r="I6" s="133" t="s">
        <v>16</v>
      </c>
      <c r="J6" s="133"/>
      <c r="K6" s="134"/>
      <c r="L6" s="135" t="s">
        <v>17</v>
      </c>
      <c r="M6" s="133"/>
      <c r="N6" s="136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830</v>
      </c>
      <c r="C9" s="21">
        <v>686</v>
      </c>
      <c r="D9" s="22">
        <f>C9/B9</f>
        <v>0.82650602409638552</v>
      </c>
      <c r="E9" s="115">
        <v>600</v>
      </c>
      <c r="F9" s="23">
        <v>427</v>
      </c>
      <c r="G9" s="22">
        <f>F9/E9</f>
        <v>0.71166666666666667</v>
      </c>
      <c r="H9" s="62">
        <v>450</v>
      </c>
      <c r="I9" s="59">
        <v>150</v>
      </c>
      <c r="J9" s="24">
        <v>156</v>
      </c>
      <c r="K9" s="22">
        <f>J9/I9</f>
        <v>1.04</v>
      </c>
      <c r="L9" s="115">
        <v>55</v>
      </c>
      <c r="M9" s="21">
        <v>36</v>
      </c>
      <c r="N9" s="25">
        <f t="shared" ref="N9:N24" si="0">M9/L9</f>
        <v>0.65454545454545454</v>
      </c>
    </row>
    <row r="10" spans="1:14" x14ac:dyDescent="0.2">
      <c r="A10" s="67" t="s">
        <v>37</v>
      </c>
      <c r="B10" s="115">
        <v>750</v>
      </c>
      <c r="C10" s="21">
        <v>686</v>
      </c>
      <c r="D10" s="22">
        <f t="shared" ref="D10:D24" si="1">C10/B10</f>
        <v>0.91466666666666663</v>
      </c>
      <c r="E10" s="115">
        <v>340</v>
      </c>
      <c r="F10" s="23">
        <v>276</v>
      </c>
      <c r="G10" s="22">
        <f t="shared" ref="G10:G24" si="2">F10/E10</f>
        <v>0.81176470588235294</v>
      </c>
      <c r="H10" s="62">
        <v>406</v>
      </c>
      <c r="I10" s="59">
        <v>140</v>
      </c>
      <c r="J10" s="24">
        <v>123</v>
      </c>
      <c r="K10" s="22">
        <f t="shared" ref="K10:K24" si="3">J10/I10</f>
        <v>0.87857142857142856</v>
      </c>
      <c r="L10" s="115">
        <v>35</v>
      </c>
      <c r="M10" s="21">
        <v>11</v>
      </c>
      <c r="N10" s="25">
        <f t="shared" si="0"/>
        <v>0.31428571428571428</v>
      </c>
    </row>
    <row r="11" spans="1:14" x14ac:dyDescent="0.2">
      <c r="A11" s="67" t="s">
        <v>38</v>
      </c>
      <c r="B11" s="115">
        <v>1785</v>
      </c>
      <c r="C11" s="21">
        <v>1671</v>
      </c>
      <c r="D11" s="22">
        <f t="shared" si="1"/>
        <v>0.93613445378151261</v>
      </c>
      <c r="E11" s="115">
        <v>775</v>
      </c>
      <c r="F11" s="23">
        <v>793</v>
      </c>
      <c r="G11" s="22">
        <f t="shared" si="2"/>
        <v>1.0232258064516129</v>
      </c>
      <c r="H11" s="62">
        <v>1500</v>
      </c>
      <c r="I11" s="59">
        <v>1150</v>
      </c>
      <c r="J11" s="24">
        <v>1219</v>
      </c>
      <c r="K11" s="22">
        <f t="shared" si="3"/>
        <v>1.06</v>
      </c>
      <c r="L11" s="115">
        <v>150</v>
      </c>
      <c r="M11" s="21">
        <v>21</v>
      </c>
      <c r="N11" s="25">
        <f t="shared" si="0"/>
        <v>0.14000000000000001</v>
      </c>
    </row>
    <row r="12" spans="1:14" x14ac:dyDescent="0.2">
      <c r="A12" s="67" t="s">
        <v>39</v>
      </c>
      <c r="B12" s="115">
        <v>575</v>
      </c>
      <c r="C12" s="21">
        <v>700</v>
      </c>
      <c r="D12" s="22">
        <f t="shared" si="1"/>
        <v>1.2173913043478262</v>
      </c>
      <c r="E12" s="115">
        <v>365</v>
      </c>
      <c r="F12" s="23">
        <v>334</v>
      </c>
      <c r="G12" s="22">
        <f t="shared" si="2"/>
        <v>0.91506849315068495</v>
      </c>
      <c r="H12" s="62">
        <v>498</v>
      </c>
      <c r="I12" s="59">
        <v>150</v>
      </c>
      <c r="J12" s="24">
        <v>267</v>
      </c>
      <c r="K12" s="22">
        <f t="shared" si="3"/>
        <v>1.78</v>
      </c>
      <c r="L12" s="115">
        <v>60</v>
      </c>
      <c r="M12" s="21">
        <v>80</v>
      </c>
      <c r="N12" s="25">
        <f t="shared" si="0"/>
        <v>1.3333333333333333</v>
      </c>
    </row>
    <row r="13" spans="1:14" x14ac:dyDescent="0.2">
      <c r="A13" s="67" t="s">
        <v>40</v>
      </c>
      <c r="B13" s="115">
        <v>550</v>
      </c>
      <c r="C13" s="21">
        <v>660</v>
      </c>
      <c r="D13" s="22">
        <f t="shared" si="1"/>
        <v>1.2</v>
      </c>
      <c r="E13" s="115">
        <v>330</v>
      </c>
      <c r="F13" s="23">
        <v>410</v>
      </c>
      <c r="G13" s="22">
        <f t="shared" si="2"/>
        <v>1.2424242424242424</v>
      </c>
      <c r="H13" s="62">
        <v>576</v>
      </c>
      <c r="I13" s="59">
        <v>110</v>
      </c>
      <c r="J13" s="24">
        <v>87</v>
      </c>
      <c r="K13" s="22">
        <f t="shared" si="3"/>
        <v>0.79090909090909089</v>
      </c>
      <c r="L13" s="115">
        <v>55</v>
      </c>
      <c r="M13" s="21">
        <v>25</v>
      </c>
      <c r="N13" s="25">
        <f t="shared" si="0"/>
        <v>0.45454545454545453</v>
      </c>
    </row>
    <row r="14" spans="1:14" x14ac:dyDescent="0.2">
      <c r="A14" s="67" t="s">
        <v>41</v>
      </c>
      <c r="B14" s="115">
        <v>775</v>
      </c>
      <c r="C14" s="21">
        <v>1741</v>
      </c>
      <c r="D14" s="22">
        <f t="shared" si="1"/>
        <v>2.2464516129032259</v>
      </c>
      <c r="E14" s="115">
        <v>425</v>
      </c>
      <c r="F14" s="23">
        <v>856</v>
      </c>
      <c r="G14" s="22">
        <f t="shared" si="2"/>
        <v>2.0141176470588236</v>
      </c>
      <c r="H14" s="62">
        <v>563</v>
      </c>
      <c r="I14" s="59">
        <v>150</v>
      </c>
      <c r="J14" s="24">
        <v>145</v>
      </c>
      <c r="K14" s="22">
        <f t="shared" si="3"/>
        <v>0.96666666666666667</v>
      </c>
      <c r="L14" s="115">
        <v>25</v>
      </c>
      <c r="M14" s="21">
        <v>37</v>
      </c>
      <c r="N14" s="25">
        <f t="shared" si="0"/>
        <v>1.48</v>
      </c>
    </row>
    <row r="15" spans="1:14" x14ac:dyDescent="0.2">
      <c r="A15" s="67" t="s">
        <v>42</v>
      </c>
      <c r="B15" s="115">
        <v>535</v>
      </c>
      <c r="C15" s="21">
        <v>1478</v>
      </c>
      <c r="D15" s="22">
        <f t="shared" si="1"/>
        <v>2.7626168224299064</v>
      </c>
      <c r="E15" s="115">
        <v>375</v>
      </c>
      <c r="F15" s="23">
        <v>613</v>
      </c>
      <c r="G15" s="22">
        <f t="shared" si="2"/>
        <v>1.6346666666666667</v>
      </c>
      <c r="H15" s="62">
        <v>433</v>
      </c>
      <c r="I15" s="59">
        <v>130</v>
      </c>
      <c r="J15" s="24">
        <v>119</v>
      </c>
      <c r="K15" s="22">
        <f t="shared" si="3"/>
        <v>0.91538461538461535</v>
      </c>
      <c r="L15" s="115">
        <v>45</v>
      </c>
      <c r="M15" s="21">
        <v>19</v>
      </c>
      <c r="N15" s="25">
        <f t="shared" si="0"/>
        <v>0.42222222222222222</v>
      </c>
    </row>
    <row r="16" spans="1:14" x14ac:dyDescent="0.2">
      <c r="A16" s="67" t="s">
        <v>43</v>
      </c>
      <c r="B16" s="115">
        <v>900</v>
      </c>
      <c r="C16" s="21">
        <v>892</v>
      </c>
      <c r="D16" s="22">
        <f t="shared" si="1"/>
        <v>0.99111111111111116</v>
      </c>
      <c r="E16" s="115">
        <v>550</v>
      </c>
      <c r="F16" s="23">
        <v>632</v>
      </c>
      <c r="G16" s="22">
        <f t="shared" si="2"/>
        <v>1.1490909090909092</v>
      </c>
      <c r="H16" s="62">
        <v>373</v>
      </c>
      <c r="I16" s="59">
        <v>250</v>
      </c>
      <c r="J16" s="24">
        <v>192</v>
      </c>
      <c r="K16" s="22">
        <f t="shared" si="3"/>
        <v>0.76800000000000002</v>
      </c>
      <c r="L16" s="115">
        <v>100</v>
      </c>
      <c r="M16" s="21">
        <v>70</v>
      </c>
      <c r="N16" s="25">
        <f t="shared" si="0"/>
        <v>0.7</v>
      </c>
    </row>
    <row r="17" spans="1:14" x14ac:dyDescent="0.2">
      <c r="A17" s="67" t="s">
        <v>44</v>
      </c>
      <c r="B17" s="115">
        <v>515</v>
      </c>
      <c r="C17" s="21">
        <v>681</v>
      </c>
      <c r="D17" s="22">
        <f t="shared" si="1"/>
        <v>1.3223300970873786</v>
      </c>
      <c r="E17" s="115">
        <v>255</v>
      </c>
      <c r="F17" s="23">
        <v>342</v>
      </c>
      <c r="G17" s="22">
        <f t="shared" si="2"/>
        <v>1.3411764705882352</v>
      </c>
      <c r="H17" s="62">
        <v>350</v>
      </c>
      <c r="I17" s="59">
        <v>84</v>
      </c>
      <c r="J17" s="24">
        <v>98</v>
      </c>
      <c r="K17" s="22">
        <f t="shared" si="3"/>
        <v>1.1666666666666667</v>
      </c>
      <c r="L17" s="115">
        <v>20</v>
      </c>
      <c r="M17" s="21">
        <v>17</v>
      </c>
      <c r="N17" s="25">
        <f t="shared" si="0"/>
        <v>0.85</v>
      </c>
    </row>
    <row r="18" spans="1:14" x14ac:dyDescent="0.2">
      <c r="A18" s="67" t="s">
        <v>45</v>
      </c>
      <c r="B18" s="115">
        <v>1500</v>
      </c>
      <c r="C18" s="21">
        <v>3005</v>
      </c>
      <c r="D18" s="22">
        <f t="shared" si="1"/>
        <v>2.0033333333333334</v>
      </c>
      <c r="E18" s="115">
        <v>870</v>
      </c>
      <c r="F18" s="23">
        <v>1337</v>
      </c>
      <c r="G18" s="22">
        <f t="shared" si="2"/>
        <v>1.5367816091954023</v>
      </c>
      <c r="H18" s="62">
        <v>900</v>
      </c>
      <c r="I18" s="59">
        <v>400</v>
      </c>
      <c r="J18" s="24">
        <v>352</v>
      </c>
      <c r="K18" s="22">
        <f t="shared" si="3"/>
        <v>0.88</v>
      </c>
      <c r="L18" s="115">
        <v>55</v>
      </c>
      <c r="M18" s="21">
        <v>57</v>
      </c>
      <c r="N18" s="25">
        <f t="shared" si="0"/>
        <v>1.0363636363636364</v>
      </c>
    </row>
    <row r="19" spans="1:14" x14ac:dyDescent="0.2">
      <c r="A19" s="67" t="s">
        <v>46</v>
      </c>
      <c r="B19" s="115">
        <v>1010</v>
      </c>
      <c r="C19" s="21">
        <v>2446</v>
      </c>
      <c r="D19" s="22">
        <f t="shared" si="1"/>
        <v>2.4217821782178217</v>
      </c>
      <c r="E19" s="115">
        <v>535</v>
      </c>
      <c r="F19" s="23">
        <v>918</v>
      </c>
      <c r="G19" s="22">
        <f t="shared" si="2"/>
        <v>1.7158878504672896</v>
      </c>
      <c r="H19" s="62">
        <v>406</v>
      </c>
      <c r="I19" s="59">
        <v>250</v>
      </c>
      <c r="J19" s="24">
        <v>170</v>
      </c>
      <c r="K19" s="22">
        <f t="shared" si="3"/>
        <v>0.68</v>
      </c>
      <c r="L19" s="115">
        <v>50</v>
      </c>
      <c r="M19" s="21">
        <v>39</v>
      </c>
      <c r="N19" s="25">
        <f t="shared" si="0"/>
        <v>0.78</v>
      </c>
    </row>
    <row r="20" spans="1:14" x14ac:dyDescent="0.2">
      <c r="A20" s="67" t="s">
        <v>47</v>
      </c>
      <c r="B20" s="115">
        <v>600</v>
      </c>
      <c r="C20" s="21">
        <v>656</v>
      </c>
      <c r="D20" s="22">
        <f t="shared" si="1"/>
        <v>1.0933333333333333</v>
      </c>
      <c r="E20" s="115">
        <v>300</v>
      </c>
      <c r="F20" s="23">
        <v>277</v>
      </c>
      <c r="G20" s="22">
        <f t="shared" si="2"/>
        <v>0.92333333333333334</v>
      </c>
      <c r="H20" s="62">
        <v>408</v>
      </c>
      <c r="I20" s="59">
        <v>200</v>
      </c>
      <c r="J20" s="24">
        <v>84</v>
      </c>
      <c r="K20" s="22">
        <f t="shared" si="3"/>
        <v>0.42</v>
      </c>
      <c r="L20" s="115">
        <v>50</v>
      </c>
      <c r="M20" s="21">
        <v>19</v>
      </c>
      <c r="N20" s="25">
        <f t="shared" si="0"/>
        <v>0.38</v>
      </c>
    </row>
    <row r="21" spans="1:14" x14ac:dyDescent="0.2">
      <c r="A21" s="67" t="s">
        <v>48</v>
      </c>
      <c r="B21" s="115">
        <v>820</v>
      </c>
      <c r="C21" s="21">
        <v>843</v>
      </c>
      <c r="D21" s="22">
        <f t="shared" si="1"/>
        <v>1.0280487804878049</v>
      </c>
      <c r="E21" s="115">
        <v>460</v>
      </c>
      <c r="F21" s="23">
        <v>337</v>
      </c>
      <c r="G21" s="22">
        <f t="shared" si="2"/>
        <v>0.7326086956521739</v>
      </c>
      <c r="H21" s="62">
        <v>610</v>
      </c>
      <c r="I21" s="59">
        <v>250</v>
      </c>
      <c r="J21" s="24">
        <v>209</v>
      </c>
      <c r="K21" s="22">
        <f t="shared" si="3"/>
        <v>0.83599999999999997</v>
      </c>
      <c r="L21" s="115">
        <v>40</v>
      </c>
      <c r="M21" s="21">
        <v>26</v>
      </c>
      <c r="N21" s="25">
        <f t="shared" si="0"/>
        <v>0.65</v>
      </c>
    </row>
    <row r="22" spans="1:14" x14ac:dyDescent="0.2">
      <c r="A22" s="67" t="s">
        <v>49</v>
      </c>
      <c r="B22" s="115">
        <v>508</v>
      </c>
      <c r="C22" s="21">
        <v>423</v>
      </c>
      <c r="D22" s="22">
        <f t="shared" si="1"/>
        <v>0.83267716535433067</v>
      </c>
      <c r="E22" s="115">
        <v>350</v>
      </c>
      <c r="F22" s="23">
        <v>197</v>
      </c>
      <c r="G22" s="22">
        <f t="shared" si="2"/>
        <v>0.56285714285714283</v>
      </c>
      <c r="H22" s="62">
        <v>370</v>
      </c>
      <c r="I22" s="59">
        <v>200</v>
      </c>
      <c r="J22" s="24">
        <v>32</v>
      </c>
      <c r="K22" s="22">
        <f t="shared" si="3"/>
        <v>0.16</v>
      </c>
      <c r="L22" s="115">
        <v>47</v>
      </c>
      <c r="M22" s="21">
        <v>10</v>
      </c>
      <c r="N22" s="25">
        <f t="shared" si="0"/>
        <v>0.21276595744680851</v>
      </c>
    </row>
    <row r="23" spans="1:14" x14ac:dyDescent="0.2">
      <c r="A23" s="67" t="s">
        <v>50</v>
      </c>
      <c r="B23" s="115">
        <v>1950</v>
      </c>
      <c r="C23" s="21">
        <v>2030</v>
      </c>
      <c r="D23" s="22">
        <f t="shared" si="1"/>
        <v>1.0410256410256411</v>
      </c>
      <c r="E23" s="115">
        <v>1200</v>
      </c>
      <c r="F23" s="23">
        <v>1204</v>
      </c>
      <c r="G23" s="22">
        <f t="shared" si="2"/>
        <v>1.0033333333333334</v>
      </c>
      <c r="H23" s="62">
        <v>1969</v>
      </c>
      <c r="I23" s="59">
        <v>250</v>
      </c>
      <c r="J23" s="24">
        <v>204</v>
      </c>
      <c r="K23" s="22">
        <f t="shared" si="3"/>
        <v>0.81599999999999995</v>
      </c>
      <c r="L23" s="115">
        <v>200</v>
      </c>
      <c r="M23" s="21">
        <v>150</v>
      </c>
      <c r="N23" s="25">
        <f t="shared" si="0"/>
        <v>0.75</v>
      </c>
    </row>
    <row r="24" spans="1:14" x14ac:dyDescent="0.2">
      <c r="A24" s="67" t="s">
        <v>51</v>
      </c>
      <c r="B24" s="115">
        <v>600</v>
      </c>
      <c r="C24" s="21">
        <v>510</v>
      </c>
      <c r="D24" s="22">
        <f t="shared" si="1"/>
        <v>0.85</v>
      </c>
      <c r="E24" s="115">
        <v>400</v>
      </c>
      <c r="F24" s="23">
        <v>199</v>
      </c>
      <c r="G24" s="22">
        <f t="shared" si="2"/>
        <v>0.4975</v>
      </c>
      <c r="H24" s="62">
        <v>218</v>
      </c>
      <c r="I24" s="59">
        <v>200</v>
      </c>
      <c r="J24" s="24">
        <v>50</v>
      </c>
      <c r="K24" s="22">
        <f t="shared" si="3"/>
        <v>0.25</v>
      </c>
      <c r="L24" s="115">
        <v>75</v>
      </c>
      <c r="M24" s="21">
        <v>13</v>
      </c>
      <c r="N24" s="25">
        <f t="shared" si="0"/>
        <v>0.17333333333333334</v>
      </c>
    </row>
    <row r="25" spans="1:14" x14ac:dyDescent="0.2">
      <c r="A25" s="67" t="s">
        <v>52</v>
      </c>
      <c r="B25" s="115" t="s">
        <v>53</v>
      </c>
      <c r="C25" s="26">
        <v>4565</v>
      </c>
      <c r="D25" s="22" t="s">
        <v>53</v>
      </c>
      <c r="E25" s="115" t="s">
        <v>53</v>
      </c>
      <c r="F25" s="26">
        <v>1441</v>
      </c>
      <c r="G25" s="22" t="s">
        <v>53</v>
      </c>
      <c r="H25" s="62">
        <v>467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</row>
    <row r="26" spans="1:14" ht="13.5" thickBot="1" x14ac:dyDescent="0.25">
      <c r="A26" s="68" t="s">
        <v>54</v>
      </c>
      <c r="B26" s="116">
        <f>SUM(B9:B25)</f>
        <v>14203</v>
      </c>
      <c r="C26" s="29">
        <v>21288</v>
      </c>
      <c r="D26" s="22">
        <f>C26/B26</f>
        <v>1.4988382736041681</v>
      </c>
      <c r="E26" s="116">
        <f>SUM(E9:E25)</f>
        <v>8130</v>
      </c>
      <c r="F26" s="29">
        <v>10652</v>
      </c>
      <c r="G26" s="30">
        <f>F26/E26</f>
        <v>1.3102091020910209</v>
      </c>
      <c r="H26" s="63">
        <v>9605</v>
      </c>
      <c r="I26" s="116">
        <f>SUM(I9:I25)</f>
        <v>4064</v>
      </c>
      <c r="J26" s="31">
        <v>3225</v>
      </c>
      <c r="K26" s="32">
        <f>J26/I26</f>
        <v>0.79355314960629919</v>
      </c>
      <c r="L26" s="116">
        <f>SUM(L9:L24)</f>
        <v>1062</v>
      </c>
      <c r="M26" s="29">
        <v>616</v>
      </c>
      <c r="N26" s="32">
        <f>M26/L26</f>
        <v>0.58003766478342744</v>
      </c>
    </row>
    <row r="27" spans="1:14" ht="13.5" thickTop="1" x14ac:dyDescent="0.2">
      <c r="A27" s="131" t="s">
        <v>55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4" x14ac:dyDescent="0.2">
      <c r="A28" s="1" t="s">
        <v>56</v>
      </c>
    </row>
    <row r="29" spans="1:14" x14ac:dyDescent="0.2">
      <c r="A29" s="132" t="s">
        <v>57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24"/>
      <c r="L29" s="124"/>
      <c r="M29" s="124"/>
    </row>
    <row r="30" spans="1:14" x14ac:dyDescent="0.2">
      <c r="A30" s="124" t="s">
        <v>58</v>
      </c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4" x14ac:dyDescent="0.2">
      <c r="A31" s="124" t="s">
        <v>59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4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31" sqref="A31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6.5" customHeight="1" x14ac:dyDescent="0.25">
      <c r="A2" s="127" t="str">
        <f>'Plan vs Actual'!A2</f>
        <v>OSCCAR Summary by Workforce Area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5.75" x14ac:dyDescent="0.25">
      <c r="A3" s="127" t="str">
        <f>'Plan vs Actual'!A3</f>
        <v>FY23 Quarter Ending June 30, 2023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24" customHeight="1" x14ac:dyDescent="0.3">
      <c r="A4" s="126" t="s">
        <v>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450</v>
      </c>
      <c r="C8" s="26">
        <v>271</v>
      </c>
      <c r="D8" s="89">
        <f>C8/B8</f>
        <v>0.60222222222222221</v>
      </c>
      <c r="E8" s="86">
        <f>'Plan vs Actual'!J9</f>
        <v>156</v>
      </c>
      <c r="F8" s="89">
        <f>E8/B8</f>
        <v>0.34666666666666668</v>
      </c>
      <c r="G8" s="59">
        <f>'Plan vs Actual'!M9</f>
        <v>36</v>
      </c>
      <c r="H8" s="89">
        <f>G8/E8</f>
        <v>0.23076923076923078</v>
      </c>
      <c r="I8" s="59">
        <v>50</v>
      </c>
      <c r="J8" s="21">
        <v>44</v>
      </c>
      <c r="K8" s="21">
        <v>105</v>
      </c>
      <c r="L8" s="76">
        <v>34</v>
      </c>
    </row>
    <row r="9" spans="1:12" x14ac:dyDescent="0.2">
      <c r="A9" s="75" t="s">
        <v>37</v>
      </c>
      <c r="B9" s="111">
        <f>'Plan vs Actual'!H10</f>
        <v>406</v>
      </c>
      <c r="C9" s="26">
        <v>193</v>
      </c>
      <c r="D9" s="89">
        <f t="shared" ref="D9:D24" si="0">C9/B9</f>
        <v>0.47536945812807879</v>
      </c>
      <c r="E9" s="86">
        <f>'Plan vs Actual'!J10</f>
        <v>123</v>
      </c>
      <c r="F9" s="89">
        <f t="shared" ref="F9:F25" si="1">E9/B9</f>
        <v>0.30295566502463056</v>
      </c>
      <c r="G9" s="59">
        <f>'Plan vs Actual'!M10</f>
        <v>11</v>
      </c>
      <c r="H9" s="89">
        <f t="shared" ref="H9:H25" si="2">G9/E9</f>
        <v>8.943089430894309E-2</v>
      </c>
      <c r="I9" s="59">
        <v>87</v>
      </c>
      <c r="J9" s="21">
        <v>0</v>
      </c>
      <c r="K9" s="21">
        <v>213</v>
      </c>
      <c r="L9" s="76">
        <v>15</v>
      </c>
    </row>
    <row r="10" spans="1:12" x14ac:dyDescent="0.2">
      <c r="A10" s="75" t="s">
        <v>38</v>
      </c>
      <c r="B10" s="111">
        <f>'Plan vs Actual'!H11</f>
        <v>1500</v>
      </c>
      <c r="C10" s="26">
        <v>679</v>
      </c>
      <c r="D10" s="89">
        <f t="shared" si="0"/>
        <v>0.45266666666666666</v>
      </c>
      <c r="E10" s="86">
        <f>'Plan vs Actual'!J11</f>
        <v>1219</v>
      </c>
      <c r="F10" s="89">
        <f t="shared" si="1"/>
        <v>0.81266666666666665</v>
      </c>
      <c r="G10" s="59">
        <f>'Plan vs Actual'!M11</f>
        <v>21</v>
      </c>
      <c r="H10" s="89">
        <f t="shared" si="2"/>
        <v>1.7227235438884332E-2</v>
      </c>
      <c r="I10" s="59">
        <v>8</v>
      </c>
      <c r="J10" s="21">
        <v>16</v>
      </c>
      <c r="K10" s="21">
        <v>136</v>
      </c>
      <c r="L10" s="76">
        <v>63</v>
      </c>
    </row>
    <row r="11" spans="1:12" x14ac:dyDescent="0.2">
      <c r="A11" s="75" t="s">
        <v>39</v>
      </c>
      <c r="B11" s="111">
        <f>'Plan vs Actual'!H12</f>
        <v>498</v>
      </c>
      <c r="C11" s="26">
        <v>153</v>
      </c>
      <c r="D11" s="89">
        <f t="shared" si="0"/>
        <v>0.30722891566265059</v>
      </c>
      <c r="E11" s="86">
        <f>'Plan vs Actual'!J12</f>
        <v>267</v>
      </c>
      <c r="F11" s="89">
        <f t="shared" si="1"/>
        <v>0.53614457831325302</v>
      </c>
      <c r="G11" s="59">
        <f>'Plan vs Actual'!M12</f>
        <v>80</v>
      </c>
      <c r="H11" s="89">
        <f t="shared" si="2"/>
        <v>0.29962546816479402</v>
      </c>
      <c r="I11" s="59">
        <v>125</v>
      </c>
      <c r="J11" s="21">
        <v>7</v>
      </c>
      <c r="K11" s="21">
        <v>80</v>
      </c>
      <c r="L11" s="76">
        <v>10</v>
      </c>
    </row>
    <row r="12" spans="1:12" x14ac:dyDescent="0.2">
      <c r="A12" s="75" t="s">
        <v>40</v>
      </c>
      <c r="B12" s="111">
        <f>'Plan vs Actual'!H13</f>
        <v>576</v>
      </c>
      <c r="C12" s="26">
        <v>324</v>
      </c>
      <c r="D12" s="89">
        <f t="shared" si="0"/>
        <v>0.5625</v>
      </c>
      <c r="E12" s="86">
        <f>'Plan vs Actual'!J13</f>
        <v>87</v>
      </c>
      <c r="F12" s="89">
        <f t="shared" si="1"/>
        <v>0.15104166666666666</v>
      </c>
      <c r="G12" s="59">
        <f>'Plan vs Actual'!M13</f>
        <v>25</v>
      </c>
      <c r="H12" s="89">
        <f t="shared" si="2"/>
        <v>0.28735632183908044</v>
      </c>
      <c r="I12" s="59">
        <v>31</v>
      </c>
      <c r="J12" s="21">
        <v>3</v>
      </c>
      <c r="K12" s="21">
        <v>239</v>
      </c>
      <c r="L12" s="76">
        <v>0</v>
      </c>
    </row>
    <row r="13" spans="1:12" x14ac:dyDescent="0.2">
      <c r="A13" s="75" t="s">
        <v>41</v>
      </c>
      <c r="B13" s="111">
        <f>'Plan vs Actual'!H14</f>
        <v>563</v>
      </c>
      <c r="C13" s="26">
        <v>290</v>
      </c>
      <c r="D13" s="89">
        <f t="shared" si="0"/>
        <v>0.51509769094138547</v>
      </c>
      <c r="E13" s="86">
        <f>'Plan vs Actual'!J14</f>
        <v>145</v>
      </c>
      <c r="F13" s="89">
        <f t="shared" si="1"/>
        <v>0.25754884547069273</v>
      </c>
      <c r="G13" s="59">
        <f>'Plan vs Actual'!M14</f>
        <v>37</v>
      </c>
      <c r="H13" s="89">
        <f t="shared" si="2"/>
        <v>0.25517241379310346</v>
      </c>
      <c r="I13" s="59">
        <v>191</v>
      </c>
      <c r="J13" s="21">
        <v>6</v>
      </c>
      <c r="K13" s="21">
        <v>346</v>
      </c>
      <c r="L13" s="76">
        <v>1</v>
      </c>
    </row>
    <row r="14" spans="1:12" x14ac:dyDescent="0.2">
      <c r="A14" s="75" t="s">
        <v>42</v>
      </c>
      <c r="B14" s="111">
        <f>'Plan vs Actual'!H15</f>
        <v>433</v>
      </c>
      <c r="C14" s="26">
        <v>247</v>
      </c>
      <c r="D14" s="89">
        <f t="shared" si="0"/>
        <v>0.57043879907621242</v>
      </c>
      <c r="E14" s="86">
        <f>'Plan vs Actual'!J15</f>
        <v>119</v>
      </c>
      <c r="F14" s="89">
        <f t="shared" si="1"/>
        <v>0.27482678983833719</v>
      </c>
      <c r="G14" s="59">
        <f>'Plan vs Actual'!M15</f>
        <v>19</v>
      </c>
      <c r="H14" s="89">
        <f t="shared" si="2"/>
        <v>0.15966386554621848</v>
      </c>
      <c r="I14" s="59">
        <v>55</v>
      </c>
      <c r="J14" s="21">
        <v>43</v>
      </c>
      <c r="K14" s="21">
        <v>99</v>
      </c>
      <c r="L14" s="76">
        <v>57</v>
      </c>
    </row>
    <row r="15" spans="1:12" x14ac:dyDescent="0.2">
      <c r="A15" s="75" t="s">
        <v>43</v>
      </c>
      <c r="B15" s="111">
        <f>'Plan vs Actual'!H16</f>
        <v>373</v>
      </c>
      <c r="C15" s="26">
        <v>187</v>
      </c>
      <c r="D15" s="89">
        <f t="shared" si="0"/>
        <v>0.50134048257372654</v>
      </c>
      <c r="E15" s="86">
        <f>'Plan vs Actual'!J16</f>
        <v>192</v>
      </c>
      <c r="F15" s="89">
        <f t="shared" si="1"/>
        <v>0.51474530831099197</v>
      </c>
      <c r="G15" s="59">
        <f>'Plan vs Actual'!M16</f>
        <v>70</v>
      </c>
      <c r="H15" s="89">
        <f t="shared" si="2"/>
        <v>0.36458333333333331</v>
      </c>
      <c r="I15" s="59">
        <v>81</v>
      </c>
      <c r="J15" s="21">
        <v>1</v>
      </c>
      <c r="K15" s="21">
        <v>114</v>
      </c>
      <c r="L15" s="76">
        <v>35</v>
      </c>
    </row>
    <row r="16" spans="1:12" x14ac:dyDescent="0.2">
      <c r="A16" s="75" t="s">
        <v>44</v>
      </c>
      <c r="B16" s="111">
        <f>'Plan vs Actual'!H17</f>
        <v>350</v>
      </c>
      <c r="C16" s="26">
        <v>148</v>
      </c>
      <c r="D16" s="89">
        <f t="shared" si="0"/>
        <v>0.42285714285714288</v>
      </c>
      <c r="E16" s="86">
        <f>'Plan vs Actual'!J17</f>
        <v>98</v>
      </c>
      <c r="F16" s="89">
        <f t="shared" si="1"/>
        <v>0.28000000000000003</v>
      </c>
      <c r="G16" s="59">
        <f>'Plan vs Actual'!M17</f>
        <v>17</v>
      </c>
      <c r="H16" s="89">
        <f t="shared" si="2"/>
        <v>0.17346938775510204</v>
      </c>
      <c r="I16" s="59">
        <v>26</v>
      </c>
      <c r="J16" s="21">
        <v>1</v>
      </c>
      <c r="K16" s="21">
        <v>158</v>
      </c>
      <c r="L16" s="76">
        <v>1</v>
      </c>
    </row>
    <row r="17" spans="1:12" x14ac:dyDescent="0.2">
      <c r="A17" s="75" t="s">
        <v>45</v>
      </c>
      <c r="B17" s="111">
        <f>'Plan vs Actual'!H18</f>
        <v>900</v>
      </c>
      <c r="C17" s="26">
        <v>428</v>
      </c>
      <c r="D17" s="89">
        <f t="shared" si="0"/>
        <v>0.47555555555555556</v>
      </c>
      <c r="E17" s="86">
        <f>'Plan vs Actual'!J18</f>
        <v>352</v>
      </c>
      <c r="F17" s="89">
        <f t="shared" si="1"/>
        <v>0.39111111111111113</v>
      </c>
      <c r="G17" s="59">
        <f>'Plan vs Actual'!M18</f>
        <v>57</v>
      </c>
      <c r="H17" s="89">
        <f t="shared" si="2"/>
        <v>0.16193181818181818</v>
      </c>
      <c r="I17" s="59">
        <v>66</v>
      </c>
      <c r="J17" s="21">
        <v>92</v>
      </c>
      <c r="K17" s="21">
        <v>242</v>
      </c>
      <c r="L17" s="76">
        <v>93</v>
      </c>
    </row>
    <row r="18" spans="1:12" x14ac:dyDescent="0.2">
      <c r="A18" s="75" t="s">
        <v>46</v>
      </c>
      <c r="B18" s="111">
        <f>'Plan vs Actual'!H19</f>
        <v>406</v>
      </c>
      <c r="C18" s="26">
        <v>188</v>
      </c>
      <c r="D18" s="89">
        <f t="shared" si="0"/>
        <v>0.46305418719211822</v>
      </c>
      <c r="E18" s="86">
        <f>'Plan vs Actual'!J19</f>
        <v>170</v>
      </c>
      <c r="F18" s="89">
        <f t="shared" si="1"/>
        <v>0.41871921182266009</v>
      </c>
      <c r="G18" s="59">
        <f>'Plan vs Actual'!M19</f>
        <v>39</v>
      </c>
      <c r="H18" s="89">
        <f t="shared" si="2"/>
        <v>0.22941176470588234</v>
      </c>
      <c r="I18" s="59">
        <v>15</v>
      </c>
      <c r="J18" s="21">
        <v>21</v>
      </c>
      <c r="K18" s="21">
        <v>174</v>
      </c>
      <c r="L18" s="76">
        <v>0</v>
      </c>
    </row>
    <row r="19" spans="1:12" x14ac:dyDescent="0.2">
      <c r="A19" s="75" t="s">
        <v>47</v>
      </c>
      <c r="B19" s="111">
        <f>'Plan vs Actual'!H20</f>
        <v>408</v>
      </c>
      <c r="C19" s="26">
        <v>183</v>
      </c>
      <c r="D19" s="89">
        <f t="shared" si="0"/>
        <v>0.4485294117647059</v>
      </c>
      <c r="E19" s="86">
        <f>'Plan vs Actual'!J20</f>
        <v>84</v>
      </c>
      <c r="F19" s="89">
        <f t="shared" si="1"/>
        <v>0.20588235294117646</v>
      </c>
      <c r="G19" s="59">
        <f>'Plan vs Actual'!M20</f>
        <v>19</v>
      </c>
      <c r="H19" s="89">
        <f t="shared" si="2"/>
        <v>0.22619047619047619</v>
      </c>
      <c r="I19" s="59">
        <v>50</v>
      </c>
      <c r="J19" s="21">
        <v>8</v>
      </c>
      <c r="K19" s="21">
        <v>86</v>
      </c>
      <c r="L19" s="76">
        <v>4</v>
      </c>
    </row>
    <row r="20" spans="1:12" x14ac:dyDescent="0.2">
      <c r="A20" s="75" t="s">
        <v>48</v>
      </c>
      <c r="B20" s="111">
        <f>'Plan vs Actual'!H21</f>
        <v>610</v>
      </c>
      <c r="C20" s="26">
        <v>217</v>
      </c>
      <c r="D20" s="89">
        <f t="shared" si="0"/>
        <v>0.3557377049180328</v>
      </c>
      <c r="E20" s="86">
        <f>'Plan vs Actual'!J21</f>
        <v>209</v>
      </c>
      <c r="F20" s="89">
        <f t="shared" si="1"/>
        <v>0.34262295081967215</v>
      </c>
      <c r="G20" s="59">
        <f>'Plan vs Actual'!M21</f>
        <v>26</v>
      </c>
      <c r="H20" s="89">
        <f t="shared" si="2"/>
        <v>0.12440191387559808</v>
      </c>
      <c r="I20" s="59">
        <v>157</v>
      </c>
      <c r="J20" s="21">
        <v>67</v>
      </c>
      <c r="K20" s="21">
        <v>241</v>
      </c>
      <c r="L20" s="76">
        <v>122</v>
      </c>
    </row>
    <row r="21" spans="1:12" x14ac:dyDescent="0.2">
      <c r="A21" s="75" t="s">
        <v>49</v>
      </c>
      <c r="B21" s="111">
        <f>'Plan vs Actual'!H22</f>
        <v>370</v>
      </c>
      <c r="C21" s="26">
        <v>165</v>
      </c>
      <c r="D21" s="89">
        <f t="shared" si="0"/>
        <v>0.44594594594594594</v>
      </c>
      <c r="E21" s="86">
        <f>'Plan vs Actual'!J22</f>
        <v>32</v>
      </c>
      <c r="F21" s="89">
        <f t="shared" si="1"/>
        <v>8.6486486486486491E-2</v>
      </c>
      <c r="G21" s="59">
        <f>'Plan vs Actual'!M22</f>
        <v>10</v>
      </c>
      <c r="H21" s="89">
        <f t="shared" si="2"/>
        <v>0.3125</v>
      </c>
      <c r="I21" s="59">
        <v>132</v>
      </c>
      <c r="J21" s="21">
        <v>100</v>
      </c>
      <c r="K21" s="21">
        <v>189</v>
      </c>
      <c r="L21" s="76">
        <v>63</v>
      </c>
    </row>
    <row r="22" spans="1:12" x14ac:dyDescent="0.2">
      <c r="A22" s="75" t="s">
        <v>50</v>
      </c>
      <c r="B22" s="111">
        <f>'Plan vs Actual'!H23</f>
        <v>1969</v>
      </c>
      <c r="C22" s="26">
        <v>1127</v>
      </c>
      <c r="D22" s="89">
        <f t="shared" si="0"/>
        <v>0.57237176231589637</v>
      </c>
      <c r="E22" s="86">
        <f>'Plan vs Actual'!J23</f>
        <v>204</v>
      </c>
      <c r="F22" s="89">
        <f t="shared" si="1"/>
        <v>0.10360589131538853</v>
      </c>
      <c r="G22" s="59">
        <f>'Plan vs Actual'!M23</f>
        <v>150</v>
      </c>
      <c r="H22" s="89">
        <f t="shared" si="2"/>
        <v>0.73529411764705888</v>
      </c>
      <c r="I22" s="59">
        <v>1154</v>
      </c>
      <c r="J22" s="21">
        <v>12</v>
      </c>
      <c r="K22" s="21">
        <v>216</v>
      </c>
      <c r="L22" s="76">
        <v>541</v>
      </c>
    </row>
    <row r="23" spans="1:12" x14ac:dyDescent="0.2">
      <c r="A23" s="75" t="s">
        <v>51</v>
      </c>
      <c r="B23" s="111">
        <f>'Plan vs Actual'!H24</f>
        <v>218</v>
      </c>
      <c r="C23" s="26">
        <v>71</v>
      </c>
      <c r="D23" s="89">
        <f t="shared" si="0"/>
        <v>0.3256880733944954</v>
      </c>
      <c r="E23" s="86">
        <f>'Plan vs Actual'!J24</f>
        <v>50</v>
      </c>
      <c r="F23" s="89">
        <f t="shared" si="1"/>
        <v>0.22935779816513763</v>
      </c>
      <c r="G23" s="59">
        <f>'Plan vs Actual'!M24</f>
        <v>13</v>
      </c>
      <c r="H23" s="89">
        <f t="shared" si="2"/>
        <v>0.26</v>
      </c>
      <c r="I23" s="59">
        <v>2</v>
      </c>
      <c r="J23" s="21">
        <v>50</v>
      </c>
      <c r="K23" s="21">
        <v>92</v>
      </c>
      <c r="L23" s="76">
        <v>0</v>
      </c>
    </row>
    <row r="24" spans="1:12" ht="13.5" thickBot="1" x14ac:dyDescent="0.25">
      <c r="A24" s="99" t="s">
        <v>70</v>
      </c>
      <c r="B24" s="112">
        <f>'Plan vs Actual'!H25</f>
        <v>467</v>
      </c>
      <c r="C24" s="100">
        <v>224</v>
      </c>
      <c r="D24" s="101">
        <f t="shared" si="0"/>
        <v>0.4796573875802998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431</v>
      </c>
      <c r="J24" s="100">
        <v>56</v>
      </c>
      <c r="K24" s="100">
        <v>52</v>
      </c>
      <c r="L24" s="103">
        <v>2</v>
      </c>
    </row>
    <row r="25" spans="1:12" ht="13.5" thickBot="1" x14ac:dyDescent="0.25">
      <c r="A25" s="104" t="s">
        <v>54</v>
      </c>
      <c r="B25" s="113">
        <f>'Plan vs Actual'!H26</f>
        <v>9605</v>
      </c>
      <c r="C25" s="105">
        <v>6315</v>
      </c>
      <c r="D25" s="106">
        <f>C25/B25</f>
        <v>0.65747006767308691</v>
      </c>
      <c r="E25" s="118">
        <f>'Plan vs Actual'!J26</f>
        <v>3225</v>
      </c>
      <c r="F25" s="106">
        <f t="shared" si="1"/>
        <v>0.33576262363352422</v>
      </c>
      <c r="G25" s="119">
        <f>'Plan vs Actual'!M26</f>
        <v>616</v>
      </c>
      <c r="H25" s="106">
        <f t="shared" si="2"/>
        <v>0.1910077519379845</v>
      </c>
      <c r="I25" s="107">
        <v>2619</v>
      </c>
      <c r="J25" s="105">
        <v>515</v>
      </c>
      <c r="K25" s="105">
        <v>2562</v>
      </c>
      <c r="L25" s="108">
        <v>1034</v>
      </c>
    </row>
    <row r="26" spans="1:12" ht="13.5" thickTop="1" x14ac:dyDescent="0.2">
      <c r="A26" s="141" t="str">
        <f>'Plan vs Actual'!A28</f>
        <v xml:space="preserve">**The Statewide All Offices total is not equal to the sum of the workforce area counts for the following reasons:  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2" x14ac:dyDescent="0.2">
      <c r="A27" s="139" t="s">
        <v>57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12" x14ac:dyDescent="0.2">
      <c r="A28" s="139" t="s">
        <v>58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12" x14ac:dyDescent="0.2">
      <c r="A29" s="139" t="s">
        <v>71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12" x14ac:dyDescent="0.2">
      <c r="A30" s="139" t="s">
        <v>72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A20" sqref="A20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38"/>
      <c r="L1" s="138"/>
      <c r="M1" s="138"/>
      <c r="N1" s="66"/>
      <c r="O1" s="66"/>
      <c r="P1" s="66"/>
      <c r="Q1" s="66"/>
    </row>
    <row r="2" spans="1:17" ht="18.75" customHeight="1" x14ac:dyDescent="0.2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66"/>
      <c r="O2" s="66"/>
      <c r="P2" s="66"/>
      <c r="Q2" s="66"/>
    </row>
    <row r="3" spans="1:17" ht="18.75" customHeight="1" x14ac:dyDescent="0.25">
      <c r="A3" s="127" t="str">
        <f>'Plan vs Actual'!A3</f>
        <v>FY23 Quarter Ending June 30, 2023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66"/>
      <c r="O3" s="66"/>
      <c r="P3" s="66"/>
      <c r="Q3" s="66"/>
    </row>
    <row r="4" spans="1:17" ht="30" customHeight="1" x14ac:dyDescent="0.2">
      <c r="A4" s="145" t="s">
        <v>73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1745</v>
      </c>
      <c r="C7" s="91">
        <v>3206</v>
      </c>
      <c r="D7" s="91">
        <v>4366</v>
      </c>
      <c r="E7" s="91">
        <v>11932</v>
      </c>
      <c r="F7" s="91">
        <v>13292</v>
      </c>
      <c r="G7" s="91">
        <v>14326</v>
      </c>
      <c r="H7" s="91">
        <v>15593</v>
      </c>
      <c r="I7" s="91">
        <v>16785</v>
      </c>
      <c r="J7" s="91">
        <v>18093</v>
      </c>
      <c r="K7" s="91">
        <v>19271</v>
      </c>
      <c r="L7" s="91">
        <v>20260</v>
      </c>
      <c r="M7" s="92">
        <v>21288</v>
      </c>
    </row>
    <row r="8" spans="1:17" ht="18" customHeight="1" x14ac:dyDescent="0.2">
      <c r="A8" s="93" t="s">
        <v>87</v>
      </c>
      <c r="B8" s="91">
        <v>1745</v>
      </c>
      <c r="C8" s="91">
        <v>2021</v>
      </c>
      <c r="D8" s="91">
        <v>1955</v>
      </c>
      <c r="E8" s="91">
        <v>9022</v>
      </c>
      <c r="F8" s="91">
        <v>2615</v>
      </c>
      <c r="G8" s="91">
        <v>2113</v>
      </c>
      <c r="H8" s="91">
        <v>2438</v>
      </c>
      <c r="I8" s="91">
        <v>2294</v>
      </c>
      <c r="J8" s="91">
        <v>2944</v>
      </c>
      <c r="K8" s="91">
        <v>2824</v>
      </c>
      <c r="L8" s="91">
        <v>2646</v>
      </c>
      <c r="M8" s="92">
        <v>2638</v>
      </c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1130</v>
      </c>
      <c r="C10" s="91">
        <v>2126</v>
      </c>
      <c r="D10" s="91">
        <v>3015</v>
      </c>
      <c r="E10" s="91">
        <v>3902</v>
      </c>
      <c r="F10" s="91">
        <v>4958</v>
      </c>
      <c r="G10" s="91">
        <v>5485</v>
      </c>
      <c r="H10" s="91">
        <v>6150</v>
      </c>
      <c r="I10" s="91">
        <v>6846</v>
      </c>
      <c r="J10" s="91">
        <v>7660</v>
      </c>
      <c r="K10" s="91">
        <v>8397</v>
      </c>
      <c r="L10" s="91">
        <v>9070</v>
      </c>
      <c r="M10" s="92">
        <v>9605</v>
      </c>
      <c r="N10" s="82"/>
    </row>
    <row r="11" spans="1:17" ht="18" customHeight="1" x14ac:dyDescent="0.2">
      <c r="A11" s="93" t="s">
        <v>89</v>
      </c>
      <c r="B11" s="91">
        <v>1130</v>
      </c>
      <c r="C11" s="91">
        <v>1318</v>
      </c>
      <c r="D11" s="91">
        <v>1352</v>
      </c>
      <c r="E11" s="91">
        <v>1417</v>
      </c>
      <c r="F11" s="91">
        <v>1814</v>
      </c>
      <c r="G11" s="91">
        <v>1155</v>
      </c>
      <c r="H11" s="91">
        <v>1301</v>
      </c>
      <c r="I11" s="91">
        <v>1360</v>
      </c>
      <c r="J11" s="91">
        <v>1691</v>
      </c>
      <c r="K11" s="91">
        <v>1642</v>
      </c>
      <c r="L11" s="91">
        <v>1610</v>
      </c>
      <c r="M11" s="92">
        <v>1419</v>
      </c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380</v>
      </c>
      <c r="C13" s="91">
        <v>688</v>
      </c>
      <c r="D13" s="91">
        <v>989</v>
      </c>
      <c r="E13" s="91">
        <v>1249</v>
      </c>
      <c r="F13" s="91">
        <v>1596</v>
      </c>
      <c r="G13" s="91">
        <v>1770</v>
      </c>
      <c r="H13" s="91">
        <v>1990</v>
      </c>
      <c r="I13" s="91">
        <v>2223</v>
      </c>
      <c r="J13" s="91">
        <v>2540</v>
      </c>
      <c r="K13" s="91">
        <v>2758</v>
      </c>
      <c r="L13" s="91">
        <v>3009</v>
      </c>
      <c r="M13" s="92">
        <v>3225</v>
      </c>
    </row>
    <row r="14" spans="1:17" ht="18" customHeight="1" x14ac:dyDescent="0.2">
      <c r="A14" s="93" t="s">
        <v>91</v>
      </c>
      <c r="B14" s="91">
        <v>380</v>
      </c>
      <c r="C14" s="91">
        <v>375</v>
      </c>
      <c r="D14" s="91">
        <v>398</v>
      </c>
      <c r="E14" s="91">
        <v>374</v>
      </c>
      <c r="F14" s="91">
        <v>480</v>
      </c>
      <c r="G14" s="91">
        <v>341</v>
      </c>
      <c r="H14" s="91">
        <v>398</v>
      </c>
      <c r="I14" s="91">
        <v>394</v>
      </c>
      <c r="J14" s="91">
        <v>532</v>
      </c>
      <c r="K14" s="91">
        <v>510</v>
      </c>
      <c r="L14" s="91">
        <v>565</v>
      </c>
      <c r="M14" s="92">
        <v>616</v>
      </c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59</v>
      </c>
      <c r="C16" s="91">
        <v>137</v>
      </c>
      <c r="D16" s="91">
        <v>199</v>
      </c>
      <c r="E16" s="91">
        <v>252</v>
      </c>
      <c r="F16" s="91">
        <v>290</v>
      </c>
      <c r="G16" s="91">
        <v>323</v>
      </c>
      <c r="H16" s="91">
        <v>376</v>
      </c>
      <c r="I16" s="91">
        <v>412</v>
      </c>
      <c r="J16" s="91">
        <v>468</v>
      </c>
      <c r="K16" s="91">
        <v>510</v>
      </c>
      <c r="L16" s="91">
        <v>565</v>
      </c>
      <c r="M16" s="92">
        <v>616</v>
      </c>
    </row>
    <row r="17" spans="1:13" ht="18" customHeight="1" x14ac:dyDescent="0.2">
      <c r="A17" s="93" t="s">
        <v>93</v>
      </c>
      <c r="B17" s="91">
        <v>59</v>
      </c>
      <c r="C17" s="91">
        <v>86</v>
      </c>
      <c r="D17" s="91">
        <v>78</v>
      </c>
      <c r="E17" s="91">
        <v>70</v>
      </c>
      <c r="F17" s="91">
        <v>52</v>
      </c>
      <c r="G17" s="91">
        <v>45</v>
      </c>
      <c r="H17" s="91">
        <v>64</v>
      </c>
      <c r="I17" s="91">
        <v>54</v>
      </c>
      <c r="J17" s="91">
        <v>76</v>
      </c>
      <c r="K17" s="91">
        <v>59</v>
      </c>
      <c r="L17" s="91">
        <v>70</v>
      </c>
      <c r="M17" s="92">
        <v>69</v>
      </c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6F4C5-3AA9-4C80-84B9-AA0C9AD2B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2CC89F3-EEED-4A1B-BF5F-D6D3906B6DFD}">
  <ds:schemaRefs>
    <ds:schemaRef ds:uri="http://schemas.microsoft.com/office/2006/metadata/properties"/>
    <ds:schemaRef ds:uri="b72976aa-e7d9-498e-b08a-d3d9e47e4056"/>
    <ds:schemaRef ds:uri="http://www.w3.org/XML/1998/namespace"/>
    <ds:schemaRef ds:uri="a543ae4e-6060-48c8-a421-709023b87e3c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(DWD)</cp:lastModifiedBy>
  <cp:revision/>
  <dcterms:created xsi:type="dcterms:W3CDTF">2005-11-08T14:55:14Z</dcterms:created>
  <dcterms:modified xsi:type="dcterms:W3CDTF">2023-10-13T21:09:09Z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