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86" documentId="11_F89E8FD9BB6EB548837D58C40D11833F36C486C2" xr6:coauthVersionLast="47" xr6:coauthVersionMax="47" xr10:uidLastSave="{BA6D0B62-CC8F-455A-BAC3-74565A327273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<sst xmlns="http://schemas.openxmlformats.org/spreadsheetml/2006/main" count="80" uniqueCount="68">
  <si>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</si>
  <si>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</si>
  <si>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</si>
  <si>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</si>
  <si>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</si>
  <si>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</si>
  <si>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</si>
  <si>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</si>
  <si>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</si>
  <si>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</si>
  <si>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</si>
  <si>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</si>
  <si>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</si>
  <si>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</si>
  <si>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</si>
  <si>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</si>
  <si>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</si>
  <si>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</si>
  <si>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</si>
  <si>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</si>
  <si>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</si>
  <si>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</si>
  <si>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</si>
  <si>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</si>
  <si>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</si>
  <si>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</si>
  <si>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</si>
  <si>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</si>
  <si>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</si>
  <si>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</si>
  <si>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</si>
  <si>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</si>
  <si>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</si>
  <si>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</si>
  <si>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</si>
  <si>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</si>
  <si>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</si>
  <si>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</si>
  <si>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</si>
  <si>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</si>
  <si>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</si>
  <si>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</si>
  <si>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</si>
  <si>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</si>
  <si>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</si>
  <si>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</si>
  <si>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</si>
  <si>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</si>
  <si>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</si>
  <si>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</si>
  <si>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</si>
  <si>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</si>
  <si>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</si>
  <si>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</si>
  <si>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</si>
  <si>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</si>
  <si>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</si>
  <si>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</si>
  <si>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</si>
  <si>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</si>
  <si>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</si>
  <si>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</si>
  <si>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</si>
  <si>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</si>
  <si>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</si>
  <si>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</si>
  <si>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FY23 QUARTER ENDING JUNE 30, 2023</t>
  </si>
  <si>
    <t>TAB 9 - TRADE ADJUSTMENT ASSISTANCE
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</si>
</sst>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75" zoomScaleNormal="100" workbookViewId="0">
      <selection activeCell="A8" sqref="A8:D8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75"/>
      <c r="B1" s="176"/>
      <c r="C1" s="176"/>
      <c r="D1" s="177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72"/>
      <c r="B4" s="173"/>
      <c r="C4" s="173"/>
      <c r="D4" s="174"/>
    </row>
    <row r="5" spans="1:4" ht="18.75" customHeight="1" x14ac:dyDescent="0.3">
      <c r="A5" s="163"/>
      <c r="B5" s="164"/>
      <c r="C5" s="164"/>
      <c r="D5" s="165"/>
    </row>
    <row r="6" spans="1:4" ht="18.75" customHeight="1" x14ac:dyDescent="0.35">
      <c r="A6" s="172" t="s">
        <v>0</v>
      </c>
      <c r="B6" s="173"/>
      <c r="C6" s="173"/>
      <c r="D6" s="174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8" t="s">
        <v>66</v>
      </c>
      <c r="B8" s="179"/>
      <c r="C8" s="179"/>
      <c r="D8" s="180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3"/>
      <c r="B12" s="164"/>
      <c r="C12" s="164"/>
      <c r="D12" s="165"/>
    </row>
    <row r="13" spans="1:4" ht="21" x14ac:dyDescent="0.35">
      <c r="A13" s="172" t="s">
        <v>1</v>
      </c>
      <c r="B13" s="173"/>
      <c r="C13" s="173"/>
      <c r="D13" s="174"/>
    </row>
    <row r="14" spans="1:4" x14ac:dyDescent="0.3">
      <c r="A14" s="163"/>
      <c r="B14" s="164"/>
      <c r="C14" s="164"/>
      <c r="D14" s="165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3"/>
      <c r="B20" s="164"/>
      <c r="C20" s="164"/>
      <c r="D20" s="165"/>
    </row>
    <row r="21" spans="1:4" x14ac:dyDescent="0.3">
      <c r="A21" s="163"/>
      <c r="B21" s="164"/>
      <c r="C21" s="164"/>
      <c r="D21" s="165"/>
    </row>
    <row r="22" spans="1:4" x14ac:dyDescent="0.3">
      <c r="A22" s="156"/>
      <c r="B22" s="157"/>
      <c r="C22" s="157"/>
      <c r="D22" s="158"/>
    </row>
    <row r="23" spans="1:4" x14ac:dyDescent="0.3">
      <c r="A23" s="163"/>
      <c r="B23" s="164"/>
      <c r="C23" s="164"/>
      <c r="D23" s="165"/>
    </row>
    <row r="24" spans="1:4" x14ac:dyDescent="0.3">
      <c r="A24" s="167"/>
      <c r="B24" s="166"/>
      <c r="C24" s="166"/>
      <c r="D24" s="168"/>
    </row>
    <row r="25" spans="1:4" x14ac:dyDescent="0.3">
      <c r="A25" s="167"/>
      <c r="B25" s="166"/>
      <c r="C25" s="166"/>
      <c r="D25" s="168"/>
    </row>
    <row r="26" spans="1:4" ht="19.5" thickBot="1" x14ac:dyDescent="0.35">
      <c r="A26" s="169"/>
      <c r="B26" s="170"/>
      <c r="C26" s="170"/>
      <c r="D26" s="171"/>
    </row>
    <row r="27" spans="1:4" ht="18" customHeight="1" thickTop="1" x14ac:dyDescent="0.3">
      <c r="A27" s="166" t="s">
        <v>5</v>
      </c>
      <c r="B27" s="166"/>
      <c r="C27" s="166"/>
      <c r="D27" s="166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13"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>
        <v>0</v>
      </c>
      <c r="C5" s="17">
        <v>0</v>
      </c>
      <c r="D5" s="16">
        <v>0</v>
      </c>
      <c r="E5" s="18">
        <v>0</v>
      </c>
      <c r="F5" s="19">
        <v>0</v>
      </c>
      <c r="G5" s="20">
        <v>0</v>
      </c>
      <c r="H5" s="16">
        <v>0</v>
      </c>
      <c r="I5" s="21">
        <v>0</v>
      </c>
      <c r="J5" s="22">
        <v>0</v>
      </c>
      <c r="K5" s="23"/>
    </row>
    <row r="6" spans="1:11" s="24" customFormat="1" ht="21.95" customHeight="1" x14ac:dyDescent="0.2">
      <c r="A6" s="25" t="s">
        <v>22</v>
      </c>
      <c r="B6" s="26">
        <v>8</v>
      </c>
      <c r="C6" s="17">
        <v>4</v>
      </c>
      <c r="D6" s="26">
        <v>4</v>
      </c>
      <c r="E6" s="18">
        <v>8</v>
      </c>
      <c r="F6" s="27">
        <v>0</v>
      </c>
      <c r="G6" s="28">
        <v>7</v>
      </c>
      <c r="H6" s="26">
        <v>3</v>
      </c>
      <c r="I6" s="29">
        <v>0</v>
      </c>
      <c r="J6" s="30">
        <v>1</v>
      </c>
      <c r="K6" s="23"/>
    </row>
    <row r="7" spans="1:11" s="24" customFormat="1" ht="21.95" customHeight="1" x14ac:dyDescent="0.2">
      <c r="A7" s="15" t="s">
        <v>23</v>
      </c>
      <c r="B7" s="26">
        <v>27</v>
      </c>
      <c r="C7" s="17">
        <v>6</v>
      </c>
      <c r="D7" s="26">
        <v>4</v>
      </c>
      <c r="E7" s="18">
        <v>21</v>
      </c>
      <c r="F7" s="27">
        <v>3</v>
      </c>
      <c r="G7" s="28">
        <v>1</v>
      </c>
      <c r="H7" s="26">
        <v>18</v>
      </c>
      <c r="I7" s="29">
        <v>0</v>
      </c>
      <c r="J7" s="30">
        <v>2</v>
      </c>
      <c r="K7" s="23"/>
    </row>
    <row r="8" spans="1:11" s="24" customFormat="1" ht="21.95" customHeight="1" x14ac:dyDescent="0.2">
      <c r="A8" s="15" t="s">
        <v>24</v>
      </c>
      <c r="B8" s="26">
        <v>13</v>
      </c>
      <c r="C8" s="31">
        <v>1</v>
      </c>
      <c r="D8" s="26">
        <v>1</v>
      </c>
      <c r="E8" s="18">
        <v>8</v>
      </c>
      <c r="F8" s="27">
        <v>1</v>
      </c>
      <c r="G8" s="28">
        <v>1</v>
      </c>
      <c r="H8" s="26">
        <v>7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25</v>
      </c>
      <c r="B9" s="32">
        <v>2</v>
      </c>
      <c r="C9" s="31">
        <v>0</v>
      </c>
      <c r="D9" s="33">
        <v>0</v>
      </c>
      <c r="E9" s="18">
        <v>1</v>
      </c>
      <c r="F9" s="34">
        <v>0</v>
      </c>
      <c r="G9" s="35">
        <v>0</v>
      </c>
      <c r="H9" s="33">
        <v>1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26</v>
      </c>
      <c r="B10" s="26">
        <v>7</v>
      </c>
      <c r="C10" s="17">
        <v>1</v>
      </c>
      <c r="D10" s="26">
        <v>1</v>
      </c>
      <c r="E10" s="18">
        <v>6</v>
      </c>
      <c r="F10" s="27">
        <v>0</v>
      </c>
      <c r="G10" s="28">
        <v>0</v>
      </c>
      <c r="H10" s="26">
        <v>6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>
        <v>0</v>
      </c>
      <c r="C11" s="17">
        <v>0</v>
      </c>
      <c r="D11" s="26">
        <v>0</v>
      </c>
      <c r="E11" s="18">
        <v>0</v>
      </c>
      <c r="F11" s="27">
        <v>0</v>
      </c>
      <c r="G11" s="28">
        <v>0</v>
      </c>
      <c r="H11" s="26">
        <v>0</v>
      </c>
      <c r="I11" s="29">
        <v>0</v>
      </c>
      <c r="J11" s="30">
        <v>0</v>
      </c>
      <c r="K11" s="23"/>
    </row>
    <row r="12" spans="1:11" s="24" customFormat="1" ht="21.95" customHeight="1" x14ac:dyDescent="0.2">
      <c r="A12" s="15" t="s">
        <v>28</v>
      </c>
      <c r="B12" s="26">
        <v>1</v>
      </c>
      <c r="C12" s="17">
        <v>0</v>
      </c>
      <c r="D12" s="26">
        <v>0</v>
      </c>
      <c r="E12" s="18">
        <v>1</v>
      </c>
      <c r="F12" s="27">
        <v>0</v>
      </c>
      <c r="G12" s="28">
        <v>0</v>
      </c>
      <c r="H12" s="26">
        <v>1</v>
      </c>
      <c r="I12" s="29">
        <v>0</v>
      </c>
      <c r="J12" s="30">
        <v>0</v>
      </c>
      <c r="K12" s="23"/>
    </row>
    <row r="13" spans="1:11" s="24" customFormat="1" ht="21.95" customHeight="1" x14ac:dyDescent="0.2">
      <c r="A13" s="15" t="s">
        <v>29</v>
      </c>
      <c r="B13" s="26">
        <v>2</v>
      </c>
      <c r="C13" s="17">
        <v>1</v>
      </c>
      <c r="D13" s="26">
        <v>1</v>
      </c>
      <c r="E13" s="18">
        <v>2</v>
      </c>
      <c r="F13" s="27">
        <v>0</v>
      </c>
      <c r="G13" s="28">
        <v>0</v>
      </c>
      <c r="H13" s="26">
        <v>2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>
        <v>3</v>
      </c>
      <c r="C14" s="17">
        <v>0</v>
      </c>
      <c r="D14" s="26">
        <v>0</v>
      </c>
      <c r="E14" s="18">
        <v>2</v>
      </c>
      <c r="F14" s="27">
        <v>0</v>
      </c>
      <c r="G14" s="28">
        <v>0</v>
      </c>
      <c r="H14" s="26">
        <v>2</v>
      </c>
      <c r="I14" s="29">
        <v>0</v>
      </c>
      <c r="J14" s="30">
        <v>0</v>
      </c>
      <c r="K14" s="23"/>
    </row>
    <row r="15" spans="1:11" s="24" customFormat="1" ht="21.95" customHeight="1" x14ac:dyDescent="0.2">
      <c r="A15" s="15" t="s">
        <v>31</v>
      </c>
      <c r="B15" s="26">
        <v>29</v>
      </c>
      <c r="C15" s="17">
        <v>8</v>
      </c>
      <c r="D15" s="26">
        <v>0</v>
      </c>
      <c r="E15" s="18">
        <v>15</v>
      </c>
      <c r="F15" s="27">
        <v>0</v>
      </c>
      <c r="G15" s="28">
        <v>7</v>
      </c>
      <c r="H15" s="26">
        <v>12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32</v>
      </c>
      <c r="B16" s="26">
        <v>6</v>
      </c>
      <c r="C16" s="17">
        <v>0</v>
      </c>
      <c r="D16" s="26">
        <v>0</v>
      </c>
      <c r="E16" s="18">
        <v>6</v>
      </c>
      <c r="F16" s="27">
        <v>2</v>
      </c>
      <c r="G16" s="28">
        <v>1</v>
      </c>
      <c r="H16" s="26">
        <v>4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33</v>
      </c>
      <c r="B17" s="26">
        <v>10</v>
      </c>
      <c r="C17" s="17">
        <v>2</v>
      </c>
      <c r="D17" s="26">
        <v>1</v>
      </c>
      <c r="E17" s="18">
        <v>7</v>
      </c>
      <c r="F17" s="27">
        <v>0</v>
      </c>
      <c r="G17" s="28">
        <v>0</v>
      </c>
      <c r="H17" s="26">
        <v>7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>
        <v>3</v>
      </c>
      <c r="C18" s="17">
        <v>1</v>
      </c>
      <c r="D18" s="26">
        <v>1</v>
      </c>
      <c r="E18" s="18">
        <v>3</v>
      </c>
      <c r="F18" s="27">
        <v>0</v>
      </c>
      <c r="G18" s="28">
        <v>0</v>
      </c>
      <c r="H18" s="26">
        <v>3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35</v>
      </c>
      <c r="B19" s="26">
        <v>1</v>
      </c>
      <c r="C19" s="17">
        <v>0</v>
      </c>
      <c r="D19" s="26">
        <v>1</v>
      </c>
      <c r="E19" s="18">
        <v>1</v>
      </c>
      <c r="F19" s="27">
        <v>0</v>
      </c>
      <c r="G19" s="28">
        <v>0</v>
      </c>
      <c r="H19" s="26">
        <v>1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36</v>
      </c>
      <c r="B20" s="39">
        <v>20</v>
      </c>
      <c r="C20" s="40">
        <v>6</v>
      </c>
      <c r="D20" s="41">
        <v>7</v>
      </c>
      <c r="E20" s="42">
        <v>19</v>
      </c>
      <c r="F20" s="43">
        <v>2</v>
      </c>
      <c r="G20" s="44">
        <v>14</v>
      </c>
      <c r="H20" s="41">
        <v>12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132</v>
      </c>
      <c r="C21" s="141">
        <f t="shared" ref="C21:J21" si="0">SUM(C5:C20)</f>
        <v>30</v>
      </c>
      <c r="D21" s="142">
        <f>SUM(D5:D20)</f>
        <v>21</v>
      </c>
      <c r="E21" s="143">
        <f>SUM(E5:E20)</f>
        <v>100</v>
      </c>
      <c r="F21" s="142">
        <f t="shared" si="0"/>
        <v>8</v>
      </c>
      <c r="G21" s="142">
        <f t="shared" si="0"/>
        <v>31</v>
      </c>
      <c r="H21" s="142">
        <f t="shared" si="0"/>
        <v>79</v>
      </c>
      <c r="I21" s="142">
        <f t="shared" si="0"/>
        <v>0</v>
      </c>
      <c r="J21" s="144">
        <f t="shared" si="0"/>
        <v>3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80" zoomScaleNormal="75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FY23 QUARTER ENDING JUNE 30, 2023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>
        <v>0</v>
      </c>
      <c r="C5" s="61">
        <v>0</v>
      </c>
      <c r="D5" s="62">
        <v>0</v>
      </c>
      <c r="E5" s="63">
        <v>0.65</v>
      </c>
      <c r="F5" s="64">
        <f>IF(B5-D5&gt;0,C5/(B5-D5),0)</f>
        <v>0</v>
      </c>
      <c r="G5" s="65">
        <v>0</v>
      </c>
      <c r="H5" s="66">
        <v>0</v>
      </c>
      <c r="I5" s="67">
        <v>0</v>
      </c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6</v>
      </c>
      <c r="C6" s="61">
        <v>1</v>
      </c>
      <c r="D6" s="62">
        <v>3</v>
      </c>
      <c r="E6" s="63">
        <v>0.65</v>
      </c>
      <c r="F6" s="68">
        <f t="shared" ref="F6:F13" si="0">IF(B6-D6&gt;0,C6/(B6-D6),0)</f>
        <v>0.33333333333333331</v>
      </c>
      <c r="G6" s="69">
        <v>18.741250000000001</v>
      </c>
      <c r="H6" s="70">
        <v>28</v>
      </c>
      <c r="I6" s="67">
        <v>2</v>
      </c>
    </row>
    <row r="7" spans="1:13" s="24" customFormat="1" ht="21.95" customHeight="1" x14ac:dyDescent="0.2">
      <c r="A7" s="71" t="str">
        <f>' Participants'!A7</f>
        <v>Bristol</v>
      </c>
      <c r="B7" s="60">
        <v>21</v>
      </c>
      <c r="C7" s="61">
        <v>12</v>
      </c>
      <c r="D7" s="72">
        <v>0</v>
      </c>
      <c r="E7" s="63">
        <v>0.65</v>
      </c>
      <c r="F7" s="68">
        <f t="shared" si="0"/>
        <v>0.5714285714285714</v>
      </c>
      <c r="G7" s="73">
        <v>31.21000887573965</v>
      </c>
      <c r="H7" s="70">
        <v>26.997692307692308</v>
      </c>
      <c r="I7" s="67">
        <v>13</v>
      </c>
    </row>
    <row r="8" spans="1:13" s="24" customFormat="1" ht="21.95" customHeight="1" x14ac:dyDescent="0.2">
      <c r="A8" s="71" t="str">
        <f>' Participants'!A8</f>
        <v>Brockton</v>
      </c>
      <c r="B8" s="60">
        <v>11</v>
      </c>
      <c r="C8" s="74">
        <v>7</v>
      </c>
      <c r="D8" s="72">
        <v>0</v>
      </c>
      <c r="E8" s="63">
        <v>0.65</v>
      </c>
      <c r="F8" s="68">
        <f t="shared" si="0"/>
        <v>0.63636363636363635</v>
      </c>
      <c r="G8" s="73">
        <v>23.700414201183431</v>
      </c>
      <c r="H8" s="70">
        <v>19.258571428571429</v>
      </c>
      <c r="I8" s="67">
        <v>4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1</v>
      </c>
      <c r="C9" s="74">
        <v>1</v>
      </c>
      <c r="D9" s="72">
        <v>0</v>
      </c>
      <c r="E9" s="63">
        <v>0.65</v>
      </c>
      <c r="F9" s="68">
        <f t="shared" si="0"/>
        <v>1</v>
      </c>
      <c r="G9" s="73">
        <v>41.057692307692314</v>
      </c>
      <c r="H9" s="70">
        <v>48</v>
      </c>
      <c r="I9" s="67">
        <v>1</v>
      </c>
    </row>
    <row r="10" spans="1:13" s="24" customFormat="1" ht="21.95" customHeight="1" x14ac:dyDescent="0.2">
      <c r="A10" s="71" t="str">
        <f>' Participants'!A10</f>
        <v>Central Mass</v>
      </c>
      <c r="B10" s="75">
        <v>7</v>
      </c>
      <c r="C10" s="76">
        <v>5</v>
      </c>
      <c r="D10" s="72">
        <v>0</v>
      </c>
      <c r="E10" s="63">
        <v>0.65</v>
      </c>
      <c r="F10" s="68">
        <f t="shared" si="0"/>
        <v>0.7142857142857143</v>
      </c>
      <c r="G10" s="73">
        <v>24.703076923076924</v>
      </c>
      <c r="H10" s="70">
        <v>26.123076923076923</v>
      </c>
      <c r="I10" s="67">
        <v>5</v>
      </c>
    </row>
    <row r="11" spans="1:13" s="24" customFormat="1" ht="21.95" customHeight="1" x14ac:dyDescent="0.2">
      <c r="A11" s="71" t="str">
        <f>' Participants'!A11</f>
        <v>Franklin/Hampshire</v>
      </c>
      <c r="B11" s="60">
        <v>0</v>
      </c>
      <c r="C11" s="74">
        <v>0</v>
      </c>
      <c r="D11" s="72">
        <v>0</v>
      </c>
      <c r="E11" s="63">
        <v>0.65</v>
      </c>
      <c r="F11" s="68">
        <f t="shared" si="0"/>
        <v>0</v>
      </c>
      <c r="G11" s="73">
        <v>0</v>
      </c>
      <c r="H11" s="70">
        <v>0</v>
      </c>
      <c r="I11" s="67">
        <v>0</v>
      </c>
    </row>
    <row r="12" spans="1:13" s="24" customFormat="1" ht="21.95" customHeight="1" x14ac:dyDescent="0.2">
      <c r="A12" s="71" t="str">
        <f>' Participants'!A12</f>
        <v>Greater Lowell</v>
      </c>
      <c r="B12" s="60">
        <v>1</v>
      </c>
      <c r="C12" s="74">
        <v>0</v>
      </c>
      <c r="D12" s="72">
        <v>0</v>
      </c>
      <c r="E12" s="63">
        <v>0.65</v>
      </c>
      <c r="F12" s="68">
        <f t="shared" si="0"/>
        <v>0</v>
      </c>
      <c r="G12" s="73">
        <v>39.423076923076927</v>
      </c>
      <c r="H12" s="70">
        <v>0</v>
      </c>
      <c r="I12" s="67">
        <v>1</v>
      </c>
    </row>
    <row r="13" spans="1:13" s="24" customFormat="1" ht="21.95" customHeight="1" x14ac:dyDescent="0.2">
      <c r="A13" s="71" t="str">
        <f>' Participants'!A13</f>
        <v>Greater New Bedford</v>
      </c>
      <c r="B13" s="77">
        <v>1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32.028846153846153</v>
      </c>
      <c r="H13" s="70">
        <v>0</v>
      </c>
      <c r="I13" s="67">
        <v>1</v>
      </c>
    </row>
    <row r="14" spans="1:13" s="24" customFormat="1" ht="21.95" customHeight="1" x14ac:dyDescent="0.2">
      <c r="A14" s="71" t="str">
        <f>' Participants'!A14</f>
        <v>Hampden</v>
      </c>
      <c r="B14" s="75">
        <v>3</v>
      </c>
      <c r="C14" s="79">
        <v>3</v>
      </c>
      <c r="D14" s="72">
        <v>0</v>
      </c>
      <c r="E14" s="63">
        <v>0.65</v>
      </c>
      <c r="F14" s="68">
        <f t="shared" ref="F14:F21" si="1">IF(B14-D14&gt;0,C14/(B14-D14),0)</f>
        <v>1</v>
      </c>
      <c r="G14" s="73">
        <v>33.769487179487172</v>
      </c>
      <c r="H14" s="70">
        <v>23.833333333333336</v>
      </c>
      <c r="I14" s="67">
        <v>1</v>
      </c>
    </row>
    <row r="15" spans="1:13" s="24" customFormat="1" ht="21.95" customHeight="1" x14ac:dyDescent="0.2">
      <c r="A15" s="71" t="str">
        <f>' Participants'!A15</f>
        <v>Merrimack Valley</v>
      </c>
      <c r="B15" s="75">
        <v>28</v>
      </c>
      <c r="C15" s="76">
        <v>16</v>
      </c>
      <c r="D15" s="78">
        <v>0</v>
      </c>
      <c r="E15" s="63">
        <v>0.65</v>
      </c>
      <c r="F15" s="68">
        <f t="shared" si="1"/>
        <v>0.5714285714285714</v>
      </c>
      <c r="G15" s="73">
        <v>15.109973214285715</v>
      </c>
      <c r="H15" s="70">
        <v>17.196458333333336</v>
      </c>
      <c r="I15" s="67">
        <v>8</v>
      </c>
    </row>
    <row r="16" spans="1:13" s="24" customFormat="1" ht="21.95" customHeight="1" x14ac:dyDescent="0.2">
      <c r="A16" s="71" t="str">
        <f>' Participants'!A16</f>
        <v>Metro North</v>
      </c>
      <c r="B16" s="75">
        <v>5</v>
      </c>
      <c r="C16" s="76">
        <v>2</v>
      </c>
      <c r="D16" s="72">
        <v>0</v>
      </c>
      <c r="E16" s="63">
        <v>0.65</v>
      </c>
      <c r="F16" s="68">
        <f t="shared" si="1"/>
        <v>0.4</v>
      </c>
      <c r="G16" s="73">
        <v>35.46346153846153</v>
      </c>
      <c r="H16" s="70">
        <v>56.49038461538462</v>
      </c>
      <c r="I16" s="67">
        <v>4</v>
      </c>
    </row>
    <row r="17" spans="1:14" s="24" customFormat="1" ht="21.95" customHeight="1" x14ac:dyDescent="0.2">
      <c r="A17" s="71" t="str">
        <f>' Participants'!A17</f>
        <v>Metro South/West</v>
      </c>
      <c r="B17" s="75">
        <v>8</v>
      </c>
      <c r="C17" s="74">
        <v>2</v>
      </c>
      <c r="D17" s="72">
        <v>0</v>
      </c>
      <c r="E17" s="63">
        <v>0.65</v>
      </c>
      <c r="F17" s="68">
        <f t="shared" si="1"/>
        <v>0.25</v>
      </c>
      <c r="G17" s="73">
        <v>48.472923076923074</v>
      </c>
      <c r="H17" s="70">
        <v>32.048846153846156</v>
      </c>
      <c r="I17" s="67">
        <v>3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1</v>
      </c>
      <c r="C18" s="74">
        <v>1</v>
      </c>
      <c r="D18" s="72">
        <v>0</v>
      </c>
      <c r="E18" s="63">
        <v>0.65</v>
      </c>
      <c r="F18" s="68">
        <f t="shared" si="1"/>
        <v>1</v>
      </c>
      <c r="G18" s="73">
        <v>25.44</v>
      </c>
      <c r="H18" s="70">
        <v>28.846999999999998</v>
      </c>
      <c r="I18" s="67">
        <v>1</v>
      </c>
    </row>
    <row r="19" spans="1:14" s="24" customFormat="1" ht="21.95" customHeight="1" x14ac:dyDescent="0.2">
      <c r="A19" s="71" t="str">
        <f>' Participants'!A19</f>
        <v>North Shore</v>
      </c>
      <c r="B19" s="78">
        <v>0</v>
      </c>
      <c r="C19" s="76">
        <v>0</v>
      </c>
      <c r="D19" s="72">
        <v>0</v>
      </c>
      <c r="E19" s="63">
        <v>0.65</v>
      </c>
      <c r="F19" s="68">
        <f t="shared" si="1"/>
        <v>0</v>
      </c>
      <c r="G19" s="73">
        <v>48.076923076923073</v>
      </c>
      <c r="H19" s="70">
        <v>0</v>
      </c>
      <c r="I19" s="67">
        <v>1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10</v>
      </c>
      <c r="C20" s="76">
        <v>5</v>
      </c>
      <c r="D20" s="81">
        <v>2</v>
      </c>
      <c r="E20" s="82">
        <v>0.65</v>
      </c>
      <c r="F20" s="83">
        <f t="shared" si="1"/>
        <v>0.625</v>
      </c>
      <c r="G20" s="73">
        <v>36.670641025641025</v>
      </c>
      <c r="H20" s="70">
        <v>35.597999999999999</v>
      </c>
      <c r="I20" s="84">
        <v>9</v>
      </c>
    </row>
    <row r="21" spans="1:14" s="93" customFormat="1" ht="21.95" customHeight="1" thickBot="1" x14ac:dyDescent="0.25">
      <c r="A21" s="85" t="s">
        <v>37</v>
      </c>
      <c r="B21" s="86">
        <f>SUM(B5:B20)</f>
        <v>103</v>
      </c>
      <c r="C21" s="87">
        <f>SUM(C5:C20)</f>
        <v>55</v>
      </c>
      <c r="D21" s="86">
        <f>SUM(D5:D20)</f>
        <v>5</v>
      </c>
      <c r="E21" s="88">
        <v>0.65</v>
      </c>
      <c r="F21" s="89">
        <f t="shared" si="1"/>
        <v>0.56122448979591832</v>
      </c>
      <c r="G21" s="90">
        <v>28.390183538461539</v>
      </c>
      <c r="H21" s="91">
        <v>25.381027039627039</v>
      </c>
      <c r="I21" s="92">
        <f>SUM(I5:I20)</f>
        <v>54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FY23 QUARTER ENDING JUNE 30, 2023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>
        <v>0</v>
      </c>
      <c r="C5" s="117">
        <v>0</v>
      </c>
      <c r="D5" s="118">
        <v>0</v>
      </c>
      <c r="E5" s="119">
        <v>0</v>
      </c>
      <c r="F5" s="119">
        <v>0</v>
      </c>
      <c r="G5" s="120">
        <v>0</v>
      </c>
      <c r="H5" s="119">
        <v>0</v>
      </c>
      <c r="I5" s="121">
        <v>0</v>
      </c>
      <c r="J5" s="117">
        <v>0</v>
      </c>
      <c r="K5" s="121">
        <v>0</v>
      </c>
      <c r="L5" s="118">
        <v>0</v>
      </c>
      <c r="M5" s="122">
        <v>0</v>
      </c>
      <c r="N5" s="121">
        <v>0</v>
      </c>
      <c r="O5" s="123">
        <v>0</v>
      </c>
      <c r="P5" s="109"/>
    </row>
    <row r="6" spans="1:19" s="24" customFormat="1" ht="21.95" customHeight="1" x14ac:dyDescent="0.2">
      <c r="A6" s="124" t="str">
        <f>' Participants'!A6</f>
        <v>Boston</v>
      </c>
      <c r="B6" s="125">
        <v>50</v>
      </c>
      <c r="C6" s="126">
        <v>75</v>
      </c>
      <c r="D6" s="127">
        <v>0</v>
      </c>
      <c r="E6" s="126">
        <v>37.5</v>
      </c>
      <c r="F6" s="126">
        <v>50</v>
      </c>
      <c r="G6" s="128">
        <v>0</v>
      </c>
      <c r="H6" s="126">
        <v>37.5</v>
      </c>
      <c r="I6" s="127">
        <v>100</v>
      </c>
      <c r="J6" s="126">
        <v>62.5</v>
      </c>
      <c r="K6" s="127">
        <v>25</v>
      </c>
      <c r="L6" s="127">
        <v>0</v>
      </c>
      <c r="M6" s="129">
        <v>0</v>
      </c>
      <c r="N6" s="127">
        <v>12.5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29.62962962962963</v>
      </c>
      <c r="C7" s="126">
        <v>70.370370370370381</v>
      </c>
      <c r="D7" s="127">
        <v>3.7037037037037037</v>
      </c>
      <c r="E7" s="126">
        <v>7.4074074074074074</v>
      </c>
      <c r="F7" s="126">
        <v>0</v>
      </c>
      <c r="G7" s="128">
        <v>0</v>
      </c>
      <c r="H7" s="126">
        <v>7.4074074074074074</v>
      </c>
      <c r="I7" s="127">
        <v>88.888888888888886</v>
      </c>
      <c r="J7" s="126">
        <v>0</v>
      </c>
      <c r="K7" s="127">
        <v>18.518518518518519</v>
      </c>
      <c r="L7" s="127">
        <v>0</v>
      </c>
      <c r="M7" s="129">
        <v>0</v>
      </c>
      <c r="N7" s="127">
        <v>0</v>
      </c>
      <c r="O7" s="130">
        <v>3.7037037037037037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76.92307692307692</v>
      </c>
      <c r="C8" s="126">
        <v>38.46153846153846</v>
      </c>
      <c r="D8" s="127">
        <v>0</v>
      </c>
      <c r="E8" s="126">
        <v>23.076923076923077</v>
      </c>
      <c r="F8" s="126">
        <v>0</v>
      </c>
      <c r="G8" s="128">
        <v>0</v>
      </c>
      <c r="H8" s="126">
        <v>0</v>
      </c>
      <c r="I8" s="127">
        <v>92.307692307692307</v>
      </c>
      <c r="J8" s="126">
        <v>0</v>
      </c>
      <c r="K8" s="127">
        <v>15.384615384615385</v>
      </c>
      <c r="L8" s="127">
        <v>7.6923076923076925</v>
      </c>
      <c r="M8" s="129">
        <v>0</v>
      </c>
      <c r="N8" s="127">
        <v>30.76923076923077</v>
      </c>
      <c r="O8" s="130">
        <v>23.076923076923077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50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50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14.285714285714286</v>
      </c>
      <c r="C10" s="126">
        <v>42.857142857142854</v>
      </c>
      <c r="D10" s="127">
        <v>0</v>
      </c>
      <c r="E10" s="126">
        <v>14.285714285714286</v>
      </c>
      <c r="F10" s="126">
        <v>0</v>
      </c>
      <c r="G10" s="128">
        <v>14.285714285714286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14.285714285714286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>
        <v>0</v>
      </c>
      <c r="C11" s="126">
        <v>0</v>
      </c>
      <c r="D11" s="127">
        <v>0</v>
      </c>
      <c r="E11" s="126">
        <v>0</v>
      </c>
      <c r="F11" s="126">
        <v>0</v>
      </c>
      <c r="G11" s="128">
        <v>0</v>
      </c>
      <c r="H11" s="126">
        <v>0</v>
      </c>
      <c r="I11" s="127">
        <v>0</v>
      </c>
      <c r="J11" s="126">
        <v>0</v>
      </c>
      <c r="K11" s="127">
        <v>0</v>
      </c>
      <c r="L11" s="127">
        <v>0</v>
      </c>
      <c r="M11" s="129">
        <v>0</v>
      </c>
      <c r="N11" s="127">
        <v>0</v>
      </c>
      <c r="O11" s="130">
        <v>0</v>
      </c>
      <c r="P11" s="109"/>
    </row>
    <row r="12" spans="1:19" s="24" customFormat="1" ht="21.95" customHeight="1" x14ac:dyDescent="0.2">
      <c r="A12" s="115" t="str">
        <f>' Participants'!A12</f>
        <v>Greater Lowell</v>
      </c>
      <c r="B12" s="125">
        <v>0</v>
      </c>
      <c r="C12" s="126">
        <v>0</v>
      </c>
      <c r="D12" s="127">
        <v>0</v>
      </c>
      <c r="E12" s="126">
        <v>0</v>
      </c>
      <c r="F12" s="126">
        <v>0</v>
      </c>
      <c r="G12" s="128">
        <v>0</v>
      </c>
      <c r="H12" s="126">
        <v>0</v>
      </c>
      <c r="I12" s="127">
        <v>100</v>
      </c>
      <c r="J12" s="126">
        <v>0</v>
      </c>
      <c r="K12" s="127">
        <v>0</v>
      </c>
      <c r="L12" s="127">
        <v>0</v>
      </c>
      <c r="M12" s="129">
        <v>0</v>
      </c>
      <c r="N12" s="127">
        <v>0</v>
      </c>
      <c r="O12" s="130">
        <v>0</v>
      </c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50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>
        <v>33.333333333333336</v>
      </c>
      <c r="C14" s="126">
        <v>66.666666666666671</v>
      </c>
      <c r="D14" s="127">
        <v>33.333333333333336</v>
      </c>
      <c r="E14" s="126">
        <v>0</v>
      </c>
      <c r="F14" s="126">
        <v>0</v>
      </c>
      <c r="G14" s="128">
        <v>0</v>
      </c>
      <c r="H14" s="126">
        <v>0</v>
      </c>
      <c r="I14" s="127">
        <v>100</v>
      </c>
      <c r="J14" s="126">
        <v>0</v>
      </c>
      <c r="K14" s="127">
        <v>0</v>
      </c>
      <c r="L14" s="127">
        <v>0</v>
      </c>
      <c r="M14" s="129">
        <v>0</v>
      </c>
      <c r="N14" s="127">
        <v>33.333333333333336</v>
      </c>
      <c r="O14" s="130">
        <v>33.333333333333336</v>
      </c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82.758620689655174</v>
      </c>
      <c r="C15" s="126">
        <v>24.137931034482758</v>
      </c>
      <c r="D15" s="127">
        <v>79.310344827586206</v>
      </c>
      <c r="E15" s="126">
        <v>10.344827586206897</v>
      </c>
      <c r="F15" s="126">
        <v>6.8965517241379315</v>
      </c>
      <c r="G15" s="128">
        <v>0</v>
      </c>
      <c r="H15" s="126">
        <v>13.793103448275863</v>
      </c>
      <c r="I15" s="127">
        <v>55.172413793103452</v>
      </c>
      <c r="J15" s="126">
        <v>24.137931034482758</v>
      </c>
      <c r="K15" s="127">
        <v>3.4482758620689657</v>
      </c>
      <c r="L15" s="127">
        <v>0</v>
      </c>
      <c r="M15" s="129">
        <v>0</v>
      </c>
      <c r="N15" s="127">
        <v>6.8965517241379315</v>
      </c>
      <c r="O15" s="130">
        <v>37.931034482758619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33.333333333333336</v>
      </c>
      <c r="C16" s="126">
        <v>16.666666666666668</v>
      </c>
      <c r="D16" s="127">
        <v>33.333333333333336</v>
      </c>
      <c r="E16" s="126">
        <v>16.666666666666668</v>
      </c>
      <c r="F16" s="126">
        <v>0</v>
      </c>
      <c r="G16" s="128">
        <v>0</v>
      </c>
      <c r="H16" s="126">
        <v>33.333333333333336</v>
      </c>
      <c r="I16" s="127">
        <v>100</v>
      </c>
      <c r="J16" s="126">
        <v>0</v>
      </c>
      <c r="K16" s="127">
        <v>16.666666666666668</v>
      </c>
      <c r="L16" s="127">
        <v>0</v>
      </c>
      <c r="M16" s="129">
        <v>0</v>
      </c>
      <c r="N16" s="127">
        <v>33.333333333333336</v>
      </c>
      <c r="O16" s="130">
        <v>16.666666666666668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40</v>
      </c>
      <c r="C17" s="126">
        <v>70</v>
      </c>
      <c r="D17" s="127">
        <v>0</v>
      </c>
      <c r="E17" s="126">
        <v>10</v>
      </c>
      <c r="F17" s="126">
        <v>10</v>
      </c>
      <c r="G17" s="128">
        <v>10</v>
      </c>
      <c r="H17" s="126">
        <v>0</v>
      </c>
      <c r="I17" s="127">
        <v>90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66.666666666666671</v>
      </c>
      <c r="C18" s="126">
        <v>33.333333333333336</v>
      </c>
      <c r="D18" s="127">
        <v>0</v>
      </c>
      <c r="E18" s="126">
        <v>0</v>
      </c>
      <c r="F18" s="126">
        <v>33.333333333333336</v>
      </c>
      <c r="G18" s="128">
        <v>0</v>
      </c>
      <c r="H18" s="126">
        <v>0</v>
      </c>
      <c r="I18" s="127">
        <v>100</v>
      </c>
      <c r="J18" s="126">
        <v>0</v>
      </c>
      <c r="K18" s="127">
        <v>0</v>
      </c>
      <c r="L18" s="127">
        <v>0</v>
      </c>
      <c r="M18" s="129">
        <v>33.333333333333336</v>
      </c>
      <c r="N18" s="127">
        <v>0</v>
      </c>
      <c r="O18" s="130">
        <v>33.333333333333336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100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25</v>
      </c>
      <c r="C20" s="133">
        <v>55</v>
      </c>
      <c r="D20" s="134">
        <v>0</v>
      </c>
      <c r="E20" s="133">
        <v>0</v>
      </c>
      <c r="F20" s="133">
        <v>75</v>
      </c>
      <c r="G20" s="135">
        <v>0</v>
      </c>
      <c r="H20" s="133">
        <v>25</v>
      </c>
      <c r="I20" s="134">
        <v>100</v>
      </c>
      <c r="J20" s="133">
        <v>40</v>
      </c>
      <c r="K20" s="134">
        <v>30</v>
      </c>
      <c r="L20" s="134">
        <v>0</v>
      </c>
      <c r="M20" s="136">
        <v>5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46.969696969696969</v>
      </c>
      <c r="C21" s="147">
        <v>50</v>
      </c>
      <c r="D21" s="148">
        <v>20.454545454545453</v>
      </c>
      <c r="E21" s="147">
        <v>10.606060606060606</v>
      </c>
      <c r="F21" s="149">
        <v>17.424242424242426</v>
      </c>
      <c r="G21" s="149">
        <v>1.5151515151515149</v>
      </c>
      <c r="H21" s="150">
        <v>12.121212121212119</v>
      </c>
      <c r="I21" s="147">
        <v>84.848484848484844</v>
      </c>
      <c r="J21" s="151">
        <v>15.151515151515152</v>
      </c>
      <c r="K21" s="147">
        <v>13.636363636363637</v>
      </c>
      <c r="L21" s="151">
        <v>0.75757575757575746</v>
      </c>
      <c r="M21" s="147">
        <v>1.5151515151515149</v>
      </c>
      <c r="N21" s="149">
        <v>7.5757575757575761</v>
      </c>
      <c r="O21" s="152">
        <v>15.151515151515152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CA68AC-FD9F-4042-9F69-F2189FBCD1FD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a543ae4e-6060-48c8-a421-709023b87e3c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72976aa-e7d9-498e-b08a-d3d9e47e4056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835894D-76E9-4065-BB21-96251CCEC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2023-10-13T20:02:17Z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