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73" documentId="11_E5A6BDDB7FECDDEB47AF19B9BB33ABC409671109" xr6:coauthVersionLast="47" xr6:coauthVersionMax="47" xr10:uidLastSave="{C5EC3ECE-2720-4A30-BEFF-7E0EEDC3FA83}"/>
  <bookViews>
    <workbookView xWindow="-120" yWindow="-120" windowWidth="19410" windowHeight="9705" tabRatio="862" activeTab="3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<sst xmlns="http://schemas.openxmlformats.org/spreadsheetml/2006/main" count="150" uniqueCount="95">
  <si>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</si>
  <si>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</si>
  <si>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</si>
  <si>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</si>
  <si>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</si>
  <si>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</si>
  <si>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</si>
  <si>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</si>
  <si>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</si>
  <si>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</si>
  <si>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</si>
  <si>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</si>
  <si>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</si>
  <si>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</si>
  <si>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</si>
  <si>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</si>
  <si>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</si>
  <si>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</si>
  <si>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</si>
  <si>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</si>
  <si>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</si>
  <si>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</si>
  <si>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</si>
  <si>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</si>
  <si>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</si>
  <si>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</si>
  <si>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</si>
  <si>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</si>
  <si>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</si>
  <si>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</si>
  <si>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</si>
  <si>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</si>
  <si>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</si>
  <si>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</si>
  <si>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</si>
  <si>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</si>
  <si>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</si>
  <si>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</si>
  <si>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</si>
  <si>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</si>
  <si>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</si>
  <si>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</si>
  <si>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</si>
  <si>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</si>
  <si>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</si>
  <si>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</si>
  <si>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</si>
  <si>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</si>
  <si>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</si>
  <si>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</si>
  <si>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</si>
  <si>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</si>
  <si>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</si>
  <si>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</si>
  <si>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</si>
  <si>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</si>
  <si>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</si>
  <si>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</si>
  <si>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</si>
  <si>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</si>
  <si>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</si>
  <si>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</si>
  <si>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</si>
  <si>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</si>
  <si>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</si>
  <si>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</si>
  <si>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</si>
  <si>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</si>
  <si>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</si>
  <si>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</si>
  <si>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</si>
  <si>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</si>
  <si>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</si>
  <si>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</si>
  <si>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</si>
  <si>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</si>
  <si>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</si>
  <si>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</si>
  <si>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</si>
  <si>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</si>
  <si>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</si>
  <si>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</si>
  <si>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</si>
  <si>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</si>
  <si>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</si>
  <si>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</si>
  <si>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</si>
  <si>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</si>
  <si>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</si>
  <si>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</si>
  <si>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</si>
  <si>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</si>
  <si>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</si>
  <si>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</si>
  <si>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FY24 Quarter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</si>
</sst>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workbookViewId="0">
      <selection activeCell="C30" sqref="C3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1" t="s">
        <v>0</v>
      </c>
      <c r="D7" s="122"/>
      <c r="E7" s="122"/>
      <c r="F7" s="123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1" t="s">
        <v>1</v>
      </c>
      <c r="D9" s="124"/>
      <c r="E9" s="124"/>
      <c r="F9" s="125"/>
      <c r="G9" s="34"/>
    </row>
    <row r="10" spans="2:20" ht="16.5" customHeight="1" thickTop="1" thickBot="1" x14ac:dyDescent="0.25">
      <c r="B10" s="33"/>
      <c r="C10" s="121" t="s">
        <v>94</v>
      </c>
      <c r="D10" s="124"/>
      <c r="E10" s="124"/>
      <c r="F10" s="125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0" t="s">
        <v>9</v>
      </c>
      <c r="D29" s="120"/>
      <c r="E29" s="120"/>
      <c r="F29" s="120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80" zoomScaleNormal="80" workbookViewId="0">
      <selection activeCell="A33" sqref="A33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.75" x14ac:dyDescent="0.25">
      <c r="A3" s="127" t="s">
        <v>94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8.75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6" customHeight="1" thickBot="1" x14ac:dyDescent="0.25"/>
    <row r="6" spans="1:14" ht="39" thickTop="1" x14ac:dyDescent="0.2">
      <c r="A6" s="65" t="s">
        <v>12</v>
      </c>
      <c r="B6" s="128" t="s">
        <v>13</v>
      </c>
      <c r="C6" s="129"/>
      <c r="D6" s="130"/>
      <c r="E6" s="128" t="s">
        <v>14</v>
      </c>
      <c r="F6" s="129"/>
      <c r="G6" s="130"/>
      <c r="H6" s="64" t="s">
        <v>15</v>
      </c>
      <c r="I6" s="133" t="s">
        <v>16</v>
      </c>
      <c r="J6" s="133"/>
      <c r="K6" s="134"/>
      <c r="L6" s="135" t="s">
        <v>17</v>
      </c>
      <c r="M6" s="133"/>
      <c r="N6" s="136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650</v>
      </c>
      <c r="C9" s="21">
        <v>777</v>
      </c>
      <c r="D9" s="22">
        <f>C9/B9</f>
        <v>1.1953846153846155</v>
      </c>
      <c r="E9" s="115">
        <v>425</v>
      </c>
      <c r="F9" s="23">
        <v>500</v>
      </c>
      <c r="G9" s="22">
        <f>F9/E9</f>
        <v>1.1764705882352942</v>
      </c>
      <c r="H9" s="62">
        <v>459</v>
      </c>
      <c r="I9" s="59">
        <v>175</v>
      </c>
      <c r="J9" s="24">
        <v>210</v>
      </c>
      <c r="K9" s="22">
        <f>J9/I9</f>
        <v>1.2</v>
      </c>
      <c r="L9" s="115">
        <v>50</v>
      </c>
      <c r="M9" s="21">
        <v>48</v>
      </c>
      <c r="N9" s="25">
        <f t="shared" ref="N9:N24" si="0">M9/L9</f>
        <v>0.96</v>
      </c>
    </row>
    <row r="10" spans="1:14" x14ac:dyDescent="0.2">
      <c r="A10" s="67" t="s">
        <v>37</v>
      </c>
      <c r="B10" s="115">
        <v>795</v>
      </c>
      <c r="C10" s="21">
        <v>529</v>
      </c>
      <c r="D10" s="22">
        <f t="shared" ref="D10:D24" si="1">C10/B10</f>
        <v>0.6654088050314465</v>
      </c>
      <c r="E10" s="115">
        <v>310</v>
      </c>
      <c r="F10" s="23">
        <v>49</v>
      </c>
      <c r="G10" s="22">
        <f t="shared" ref="G10:G24" si="2">F10/E10</f>
        <v>0.15806451612903225</v>
      </c>
      <c r="H10" s="62">
        <v>332</v>
      </c>
      <c r="I10" s="59">
        <v>200</v>
      </c>
      <c r="J10" s="24">
        <v>186</v>
      </c>
      <c r="K10" s="22">
        <f t="shared" ref="K10:K24" si="3">J10/I10</f>
        <v>0.93</v>
      </c>
      <c r="L10" s="115">
        <v>28</v>
      </c>
      <c r="M10" s="21">
        <v>13</v>
      </c>
      <c r="N10" s="25">
        <f t="shared" si="0"/>
        <v>0.4642857142857143</v>
      </c>
    </row>
    <row r="11" spans="1:14" x14ac:dyDescent="0.2">
      <c r="A11" s="67" t="s">
        <v>38</v>
      </c>
      <c r="B11" s="115">
        <v>1750</v>
      </c>
      <c r="C11" s="21">
        <v>1428</v>
      </c>
      <c r="D11" s="22">
        <f t="shared" si="1"/>
        <v>0.81599999999999995</v>
      </c>
      <c r="E11" s="115">
        <v>760</v>
      </c>
      <c r="F11" s="23">
        <v>689</v>
      </c>
      <c r="G11" s="22">
        <f t="shared" si="2"/>
        <v>0.90657894736842104</v>
      </c>
      <c r="H11" s="62">
        <v>1286</v>
      </c>
      <c r="I11" s="59">
        <v>1250</v>
      </c>
      <c r="J11" s="24">
        <v>1020</v>
      </c>
      <c r="K11" s="22">
        <f t="shared" si="3"/>
        <v>0.81599999999999995</v>
      </c>
      <c r="L11" s="115">
        <v>50</v>
      </c>
      <c r="M11" s="21">
        <v>33</v>
      </c>
      <c r="N11" s="25">
        <f t="shared" si="0"/>
        <v>0.66</v>
      </c>
    </row>
    <row r="12" spans="1:14" x14ac:dyDescent="0.2">
      <c r="A12" s="67" t="s">
        <v>39</v>
      </c>
      <c r="B12" s="115">
        <v>625</v>
      </c>
      <c r="C12" s="21">
        <v>643</v>
      </c>
      <c r="D12" s="22">
        <f t="shared" si="1"/>
        <v>1.0287999999999999</v>
      </c>
      <c r="E12" s="115">
        <v>345</v>
      </c>
      <c r="F12" s="23">
        <v>337</v>
      </c>
      <c r="G12" s="22">
        <f t="shared" si="2"/>
        <v>0.97681159420289854</v>
      </c>
      <c r="H12" s="62">
        <v>576</v>
      </c>
      <c r="I12" s="59">
        <v>180</v>
      </c>
      <c r="J12" s="24">
        <v>154</v>
      </c>
      <c r="K12" s="22">
        <f t="shared" si="3"/>
        <v>0.85555555555555551</v>
      </c>
      <c r="L12" s="115">
        <v>72</v>
      </c>
      <c r="M12" s="21">
        <v>112</v>
      </c>
      <c r="N12" s="25">
        <f t="shared" si="0"/>
        <v>1.5555555555555556</v>
      </c>
    </row>
    <row r="13" spans="1:14" x14ac:dyDescent="0.2">
      <c r="A13" s="67" t="s">
        <v>40</v>
      </c>
      <c r="B13" s="115">
        <v>694</v>
      </c>
      <c r="C13" s="21">
        <v>610</v>
      </c>
      <c r="D13" s="22">
        <f t="shared" si="1"/>
        <v>0.87896253602305474</v>
      </c>
      <c r="E13" s="115">
        <v>431</v>
      </c>
      <c r="F13" s="23">
        <v>317</v>
      </c>
      <c r="G13" s="22">
        <f t="shared" si="2"/>
        <v>0.73549883990719256</v>
      </c>
      <c r="H13" s="62">
        <v>439</v>
      </c>
      <c r="I13" s="59">
        <v>91</v>
      </c>
      <c r="J13" s="24">
        <v>81</v>
      </c>
      <c r="K13" s="22">
        <f t="shared" si="3"/>
        <v>0.89010989010989006</v>
      </c>
      <c r="L13" s="115">
        <v>26</v>
      </c>
      <c r="M13" s="21">
        <v>18</v>
      </c>
      <c r="N13" s="25">
        <f t="shared" si="0"/>
        <v>0.69230769230769229</v>
      </c>
    </row>
    <row r="14" spans="1:14" x14ac:dyDescent="0.2">
      <c r="A14" s="67" t="s">
        <v>41</v>
      </c>
      <c r="B14" s="115">
        <v>1000</v>
      </c>
      <c r="C14" s="21">
        <v>1412</v>
      </c>
      <c r="D14" s="22">
        <f t="shared" si="1"/>
        <v>1.4119999999999999</v>
      </c>
      <c r="E14" s="115">
        <v>650</v>
      </c>
      <c r="F14" s="23">
        <v>1034</v>
      </c>
      <c r="G14" s="22">
        <f t="shared" si="2"/>
        <v>1.5907692307692307</v>
      </c>
      <c r="H14" s="62">
        <v>561</v>
      </c>
      <c r="I14" s="59">
        <v>150</v>
      </c>
      <c r="J14" s="24">
        <v>224</v>
      </c>
      <c r="K14" s="22">
        <f t="shared" si="3"/>
        <v>1.4933333333333334</v>
      </c>
      <c r="L14" s="115">
        <v>30</v>
      </c>
      <c r="M14" s="21">
        <v>26</v>
      </c>
      <c r="N14" s="25">
        <f t="shared" si="0"/>
        <v>0.8666666666666667</v>
      </c>
    </row>
    <row r="15" spans="1:14" x14ac:dyDescent="0.2">
      <c r="A15" s="67" t="s">
        <v>42</v>
      </c>
      <c r="B15" s="115">
        <v>600</v>
      </c>
      <c r="C15" s="21">
        <v>448</v>
      </c>
      <c r="D15" s="22">
        <f t="shared" si="1"/>
        <v>0.7466666666666667</v>
      </c>
      <c r="E15" s="115">
        <v>400</v>
      </c>
      <c r="F15" s="23">
        <v>295</v>
      </c>
      <c r="G15" s="22">
        <f t="shared" si="2"/>
        <v>0.73750000000000004</v>
      </c>
      <c r="H15" s="62">
        <v>395</v>
      </c>
      <c r="I15" s="59">
        <v>430</v>
      </c>
      <c r="J15" s="24">
        <v>168</v>
      </c>
      <c r="K15" s="22">
        <f t="shared" si="3"/>
        <v>0.39069767441860465</v>
      </c>
      <c r="L15" s="115">
        <v>40</v>
      </c>
      <c r="M15" s="21">
        <v>27</v>
      </c>
      <c r="N15" s="25">
        <f t="shared" si="0"/>
        <v>0.67500000000000004</v>
      </c>
    </row>
    <row r="16" spans="1:14" x14ac:dyDescent="0.2">
      <c r="A16" s="67" t="s">
        <v>43</v>
      </c>
      <c r="B16" s="115">
        <v>850</v>
      </c>
      <c r="C16" s="21">
        <v>1029</v>
      </c>
      <c r="D16" s="22">
        <f t="shared" si="1"/>
        <v>1.2105882352941177</v>
      </c>
      <c r="E16" s="115">
        <v>650</v>
      </c>
      <c r="F16" s="23">
        <v>683</v>
      </c>
      <c r="G16" s="22">
        <f t="shared" si="2"/>
        <v>1.0507692307692307</v>
      </c>
      <c r="H16" s="62">
        <v>351</v>
      </c>
      <c r="I16" s="59">
        <v>200</v>
      </c>
      <c r="J16" s="24">
        <v>214</v>
      </c>
      <c r="K16" s="22">
        <f t="shared" si="3"/>
        <v>1.07</v>
      </c>
      <c r="L16" s="115">
        <v>88</v>
      </c>
      <c r="M16" s="21">
        <v>70</v>
      </c>
      <c r="N16" s="25">
        <f t="shared" si="0"/>
        <v>0.79545454545454541</v>
      </c>
    </row>
    <row r="17" spans="1:14" x14ac:dyDescent="0.2">
      <c r="A17" s="67" t="s">
        <v>44</v>
      </c>
      <c r="B17" s="115">
        <v>527</v>
      </c>
      <c r="C17" s="21">
        <v>759</v>
      </c>
      <c r="D17" s="22">
        <f t="shared" si="1"/>
        <v>1.4402277039848197</v>
      </c>
      <c r="E17" s="115">
        <v>260</v>
      </c>
      <c r="F17" s="23">
        <v>402</v>
      </c>
      <c r="G17" s="22">
        <f t="shared" si="2"/>
        <v>1.5461538461538462</v>
      </c>
      <c r="H17" s="62">
        <v>280</v>
      </c>
      <c r="I17" s="59">
        <v>86</v>
      </c>
      <c r="J17" s="24">
        <v>86</v>
      </c>
      <c r="K17" s="22">
        <f t="shared" si="3"/>
        <v>1</v>
      </c>
      <c r="L17" s="115">
        <v>21</v>
      </c>
      <c r="M17" s="21">
        <v>21</v>
      </c>
      <c r="N17" s="25">
        <f t="shared" si="0"/>
        <v>1</v>
      </c>
    </row>
    <row r="18" spans="1:14" x14ac:dyDescent="0.2">
      <c r="A18" s="67" t="s">
        <v>45</v>
      </c>
      <c r="B18" s="115">
        <v>1500</v>
      </c>
      <c r="C18" s="21">
        <v>1094</v>
      </c>
      <c r="D18" s="22">
        <f t="shared" si="1"/>
        <v>0.72933333333333328</v>
      </c>
      <c r="E18" s="115">
        <v>667</v>
      </c>
      <c r="F18" s="23">
        <v>680</v>
      </c>
      <c r="G18" s="22">
        <f t="shared" si="2"/>
        <v>1.0194902548725637</v>
      </c>
      <c r="H18" s="62">
        <v>709</v>
      </c>
      <c r="I18" s="59">
        <v>400</v>
      </c>
      <c r="J18" s="24">
        <v>329</v>
      </c>
      <c r="K18" s="22">
        <f t="shared" si="3"/>
        <v>0.82250000000000001</v>
      </c>
      <c r="L18" s="115">
        <v>60</v>
      </c>
      <c r="M18" s="21">
        <v>71</v>
      </c>
      <c r="N18" s="25">
        <f t="shared" si="0"/>
        <v>1.1833333333333333</v>
      </c>
    </row>
    <row r="19" spans="1:14" x14ac:dyDescent="0.2">
      <c r="A19" s="67" t="s">
        <v>46</v>
      </c>
      <c r="B19" s="115">
        <v>1711</v>
      </c>
      <c r="C19" s="21">
        <v>1411</v>
      </c>
      <c r="D19" s="22">
        <f t="shared" si="1"/>
        <v>0.82466393921683223</v>
      </c>
      <c r="E19" s="115">
        <v>1000</v>
      </c>
      <c r="F19" s="23">
        <v>774</v>
      </c>
      <c r="G19" s="22">
        <f t="shared" si="2"/>
        <v>0.77400000000000002</v>
      </c>
      <c r="H19" s="62">
        <v>256</v>
      </c>
      <c r="I19" s="59">
        <v>222</v>
      </c>
      <c r="J19" s="24">
        <v>77</v>
      </c>
      <c r="K19" s="22">
        <f t="shared" si="3"/>
        <v>0.34684684684684686</v>
      </c>
      <c r="L19" s="115">
        <v>43</v>
      </c>
      <c r="M19" s="21">
        <v>21</v>
      </c>
      <c r="N19" s="25">
        <f t="shared" si="0"/>
        <v>0.48837209302325579</v>
      </c>
    </row>
    <row r="20" spans="1:14" x14ac:dyDescent="0.2">
      <c r="A20" s="67" t="s">
        <v>47</v>
      </c>
      <c r="B20" s="115">
        <v>600</v>
      </c>
      <c r="C20" s="21">
        <v>533</v>
      </c>
      <c r="D20" s="22">
        <f t="shared" si="1"/>
        <v>0.88833333333333331</v>
      </c>
      <c r="E20" s="115">
        <v>300</v>
      </c>
      <c r="F20" s="23">
        <v>284</v>
      </c>
      <c r="G20" s="22">
        <f t="shared" si="2"/>
        <v>0.94666666666666666</v>
      </c>
      <c r="H20" s="62">
        <v>331</v>
      </c>
      <c r="I20" s="59">
        <v>150</v>
      </c>
      <c r="J20" s="24">
        <v>122</v>
      </c>
      <c r="K20" s="22">
        <f t="shared" si="3"/>
        <v>0.81333333333333335</v>
      </c>
      <c r="L20" s="115">
        <v>45</v>
      </c>
      <c r="M20" s="21">
        <v>15</v>
      </c>
      <c r="N20" s="25">
        <f t="shared" si="0"/>
        <v>0.33333333333333331</v>
      </c>
    </row>
    <row r="21" spans="1:14" x14ac:dyDescent="0.2">
      <c r="A21" s="67" t="s">
        <v>48</v>
      </c>
      <c r="B21" s="115">
        <v>850</v>
      </c>
      <c r="C21" s="21">
        <v>707</v>
      </c>
      <c r="D21" s="22">
        <f t="shared" si="1"/>
        <v>0.83176470588235296</v>
      </c>
      <c r="E21" s="115">
        <v>400</v>
      </c>
      <c r="F21" s="23">
        <v>245</v>
      </c>
      <c r="G21" s="22">
        <f t="shared" si="2"/>
        <v>0.61250000000000004</v>
      </c>
      <c r="H21" s="62">
        <v>341</v>
      </c>
      <c r="I21" s="59">
        <v>250</v>
      </c>
      <c r="J21" s="24">
        <v>126</v>
      </c>
      <c r="K21" s="22">
        <f t="shared" si="3"/>
        <v>0.504</v>
      </c>
      <c r="L21" s="115">
        <v>40</v>
      </c>
      <c r="M21" s="21">
        <v>12</v>
      </c>
      <c r="N21" s="25">
        <f t="shared" si="0"/>
        <v>0.3</v>
      </c>
    </row>
    <row r="22" spans="1:14" x14ac:dyDescent="0.2">
      <c r="A22" s="67" t="s">
        <v>49</v>
      </c>
      <c r="B22" s="115">
        <v>456</v>
      </c>
      <c r="C22" s="21">
        <v>512</v>
      </c>
      <c r="D22" s="22">
        <f t="shared" si="1"/>
        <v>1.1228070175438596</v>
      </c>
      <c r="E22" s="115">
        <v>226</v>
      </c>
      <c r="F22" s="23">
        <v>277</v>
      </c>
      <c r="G22" s="22">
        <f t="shared" si="2"/>
        <v>1.2256637168141593</v>
      </c>
      <c r="H22" s="62">
        <v>301</v>
      </c>
      <c r="I22" s="59">
        <v>56</v>
      </c>
      <c r="J22" s="24">
        <v>64</v>
      </c>
      <c r="K22" s="22">
        <f t="shared" si="3"/>
        <v>1.1428571428571428</v>
      </c>
      <c r="L22" s="115">
        <v>25</v>
      </c>
      <c r="M22" s="21">
        <v>22</v>
      </c>
      <c r="N22" s="25">
        <f t="shared" si="0"/>
        <v>0.88</v>
      </c>
    </row>
    <row r="23" spans="1:14" x14ac:dyDescent="0.2">
      <c r="A23" s="67" t="s">
        <v>50</v>
      </c>
      <c r="B23" s="115">
        <v>2150</v>
      </c>
      <c r="C23" s="21">
        <v>1907</v>
      </c>
      <c r="D23" s="22">
        <f t="shared" si="1"/>
        <v>0.88697674418604655</v>
      </c>
      <c r="E23" s="115">
        <v>1250</v>
      </c>
      <c r="F23" s="23">
        <v>1128</v>
      </c>
      <c r="G23" s="22">
        <f t="shared" si="2"/>
        <v>0.90239999999999998</v>
      </c>
      <c r="H23" s="62">
        <v>1883</v>
      </c>
      <c r="I23" s="59">
        <v>250</v>
      </c>
      <c r="J23" s="24">
        <v>158</v>
      </c>
      <c r="K23" s="22">
        <f t="shared" si="3"/>
        <v>0.63200000000000001</v>
      </c>
      <c r="L23" s="115">
        <v>175</v>
      </c>
      <c r="M23" s="21">
        <v>142</v>
      </c>
      <c r="N23" s="25">
        <f t="shared" si="0"/>
        <v>0.81142857142857139</v>
      </c>
    </row>
    <row r="24" spans="1:14" x14ac:dyDescent="0.2">
      <c r="A24" s="67" t="s">
        <v>51</v>
      </c>
      <c r="B24" s="115">
        <v>600</v>
      </c>
      <c r="C24" s="21">
        <v>688</v>
      </c>
      <c r="D24" s="22">
        <f t="shared" si="1"/>
        <v>1.1466666666666667</v>
      </c>
      <c r="E24" s="115">
        <v>400</v>
      </c>
      <c r="F24" s="23">
        <v>285</v>
      </c>
      <c r="G24" s="22">
        <f t="shared" si="2"/>
        <v>0.71250000000000002</v>
      </c>
      <c r="H24" s="62">
        <v>295</v>
      </c>
      <c r="I24" s="59">
        <v>200</v>
      </c>
      <c r="J24" s="24">
        <v>87</v>
      </c>
      <c r="K24" s="22">
        <f t="shared" si="3"/>
        <v>0.435</v>
      </c>
      <c r="L24" s="115">
        <v>75</v>
      </c>
      <c r="M24" s="21">
        <v>28</v>
      </c>
      <c r="N24" s="25">
        <f t="shared" si="0"/>
        <v>0.37333333333333335</v>
      </c>
    </row>
    <row r="25" spans="1:14" x14ac:dyDescent="0.2">
      <c r="A25" s="67" t="s">
        <v>52</v>
      </c>
      <c r="B25" s="115" t="s">
        <v>53</v>
      </c>
      <c r="C25" s="26">
        <v>2766</v>
      </c>
      <c r="D25" s="22" t="s">
        <v>53</v>
      </c>
      <c r="E25" s="115" t="s">
        <v>53</v>
      </c>
      <c r="F25" s="26">
        <v>959</v>
      </c>
      <c r="G25" s="22" t="s">
        <v>53</v>
      </c>
      <c r="H25" s="62">
        <v>415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</row>
    <row r="26" spans="1:14" ht="13.5" thickBot="1" x14ac:dyDescent="0.25">
      <c r="A26" s="68" t="s">
        <v>54</v>
      </c>
      <c r="B26" s="116">
        <f>SUM(B9:B25)</f>
        <v>15358</v>
      </c>
      <c r="C26" s="29">
        <v>15424</v>
      </c>
      <c r="D26" s="22">
        <f>C26/B26</f>
        <v>1.0042974345617919</v>
      </c>
      <c r="E26" s="116">
        <f>SUM(E9:E25)</f>
        <v>8474</v>
      </c>
      <c r="F26" s="29">
        <v>8930</v>
      </c>
      <c r="G26" s="30">
        <f>F26/E26</f>
        <v>1.053811659192825</v>
      </c>
      <c r="H26" s="63">
        <v>8423</v>
      </c>
      <c r="I26" s="116">
        <f>SUM(I9:I25)</f>
        <v>4290</v>
      </c>
      <c r="J26" s="31">
        <v>3040</v>
      </c>
      <c r="K26" s="32">
        <f>J26/I26</f>
        <v>0.70862470862470861</v>
      </c>
      <c r="L26" s="116">
        <f>SUM(L9:L24)</f>
        <v>868</v>
      </c>
      <c r="M26" s="29">
        <v>666</v>
      </c>
      <c r="N26" s="32">
        <f>M26/L26</f>
        <v>0.76728110599078336</v>
      </c>
    </row>
    <row r="27" spans="1:14" ht="13.5" thickTop="1" x14ac:dyDescent="0.2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4" x14ac:dyDescent="0.2">
      <c r="A28" s="1" t="s">
        <v>56</v>
      </c>
    </row>
    <row r="29" spans="1:14" x14ac:dyDescent="0.2">
      <c r="A29" s="132" t="s">
        <v>57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24"/>
      <c r="L29" s="124"/>
      <c r="M29" s="124"/>
    </row>
    <row r="30" spans="1:14" x14ac:dyDescent="0.2">
      <c r="A30" s="124" t="s">
        <v>58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4" x14ac:dyDescent="0.2">
      <c r="A31" s="124" t="s">
        <v>59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1" sqref="A31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25">
      <c r="A2" s="127" t="str">
        <f>'Plan vs Actual'!A2</f>
        <v>OSCCAR Summary by Workforce Area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5">
      <c r="A3" s="127" t="str">
        <f>'Plan vs Actual'!A3</f>
        <v>FY24 Quarter Ending June 30, 2024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4" customHeight="1" x14ac:dyDescent="0.3">
      <c r="A4" s="126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459</v>
      </c>
      <c r="C8" s="26">
        <v>268</v>
      </c>
      <c r="D8" s="89">
        <f>C8/B8</f>
        <v>0.58387799564270149</v>
      </c>
      <c r="E8" s="86">
        <f>'Plan vs Actual'!J9</f>
        <v>210</v>
      </c>
      <c r="F8" s="89">
        <f>E8/B8</f>
        <v>0.45751633986928103</v>
      </c>
      <c r="G8" s="59">
        <f>'Plan vs Actual'!M9</f>
        <v>48</v>
      </c>
      <c r="H8" s="89">
        <f>G8/E8</f>
        <v>0.22857142857142856</v>
      </c>
      <c r="I8" s="59">
        <v>66</v>
      </c>
      <c r="J8" s="21">
        <v>31</v>
      </c>
      <c r="K8" s="21">
        <v>133</v>
      </c>
      <c r="L8" s="76">
        <v>32</v>
      </c>
    </row>
    <row r="9" spans="1:12" x14ac:dyDescent="0.2">
      <c r="A9" s="75" t="s">
        <v>37</v>
      </c>
      <c r="B9" s="111">
        <f>'Plan vs Actual'!H10</f>
        <v>332</v>
      </c>
      <c r="C9" s="26">
        <v>118</v>
      </c>
      <c r="D9" s="89">
        <f t="shared" ref="D9:D24" si="0">C9/B9</f>
        <v>0.35542168674698793</v>
      </c>
      <c r="E9" s="86">
        <f>'Plan vs Actual'!J10</f>
        <v>186</v>
      </c>
      <c r="F9" s="89">
        <f t="shared" ref="F9:F25" si="1">E9/B9</f>
        <v>0.56024096385542166</v>
      </c>
      <c r="G9" s="59">
        <f>'Plan vs Actual'!M10</f>
        <v>13</v>
      </c>
      <c r="H9" s="89">
        <f t="shared" ref="H9:H25" si="2">G9/E9</f>
        <v>6.9892473118279563E-2</v>
      </c>
      <c r="I9" s="59">
        <v>9</v>
      </c>
      <c r="J9" s="21">
        <v>4</v>
      </c>
      <c r="K9" s="21">
        <v>131</v>
      </c>
      <c r="L9" s="76">
        <v>33</v>
      </c>
    </row>
    <row r="10" spans="1:12" x14ac:dyDescent="0.2">
      <c r="A10" s="75" t="s">
        <v>38</v>
      </c>
      <c r="B10" s="111">
        <f>'Plan vs Actual'!H11</f>
        <v>1286</v>
      </c>
      <c r="C10" s="26">
        <v>563</v>
      </c>
      <c r="D10" s="89">
        <f t="shared" si="0"/>
        <v>0.43779160186625193</v>
      </c>
      <c r="E10" s="86">
        <f>'Plan vs Actual'!J11</f>
        <v>1020</v>
      </c>
      <c r="F10" s="89">
        <f t="shared" si="1"/>
        <v>0.79315707620528775</v>
      </c>
      <c r="G10" s="59">
        <f>'Plan vs Actual'!M11</f>
        <v>33</v>
      </c>
      <c r="H10" s="89">
        <f t="shared" si="2"/>
        <v>3.2352941176470591E-2</v>
      </c>
      <c r="I10" s="59">
        <v>1</v>
      </c>
      <c r="J10" s="21">
        <v>15</v>
      </c>
      <c r="K10" s="21">
        <v>107</v>
      </c>
      <c r="L10" s="76">
        <v>63</v>
      </c>
    </row>
    <row r="11" spans="1:12" x14ac:dyDescent="0.2">
      <c r="A11" s="75" t="s">
        <v>39</v>
      </c>
      <c r="B11" s="111">
        <f>'Plan vs Actual'!H12</f>
        <v>576</v>
      </c>
      <c r="C11" s="26">
        <v>282</v>
      </c>
      <c r="D11" s="89">
        <f t="shared" si="0"/>
        <v>0.48958333333333331</v>
      </c>
      <c r="E11" s="86">
        <f>'Plan vs Actual'!J12</f>
        <v>154</v>
      </c>
      <c r="F11" s="89">
        <f t="shared" si="1"/>
        <v>0.2673611111111111</v>
      </c>
      <c r="G11" s="59">
        <f>'Plan vs Actual'!M12</f>
        <v>112</v>
      </c>
      <c r="H11" s="89">
        <f t="shared" si="2"/>
        <v>0.72727272727272729</v>
      </c>
      <c r="I11" s="59">
        <v>359</v>
      </c>
      <c r="J11" s="21">
        <v>20</v>
      </c>
      <c r="K11" s="21">
        <v>110</v>
      </c>
      <c r="L11" s="76">
        <v>6</v>
      </c>
    </row>
    <row r="12" spans="1:12" x14ac:dyDescent="0.2">
      <c r="A12" s="75" t="s">
        <v>40</v>
      </c>
      <c r="B12" s="111">
        <f>'Plan vs Actual'!H13</f>
        <v>439</v>
      </c>
      <c r="C12" s="26">
        <v>222</v>
      </c>
      <c r="D12" s="89">
        <f t="shared" si="0"/>
        <v>0.50569476082004561</v>
      </c>
      <c r="E12" s="86">
        <f>'Plan vs Actual'!J13</f>
        <v>81</v>
      </c>
      <c r="F12" s="89">
        <f t="shared" si="1"/>
        <v>0.18451025056947609</v>
      </c>
      <c r="G12" s="59">
        <f>'Plan vs Actual'!M13</f>
        <v>18</v>
      </c>
      <c r="H12" s="89">
        <f t="shared" si="2"/>
        <v>0.22222222222222221</v>
      </c>
      <c r="I12" s="59">
        <v>31</v>
      </c>
      <c r="J12" s="21">
        <v>14</v>
      </c>
      <c r="K12" s="21">
        <v>115</v>
      </c>
      <c r="L12" s="76">
        <v>0</v>
      </c>
    </row>
    <row r="13" spans="1:12" x14ac:dyDescent="0.2">
      <c r="A13" s="75" t="s">
        <v>41</v>
      </c>
      <c r="B13" s="111">
        <f>'Plan vs Actual'!H14</f>
        <v>561</v>
      </c>
      <c r="C13" s="26">
        <v>289</v>
      </c>
      <c r="D13" s="89">
        <f t="shared" si="0"/>
        <v>0.51515151515151514</v>
      </c>
      <c r="E13" s="86">
        <f>'Plan vs Actual'!J14</f>
        <v>224</v>
      </c>
      <c r="F13" s="89">
        <f t="shared" si="1"/>
        <v>0.39928698752228164</v>
      </c>
      <c r="G13" s="59">
        <f>'Plan vs Actual'!M14</f>
        <v>26</v>
      </c>
      <c r="H13" s="89">
        <f t="shared" si="2"/>
        <v>0.11607142857142858</v>
      </c>
      <c r="I13" s="59">
        <v>157</v>
      </c>
      <c r="J13" s="21">
        <v>20</v>
      </c>
      <c r="K13" s="21">
        <v>317</v>
      </c>
      <c r="L13" s="76">
        <v>2</v>
      </c>
    </row>
    <row r="14" spans="1:12" x14ac:dyDescent="0.2">
      <c r="A14" s="75" t="s">
        <v>42</v>
      </c>
      <c r="B14" s="111">
        <f>'Plan vs Actual'!H15</f>
        <v>395</v>
      </c>
      <c r="C14" s="26">
        <v>231</v>
      </c>
      <c r="D14" s="89">
        <f t="shared" si="0"/>
        <v>0.58481012658227849</v>
      </c>
      <c r="E14" s="86">
        <f>'Plan vs Actual'!J15</f>
        <v>168</v>
      </c>
      <c r="F14" s="89">
        <f t="shared" si="1"/>
        <v>0.42531645569620252</v>
      </c>
      <c r="G14" s="59">
        <f>'Plan vs Actual'!M15</f>
        <v>27</v>
      </c>
      <c r="H14" s="89">
        <f t="shared" si="2"/>
        <v>0.16071428571428573</v>
      </c>
      <c r="I14" s="59">
        <v>21</v>
      </c>
      <c r="J14" s="21">
        <v>14</v>
      </c>
      <c r="K14" s="21">
        <v>100</v>
      </c>
      <c r="L14" s="76">
        <v>17</v>
      </c>
    </row>
    <row r="15" spans="1:12" x14ac:dyDescent="0.2">
      <c r="A15" s="75" t="s">
        <v>43</v>
      </c>
      <c r="B15" s="111">
        <f>'Plan vs Actual'!H16</f>
        <v>351</v>
      </c>
      <c r="C15" s="26">
        <v>174</v>
      </c>
      <c r="D15" s="89">
        <f t="shared" si="0"/>
        <v>0.49572649572649574</v>
      </c>
      <c r="E15" s="86">
        <f>'Plan vs Actual'!J16</f>
        <v>214</v>
      </c>
      <c r="F15" s="89">
        <f t="shared" si="1"/>
        <v>0.6096866096866097</v>
      </c>
      <c r="G15" s="59">
        <f>'Plan vs Actual'!M16</f>
        <v>70</v>
      </c>
      <c r="H15" s="89">
        <f t="shared" si="2"/>
        <v>0.32710280373831774</v>
      </c>
      <c r="I15" s="59">
        <v>84</v>
      </c>
      <c r="J15" s="21">
        <v>0</v>
      </c>
      <c r="K15" s="21">
        <v>114</v>
      </c>
      <c r="L15" s="76">
        <v>35</v>
      </c>
    </row>
    <row r="16" spans="1:12" x14ac:dyDescent="0.2">
      <c r="A16" s="75" t="s">
        <v>44</v>
      </c>
      <c r="B16" s="111">
        <f>'Plan vs Actual'!H17</f>
        <v>280</v>
      </c>
      <c r="C16" s="26">
        <v>141</v>
      </c>
      <c r="D16" s="89">
        <f t="shared" si="0"/>
        <v>0.50357142857142856</v>
      </c>
      <c r="E16" s="86">
        <f>'Plan vs Actual'!J17</f>
        <v>86</v>
      </c>
      <c r="F16" s="89">
        <f t="shared" si="1"/>
        <v>0.30714285714285716</v>
      </c>
      <c r="G16" s="59">
        <f>'Plan vs Actual'!M17</f>
        <v>21</v>
      </c>
      <c r="H16" s="89">
        <f t="shared" si="2"/>
        <v>0.2441860465116279</v>
      </c>
      <c r="I16" s="59">
        <v>28</v>
      </c>
      <c r="J16" s="21">
        <v>0</v>
      </c>
      <c r="K16" s="21">
        <v>119</v>
      </c>
      <c r="L16" s="76">
        <v>1</v>
      </c>
    </row>
    <row r="17" spans="1:12" x14ac:dyDescent="0.2">
      <c r="A17" s="75" t="s">
        <v>45</v>
      </c>
      <c r="B17" s="111">
        <f>'Plan vs Actual'!H18</f>
        <v>709</v>
      </c>
      <c r="C17" s="26">
        <v>358</v>
      </c>
      <c r="D17" s="89">
        <f t="shared" si="0"/>
        <v>0.50493653032440056</v>
      </c>
      <c r="E17" s="86">
        <f>'Plan vs Actual'!J18</f>
        <v>329</v>
      </c>
      <c r="F17" s="89">
        <f t="shared" si="1"/>
        <v>0.46403385049365303</v>
      </c>
      <c r="G17" s="59">
        <f>'Plan vs Actual'!M18</f>
        <v>71</v>
      </c>
      <c r="H17" s="89">
        <f t="shared" si="2"/>
        <v>0.21580547112462006</v>
      </c>
      <c r="I17" s="59">
        <v>17</v>
      </c>
      <c r="J17" s="21">
        <v>45</v>
      </c>
      <c r="K17" s="21">
        <v>101</v>
      </c>
      <c r="L17" s="76">
        <v>134</v>
      </c>
    </row>
    <row r="18" spans="1:12" x14ac:dyDescent="0.2">
      <c r="A18" s="75" t="s">
        <v>46</v>
      </c>
      <c r="B18" s="111">
        <f>'Plan vs Actual'!H19</f>
        <v>256</v>
      </c>
      <c r="C18" s="26">
        <v>127</v>
      </c>
      <c r="D18" s="89">
        <f t="shared" si="0"/>
        <v>0.49609375</v>
      </c>
      <c r="E18" s="86">
        <f>'Plan vs Actual'!J19</f>
        <v>77</v>
      </c>
      <c r="F18" s="89">
        <f t="shared" si="1"/>
        <v>0.30078125</v>
      </c>
      <c r="G18" s="59">
        <f>'Plan vs Actual'!M19</f>
        <v>21</v>
      </c>
      <c r="H18" s="89">
        <f t="shared" si="2"/>
        <v>0.27272727272727271</v>
      </c>
      <c r="I18" s="59">
        <v>10</v>
      </c>
      <c r="J18" s="21">
        <v>18</v>
      </c>
      <c r="K18" s="21">
        <v>134</v>
      </c>
      <c r="L18" s="76">
        <v>0</v>
      </c>
    </row>
    <row r="19" spans="1:12" x14ac:dyDescent="0.2">
      <c r="A19" s="75" t="s">
        <v>47</v>
      </c>
      <c r="B19" s="111">
        <f>'Plan vs Actual'!H20</f>
        <v>331</v>
      </c>
      <c r="C19" s="26">
        <v>161</v>
      </c>
      <c r="D19" s="89">
        <f t="shared" si="0"/>
        <v>0.48640483383685801</v>
      </c>
      <c r="E19" s="86">
        <f>'Plan vs Actual'!J20</f>
        <v>122</v>
      </c>
      <c r="F19" s="89">
        <f t="shared" si="1"/>
        <v>0.36858006042296071</v>
      </c>
      <c r="G19" s="59">
        <f>'Plan vs Actual'!M20</f>
        <v>15</v>
      </c>
      <c r="H19" s="89">
        <f t="shared" si="2"/>
        <v>0.12295081967213115</v>
      </c>
      <c r="I19" s="59">
        <v>20</v>
      </c>
      <c r="J19" s="21">
        <v>16</v>
      </c>
      <c r="K19" s="21">
        <v>42</v>
      </c>
      <c r="L19" s="76">
        <v>0</v>
      </c>
    </row>
    <row r="20" spans="1:12" x14ac:dyDescent="0.2">
      <c r="A20" s="75" t="s">
        <v>48</v>
      </c>
      <c r="B20" s="111">
        <f>'Plan vs Actual'!H21</f>
        <v>341</v>
      </c>
      <c r="C20" s="26">
        <v>129</v>
      </c>
      <c r="D20" s="89">
        <f t="shared" si="0"/>
        <v>0.3782991202346041</v>
      </c>
      <c r="E20" s="86">
        <f>'Plan vs Actual'!J21</f>
        <v>126</v>
      </c>
      <c r="F20" s="89">
        <f t="shared" si="1"/>
        <v>0.36950146627565983</v>
      </c>
      <c r="G20" s="59">
        <f>'Plan vs Actual'!M21</f>
        <v>12</v>
      </c>
      <c r="H20" s="89">
        <f t="shared" si="2"/>
        <v>9.5238095238095233E-2</v>
      </c>
      <c r="I20" s="59">
        <v>69</v>
      </c>
      <c r="J20" s="21">
        <v>18</v>
      </c>
      <c r="K20" s="21">
        <v>139</v>
      </c>
      <c r="L20" s="76">
        <v>80</v>
      </c>
    </row>
    <row r="21" spans="1:12" x14ac:dyDescent="0.2">
      <c r="A21" s="75" t="s">
        <v>49</v>
      </c>
      <c r="B21" s="111">
        <f>'Plan vs Actual'!H22</f>
        <v>301</v>
      </c>
      <c r="C21" s="26">
        <v>198</v>
      </c>
      <c r="D21" s="89">
        <f t="shared" si="0"/>
        <v>0.65780730897009965</v>
      </c>
      <c r="E21" s="86">
        <f>'Plan vs Actual'!J22</f>
        <v>64</v>
      </c>
      <c r="F21" s="89">
        <f t="shared" si="1"/>
        <v>0.21262458471760798</v>
      </c>
      <c r="G21" s="59">
        <f>'Plan vs Actual'!M22</f>
        <v>22</v>
      </c>
      <c r="H21" s="89">
        <f t="shared" si="2"/>
        <v>0.34375</v>
      </c>
      <c r="I21" s="59">
        <v>153</v>
      </c>
      <c r="J21" s="21">
        <v>24</v>
      </c>
      <c r="K21" s="21">
        <v>84</v>
      </c>
      <c r="L21" s="76">
        <v>56</v>
      </c>
    </row>
    <row r="22" spans="1:12" x14ac:dyDescent="0.2">
      <c r="A22" s="75" t="s">
        <v>50</v>
      </c>
      <c r="B22" s="111">
        <f>'Plan vs Actual'!H23</f>
        <v>1883</v>
      </c>
      <c r="C22" s="26">
        <v>1087</v>
      </c>
      <c r="D22" s="89">
        <f t="shared" si="0"/>
        <v>0.57727031332979284</v>
      </c>
      <c r="E22" s="86">
        <f>'Plan vs Actual'!J23</f>
        <v>158</v>
      </c>
      <c r="F22" s="89">
        <f t="shared" si="1"/>
        <v>8.3908656399362722E-2</v>
      </c>
      <c r="G22" s="59">
        <f>'Plan vs Actual'!M23</f>
        <v>142</v>
      </c>
      <c r="H22" s="89">
        <f t="shared" si="2"/>
        <v>0.89873417721518989</v>
      </c>
      <c r="I22" s="59">
        <v>1246</v>
      </c>
      <c r="J22" s="21">
        <v>0</v>
      </c>
      <c r="K22" s="21">
        <v>74</v>
      </c>
      <c r="L22" s="76">
        <v>486</v>
      </c>
    </row>
    <row r="23" spans="1:12" x14ac:dyDescent="0.2">
      <c r="A23" s="75" t="s">
        <v>51</v>
      </c>
      <c r="B23" s="111">
        <f>'Plan vs Actual'!H24</f>
        <v>295</v>
      </c>
      <c r="C23" s="26">
        <v>100</v>
      </c>
      <c r="D23" s="89">
        <f t="shared" si="0"/>
        <v>0.33898305084745761</v>
      </c>
      <c r="E23" s="86">
        <f>'Plan vs Actual'!J24</f>
        <v>87</v>
      </c>
      <c r="F23" s="89">
        <f t="shared" si="1"/>
        <v>0.29491525423728815</v>
      </c>
      <c r="G23" s="59">
        <f>'Plan vs Actual'!M24</f>
        <v>28</v>
      </c>
      <c r="H23" s="89">
        <f t="shared" si="2"/>
        <v>0.32183908045977011</v>
      </c>
      <c r="I23" s="59">
        <v>9</v>
      </c>
      <c r="J23" s="21">
        <v>17</v>
      </c>
      <c r="K23" s="21">
        <v>170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415</v>
      </c>
      <c r="C24" s="100">
        <v>214</v>
      </c>
      <c r="D24" s="101">
        <f t="shared" si="0"/>
        <v>0.51566265060240968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408</v>
      </c>
      <c r="J24" s="100">
        <v>57</v>
      </c>
      <c r="K24" s="100">
        <v>13</v>
      </c>
      <c r="L24" s="103">
        <v>0</v>
      </c>
    </row>
    <row r="25" spans="1:12" ht="13.5" thickBot="1" x14ac:dyDescent="0.25">
      <c r="A25" s="104" t="s">
        <v>54</v>
      </c>
      <c r="B25" s="113">
        <f>'Plan vs Actual'!H26</f>
        <v>8423</v>
      </c>
      <c r="C25" s="105">
        <v>5498</v>
      </c>
      <c r="D25" s="106">
        <f>C25/B25</f>
        <v>0.65273655467173219</v>
      </c>
      <c r="E25" s="118">
        <f>'Plan vs Actual'!J26</f>
        <v>3040</v>
      </c>
      <c r="F25" s="106">
        <f t="shared" si="1"/>
        <v>0.36091653805057583</v>
      </c>
      <c r="G25" s="119">
        <f>'Plan vs Actual'!M26</f>
        <v>666</v>
      </c>
      <c r="H25" s="106">
        <f t="shared" si="2"/>
        <v>0.21907894736842104</v>
      </c>
      <c r="I25" s="107">
        <v>2640</v>
      </c>
      <c r="J25" s="105">
        <v>308</v>
      </c>
      <c r="K25" s="105">
        <v>1792</v>
      </c>
      <c r="L25" s="108">
        <v>940</v>
      </c>
    </row>
    <row r="26" spans="1:12" ht="13.5" thickTop="1" x14ac:dyDescent="0.2">
      <c r="A26" s="141" t="str">
        <f>'Plan vs Actual'!A28</f>
        <v xml:space="preserve">**The Statewide All Offices total is not equal to the sum of the workforce area counts for the following reasons:  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x14ac:dyDescent="0.2">
      <c r="A27" s="139" t="s">
        <v>57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x14ac:dyDescent="0.2">
      <c r="A28" s="139" t="s">
        <v>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x14ac:dyDescent="0.2">
      <c r="A29" s="139" t="s">
        <v>71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x14ac:dyDescent="0.2">
      <c r="A30" s="139" t="s">
        <v>72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tabSelected="1"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38"/>
      <c r="L1" s="138"/>
      <c r="M1" s="138"/>
      <c r="N1" s="66"/>
      <c r="O1" s="66"/>
      <c r="P1" s="66"/>
      <c r="Q1" s="66"/>
    </row>
    <row r="2" spans="1:17" ht="18.75" customHeight="1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66"/>
      <c r="O2" s="66"/>
      <c r="P2" s="66"/>
      <c r="Q2" s="66"/>
    </row>
    <row r="3" spans="1:17" ht="18.75" customHeight="1" x14ac:dyDescent="0.25">
      <c r="A3" s="127" t="str">
        <f>'Plan vs Actual'!A3</f>
        <v>FY24 Quarter Ending June 30, 2024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66"/>
      <c r="O3" s="66"/>
      <c r="P3" s="66"/>
      <c r="Q3" s="66"/>
    </row>
    <row r="4" spans="1:17" ht="30" customHeight="1" x14ac:dyDescent="0.2">
      <c r="A4" s="145" t="s">
        <v>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2041</v>
      </c>
      <c r="C7" s="91">
        <v>3880</v>
      </c>
      <c r="D7" s="91">
        <v>5115</v>
      </c>
      <c r="E7" s="91">
        <v>6506</v>
      </c>
      <c r="F7" s="91">
        <v>7640</v>
      </c>
      <c r="G7" s="91">
        <v>8782</v>
      </c>
      <c r="H7" s="91">
        <v>9899</v>
      </c>
      <c r="I7" s="91">
        <v>10837</v>
      </c>
      <c r="J7" s="91">
        <v>12602</v>
      </c>
      <c r="K7" s="91">
        <v>13474</v>
      </c>
      <c r="L7" s="91">
        <v>14284</v>
      </c>
      <c r="M7" s="92">
        <v>15424</v>
      </c>
    </row>
    <row r="8" spans="1:17" ht="18" customHeight="1" x14ac:dyDescent="0.2">
      <c r="A8" s="93" t="s">
        <v>87</v>
      </c>
      <c r="B8" s="91">
        <v>2041</v>
      </c>
      <c r="C8" s="91">
        <v>2537</v>
      </c>
      <c r="D8" s="91">
        <v>2164</v>
      </c>
      <c r="E8" s="91">
        <v>2525</v>
      </c>
      <c r="F8" s="91">
        <v>1904</v>
      </c>
      <c r="G8" s="91">
        <v>2154</v>
      </c>
      <c r="H8" s="91">
        <v>2492</v>
      </c>
      <c r="I8" s="91">
        <v>2153</v>
      </c>
      <c r="J8" s="91">
        <v>2577</v>
      </c>
      <c r="K8" s="91">
        <v>2503</v>
      </c>
      <c r="L8" s="91">
        <v>2341</v>
      </c>
      <c r="M8" s="92">
        <v>2215</v>
      </c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1178</v>
      </c>
      <c r="C10" s="91">
        <v>2238</v>
      </c>
      <c r="D10" s="91">
        <v>2966</v>
      </c>
      <c r="E10" s="91">
        <v>3657</v>
      </c>
      <c r="F10" s="91">
        <v>4228</v>
      </c>
      <c r="G10" s="91">
        <v>4738</v>
      </c>
      <c r="H10" s="91">
        <v>5343</v>
      </c>
      <c r="I10" s="91">
        <v>6007</v>
      </c>
      <c r="J10" s="91">
        <v>6715</v>
      </c>
      <c r="K10" s="91">
        <v>7317</v>
      </c>
      <c r="L10" s="91">
        <v>7979</v>
      </c>
      <c r="M10" s="92">
        <v>8423</v>
      </c>
      <c r="N10" s="82"/>
    </row>
    <row r="11" spans="1:17" ht="18" customHeight="1" x14ac:dyDescent="0.2">
      <c r="A11" s="93" t="s">
        <v>89</v>
      </c>
      <c r="B11" s="91">
        <v>1178</v>
      </c>
      <c r="C11" s="91">
        <v>1468</v>
      </c>
      <c r="D11" s="91">
        <v>1302</v>
      </c>
      <c r="E11" s="91">
        <v>1329</v>
      </c>
      <c r="F11" s="91">
        <v>1154</v>
      </c>
      <c r="G11" s="91">
        <v>1104</v>
      </c>
      <c r="H11" s="91">
        <v>1378</v>
      </c>
      <c r="I11" s="91">
        <v>1316</v>
      </c>
      <c r="J11" s="91">
        <v>1471</v>
      </c>
      <c r="K11" s="91">
        <v>1442</v>
      </c>
      <c r="L11" s="91">
        <v>1532</v>
      </c>
      <c r="M11" s="92">
        <v>1152</v>
      </c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350</v>
      </c>
      <c r="C13" s="91">
        <v>711</v>
      </c>
      <c r="D13" s="91">
        <v>950</v>
      </c>
      <c r="E13" s="91">
        <v>1203</v>
      </c>
      <c r="F13" s="91">
        <v>1410</v>
      </c>
      <c r="G13" s="91">
        <v>1640</v>
      </c>
      <c r="H13" s="91">
        <v>1920</v>
      </c>
      <c r="I13" s="91">
        <v>2128</v>
      </c>
      <c r="J13" s="91">
        <v>2327</v>
      </c>
      <c r="K13" s="91">
        <v>2531</v>
      </c>
      <c r="L13" s="91">
        <v>2811</v>
      </c>
      <c r="M13" s="92">
        <v>3040</v>
      </c>
    </row>
    <row r="14" spans="1:17" ht="18" customHeight="1" x14ac:dyDescent="0.2">
      <c r="A14" s="93" t="s">
        <v>91</v>
      </c>
      <c r="B14" s="91">
        <v>350</v>
      </c>
      <c r="C14" s="91">
        <v>428</v>
      </c>
      <c r="D14" s="91">
        <v>347</v>
      </c>
      <c r="E14" s="91">
        <v>383</v>
      </c>
      <c r="F14" s="91">
        <v>346</v>
      </c>
      <c r="G14" s="91">
        <v>382</v>
      </c>
      <c r="H14" s="91">
        <v>469</v>
      </c>
      <c r="I14" s="91">
        <v>391</v>
      </c>
      <c r="J14" s="91">
        <v>389</v>
      </c>
      <c r="K14" s="91">
        <v>413</v>
      </c>
      <c r="L14" s="91">
        <v>446</v>
      </c>
      <c r="M14" s="92">
        <v>433</v>
      </c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56</v>
      </c>
      <c r="C16" s="91">
        <v>135</v>
      </c>
      <c r="D16" s="91">
        <v>191</v>
      </c>
      <c r="E16" s="91">
        <v>239</v>
      </c>
      <c r="F16" s="91">
        <v>277</v>
      </c>
      <c r="G16" s="91">
        <v>306</v>
      </c>
      <c r="H16" s="91">
        <v>359</v>
      </c>
      <c r="I16" s="91">
        <v>418</v>
      </c>
      <c r="J16" s="91">
        <v>479</v>
      </c>
      <c r="K16" s="91">
        <v>529</v>
      </c>
      <c r="L16" s="91">
        <v>613</v>
      </c>
      <c r="M16" s="92">
        <v>666</v>
      </c>
    </row>
    <row r="17" spans="1:13" ht="18" customHeight="1" x14ac:dyDescent="0.2">
      <c r="A17" s="93" t="s">
        <v>93</v>
      </c>
      <c r="B17" s="91">
        <v>56</v>
      </c>
      <c r="C17" s="91">
        <v>86</v>
      </c>
      <c r="D17" s="91">
        <v>67</v>
      </c>
      <c r="E17" s="91">
        <v>58</v>
      </c>
      <c r="F17" s="91">
        <v>52</v>
      </c>
      <c r="G17" s="91">
        <v>45</v>
      </c>
      <c r="H17" s="91">
        <v>67</v>
      </c>
      <c r="I17" s="91">
        <v>74</v>
      </c>
      <c r="J17" s="91">
        <v>83</v>
      </c>
      <c r="K17" s="91">
        <v>80</v>
      </c>
      <c r="L17" s="91">
        <v>111</v>
      </c>
      <c r="M17" s="92">
        <v>83</v>
      </c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3EE5E7-7979-45F5-9800-B37A82599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(DCS)</cp:lastModifiedBy>
  <cp:revision/>
  <dcterms:created xsi:type="dcterms:W3CDTF">2005-11-08T14:55:14Z</dcterms:created>
  <dcterms:modified xsi:type="dcterms:W3CDTF">2024-10-08T19:09:46Z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