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4 06302024/"/>
    </mc:Choice>
  </mc:AlternateContent>
  <xr:revisionPtr revIDLastSave="230" documentId="11_F89E8FD9BB6EB548837D58C40D11833F36C486C2" xr6:coauthVersionLast="47" xr6:coauthVersionMax="47" xr10:uidLastSave="{932B4D16-74C7-4F3B-BC1E-14F528DED75A}"/>
  <bookViews>
    <workbookView xWindow="-120" yWindow="-120" windowWidth="19410" windowHeight="9705" tabRatio="772" activeTab="3" xr2:uid="{00000000-000D-0000-FFFF-FFFF00000000}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0" l="1"/>
  <c r="I21" i="10"/>
  <c r="F19" i="10" l="1"/>
  <c r="F18" i="10"/>
  <c r="F17" i="10"/>
  <c r="F16" i="10"/>
  <c r="F15" i="10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3" i="10"/>
  <c r="A14" i="10"/>
  <c r="A15" i="10"/>
  <c r="A16" i="10"/>
  <c r="A17" i="10"/>
  <c r="A18" i="10"/>
  <c r="A19" i="10"/>
  <c r="A20" i="10"/>
  <c r="B21" i="10"/>
  <c r="D21" i="10"/>
  <c r="C21" i="10"/>
  <c r="F7" i="10"/>
  <c r="F8" i="10"/>
  <c r="F9" i="10"/>
  <c r="A1" i="10"/>
  <c r="E21" i="1"/>
  <c r="B21" i="1"/>
  <c r="C21" i="1"/>
  <c r="F21" i="1"/>
  <c r="G21" i="1"/>
  <c r="H21" i="1"/>
  <c r="I21" i="1"/>
  <c r="J21" i="1"/>
  <c r="D21" i="1"/>
  <c r="F21" i="10" l="1"/>
</calcChain>
</file>

<file path=xl/sharedStrings.xml><?xml version="1.0" encoding="utf-8"?>
<sst xmlns="http://schemas.openxmlformats.org/spreadsheetml/2006/main" count="81" uniqueCount="68">
  <si>
    <t xml:space="preserve">TAB 9 - TRADE ADJUSTMENT ASSISTANCE </t>
  </si>
  <si>
    <t>PARTICIPANT SUMMARIES BY AREA</t>
  </si>
  <si>
    <t>Table 1 -  Participants and Training Enrollments</t>
  </si>
  <si>
    <t>Table 2 -  Exit and Outcome Summary</t>
  </si>
  <si>
    <t>Table 3 -  Participant Characteristics</t>
  </si>
  <si>
    <t>Data Source:  Crystal Report/MOSES Database</t>
  </si>
  <si>
    <t>Compiled by MassHire Department of Career Services</t>
  </si>
  <si>
    <t>TABLE 1 - PARTICIPANTS &amp; TRAINING ENROLLMENTS</t>
  </si>
  <si>
    <t>Workforce Area</t>
  </si>
  <si>
    <t>Total Participants</t>
  </si>
  <si>
    <t>New FY Enrollments</t>
  </si>
  <si>
    <t>Training Enrollments</t>
  </si>
  <si>
    <t>Enrollments by Activity (Multiple Counts)</t>
  </si>
  <si>
    <t>YTD
Actual</t>
  </si>
  <si>
    <t>New FY Training Enrollments</t>
  </si>
  <si>
    <t>New &amp; Carry-in Training Enrollments</t>
  </si>
  <si>
    <t>ABE /
GED</t>
  </si>
  <si>
    <t>ESL</t>
  </si>
  <si>
    <t>Occup
Skills*</t>
  </si>
  <si>
    <t>OJT</t>
  </si>
  <si>
    <t>Other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</si>
  <si>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</si>
  <si>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</si>
  <si>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</si>
  <si>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</si>
  <si>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</si>
  <si>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</si>
  <si>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</si>
  <si>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</si>
  <si>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</si>
  <si>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</si>
  <si>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</si>
  <si>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</si>
  <si>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</si>
  <si>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</si>
  <si>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</si>
  <si>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</si>
  <si>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</si>
  <si>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 Occupational Skills training includes workplace training, private sector training programs, skill upgrading &amp; retraining, entrepreneurial training, job readiness training and customized training.</t>
  </si>
  <si>
    <t>TABLE 2 - EXIT &amp; OUTCOME SUMMARY</t>
  </si>
  <si>
    <t>Total                        Exits</t>
  </si>
  <si>
    <t>Entered
Employment*</t>
  </si>
  <si>
    <t>Exclusions**</t>
  </si>
  <si>
    <t>EE Rate at Exit</t>
  </si>
  <si>
    <t>Average
Pre Wage</t>
  </si>
  <si>
    <t>Average
Post Wage</t>
  </si>
  <si>
    <t>Credentials</t>
  </si>
  <si>
    <t>Annual
Plan</t>
  </si>
  <si>
    <t xml:space="preserve">  *Entered Employments include unsubsidized employment; military; and apprenticeship.</t>
  </si>
  <si>
    <t>**Excluded exiters, not counted in the calculation of EE Rate, are those who leave the program for medical reasons or who are institutionalized are not counted in Entered Employment rate.</t>
  </si>
  <si>
    <t>TABLE 3 - PARTICIPANT CHARACTERISTICS</t>
  </si>
  <si>
    <t>Percentages of Total Particpants</t>
  </si>
  <si>
    <t>Female</t>
  </si>
  <si>
    <t>Age 55
or Older</t>
  </si>
  <si>
    <t>Hispanic
or Latino</t>
  </si>
  <si>
    <t>Black or
African American</t>
  </si>
  <si>
    <t>Asian or
Pacific</t>
  </si>
  <si>
    <t>Disabled</t>
  </si>
  <si>
    <t>Less
Than H.S.</t>
  </si>
  <si>
    <t>UI
Claimant</t>
  </si>
  <si>
    <t>Limited
English</t>
  </si>
  <si>
    <t>Math or
Reading 
Level &lt; 9.0</t>
  </si>
  <si>
    <t>Offender</t>
  </si>
  <si>
    <t>Veteran</t>
  </si>
  <si>
    <t>Single
Parent</t>
  </si>
  <si>
    <t>Low
Income</t>
  </si>
  <si>
    <t>FY24 QUARTER ENDING JUNE 30, 2024</t>
  </si>
  <si>
    <t>TAB 9 - TRADE ADJUSTMENT ASSISTANCE
FY24 QUARTER ENDING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</si>
</sst>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4" fillId="0" borderId="2" xfId="0" applyFont="1" applyBorder="1"/>
    <xf numFmtId="0" fontId="3" fillId="0" borderId="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27" xfId="0" applyFont="1" applyBorder="1" applyAlignment="1">
      <alignment horizontal="center" wrapText="1"/>
    </xf>
    <xf numFmtId="1" fontId="6" fillId="0" borderId="28" xfId="0" applyNumberFormat="1" applyFont="1" applyBorder="1" applyAlignment="1">
      <alignment horizontal="center" wrapText="1"/>
    </xf>
    <xf numFmtId="1" fontId="6" fillId="0" borderId="27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 wrapText="1"/>
    </xf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Alignment="1">
      <alignment wrapText="1"/>
    </xf>
    <xf numFmtId="0" fontId="6" fillId="0" borderId="2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165" fontId="6" fillId="0" borderId="30" xfId="0" applyNumberFormat="1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9" fontId="6" fillId="0" borderId="37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Border="1" applyAlignment="1">
      <alignment horizontal="center" vertical="center"/>
    </xf>
    <xf numFmtId="3" fontId="8" fillId="0" borderId="39" xfId="0" applyNumberFormat="1" applyFont="1" applyBorder="1" applyAlignment="1">
      <alignment horizontal="center" vertical="center"/>
    </xf>
    <xf numFmtId="9" fontId="8" fillId="0" borderId="40" xfId="0" applyNumberFormat="1" applyFont="1" applyBorder="1" applyAlignment="1">
      <alignment horizontal="center" vertical="center"/>
    </xf>
    <xf numFmtId="9" fontId="8" fillId="0" borderId="41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horizontal="center" vertical="center"/>
    </xf>
    <xf numFmtId="165" fontId="8" fillId="0" borderId="38" xfId="0" applyNumberFormat="1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43" xfId="0" applyFont="1" applyBorder="1" applyAlignment="1">
      <alignment horizontal="left" indent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9" fontId="6" fillId="0" borderId="9" xfId="0" applyNumberFormat="1" applyFont="1" applyBorder="1"/>
    <xf numFmtId="1" fontId="6" fillId="0" borderId="9" xfId="0" applyNumberFormat="1" applyFont="1" applyBorder="1"/>
    <xf numFmtId="0" fontId="6" fillId="0" borderId="29" xfId="0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0" fontId="10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6" fillId="0" borderId="59" xfId="0" applyFont="1" applyBorder="1" applyAlignment="1">
      <alignment horizontal="left" vertical="center" wrapText="1" indent="1"/>
    </xf>
    <xf numFmtId="0" fontId="6" fillId="0" borderId="60" xfId="0" applyFont="1" applyBorder="1" applyAlignment="1">
      <alignment horizontal="left" vertical="center" wrapText="1" indent="1"/>
    </xf>
    <xf numFmtId="0" fontId="6" fillId="0" borderId="61" xfId="0" applyFont="1" applyBorder="1" applyAlignment="1">
      <alignment horizontal="left" vertical="center" wrapText="1" indent="1"/>
    </xf>
    <xf numFmtId="0" fontId="6" fillId="0" borderId="43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/>
    <xf numFmtId="0" fontId="5" fillId="0" borderId="61" xfId="0" applyFont="1" applyBorder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zoomScale="80" zoomScaleNormal="80" workbookViewId="0">
      <selection activeCell="A18" sqref="A18"/>
    </sheetView>
  </sheetViews>
  <sheetFormatPr defaultColWidth="9.140625" defaultRowHeight="18.75" x14ac:dyDescent="0.3"/>
  <cols>
    <col min="1" max="1" width="18.7109375" style="1" customWidth="1"/>
    <col min="2" max="2" width="24.42578125" style="1" customWidth="1"/>
    <col min="3" max="3" width="63.28515625" style="1" customWidth="1"/>
    <col min="4" max="4" width="20.7109375" style="1" customWidth="1"/>
    <col min="5" max="5" width="16.5703125" style="1" customWidth="1"/>
    <col min="6" max="6" width="21.4257812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4" ht="18.75" customHeight="1" thickTop="1" x14ac:dyDescent="0.3">
      <c r="A1" s="169"/>
      <c r="B1" s="170"/>
      <c r="C1" s="170"/>
      <c r="D1" s="171"/>
    </row>
    <row r="2" spans="1:4" ht="18.75" customHeight="1" x14ac:dyDescent="0.3">
      <c r="A2" s="156"/>
      <c r="B2" s="157"/>
      <c r="C2" s="157"/>
      <c r="D2" s="158"/>
    </row>
    <row r="3" spans="1:4" ht="18.75" customHeight="1" x14ac:dyDescent="0.3">
      <c r="A3" s="156"/>
      <c r="B3" s="157"/>
      <c r="C3" s="157"/>
      <c r="D3" s="158"/>
    </row>
    <row r="4" spans="1:4" ht="18.75" customHeight="1" x14ac:dyDescent="0.35">
      <c r="A4" s="163"/>
      <c r="B4" s="164"/>
      <c r="C4" s="164"/>
      <c r="D4" s="165"/>
    </row>
    <row r="5" spans="1:4" ht="18.75" customHeight="1" x14ac:dyDescent="0.3">
      <c r="A5" s="166"/>
      <c r="B5" s="167"/>
      <c r="C5" s="167"/>
      <c r="D5" s="168"/>
    </row>
    <row r="6" spans="1:4" ht="18.75" customHeight="1" x14ac:dyDescent="0.35">
      <c r="A6" s="163" t="s">
        <v>0</v>
      </c>
      <c r="B6" s="164"/>
      <c r="C6" s="164"/>
      <c r="D6" s="165"/>
    </row>
    <row r="7" spans="1:4" ht="18.75" customHeight="1" x14ac:dyDescent="0.3">
      <c r="A7" s="159"/>
      <c r="B7" s="160"/>
      <c r="C7" s="160"/>
      <c r="D7" s="161"/>
    </row>
    <row r="8" spans="1:4" ht="16.5" customHeight="1" x14ac:dyDescent="0.3">
      <c r="A8" s="172" t="s">
        <v>66</v>
      </c>
      <c r="B8" s="173"/>
      <c r="C8" s="173"/>
      <c r="D8" s="174"/>
    </row>
    <row r="9" spans="1:4" ht="16.5" customHeight="1" x14ac:dyDescent="0.3">
      <c r="A9" s="159"/>
      <c r="B9" s="160"/>
      <c r="C9" s="160"/>
      <c r="D9" s="161"/>
    </row>
    <row r="10" spans="1:4" ht="18.75" customHeight="1" x14ac:dyDescent="0.3">
      <c r="A10" s="159"/>
      <c r="B10" s="160"/>
      <c r="C10" s="160"/>
      <c r="D10" s="161"/>
    </row>
    <row r="11" spans="1:4" ht="18.75" customHeight="1" x14ac:dyDescent="0.3">
      <c r="A11" s="159"/>
      <c r="B11" s="160"/>
      <c r="C11" s="160"/>
      <c r="D11" s="161"/>
    </row>
    <row r="12" spans="1:4" ht="18.75" customHeight="1" x14ac:dyDescent="0.3">
      <c r="A12" s="166"/>
      <c r="B12" s="167"/>
      <c r="C12" s="167"/>
      <c r="D12" s="168"/>
    </row>
    <row r="13" spans="1:4" ht="21" x14ac:dyDescent="0.35">
      <c r="A13" s="163" t="s">
        <v>1</v>
      </c>
      <c r="B13" s="164"/>
      <c r="C13" s="164"/>
      <c r="D13" s="165"/>
    </row>
    <row r="14" spans="1:4" x14ac:dyDescent="0.3">
      <c r="A14" s="166"/>
      <c r="B14" s="167"/>
      <c r="C14" s="167"/>
      <c r="D14" s="168"/>
    </row>
    <row r="15" spans="1:4" x14ac:dyDescent="0.3">
      <c r="A15" s="2"/>
      <c r="B15" s="3"/>
      <c r="C15" s="3" t="s">
        <v>2</v>
      </c>
      <c r="D15" s="4"/>
    </row>
    <row r="16" spans="1:4" x14ac:dyDescent="0.3">
      <c r="A16" s="2"/>
      <c r="D16" s="5"/>
    </row>
    <row r="17" spans="1:4" x14ac:dyDescent="0.3">
      <c r="A17" s="2"/>
      <c r="B17" s="3"/>
      <c r="C17" s="3" t="s">
        <v>3</v>
      </c>
      <c r="D17" s="4"/>
    </row>
    <row r="18" spans="1:4" x14ac:dyDescent="0.3">
      <c r="A18" s="2"/>
      <c r="D18" s="5"/>
    </row>
    <row r="19" spans="1:4" x14ac:dyDescent="0.3">
      <c r="A19" s="2"/>
      <c r="B19" s="3"/>
      <c r="C19" s="3" t="s">
        <v>4</v>
      </c>
      <c r="D19" s="4"/>
    </row>
    <row r="20" spans="1:4" x14ac:dyDescent="0.3">
      <c r="A20" s="166"/>
      <c r="B20" s="167"/>
      <c r="C20" s="167"/>
      <c r="D20" s="168"/>
    </row>
    <row r="21" spans="1:4" x14ac:dyDescent="0.3">
      <c r="A21" s="166"/>
      <c r="B21" s="167"/>
      <c r="C21" s="167"/>
      <c r="D21" s="168"/>
    </row>
    <row r="22" spans="1:4" x14ac:dyDescent="0.3">
      <c r="A22" s="156"/>
      <c r="B22" s="157"/>
      <c r="C22" s="157"/>
      <c r="D22" s="158"/>
    </row>
    <row r="23" spans="1:4" x14ac:dyDescent="0.3">
      <c r="A23" s="166"/>
      <c r="B23" s="167"/>
      <c r="C23" s="167"/>
      <c r="D23" s="168"/>
    </row>
    <row r="24" spans="1:4" x14ac:dyDescent="0.3">
      <c r="A24" s="176"/>
      <c r="B24" s="175"/>
      <c r="C24" s="175"/>
      <c r="D24" s="177"/>
    </row>
    <row r="25" spans="1:4" x14ac:dyDescent="0.3">
      <c r="A25" s="176"/>
      <c r="B25" s="175"/>
      <c r="C25" s="175"/>
      <c r="D25" s="177"/>
    </row>
    <row r="26" spans="1:4" ht="19.5" thickBot="1" x14ac:dyDescent="0.35">
      <c r="A26" s="178"/>
      <c r="B26" s="179"/>
      <c r="C26" s="179"/>
      <c r="D26" s="180"/>
    </row>
    <row r="27" spans="1:4" ht="18" customHeight="1" thickTop="1" x14ac:dyDescent="0.3">
      <c r="A27" s="175" t="s">
        <v>5</v>
      </c>
      <c r="B27" s="175"/>
      <c r="C27" s="175"/>
      <c r="D27" s="175"/>
    </row>
    <row r="28" spans="1:4" ht="15" customHeight="1" x14ac:dyDescent="0.3">
      <c r="A28" s="105" t="s">
        <v>6</v>
      </c>
      <c r="B28" s="105"/>
      <c r="C28" s="105"/>
      <c r="D28" s="6"/>
    </row>
  </sheetData>
  <mergeCells count="15">
    <mergeCell ref="A20:D20"/>
    <mergeCell ref="A21:D21"/>
    <mergeCell ref="A14:D14"/>
    <mergeCell ref="A23:D23"/>
    <mergeCell ref="A27:D27"/>
    <mergeCell ref="A24:D24"/>
    <mergeCell ref="A25:D25"/>
    <mergeCell ref="A26:D26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topLeftCell="D13" zoomScaleNormal="100" workbookViewId="0">
      <selection activeCell="J10" sqref="J10"/>
    </sheetView>
  </sheetViews>
  <sheetFormatPr defaultColWidth="9.140625" defaultRowHeight="12.75" x14ac:dyDescent="0.2"/>
  <cols>
    <col min="1" max="1" width="20.7109375" style="7" customWidth="1"/>
    <col min="2" max="2" width="17.7109375" style="7" customWidth="1"/>
    <col min="3" max="3" width="16.85546875" style="7" customWidth="1"/>
    <col min="4" max="4" width="13" style="7" customWidth="1"/>
    <col min="5" max="5" width="14.42578125" style="7" customWidth="1"/>
    <col min="6" max="6" width="10.28515625" style="7" customWidth="1"/>
    <col min="7" max="7" width="9.42578125" style="7" customWidth="1"/>
    <col min="8" max="8" width="9.5703125" style="7" customWidth="1"/>
    <col min="9" max="9" width="9.28515625" style="7" customWidth="1"/>
    <col min="10" max="10" width="9.5703125" style="14" customWidth="1"/>
    <col min="11" max="16384" width="9.140625" style="7"/>
  </cols>
  <sheetData>
    <row r="1" spans="1:11" ht="34.5" customHeight="1" x14ac:dyDescent="0.2">
      <c r="A1" s="189" t="s">
        <v>67</v>
      </c>
      <c r="B1" s="190"/>
      <c r="C1" s="190"/>
      <c r="D1" s="190"/>
      <c r="E1" s="190"/>
      <c r="F1" s="190"/>
      <c r="G1" s="190"/>
      <c r="H1" s="190"/>
      <c r="I1" s="190"/>
      <c r="J1" s="191"/>
    </row>
    <row r="2" spans="1:11" ht="21.95" customHeight="1" thickBot="1" x14ac:dyDescent="0.25">
      <c r="A2" s="194" t="s">
        <v>7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1" ht="21" customHeight="1" x14ac:dyDescent="0.2">
      <c r="A3" s="197" t="s">
        <v>8</v>
      </c>
      <c r="B3" s="162" t="s">
        <v>9</v>
      </c>
      <c r="C3" s="8" t="s">
        <v>10</v>
      </c>
      <c r="D3" s="187" t="s">
        <v>11</v>
      </c>
      <c r="E3" s="188"/>
      <c r="F3" s="187" t="s">
        <v>12</v>
      </c>
      <c r="G3" s="192"/>
      <c r="H3" s="192"/>
      <c r="I3" s="192"/>
      <c r="J3" s="193"/>
    </row>
    <row r="4" spans="1:11" ht="42" customHeight="1" thickBot="1" x14ac:dyDescent="0.25">
      <c r="A4" s="198"/>
      <c r="B4" s="9" t="s">
        <v>13</v>
      </c>
      <c r="C4" s="10" t="s">
        <v>13</v>
      </c>
      <c r="D4" s="11" t="s">
        <v>14</v>
      </c>
      <c r="E4" s="12" t="s">
        <v>15</v>
      </c>
      <c r="F4" s="13" t="s">
        <v>16</v>
      </c>
      <c r="G4" s="11" t="s">
        <v>17</v>
      </c>
      <c r="H4" s="13" t="s">
        <v>18</v>
      </c>
      <c r="I4" s="13" t="s">
        <v>19</v>
      </c>
      <c r="J4" s="12" t="s">
        <v>20</v>
      </c>
      <c r="K4" s="14"/>
    </row>
    <row r="5" spans="1:11" s="24" customFormat="1" ht="21.95" customHeight="1" x14ac:dyDescent="0.2">
      <c r="A5" s="15" t="s">
        <v>21</v>
      </c>
      <c r="B5" s="16"/>
      <c r="C5" s="17"/>
      <c r="D5" s="16"/>
      <c r="E5" s="18"/>
      <c r="F5" s="19"/>
      <c r="G5" s="20"/>
      <c r="H5" s="16"/>
      <c r="I5" s="21"/>
      <c r="J5" s="22"/>
      <c r="K5" s="23"/>
    </row>
    <row r="6" spans="1:11" s="24" customFormat="1" ht="21.95" customHeight="1" x14ac:dyDescent="0.2">
      <c r="A6" s="25" t="s">
        <v>22</v>
      </c>
      <c r="B6" s="26">
        <v>2</v>
      </c>
      <c r="C6" s="17">
        <v>0</v>
      </c>
      <c r="D6" s="26">
        <v>0</v>
      </c>
      <c r="E6" s="18">
        <v>2</v>
      </c>
      <c r="F6" s="27">
        <v>0</v>
      </c>
      <c r="G6" s="28">
        <v>2</v>
      </c>
      <c r="H6" s="26">
        <v>0</v>
      </c>
      <c r="I6" s="29">
        <v>0</v>
      </c>
      <c r="J6" s="30">
        <v>0</v>
      </c>
      <c r="K6" s="23"/>
    </row>
    <row r="7" spans="1:11" s="24" customFormat="1" ht="21.95" customHeight="1" x14ac:dyDescent="0.2">
      <c r="A7" s="15" t="s">
        <v>23</v>
      </c>
      <c r="B7" s="26">
        <v>6</v>
      </c>
      <c r="C7" s="17">
        <v>0</v>
      </c>
      <c r="D7" s="26">
        <v>0</v>
      </c>
      <c r="E7" s="18">
        <v>6</v>
      </c>
      <c r="F7" s="27">
        <v>0</v>
      </c>
      <c r="G7" s="28">
        <v>0</v>
      </c>
      <c r="H7" s="26">
        <v>6</v>
      </c>
      <c r="I7" s="29">
        <v>0</v>
      </c>
      <c r="J7" s="30">
        <v>0</v>
      </c>
      <c r="K7" s="23"/>
    </row>
    <row r="8" spans="1:11" s="24" customFormat="1" ht="21.95" customHeight="1" x14ac:dyDescent="0.2">
      <c r="A8" s="15" t="s">
        <v>24</v>
      </c>
      <c r="B8" s="26">
        <v>2</v>
      </c>
      <c r="C8" s="31">
        <v>0</v>
      </c>
      <c r="D8" s="26">
        <v>0</v>
      </c>
      <c r="E8" s="18">
        <v>0</v>
      </c>
      <c r="F8" s="27">
        <v>0</v>
      </c>
      <c r="G8" s="28">
        <v>0</v>
      </c>
      <c r="H8" s="26">
        <v>0</v>
      </c>
      <c r="I8" s="29">
        <v>0</v>
      </c>
      <c r="J8" s="30">
        <v>0</v>
      </c>
      <c r="K8" s="23"/>
    </row>
    <row r="9" spans="1:11" s="24" customFormat="1" ht="21.95" customHeight="1" x14ac:dyDescent="0.2">
      <c r="A9" s="15" t="s">
        <v>25</v>
      </c>
      <c r="B9" s="32">
        <v>1</v>
      </c>
      <c r="C9" s="31">
        <v>0</v>
      </c>
      <c r="D9" s="33">
        <v>0</v>
      </c>
      <c r="E9" s="18">
        <v>0</v>
      </c>
      <c r="F9" s="34">
        <v>0</v>
      </c>
      <c r="G9" s="35">
        <v>0</v>
      </c>
      <c r="H9" s="33">
        <v>0</v>
      </c>
      <c r="I9" s="36">
        <v>0</v>
      </c>
      <c r="J9" s="37">
        <v>0</v>
      </c>
      <c r="K9" s="23"/>
    </row>
    <row r="10" spans="1:11" s="24" customFormat="1" ht="21.95" customHeight="1" x14ac:dyDescent="0.2">
      <c r="A10" s="15" t="s">
        <v>26</v>
      </c>
      <c r="B10" s="26">
        <v>1</v>
      </c>
      <c r="C10" s="17">
        <v>0</v>
      </c>
      <c r="D10" s="26">
        <v>0</v>
      </c>
      <c r="E10" s="18">
        <v>1</v>
      </c>
      <c r="F10" s="27">
        <v>0</v>
      </c>
      <c r="G10" s="28">
        <v>0</v>
      </c>
      <c r="H10" s="26">
        <v>1</v>
      </c>
      <c r="I10" s="29">
        <v>0</v>
      </c>
      <c r="J10" s="30">
        <v>0</v>
      </c>
      <c r="K10" s="23"/>
    </row>
    <row r="11" spans="1:11" s="24" customFormat="1" ht="21.95" customHeight="1" x14ac:dyDescent="0.2">
      <c r="A11" s="15" t="s">
        <v>27</v>
      </c>
      <c r="B11" s="26"/>
      <c r="C11" s="17"/>
      <c r="D11" s="26"/>
      <c r="E11" s="18"/>
      <c r="F11" s="27"/>
      <c r="G11" s="28"/>
      <c r="H11" s="26"/>
      <c r="I11" s="29"/>
      <c r="J11" s="30"/>
      <c r="K11" s="23"/>
    </row>
    <row r="12" spans="1:11" s="24" customFormat="1" ht="21.95" customHeight="1" x14ac:dyDescent="0.2">
      <c r="A12" s="15" t="s">
        <v>28</v>
      </c>
      <c r="B12" s="26"/>
      <c r="C12" s="17"/>
      <c r="D12" s="26"/>
      <c r="E12" s="18"/>
      <c r="F12" s="27"/>
      <c r="G12" s="28"/>
      <c r="H12" s="26"/>
      <c r="I12" s="29"/>
      <c r="J12" s="30"/>
      <c r="K12" s="23"/>
    </row>
    <row r="13" spans="1:11" s="24" customFormat="1" ht="21.95" customHeight="1" x14ac:dyDescent="0.2">
      <c r="A13" s="15" t="s">
        <v>29</v>
      </c>
      <c r="B13" s="26">
        <v>1</v>
      </c>
      <c r="C13" s="17">
        <v>0</v>
      </c>
      <c r="D13" s="26">
        <v>0</v>
      </c>
      <c r="E13" s="18">
        <v>1</v>
      </c>
      <c r="F13" s="27">
        <v>0</v>
      </c>
      <c r="G13" s="28">
        <v>0</v>
      </c>
      <c r="H13" s="26">
        <v>1</v>
      </c>
      <c r="I13" s="29">
        <v>0</v>
      </c>
      <c r="J13" s="30">
        <v>0</v>
      </c>
      <c r="K13" s="23"/>
    </row>
    <row r="14" spans="1:11" s="24" customFormat="1" ht="21.95" customHeight="1" x14ac:dyDescent="0.2">
      <c r="A14" s="15" t="s">
        <v>30</v>
      </c>
      <c r="B14" s="26"/>
      <c r="C14" s="17"/>
      <c r="D14" s="26"/>
      <c r="E14" s="18"/>
      <c r="F14" s="27"/>
      <c r="G14" s="28"/>
      <c r="H14" s="26"/>
      <c r="I14" s="29"/>
      <c r="J14" s="30"/>
      <c r="K14" s="23"/>
    </row>
    <row r="15" spans="1:11" s="24" customFormat="1" ht="21.95" customHeight="1" x14ac:dyDescent="0.2">
      <c r="A15" s="15" t="s">
        <v>31</v>
      </c>
      <c r="B15" s="26">
        <v>1</v>
      </c>
      <c r="C15" s="17">
        <v>0</v>
      </c>
      <c r="D15" s="26">
        <v>0</v>
      </c>
      <c r="E15" s="18">
        <v>0</v>
      </c>
      <c r="F15" s="27">
        <v>0</v>
      </c>
      <c r="G15" s="28">
        <v>0</v>
      </c>
      <c r="H15" s="26">
        <v>0</v>
      </c>
      <c r="I15" s="29">
        <v>0</v>
      </c>
      <c r="J15" s="30">
        <v>0</v>
      </c>
      <c r="K15" s="23"/>
    </row>
    <row r="16" spans="1:11" s="24" customFormat="1" ht="21.95" customHeight="1" x14ac:dyDescent="0.2">
      <c r="A16" s="15" t="s">
        <v>32</v>
      </c>
      <c r="B16" s="26">
        <v>1</v>
      </c>
      <c r="C16" s="17">
        <v>0</v>
      </c>
      <c r="D16" s="26">
        <v>0</v>
      </c>
      <c r="E16" s="18">
        <v>1</v>
      </c>
      <c r="F16" s="27">
        <v>0</v>
      </c>
      <c r="G16" s="28">
        <v>0</v>
      </c>
      <c r="H16" s="26">
        <v>1</v>
      </c>
      <c r="I16" s="29">
        <v>0</v>
      </c>
      <c r="J16" s="30">
        <v>0</v>
      </c>
      <c r="K16" s="23"/>
    </row>
    <row r="17" spans="1:11" s="24" customFormat="1" ht="21.95" customHeight="1" x14ac:dyDescent="0.2">
      <c r="A17" s="15" t="s">
        <v>33</v>
      </c>
      <c r="B17" s="26">
        <v>1</v>
      </c>
      <c r="C17" s="17">
        <v>0</v>
      </c>
      <c r="D17" s="26">
        <v>0</v>
      </c>
      <c r="E17" s="18">
        <v>1</v>
      </c>
      <c r="F17" s="27">
        <v>0</v>
      </c>
      <c r="G17" s="28">
        <v>0</v>
      </c>
      <c r="H17" s="26">
        <v>1</v>
      </c>
      <c r="I17" s="29">
        <v>0</v>
      </c>
      <c r="J17" s="30">
        <v>0</v>
      </c>
      <c r="K17" s="23"/>
    </row>
    <row r="18" spans="1:11" s="24" customFormat="1" ht="21.95" customHeight="1" x14ac:dyDescent="0.2">
      <c r="A18" s="15" t="s">
        <v>34</v>
      </c>
      <c r="B18" s="26">
        <v>2</v>
      </c>
      <c r="C18" s="17">
        <v>0</v>
      </c>
      <c r="D18" s="26">
        <v>0</v>
      </c>
      <c r="E18" s="18">
        <v>2</v>
      </c>
      <c r="F18" s="27">
        <v>0</v>
      </c>
      <c r="G18" s="28">
        <v>0</v>
      </c>
      <c r="H18" s="26">
        <v>2</v>
      </c>
      <c r="I18" s="29">
        <v>0</v>
      </c>
      <c r="J18" s="30">
        <v>0</v>
      </c>
      <c r="K18" s="23"/>
    </row>
    <row r="19" spans="1:11" s="24" customFormat="1" ht="21.95" customHeight="1" x14ac:dyDescent="0.2">
      <c r="A19" s="15" t="s">
        <v>35</v>
      </c>
      <c r="B19" s="26">
        <v>1</v>
      </c>
      <c r="C19" s="17">
        <v>0</v>
      </c>
      <c r="D19" s="26">
        <v>0</v>
      </c>
      <c r="E19" s="18">
        <v>1</v>
      </c>
      <c r="F19" s="27">
        <v>0</v>
      </c>
      <c r="G19" s="28">
        <v>0</v>
      </c>
      <c r="H19" s="26">
        <v>1</v>
      </c>
      <c r="I19" s="29">
        <v>0</v>
      </c>
      <c r="J19" s="30">
        <v>0</v>
      </c>
      <c r="K19" s="23"/>
    </row>
    <row r="20" spans="1:11" s="24" customFormat="1" ht="21.95" customHeight="1" thickBot="1" x14ac:dyDescent="0.25">
      <c r="A20" s="38" t="s">
        <v>36</v>
      </c>
      <c r="B20" s="39">
        <v>11</v>
      </c>
      <c r="C20" s="40">
        <v>1</v>
      </c>
      <c r="D20" s="41">
        <v>3</v>
      </c>
      <c r="E20" s="42">
        <v>11</v>
      </c>
      <c r="F20" s="43">
        <v>1</v>
      </c>
      <c r="G20" s="44">
        <v>7</v>
      </c>
      <c r="H20" s="41">
        <v>5</v>
      </c>
      <c r="I20" s="45">
        <v>0</v>
      </c>
      <c r="J20" s="40">
        <v>2</v>
      </c>
      <c r="K20" s="23"/>
    </row>
    <row r="21" spans="1:11" s="93" customFormat="1" ht="21.95" customHeight="1" thickBot="1" x14ac:dyDescent="0.25">
      <c r="A21" s="139" t="s">
        <v>37</v>
      </c>
      <c r="B21" s="140">
        <f>SUM(B5:B20)</f>
        <v>30</v>
      </c>
      <c r="C21" s="141">
        <f t="shared" ref="C21:J21" si="0">SUM(C5:C20)</f>
        <v>1</v>
      </c>
      <c r="D21" s="142">
        <f>SUM(D5:D20)</f>
        <v>3</v>
      </c>
      <c r="E21" s="143">
        <f>SUM(E5:E20)</f>
        <v>26</v>
      </c>
      <c r="F21" s="142">
        <f t="shared" si="0"/>
        <v>1</v>
      </c>
      <c r="G21" s="142">
        <f t="shared" si="0"/>
        <v>9</v>
      </c>
      <c r="H21" s="142">
        <f t="shared" si="0"/>
        <v>18</v>
      </c>
      <c r="I21" s="142">
        <f t="shared" si="0"/>
        <v>0</v>
      </c>
      <c r="J21" s="144">
        <f t="shared" si="0"/>
        <v>2</v>
      </c>
      <c r="K21" s="145"/>
    </row>
    <row r="22" spans="1:11" s="24" customFormat="1" ht="18.75" customHeight="1" x14ac:dyDescent="0.2">
      <c r="A22" s="181" t="s">
        <v>38</v>
      </c>
      <c r="B22" s="182"/>
      <c r="C22" s="182"/>
      <c r="D22" s="182"/>
      <c r="E22" s="182"/>
      <c r="F22" s="182"/>
      <c r="G22" s="182"/>
      <c r="H22" s="182"/>
      <c r="I22" s="182"/>
      <c r="J22" s="183"/>
      <c r="K22" s="23"/>
    </row>
    <row r="23" spans="1:11" ht="12.75" customHeight="1" thickBo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6"/>
    </row>
    <row r="26" spans="1:11" x14ac:dyDescent="0.2">
      <c r="E26" s="46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zoomScale="80" zoomScaleNormal="80" workbookViewId="0">
      <selection activeCell="A25" sqref="A25"/>
    </sheetView>
  </sheetViews>
  <sheetFormatPr defaultColWidth="9.140625" defaultRowHeight="12.75" x14ac:dyDescent="0.2"/>
  <cols>
    <col min="1" max="1" width="21.140625" style="105" customWidth="1"/>
    <col min="2" max="2" width="13.7109375" style="14" customWidth="1"/>
    <col min="3" max="3" width="15.5703125" style="7" customWidth="1"/>
    <col min="4" max="4" width="15.5703125" style="106" customWidth="1"/>
    <col min="5" max="6" width="12.140625" style="46" customWidth="1"/>
    <col min="7" max="7" width="12.28515625" style="7" customWidth="1"/>
    <col min="8" max="8" width="13.42578125" style="7" customWidth="1"/>
    <col min="9" max="9" width="12.85546875" style="7" customWidth="1"/>
    <col min="10" max="10" width="11.85546875" style="7" customWidth="1"/>
    <col min="11" max="11" width="10.85546875" style="7" customWidth="1"/>
    <col min="12" max="12" width="10.85546875" style="107" customWidth="1"/>
    <col min="13" max="13" width="15" style="108" customWidth="1"/>
    <col min="14" max="14" width="8.5703125" style="7" customWidth="1"/>
    <col min="15" max="15" width="9.7109375" style="7" customWidth="1"/>
    <col min="16" max="16384" width="9.140625" style="7"/>
  </cols>
  <sheetData>
    <row r="1" spans="1:13" ht="33.75" customHeight="1" x14ac:dyDescent="0.2">
      <c r="A1" s="189" t="str">
        <f>' Participants'!A1:J1</f>
        <v>TAB 9 - TRADE ADJUSTMENT ASSISTANCE
FY24 QUARTER ENDING JUNE 30, 2024</v>
      </c>
      <c r="B1" s="204"/>
      <c r="C1" s="204"/>
      <c r="D1" s="204"/>
      <c r="E1" s="204"/>
      <c r="F1" s="204"/>
      <c r="G1" s="204"/>
      <c r="H1" s="204"/>
      <c r="I1" s="205"/>
      <c r="J1" s="47"/>
      <c r="L1" s="7"/>
      <c r="M1" s="7"/>
    </row>
    <row r="2" spans="1:13" ht="19.5" customHeight="1" thickBot="1" x14ac:dyDescent="0.25">
      <c r="A2" s="194" t="s">
        <v>39</v>
      </c>
      <c r="B2" s="206"/>
      <c r="C2" s="206"/>
      <c r="D2" s="206"/>
      <c r="E2" s="206"/>
      <c r="F2" s="206"/>
      <c r="G2" s="206"/>
      <c r="H2" s="206"/>
      <c r="I2" s="207"/>
      <c r="J2" s="48"/>
      <c r="K2" s="14"/>
      <c r="L2" s="7"/>
      <c r="M2" s="7"/>
    </row>
    <row r="3" spans="1:13" ht="40.5" customHeight="1" x14ac:dyDescent="0.25">
      <c r="A3" s="197" t="s">
        <v>8</v>
      </c>
      <c r="B3" s="49" t="s">
        <v>40</v>
      </c>
      <c r="C3" s="50" t="s">
        <v>41</v>
      </c>
      <c r="D3" s="51" t="s">
        <v>42</v>
      </c>
      <c r="E3" s="202" t="s">
        <v>43</v>
      </c>
      <c r="F3" s="203"/>
      <c r="G3" s="52" t="s">
        <v>44</v>
      </c>
      <c r="H3" s="52" t="s">
        <v>45</v>
      </c>
      <c r="I3" s="53" t="s">
        <v>46</v>
      </c>
      <c r="J3" s="54"/>
      <c r="L3" s="7"/>
      <c r="M3" s="7"/>
    </row>
    <row r="4" spans="1:13" ht="35.25" customHeight="1" thickBot="1" x14ac:dyDescent="0.3">
      <c r="A4" s="198"/>
      <c r="B4" s="55" t="s">
        <v>13</v>
      </c>
      <c r="C4" s="55" t="s">
        <v>13</v>
      </c>
      <c r="D4" s="55" t="s">
        <v>13</v>
      </c>
      <c r="E4" s="56" t="s">
        <v>47</v>
      </c>
      <c r="F4" s="55" t="s">
        <v>13</v>
      </c>
      <c r="G4" s="55" t="s">
        <v>13</v>
      </c>
      <c r="H4" s="57" t="s">
        <v>13</v>
      </c>
      <c r="I4" s="58" t="s">
        <v>13</v>
      </c>
      <c r="L4" s="7"/>
      <c r="M4" s="7"/>
    </row>
    <row r="5" spans="1:13" ht="21.95" customHeight="1" x14ac:dyDescent="0.2">
      <c r="A5" s="59" t="str">
        <f>' Participants'!A5</f>
        <v>Berkshire</v>
      </c>
      <c r="B5" s="60"/>
      <c r="C5" s="61"/>
      <c r="D5" s="62"/>
      <c r="E5" s="63"/>
      <c r="F5" s="64"/>
      <c r="G5" s="65"/>
      <c r="H5" s="66"/>
      <c r="I5" s="67"/>
      <c r="L5" s="7"/>
      <c r="M5" s="7"/>
    </row>
    <row r="6" spans="1:13" s="24" customFormat="1" ht="21.95" customHeight="1" x14ac:dyDescent="0.2">
      <c r="A6" s="59" t="str">
        <f>' Participants'!A6</f>
        <v>Boston</v>
      </c>
      <c r="B6" s="60">
        <v>1</v>
      </c>
      <c r="C6" s="61">
        <v>0</v>
      </c>
      <c r="D6" s="62">
        <v>0</v>
      </c>
      <c r="E6" s="63">
        <v>0.65</v>
      </c>
      <c r="F6" s="68">
        <f t="shared" ref="F6:F13" si="0">IF(B6-D6&gt;0,C6/(B6-D6),0)</f>
        <v>0</v>
      </c>
      <c r="G6" s="69">
        <v>16.75</v>
      </c>
      <c r="H6" s="70">
        <v>0</v>
      </c>
      <c r="I6" s="67">
        <v>0</v>
      </c>
    </row>
    <row r="7" spans="1:13" s="24" customFormat="1" ht="21.95" customHeight="1" x14ac:dyDescent="0.2">
      <c r="A7" s="71" t="str">
        <f>' Participants'!A7</f>
        <v>Bristol</v>
      </c>
      <c r="B7" s="60">
        <v>2</v>
      </c>
      <c r="C7" s="61">
        <v>0</v>
      </c>
      <c r="D7" s="72">
        <v>0</v>
      </c>
      <c r="E7" s="63">
        <v>0.65</v>
      </c>
      <c r="F7" s="68">
        <f t="shared" si="0"/>
        <v>0</v>
      </c>
      <c r="G7" s="73">
        <v>27.691705128205101</v>
      </c>
      <c r="H7" s="70">
        <v>0</v>
      </c>
      <c r="I7" s="67">
        <v>6</v>
      </c>
    </row>
    <row r="8" spans="1:13" s="24" customFormat="1" ht="21.95" customHeight="1" x14ac:dyDescent="0.2">
      <c r="A8" s="71" t="str">
        <f>' Participants'!A8</f>
        <v>Brockton</v>
      </c>
      <c r="B8" s="60">
        <v>2</v>
      </c>
      <c r="C8" s="74">
        <v>2</v>
      </c>
      <c r="D8" s="72">
        <v>0</v>
      </c>
      <c r="E8" s="63">
        <v>0.65</v>
      </c>
      <c r="F8" s="68">
        <f t="shared" si="0"/>
        <v>1</v>
      </c>
      <c r="G8" s="73">
        <v>25.88</v>
      </c>
      <c r="H8" s="70">
        <v>20</v>
      </c>
      <c r="I8" s="67">
        <v>0</v>
      </c>
    </row>
    <row r="9" spans="1:13" s="24" customFormat="1" ht="21.95" customHeight="1" x14ac:dyDescent="0.2">
      <c r="A9" s="71" t="str">
        <f>' Participants'!A9</f>
        <v>Cape Cod &amp; Islands</v>
      </c>
      <c r="B9" s="62">
        <v>1</v>
      </c>
      <c r="C9" s="74">
        <v>0</v>
      </c>
      <c r="D9" s="72">
        <v>0</v>
      </c>
      <c r="E9" s="63">
        <v>0.65</v>
      </c>
      <c r="F9" s="68">
        <f t="shared" si="0"/>
        <v>0</v>
      </c>
      <c r="G9" s="73">
        <v>22.5</v>
      </c>
      <c r="H9" s="70">
        <v>0</v>
      </c>
      <c r="I9" s="67">
        <v>0</v>
      </c>
    </row>
    <row r="10" spans="1:13" s="24" customFormat="1" ht="21.95" customHeight="1" x14ac:dyDescent="0.2">
      <c r="A10" s="71" t="str">
        <f>' Participants'!A10</f>
        <v>Central Mass</v>
      </c>
      <c r="B10" s="75">
        <v>1</v>
      </c>
      <c r="C10" s="76">
        <v>0</v>
      </c>
      <c r="D10" s="72">
        <v>0</v>
      </c>
      <c r="E10" s="63">
        <v>0.65</v>
      </c>
      <c r="F10" s="68">
        <f t="shared" si="0"/>
        <v>0</v>
      </c>
      <c r="G10" s="73">
        <v>20.53</v>
      </c>
      <c r="H10" s="70">
        <v>0</v>
      </c>
      <c r="I10" s="67">
        <v>1</v>
      </c>
    </row>
    <row r="11" spans="1:13" s="24" customFormat="1" ht="21.95" customHeight="1" x14ac:dyDescent="0.2">
      <c r="A11" s="71" t="str">
        <f>' Participants'!A11</f>
        <v>Franklin/Hampshire</v>
      </c>
      <c r="B11" s="60"/>
      <c r="C11" s="74"/>
      <c r="D11" s="72"/>
      <c r="E11" s="63"/>
      <c r="F11" s="68"/>
      <c r="G11" s="73"/>
      <c r="H11" s="70"/>
      <c r="I11" s="67"/>
    </row>
    <row r="12" spans="1:13" s="24" customFormat="1" ht="21.95" customHeight="1" x14ac:dyDescent="0.2">
      <c r="A12" s="71" t="s">
        <v>28</v>
      </c>
      <c r="B12" s="60"/>
      <c r="C12" s="74"/>
      <c r="D12" s="72"/>
      <c r="E12" s="63"/>
      <c r="F12" s="68"/>
      <c r="G12" s="73"/>
      <c r="H12" s="70"/>
      <c r="I12" s="67"/>
    </row>
    <row r="13" spans="1:13" s="24" customFormat="1" ht="21.95" customHeight="1" x14ac:dyDescent="0.2">
      <c r="A13" s="71" t="str">
        <f>' Participants'!A13</f>
        <v>Greater New Bedford</v>
      </c>
      <c r="B13" s="77">
        <v>0</v>
      </c>
      <c r="C13" s="74">
        <v>0</v>
      </c>
      <c r="D13" s="78">
        <v>0</v>
      </c>
      <c r="E13" s="63">
        <v>0.65</v>
      </c>
      <c r="F13" s="68">
        <f t="shared" si="0"/>
        <v>0</v>
      </c>
      <c r="G13" s="73">
        <v>23.56</v>
      </c>
      <c r="H13" s="70">
        <v>0</v>
      </c>
      <c r="I13" s="67">
        <v>0</v>
      </c>
    </row>
    <row r="14" spans="1:13" s="24" customFormat="1" ht="21.95" customHeight="1" x14ac:dyDescent="0.2">
      <c r="A14" s="71" t="str">
        <f>' Participants'!A14</f>
        <v>Hampden</v>
      </c>
      <c r="B14" s="75"/>
      <c r="C14" s="79"/>
      <c r="D14" s="72"/>
      <c r="E14" s="63"/>
      <c r="F14" s="68"/>
      <c r="G14" s="73"/>
      <c r="H14" s="70"/>
      <c r="I14" s="67"/>
    </row>
    <row r="15" spans="1:13" s="24" customFormat="1" ht="21.95" customHeight="1" x14ac:dyDescent="0.2">
      <c r="A15" s="71" t="str">
        <f>' Participants'!A15</f>
        <v>Merrimack Valley</v>
      </c>
      <c r="B15" s="75">
        <v>1</v>
      </c>
      <c r="C15" s="76">
        <v>0</v>
      </c>
      <c r="D15" s="78">
        <v>0</v>
      </c>
      <c r="E15" s="63">
        <v>0.65</v>
      </c>
      <c r="F15" s="68">
        <f t="shared" ref="F15:F21" si="1">IF(B15-D15&gt;0,C15/(B15-D15),0)</f>
        <v>0</v>
      </c>
      <c r="G15" s="73">
        <v>0</v>
      </c>
      <c r="H15" s="70">
        <v>0</v>
      </c>
      <c r="I15" s="67">
        <v>0</v>
      </c>
    </row>
    <row r="16" spans="1:13" s="24" customFormat="1" ht="21.95" customHeight="1" x14ac:dyDescent="0.2">
      <c r="A16" s="71" t="str">
        <f>' Participants'!A16</f>
        <v>Metro North</v>
      </c>
      <c r="B16" s="75">
        <v>1</v>
      </c>
      <c r="C16" s="76">
        <v>1</v>
      </c>
      <c r="D16" s="72">
        <v>0</v>
      </c>
      <c r="E16" s="63">
        <v>0.65</v>
      </c>
      <c r="F16" s="68">
        <f t="shared" si="1"/>
        <v>1</v>
      </c>
      <c r="G16" s="73">
        <v>32.450000000000003</v>
      </c>
      <c r="H16" s="70">
        <v>100</v>
      </c>
      <c r="I16" s="67">
        <v>1</v>
      </c>
    </row>
    <row r="17" spans="1:14" s="24" customFormat="1" ht="21.95" customHeight="1" x14ac:dyDescent="0.2">
      <c r="A17" s="71" t="str">
        <f>' Participants'!A17</f>
        <v>Metro South/West</v>
      </c>
      <c r="B17" s="75">
        <v>0</v>
      </c>
      <c r="C17" s="74">
        <v>0</v>
      </c>
      <c r="D17" s="72">
        <v>0</v>
      </c>
      <c r="E17" s="63">
        <v>0.65</v>
      </c>
      <c r="F17" s="68">
        <f t="shared" si="1"/>
        <v>0</v>
      </c>
      <c r="G17" s="73">
        <v>88.94</v>
      </c>
      <c r="H17" s="70">
        <v>0</v>
      </c>
      <c r="I17" s="67">
        <v>1</v>
      </c>
    </row>
    <row r="18" spans="1:14" s="24" customFormat="1" ht="21.95" customHeight="1" x14ac:dyDescent="0.2">
      <c r="A18" s="71" t="str">
        <f>' Participants'!A18</f>
        <v>North Central Mass</v>
      </c>
      <c r="B18" s="77">
        <v>2</v>
      </c>
      <c r="C18" s="74">
        <v>1</v>
      </c>
      <c r="D18" s="72">
        <v>0</v>
      </c>
      <c r="E18" s="63">
        <v>0.65</v>
      </c>
      <c r="F18" s="68">
        <f t="shared" si="1"/>
        <v>0.5</v>
      </c>
      <c r="G18" s="73">
        <v>23.97</v>
      </c>
      <c r="H18" s="70">
        <v>18</v>
      </c>
      <c r="I18" s="67">
        <v>2</v>
      </c>
    </row>
    <row r="19" spans="1:14" s="24" customFormat="1" ht="21.95" customHeight="1" x14ac:dyDescent="0.2">
      <c r="A19" s="71" t="str">
        <f>' Participants'!A19</f>
        <v>North Shore</v>
      </c>
      <c r="B19" s="78">
        <v>1</v>
      </c>
      <c r="C19" s="76">
        <v>1</v>
      </c>
      <c r="D19" s="72">
        <v>0</v>
      </c>
      <c r="E19" s="63">
        <v>0.65</v>
      </c>
      <c r="F19" s="68">
        <f t="shared" si="1"/>
        <v>1</v>
      </c>
      <c r="G19" s="73">
        <v>48.08</v>
      </c>
      <c r="H19" s="70">
        <v>26.44</v>
      </c>
      <c r="I19" s="67">
        <v>1</v>
      </c>
    </row>
    <row r="20" spans="1:14" s="24" customFormat="1" ht="21.95" customHeight="1" thickBot="1" x14ac:dyDescent="0.25">
      <c r="A20" s="80" t="str">
        <f>' Participants'!A20</f>
        <v>South Shore</v>
      </c>
      <c r="B20" s="78">
        <v>9</v>
      </c>
      <c r="C20" s="76">
        <v>6</v>
      </c>
      <c r="D20" s="81">
        <v>0</v>
      </c>
      <c r="E20" s="82">
        <v>0.65</v>
      </c>
      <c r="F20" s="83">
        <f t="shared" si="1"/>
        <v>0.66666666666666663</v>
      </c>
      <c r="G20" s="73">
        <v>36.89</v>
      </c>
      <c r="H20" s="70">
        <v>37.44</v>
      </c>
      <c r="I20" s="84">
        <v>4</v>
      </c>
    </row>
    <row r="21" spans="1:14" s="93" customFormat="1" ht="21.95" customHeight="1" thickBot="1" x14ac:dyDescent="0.25">
      <c r="A21" s="85" t="s">
        <v>37</v>
      </c>
      <c r="B21" s="86">
        <f>SUM(B5:B20)</f>
        <v>21</v>
      </c>
      <c r="C21" s="87">
        <f>SUM(C5:C20)</f>
        <v>11</v>
      </c>
      <c r="D21" s="86">
        <f>SUM(D5:D20)</f>
        <v>0</v>
      </c>
      <c r="E21" s="88">
        <v>0.65</v>
      </c>
      <c r="F21" s="89">
        <f t="shared" si="1"/>
        <v>0.52380952380952384</v>
      </c>
      <c r="G21" s="90">
        <v>32.76</v>
      </c>
      <c r="H21" s="91">
        <v>37.19</v>
      </c>
      <c r="I21" s="92">
        <f>SUM(I5:I20)</f>
        <v>16</v>
      </c>
    </row>
    <row r="22" spans="1:14" s="94" customFormat="1" ht="15" x14ac:dyDescent="0.25">
      <c r="A22" s="208" t="s">
        <v>48</v>
      </c>
      <c r="B22" s="209"/>
      <c r="C22" s="209"/>
      <c r="D22" s="209"/>
      <c r="E22" s="209"/>
      <c r="F22" s="209"/>
      <c r="G22" s="209"/>
      <c r="H22" s="209"/>
      <c r="I22" s="210"/>
      <c r="L22" s="95"/>
      <c r="M22" s="96"/>
    </row>
    <row r="23" spans="1:14" s="94" customFormat="1" ht="32.25" customHeight="1" x14ac:dyDescent="0.25">
      <c r="A23" s="199" t="s">
        <v>49</v>
      </c>
      <c r="B23" s="200"/>
      <c r="C23" s="200"/>
      <c r="D23" s="200"/>
      <c r="E23" s="200"/>
      <c r="F23" s="200"/>
      <c r="G23" s="200"/>
      <c r="H23" s="200"/>
      <c r="I23" s="201"/>
      <c r="J23" s="97"/>
      <c r="L23" s="95"/>
      <c r="M23" s="96"/>
    </row>
    <row r="24" spans="1:14" s="104" customFormat="1" ht="15.75" thickBot="1" x14ac:dyDescent="0.3">
      <c r="A24" s="98"/>
      <c r="B24" s="99"/>
      <c r="C24" s="100"/>
      <c r="D24" s="101"/>
      <c r="E24" s="102"/>
      <c r="F24" s="102"/>
      <c r="G24" s="100"/>
      <c r="H24" s="100"/>
      <c r="I24" s="103"/>
      <c r="J24" s="94"/>
      <c r="K24" s="94"/>
      <c r="L24" s="95"/>
      <c r="M24" s="96"/>
    </row>
    <row r="25" spans="1:14" s="24" customFormat="1" ht="29.25" customHeight="1" x14ac:dyDescent="0.2">
      <c r="A25" s="105"/>
      <c r="B25" s="14"/>
      <c r="C25" s="7"/>
      <c r="D25" s="106"/>
      <c r="E25" s="46"/>
      <c r="F25" s="46"/>
      <c r="G25" s="7"/>
      <c r="H25" s="7"/>
      <c r="I25" s="7"/>
      <c r="J25" s="7"/>
      <c r="K25" s="7"/>
      <c r="L25" s="107"/>
      <c r="M25" s="108"/>
    </row>
    <row r="26" spans="1:14" s="24" customFormat="1" ht="29.25" customHeight="1" x14ac:dyDescent="0.2">
      <c r="A26" s="105"/>
      <c r="B26" s="14"/>
      <c r="C26" s="7"/>
      <c r="D26" s="106"/>
      <c r="E26" s="46"/>
      <c r="F26" s="46"/>
      <c r="G26" s="7"/>
      <c r="H26" s="7"/>
      <c r="I26" s="7"/>
      <c r="J26" s="7"/>
      <c r="K26" s="7"/>
      <c r="L26" s="107"/>
      <c r="M26" s="108"/>
    </row>
    <row r="27" spans="1:14" s="24" customFormat="1" ht="29.25" customHeight="1" x14ac:dyDescent="0.2">
      <c r="A27" s="105"/>
      <c r="B27" s="14"/>
      <c r="C27" s="7"/>
      <c r="D27" s="106"/>
      <c r="E27" s="46"/>
      <c r="F27" s="46"/>
      <c r="G27" s="7"/>
      <c r="H27" s="7"/>
      <c r="I27" s="7"/>
      <c r="J27" s="7"/>
      <c r="K27" s="7"/>
      <c r="L27" s="107"/>
      <c r="M27" s="108"/>
    </row>
    <row r="28" spans="1:14" s="24" customFormat="1" ht="29.25" customHeight="1" x14ac:dyDescent="0.2">
      <c r="A28" s="105"/>
      <c r="B28" s="14"/>
      <c r="C28" s="7"/>
      <c r="D28" s="106"/>
      <c r="E28" s="46"/>
      <c r="F28" s="46"/>
      <c r="G28" s="7"/>
      <c r="H28" s="7"/>
      <c r="I28" s="7"/>
      <c r="J28" s="7"/>
      <c r="K28" s="7"/>
      <c r="L28" s="107"/>
      <c r="M28" s="108"/>
      <c r="N28" s="109"/>
    </row>
    <row r="29" spans="1:14" s="24" customFormat="1" ht="29.25" customHeight="1" x14ac:dyDescent="0.2">
      <c r="A29" s="105"/>
      <c r="B29" s="14"/>
      <c r="C29" s="7"/>
      <c r="D29" s="106"/>
      <c r="E29" s="46"/>
      <c r="F29" s="46"/>
      <c r="G29" s="7"/>
      <c r="H29" s="7"/>
      <c r="I29" s="7"/>
      <c r="J29" s="7"/>
      <c r="K29" s="7"/>
      <c r="L29" s="107"/>
      <c r="M29" s="108"/>
      <c r="N29" s="109"/>
    </row>
    <row r="30" spans="1:14" s="24" customFormat="1" ht="29.25" customHeight="1" x14ac:dyDescent="0.2">
      <c r="A30" s="105"/>
      <c r="B30" s="14"/>
      <c r="C30" s="7"/>
      <c r="D30" s="106"/>
      <c r="E30" s="46"/>
      <c r="F30" s="46"/>
      <c r="G30" s="7"/>
      <c r="H30" s="7"/>
      <c r="I30" s="7"/>
      <c r="J30" s="7"/>
      <c r="K30" s="7"/>
      <c r="L30" s="107"/>
      <c r="M30" s="108"/>
      <c r="N30" s="109"/>
    </row>
    <row r="31" spans="1:14" s="24" customFormat="1" ht="29.25" customHeight="1" x14ac:dyDescent="0.2">
      <c r="A31" s="105"/>
      <c r="B31" s="14"/>
      <c r="C31" s="7"/>
      <c r="D31" s="106"/>
      <c r="E31" s="46"/>
      <c r="F31" s="46"/>
      <c r="G31" s="7"/>
      <c r="H31" s="7"/>
      <c r="I31" s="7"/>
      <c r="J31" s="7"/>
      <c r="K31" s="7"/>
      <c r="L31" s="107"/>
      <c r="M31" s="108"/>
    </row>
    <row r="32" spans="1:14" s="24" customFormat="1" ht="29.25" customHeight="1" x14ac:dyDescent="0.2">
      <c r="A32" s="105"/>
      <c r="B32" s="14"/>
      <c r="C32" s="7"/>
      <c r="D32" s="106"/>
      <c r="E32" s="46"/>
      <c r="F32" s="46"/>
      <c r="G32" s="7"/>
      <c r="H32" s="7"/>
      <c r="I32" s="7"/>
      <c r="J32" s="7"/>
      <c r="K32" s="7"/>
      <c r="L32" s="107"/>
      <c r="M32" s="108"/>
    </row>
    <row r="33" spans="1:14" s="24" customFormat="1" ht="29.25" customHeight="1" x14ac:dyDescent="0.2">
      <c r="A33" s="105"/>
      <c r="B33" s="14"/>
      <c r="C33" s="7"/>
      <c r="D33" s="106"/>
      <c r="E33" s="46"/>
      <c r="F33" s="46"/>
      <c r="G33" s="7"/>
      <c r="H33" s="7"/>
      <c r="I33" s="7"/>
      <c r="J33" s="7"/>
      <c r="K33" s="7"/>
      <c r="L33" s="107"/>
      <c r="M33" s="108"/>
    </row>
    <row r="34" spans="1:14" s="24" customFormat="1" ht="29.25" customHeight="1" x14ac:dyDescent="0.2">
      <c r="A34" s="105"/>
      <c r="B34" s="14"/>
      <c r="C34" s="7"/>
      <c r="D34" s="106"/>
      <c r="E34" s="46"/>
      <c r="F34" s="46"/>
      <c r="G34" s="7"/>
      <c r="H34" s="7"/>
      <c r="I34" s="7"/>
      <c r="J34" s="7"/>
      <c r="K34" s="7"/>
      <c r="L34" s="107"/>
      <c r="M34" s="108"/>
    </row>
    <row r="35" spans="1:14" s="24" customFormat="1" ht="29.25" customHeight="1" x14ac:dyDescent="0.2">
      <c r="A35" s="105"/>
      <c r="B35" s="14"/>
      <c r="C35" s="7"/>
      <c r="D35" s="106"/>
      <c r="E35" s="46"/>
      <c r="F35" s="46"/>
      <c r="G35" s="7"/>
      <c r="H35" s="7"/>
      <c r="I35" s="7"/>
      <c r="J35" s="7"/>
      <c r="K35" s="7"/>
      <c r="L35" s="107"/>
      <c r="M35" s="108"/>
    </row>
    <row r="36" spans="1:14" s="24" customFormat="1" ht="14.25" customHeight="1" x14ac:dyDescent="0.2">
      <c r="A36" s="105"/>
      <c r="B36" s="14"/>
      <c r="C36" s="7"/>
      <c r="D36" s="106"/>
      <c r="E36" s="46"/>
      <c r="F36" s="46"/>
      <c r="G36" s="7"/>
      <c r="H36" s="7"/>
      <c r="I36" s="7"/>
      <c r="J36" s="7"/>
      <c r="K36" s="7"/>
      <c r="L36" s="107"/>
      <c r="M36" s="108"/>
    </row>
    <row r="37" spans="1:14" ht="18.75" customHeight="1" x14ac:dyDescent="0.2"/>
    <row r="38" spans="1:14" ht="18" customHeight="1" x14ac:dyDescent="0.2"/>
    <row r="39" spans="1:14" ht="26.25" customHeight="1" x14ac:dyDescent="0.2">
      <c r="N39" s="110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2"/>
  <sheetViews>
    <sheetView tabSelected="1" zoomScaleNormal="100" workbookViewId="0">
      <selection activeCell="A22" sqref="A22"/>
    </sheetView>
  </sheetViews>
  <sheetFormatPr defaultColWidth="9.140625" defaultRowHeight="12.75" x14ac:dyDescent="0.2"/>
  <cols>
    <col min="1" max="1" width="17.7109375" style="7" customWidth="1"/>
    <col min="2" max="2" width="8.140625" style="138" customWidth="1"/>
    <col min="3" max="3" width="6.5703125" style="7" customWidth="1"/>
    <col min="4" max="4" width="7.85546875" style="7" customWidth="1"/>
    <col min="5" max="5" width="9.140625" style="7"/>
    <col min="6" max="6" width="7" style="7" customWidth="1"/>
    <col min="7" max="7" width="8.5703125" style="7" customWidth="1"/>
    <col min="8" max="8" width="7.5703125" style="7" customWidth="1"/>
    <col min="9" max="9" width="8.28515625" style="7" customWidth="1"/>
    <col min="10" max="10" width="8.42578125" style="7" customWidth="1"/>
    <col min="11" max="12" width="9" style="7" customWidth="1"/>
    <col min="13" max="13" width="7.5703125" style="7" customWidth="1"/>
    <col min="14" max="14" width="7" style="7" customWidth="1"/>
    <col min="15" max="15" width="7.5703125" style="7" customWidth="1"/>
    <col min="16" max="17" width="9.140625" style="7"/>
    <col min="18" max="18" width="8.85546875" style="7" customWidth="1"/>
    <col min="19" max="16384" width="9.140625" style="7"/>
  </cols>
  <sheetData>
    <row r="1" spans="1:19" ht="34.5" customHeight="1" x14ac:dyDescent="0.2">
      <c r="A1" s="189" t="str">
        <f>+' Participants'!A1:I1</f>
        <v>TAB 9 - TRADE ADJUSTMENT ASSISTANCE
FY24 QUARTER ENDING JUNE 30, 2024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2"/>
    </row>
    <row r="2" spans="1:19" ht="21.95" customHeight="1" thickBot="1" x14ac:dyDescent="0.25">
      <c r="A2" s="194" t="s">
        <v>50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7"/>
    </row>
    <row r="3" spans="1:19" ht="12.75" customHeight="1" x14ac:dyDescent="0.2">
      <c r="A3" s="197" t="s">
        <v>8</v>
      </c>
      <c r="B3" s="213" t="s">
        <v>51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</row>
    <row r="4" spans="1:19" ht="43.5" customHeight="1" thickBot="1" x14ac:dyDescent="0.25">
      <c r="A4" s="198"/>
      <c r="B4" s="111" t="s">
        <v>52</v>
      </c>
      <c r="C4" s="112" t="s">
        <v>53</v>
      </c>
      <c r="D4" s="112" t="s">
        <v>54</v>
      </c>
      <c r="E4" s="112" t="s">
        <v>55</v>
      </c>
      <c r="F4" s="112" t="s">
        <v>56</v>
      </c>
      <c r="G4" s="10" t="s">
        <v>57</v>
      </c>
      <c r="H4" s="113" t="s">
        <v>58</v>
      </c>
      <c r="I4" s="112" t="s">
        <v>59</v>
      </c>
      <c r="J4" s="112" t="s">
        <v>60</v>
      </c>
      <c r="K4" s="112" t="s">
        <v>61</v>
      </c>
      <c r="L4" s="112" t="s">
        <v>62</v>
      </c>
      <c r="M4" s="113" t="s">
        <v>63</v>
      </c>
      <c r="N4" s="112" t="s">
        <v>64</v>
      </c>
      <c r="O4" s="10" t="s">
        <v>65</v>
      </c>
      <c r="R4" s="114"/>
      <c r="S4" s="114"/>
    </row>
    <row r="5" spans="1:19" s="24" customFormat="1" ht="21.95" customHeight="1" x14ac:dyDescent="0.2">
      <c r="A5" s="115" t="str">
        <f>' Participants'!A5</f>
        <v>Berkshire</v>
      </c>
      <c r="B5" s="116"/>
      <c r="C5" s="117"/>
      <c r="D5" s="118"/>
      <c r="E5" s="119"/>
      <c r="F5" s="119"/>
      <c r="G5" s="120"/>
      <c r="H5" s="119"/>
      <c r="I5" s="121"/>
      <c r="J5" s="117"/>
      <c r="K5" s="121"/>
      <c r="L5" s="118"/>
      <c r="M5" s="122"/>
      <c r="N5" s="121"/>
      <c r="O5" s="123"/>
      <c r="P5" s="109"/>
    </row>
    <row r="6" spans="1:19" s="24" customFormat="1" ht="21.95" customHeight="1" x14ac:dyDescent="0.2">
      <c r="A6" s="124" t="str">
        <f>' Participants'!A6</f>
        <v>Boston</v>
      </c>
      <c r="B6" s="125">
        <v>0</v>
      </c>
      <c r="C6" s="126">
        <v>100</v>
      </c>
      <c r="D6" s="127">
        <v>0</v>
      </c>
      <c r="E6" s="126">
        <v>0</v>
      </c>
      <c r="F6" s="126">
        <v>100</v>
      </c>
      <c r="G6" s="128">
        <v>0</v>
      </c>
      <c r="H6" s="126">
        <v>50</v>
      </c>
      <c r="I6" s="127">
        <v>100</v>
      </c>
      <c r="J6" s="126">
        <v>100</v>
      </c>
      <c r="K6" s="127">
        <v>50</v>
      </c>
      <c r="L6" s="127">
        <v>0</v>
      </c>
      <c r="M6" s="129">
        <v>0</v>
      </c>
      <c r="N6" s="127">
        <v>0</v>
      </c>
      <c r="O6" s="130">
        <v>0</v>
      </c>
      <c r="P6" s="109"/>
    </row>
    <row r="7" spans="1:19" s="24" customFormat="1" ht="21.95" customHeight="1" x14ac:dyDescent="0.2">
      <c r="A7" s="115" t="str">
        <f>' Participants'!A7</f>
        <v>Bristol</v>
      </c>
      <c r="B7" s="125">
        <v>33.3333333333333</v>
      </c>
      <c r="C7" s="126">
        <v>50</v>
      </c>
      <c r="D7" s="127">
        <v>0</v>
      </c>
      <c r="E7" s="126">
        <v>16.6666666666667</v>
      </c>
      <c r="F7" s="126">
        <v>0</v>
      </c>
      <c r="G7" s="128">
        <v>0</v>
      </c>
      <c r="H7" s="126">
        <v>0</v>
      </c>
      <c r="I7" s="127">
        <v>83.3333333333333</v>
      </c>
      <c r="J7" s="126">
        <v>0</v>
      </c>
      <c r="K7" s="127">
        <v>16.6666666666667</v>
      </c>
      <c r="L7" s="127">
        <v>0</v>
      </c>
      <c r="M7" s="129">
        <v>0</v>
      </c>
      <c r="N7" s="127">
        <v>0</v>
      </c>
      <c r="O7" s="130">
        <v>16.6666666666667</v>
      </c>
      <c r="P7" s="109"/>
    </row>
    <row r="8" spans="1:19" s="24" customFormat="1" ht="21.95" customHeight="1" x14ac:dyDescent="0.2">
      <c r="A8" s="115" t="str">
        <f>' Participants'!A8</f>
        <v>Brockton</v>
      </c>
      <c r="B8" s="125">
        <v>100</v>
      </c>
      <c r="C8" s="126">
        <v>100</v>
      </c>
      <c r="D8" s="127">
        <v>0</v>
      </c>
      <c r="E8" s="126">
        <v>0</v>
      </c>
      <c r="F8" s="126">
        <v>0</v>
      </c>
      <c r="G8" s="128">
        <v>0</v>
      </c>
      <c r="H8" s="126">
        <v>0</v>
      </c>
      <c r="I8" s="127">
        <v>100</v>
      </c>
      <c r="J8" s="126">
        <v>0</v>
      </c>
      <c r="K8" s="127">
        <v>0</v>
      </c>
      <c r="L8" s="127">
        <v>0</v>
      </c>
      <c r="M8" s="129">
        <v>0</v>
      </c>
      <c r="N8" s="127">
        <v>50</v>
      </c>
      <c r="O8" s="130">
        <v>0</v>
      </c>
      <c r="P8" s="109"/>
    </row>
    <row r="9" spans="1:19" s="24" customFormat="1" ht="21.95" customHeight="1" x14ac:dyDescent="0.2">
      <c r="A9" s="115" t="str">
        <f>' Participants'!A9</f>
        <v>Cape Cod &amp; Islands</v>
      </c>
      <c r="B9" s="125">
        <v>0</v>
      </c>
      <c r="C9" s="126">
        <v>100</v>
      </c>
      <c r="D9" s="127">
        <v>0</v>
      </c>
      <c r="E9" s="126">
        <v>0</v>
      </c>
      <c r="F9" s="126">
        <v>0</v>
      </c>
      <c r="G9" s="128">
        <v>0</v>
      </c>
      <c r="H9" s="126">
        <v>0</v>
      </c>
      <c r="I9" s="127">
        <v>0</v>
      </c>
      <c r="J9" s="126">
        <v>0</v>
      </c>
      <c r="K9" s="127">
        <v>0</v>
      </c>
      <c r="L9" s="127">
        <v>0</v>
      </c>
      <c r="M9" s="129">
        <v>0</v>
      </c>
      <c r="N9" s="127">
        <v>0</v>
      </c>
      <c r="O9" s="130">
        <v>100</v>
      </c>
      <c r="P9" s="109"/>
    </row>
    <row r="10" spans="1:19" s="24" customFormat="1" ht="21.95" customHeight="1" x14ac:dyDescent="0.2">
      <c r="A10" s="115" t="str">
        <f>' Participants'!A10</f>
        <v>Central Mass</v>
      </c>
      <c r="B10" s="125">
        <v>0</v>
      </c>
      <c r="C10" s="126">
        <v>0</v>
      </c>
      <c r="D10" s="127">
        <v>0</v>
      </c>
      <c r="E10" s="126">
        <v>0</v>
      </c>
      <c r="F10" s="126">
        <v>0</v>
      </c>
      <c r="G10" s="128">
        <v>0</v>
      </c>
      <c r="H10" s="126">
        <v>0</v>
      </c>
      <c r="I10" s="127">
        <v>100</v>
      </c>
      <c r="J10" s="126">
        <v>0</v>
      </c>
      <c r="K10" s="127">
        <v>0</v>
      </c>
      <c r="L10" s="127">
        <v>0</v>
      </c>
      <c r="M10" s="129">
        <v>0</v>
      </c>
      <c r="N10" s="127">
        <v>0</v>
      </c>
      <c r="O10" s="130">
        <v>100</v>
      </c>
      <c r="P10" s="109"/>
    </row>
    <row r="11" spans="1:19" s="24" customFormat="1" ht="21.95" customHeight="1" x14ac:dyDescent="0.2">
      <c r="A11" s="115" t="str">
        <f>' Participants'!A11</f>
        <v>Franklin/Hampshire</v>
      </c>
      <c r="B11" s="125"/>
      <c r="C11" s="126"/>
      <c r="D11" s="127"/>
      <c r="E11" s="126"/>
      <c r="F11" s="126"/>
      <c r="G11" s="128"/>
      <c r="H11" s="126"/>
      <c r="I11" s="127"/>
      <c r="J11" s="126"/>
      <c r="K11" s="127"/>
      <c r="L11" s="127"/>
      <c r="M11" s="129"/>
      <c r="N11" s="127"/>
      <c r="O11" s="130"/>
      <c r="P11" s="109"/>
    </row>
    <row r="12" spans="1:19" s="24" customFormat="1" ht="21.95" customHeight="1" x14ac:dyDescent="0.2">
      <c r="A12" s="115" t="str">
        <f>' Participants'!A12</f>
        <v>Greater Lowell</v>
      </c>
      <c r="B12" s="125"/>
      <c r="C12" s="126"/>
      <c r="D12" s="127"/>
      <c r="E12" s="126"/>
      <c r="F12" s="126"/>
      <c r="G12" s="128"/>
      <c r="H12" s="126"/>
      <c r="I12" s="127"/>
      <c r="J12" s="126"/>
      <c r="K12" s="127"/>
      <c r="L12" s="127"/>
      <c r="M12" s="129"/>
      <c r="N12" s="127"/>
      <c r="O12" s="130"/>
      <c r="P12" s="109"/>
    </row>
    <row r="13" spans="1:19" s="24" customFormat="1" ht="21.95" customHeight="1" x14ac:dyDescent="0.2">
      <c r="A13" s="115" t="str">
        <f>' Participants'!A13</f>
        <v>Greater New Bedford</v>
      </c>
      <c r="B13" s="125">
        <v>0</v>
      </c>
      <c r="C13" s="126">
        <v>100</v>
      </c>
      <c r="D13" s="127">
        <v>0</v>
      </c>
      <c r="E13" s="126">
        <v>0</v>
      </c>
      <c r="F13" s="126">
        <v>0</v>
      </c>
      <c r="G13" s="128">
        <v>0</v>
      </c>
      <c r="H13" s="126">
        <v>0</v>
      </c>
      <c r="I13" s="127">
        <v>100</v>
      </c>
      <c r="J13" s="126">
        <v>0</v>
      </c>
      <c r="K13" s="127">
        <v>100</v>
      </c>
      <c r="L13" s="127">
        <v>0</v>
      </c>
      <c r="M13" s="129">
        <v>0</v>
      </c>
      <c r="N13" s="127">
        <v>0</v>
      </c>
      <c r="O13" s="130">
        <v>0</v>
      </c>
      <c r="P13" s="109"/>
    </row>
    <row r="14" spans="1:19" s="24" customFormat="1" ht="21.95" customHeight="1" x14ac:dyDescent="0.2">
      <c r="A14" s="115" t="str">
        <f>' Participants'!A14</f>
        <v>Hampden</v>
      </c>
      <c r="B14" s="125"/>
      <c r="C14" s="126"/>
      <c r="D14" s="127"/>
      <c r="E14" s="126"/>
      <c r="F14" s="126"/>
      <c r="G14" s="128"/>
      <c r="H14" s="126"/>
      <c r="I14" s="127"/>
      <c r="J14" s="126"/>
      <c r="K14" s="127"/>
      <c r="L14" s="127"/>
      <c r="M14" s="129"/>
      <c r="N14" s="127"/>
      <c r="O14" s="130"/>
      <c r="P14" s="109"/>
    </row>
    <row r="15" spans="1:19" s="24" customFormat="1" ht="21.95" customHeight="1" x14ac:dyDescent="0.2">
      <c r="A15" s="115" t="str">
        <f>' Participants'!A15</f>
        <v>Merrimack Valley</v>
      </c>
      <c r="B15" s="125">
        <v>100</v>
      </c>
      <c r="C15" s="126">
        <v>100</v>
      </c>
      <c r="D15" s="127">
        <v>100</v>
      </c>
      <c r="E15" s="126">
        <v>0</v>
      </c>
      <c r="F15" s="126">
        <v>0</v>
      </c>
      <c r="G15" s="128">
        <v>0</v>
      </c>
      <c r="H15" s="126">
        <v>0</v>
      </c>
      <c r="I15" s="127">
        <v>100</v>
      </c>
      <c r="J15" s="126">
        <v>0</v>
      </c>
      <c r="K15" s="127">
        <v>0</v>
      </c>
      <c r="L15" s="127">
        <v>0</v>
      </c>
      <c r="M15" s="129">
        <v>0</v>
      </c>
      <c r="N15" s="127">
        <v>0</v>
      </c>
      <c r="O15" s="130">
        <v>0</v>
      </c>
      <c r="P15" s="109"/>
    </row>
    <row r="16" spans="1:19" s="24" customFormat="1" ht="21.95" customHeight="1" x14ac:dyDescent="0.2">
      <c r="A16" s="115" t="str">
        <f>' Participants'!A16</f>
        <v>Metro North</v>
      </c>
      <c r="B16" s="125">
        <v>0</v>
      </c>
      <c r="C16" s="126">
        <v>0</v>
      </c>
      <c r="D16" s="127">
        <v>0</v>
      </c>
      <c r="E16" s="126">
        <v>0</v>
      </c>
      <c r="F16" s="126">
        <v>0</v>
      </c>
      <c r="G16" s="128">
        <v>0</v>
      </c>
      <c r="H16" s="126">
        <v>0</v>
      </c>
      <c r="I16" s="127">
        <v>100</v>
      </c>
      <c r="J16" s="126">
        <v>0</v>
      </c>
      <c r="K16" s="127">
        <v>0</v>
      </c>
      <c r="L16" s="127">
        <v>0</v>
      </c>
      <c r="M16" s="129">
        <v>0</v>
      </c>
      <c r="N16" s="127">
        <v>0</v>
      </c>
      <c r="O16" s="130">
        <v>0</v>
      </c>
      <c r="P16" s="109"/>
    </row>
    <row r="17" spans="1:23" s="24" customFormat="1" ht="21.95" customHeight="1" x14ac:dyDescent="0.2">
      <c r="A17" s="115" t="str">
        <f>' Participants'!A17</f>
        <v>Metro South/West</v>
      </c>
      <c r="B17" s="125">
        <v>100</v>
      </c>
      <c r="C17" s="126">
        <v>100</v>
      </c>
      <c r="D17" s="127">
        <v>0</v>
      </c>
      <c r="E17" s="126">
        <v>0</v>
      </c>
      <c r="F17" s="126">
        <v>0</v>
      </c>
      <c r="G17" s="128">
        <v>0</v>
      </c>
      <c r="H17" s="126">
        <v>0</v>
      </c>
      <c r="I17" s="127">
        <v>100</v>
      </c>
      <c r="J17" s="126">
        <v>0</v>
      </c>
      <c r="K17" s="127">
        <v>0</v>
      </c>
      <c r="L17" s="127">
        <v>0</v>
      </c>
      <c r="M17" s="129">
        <v>0</v>
      </c>
      <c r="N17" s="127">
        <v>0</v>
      </c>
      <c r="O17" s="130">
        <v>0</v>
      </c>
      <c r="P17" s="109"/>
    </row>
    <row r="18" spans="1:23" s="24" customFormat="1" ht="21.95" customHeight="1" x14ac:dyDescent="0.2">
      <c r="A18" s="115" t="str">
        <f>' Participants'!A18</f>
        <v>North Central Mass</v>
      </c>
      <c r="B18" s="125">
        <v>50</v>
      </c>
      <c r="C18" s="126">
        <v>50</v>
      </c>
      <c r="D18" s="127">
        <v>0</v>
      </c>
      <c r="E18" s="126">
        <v>0</v>
      </c>
      <c r="F18" s="126">
        <v>0</v>
      </c>
      <c r="G18" s="128">
        <v>0</v>
      </c>
      <c r="H18" s="126">
        <v>0</v>
      </c>
      <c r="I18" s="127">
        <v>100</v>
      </c>
      <c r="J18" s="126">
        <v>0</v>
      </c>
      <c r="K18" s="127">
        <v>0</v>
      </c>
      <c r="L18" s="127">
        <v>0</v>
      </c>
      <c r="M18" s="129">
        <v>50</v>
      </c>
      <c r="N18" s="127">
        <v>0</v>
      </c>
      <c r="O18" s="130">
        <v>0</v>
      </c>
      <c r="P18" s="109"/>
    </row>
    <row r="19" spans="1:23" s="24" customFormat="1" ht="21.95" customHeight="1" x14ac:dyDescent="0.2">
      <c r="A19" s="115" t="str">
        <f>' Participants'!A19</f>
        <v>North Shore</v>
      </c>
      <c r="B19" s="125">
        <v>100</v>
      </c>
      <c r="C19" s="126">
        <v>0</v>
      </c>
      <c r="D19" s="127">
        <v>0</v>
      </c>
      <c r="E19" s="126">
        <v>0</v>
      </c>
      <c r="F19" s="126">
        <v>0</v>
      </c>
      <c r="G19" s="128">
        <v>0</v>
      </c>
      <c r="H19" s="126">
        <v>0</v>
      </c>
      <c r="I19" s="127">
        <v>100</v>
      </c>
      <c r="J19" s="126">
        <v>0</v>
      </c>
      <c r="K19" s="127">
        <v>0</v>
      </c>
      <c r="L19" s="127">
        <v>0</v>
      </c>
      <c r="M19" s="129">
        <v>0</v>
      </c>
      <c r="N19" s="127">
        <v>0</v>
      </c>
      <c r="O19" s="130">
        <v>0</v>
      </c>
      <c r="P19" s="109"/>
    </row>
    <row r="20" spans="1:23" s="24" customFormat="1" ht="21.95" customHeight="1" thickBot="1" x14ac:dyDescent="0.25">
      <c r="A20" s="131" t="str">
        <f>' Participants'!A20</f>
        <v>South Shore</v>
      </c>
      <c r="B20" s="132">
        <v>9.0909090909090899</v>
      </c>
      <c r="C20" s="133">
        <v>45.454545454545503</v>
      </c>
      <c r="D20" s="134">
        <v>0</v>
      </c>
      <c r="E20" s="133">
        <v>0</v>
      </c>
      <c r="F20" s="133">
        <v>63.636363636363598</v>
      </c>
      <c r="G20" s="135">
        <v>0</v>
      </c>
      <c r="H20" s="133">
        <v>9.0909090909090899</v>
      </c>
      <c r="I20" s="134">
        <v>90.909090909090907</v>
      </c>
      <c r="J20" s="133">
        <v>9.0909090909090899</v>
      </c>
      <c r="K20" s="134">
        <v>27.272727272727298</v>
      </c>
      <c r="L20" s="134">
        <v>0</v>
      </c>
      <c r="M20" s="136">
        <v>9.0909090909090899</v>
      </c>
      <c r="N20" s="134">
        <v>0</v>
      </c>
      <c r="O20" s="137">
        <v>0</v>
      </c>
      <c r="P20" s="109"/>
    </row>
    <row r="21" spans="1:23" s="93" customFormat="1" ht="21.95" customHeight="1" thickBot="1" x14ac:dyDescent="0.25">
      <c r="A21" s="139" t="s">
        <v>37</v>
      </c>
      <c r="B21" s="146">
        <v>30</v>
      </c>
      <c r="C21" s="147">
        <v>56.6666666666667</v>
      </c>
      <c r="D21" s="148">
        <v>3.3333333333333299</v>
      </c>
      <c r="E21" s="147">
        <v>3.3333333333333299</v>
      </c>
      <c r="F21" s="149">
        <v>30</v>
      </c>
      <c r="G21" s="149">
        <v>0</v>
      </c>
      <c r="H21" s="150">
        <v>6.6666666666666696</v>
      </c>
      <c r="I21" s="147">
        <v>90</v>
      </c>
      <c r="J21" s="151">
        <v>10</v>
      </c>
      <c r="K21" s="147">
        <v>20</v>
      </c>
      <c r="L21" s="151">
        <v>0</v>
      </c>
      <c r="M21" s="147">
        <v>6.6666666666666696</v>
      </c>
      <c r="N21" s="149">
        <v>3.3333333333333299</v>
      </c>
      <c r="O21" s="152">
        <v>10</v>
      </c>
      <c r="P21" s="153"/>
      <c r="R21" s="154"/>
      <c r="S21" s="155"/>
      <c r="T21" s="155"/>
      <c r="U21" s="155"/>
      <c r="V21" s="155"/>
      <c r="W21" s="155"/>
    </row>
    <row r="22" spans="1:23" x14ac:dyDescent="0.2">
      <c r="A22" s="106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CA68AC-FD9F-4042-9F69-F2189FBCD1FD}">
  <ds:schemaRefs>
    <ds:schemaRef ds:uri="http://schemas.microsoft.com/office/2006/documentManagement/types"/>
    <ds:schemaRef ds:uri="http://purl.org/dc/elements/1.1/"/>
    <ds:schemaRef ds:uri="http://purl.org/dc/dcmitype/"/>
    <ds:schemaRef ds:uri="b72976aa-e7d9-498e-b08a-d3d9e47e4056"/>
    <ds:schemaRef ds:uri="http://schemas.microsoft.com/office/2006/metadata/properties"/>
    <ds:schemaRef ds:uri="http://www.w3.org/XML/1998/namespace"/>
    <ds:schemaRef ds:uri="a543ae4e-6060-48c8-a421-709023b87e3c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3612154-027E-49C6-815D-071D89D4AB0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939FFBF-03BA-4C60-AC06-78AB90B5BD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9FB0A4-BCC1-4A3F-8044-4DC0B29CA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Sheet </vt:lpstr>
      <vt:lpstr> Participants</vt:lpstr>
      <vt:lpstr>Exits</vt:lpstr>
      <vt:lpstr>Characteristics</vt:lpstr>
      <vt:lpstr>' Participants'!Print_Area</vt:lpstr>
      <vt:lpstr>Characteristics!Print_Area</vt:lpstr>
      <vt:lpstr>'Cover Sheet '!Print_Area</vt:lpstr>
      <vt:lpstr>Exits!Print_Area</vt:lpstr>
      <vt:lpstr>Exits!Print_Titles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subject/>
  <dc:creator>Joan Boucher</dc:creator>
  <cp:keywords/>
  <dc:description/>
  <cp:lastModifiedBy>Boucher, Joan (DCS)</cp:lastModifiedBy>
  <cp:revision/>
  <dcterms:created xsi:type="dcterms:W3CDTF">2002-10-30T15:58:39Z</dcterms:created>
  <dcterms:modified xsi:type="dcterms:W3CDTF">2024-10-08T17:50:26Z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0x0101005739B83D9EC05746835EEFEAC1333386</vt:lpwstr>
  </property>
</Properties>
</file>