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2 12312024/"/>
    </mc:Choice>
  </mc:AlternateContent>
  <xr:revisionPtr revIDLastSave="119" documentId="11_E5A6BDDB7FECDDEB47AF19B9BB33ABC409671109" xr6:coauthVersionLast="47" xr6:coauthVersionMax="47" xr10:uidLastSave="{817E8DA4-EAF9-453B-9136-9D1D20A0A386}"/>
  <bookViews>
    <workbookView xWindow="-120" yWindow="-120" windowWidth="19410" windowHeight="9705" tabRatio="862" xr2:uid="{00000000-000D-0000-FFFF-FFFF00000000}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8" i="3"/>
  <c r="I26" i="2" l="1"/>
  <c r="E26" i="2"/>
  <c r="B26" i="2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K26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A3" i="4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<sst xmlns="http://schemas.openxmlformats.org/spreadsheetml/2006/main" count="150" uniqueCount="95">
  <si>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</si>
  <si>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</si>
  <si>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</si>
  <si>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</si>
  <si>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</si>
  <si>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</si>
  <si>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</si>
  <si>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</si>
  <si>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</si>
  <si>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</si>
  <si>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</si>
  <si>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</si>
  <si>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</si>
  <si>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</si>
  <si>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</si>
  <si>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</si>
  <si>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</si>
  <si>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</si>
  <si>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</si>
  <si>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</si>
  <si>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</si>
  <si>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</si>
  <si>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</si>
  <si>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</si>
  <si>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</si>
  <si>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</si>
  <si>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</si>
  <si>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</si>
  <si>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</si>
  <si>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</si>
  <si>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</si>
  <si>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</si>
  <si>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</si>
  <si>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</si>
  <si>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</si>
  <si>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</si>
  <si>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</si>
  <si>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</si>
  <si>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</si>
  <si>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</si>
  <si>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</si>
  <si>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</si>
  <si>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</si>
  <si>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</si>
  <si>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</si>
  <si>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</si>
  <si>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</si>
  <si>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</si>
  <si>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</si>
  <si>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</si>
  <si>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</si>
  <si>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</si>
  <si>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</si>
  <si>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</si>
  <si>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</si>
  <si>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</si>
  <si>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</si>
  <si>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</si>
  <si>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</si>
  <si>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</si>
  <si>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</si>
  <si>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</si>
  <si>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</si>
  <si>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</si>
  <si>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</si>
  <si>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</si>
  <si>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</si>
  <si>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</si>
  <si>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</si>
  <si>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</si>
  <si>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</si>
  <si>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</si>
  <si>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</si>
  <si>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</si>
  <si>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</si>
  <si>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</si>
  <si>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</si>
  <si>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</si>
  <si>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</si>
  <si>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</si>
  <si>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</si>
  <si>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</si>
  <si>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</si>
  <si>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</si>
  <si>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</si>
  <si>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</si>
  <si>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</si>
  <si>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</si>
  <si>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</si>
  <si>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Receining Enhanced Services by Month</t>
  </si>
  <si>
    <t>Employers Receiving Referrals Cumulative</t>
  </si>
  <si>
    <t>Employers Receiving Referrals by Month</t>
  </si>
  <si>
    <t>Employers who Hired a Referral Cumulative</t>
  </si>
  <si>
    <t>Employers who Hired a Referral by Month</t>
  </si>
  <si>
    <t>FY25 Quarter Ending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</si>
</sst>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3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59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/>
      <right/>
      <top style="medium">
        <color indexed="64"/>
      </top>
      <bottom style="thick">
        <color indexed="12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4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49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/>
    <xf numFmtId="0" fontId="7" fillId="0" borderId="18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18" xfId="0" applyFont="1" applyBorder="1"/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 indent="6"/>
    </xf>
    <xf numFmtId="0" fontId="11" fillId="0" borderId="0" xfId="0" applyFont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1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 wrapText="1"/>
    </xf>
    <xf numFmtId="9" fontId="7" fillId="0" borderId="53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5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4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6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7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9" fillId="0" borderId="58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164" fontId="7" fillId="0" borderId="0" xfId="6" applyNumberFormat="1" applyFont="1"/>
    <xf numFmtId="0" fontId="7" fillId="0" borderId="0" xfId="0" applyFont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/>
    <xf numFmtId="0" fontId="11" fillId="0" borderId="18" xfId="0" applyFont="1" applyBorder="1"/>
    <xf numFmtId="0" fontId="7" fillId="0" borderId="0" xfId="0" applyFont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/>
    <xf numFmtId="0" fontId="7" fillId="0" borderId="0" xfId="0" applyFont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20" fillId="0" borderId="0" xfId="0" applyFont="1" applyAlignment="1">
      <alignment horizontal="left"/>
    </xf>
    <xf numFmtId="0" fontId="21" fillId="0" borderId="0" xfId="0" applyFo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7">
    <cellStyle name="Comma 2" xfId="1" xr:uid="{00000000-0005-0000-0000-000000000000}"/>
    <cellStyle name="Currency 2" xfId="2" xr:uid="{00000000-0005-0000-0000-000001000000}"/>
    <cellStyle name="Hyperlink 2" xfId="3" xr:uid="{00000000-0005-0000-0000-000002000000}"/>
    <cellStyle name="Normal" xfId="0" builtinId="0"/>
    <cellStyle name="Normal_Plan And Actual" xfId="4" xr:uid="{00000000-0005-0000-0000-000004000000}"/>
    <cellStyle name="Percent" xfId="6" builtinId="5"/>
    <cellStyle name="Percent 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0"/>
  <sheetViews>
    <sheetView tabSelected="1" workbookViewId="0">
      <selection activeCell="C30" sqref="C3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33"/>
      <c r="C2" s="34"/>
      <c r="D2" s="34"/>
      <c r="E2" s="34"/>
      <c r="F2" s="34"/>
      <c r="G2" s="34"/>
    </row>
    <row r="3" spans="2:20" ht="18.75" customHeight="1" thickTop="1" thickBot="1" x14ac:dyDescent="0.35">
      <c r="B3" s="33"/>
      <c r="C3" s="35"/>
      <c r="D3" s="36"/>
      <c r="E3" s="36"/>
      <c r="F3" s="37"/>
      <c r="G3" s="34"/>
    </row>
    <row r="4" spans="2:20" ht="18.75" customHeight="1" thickTop="1" thickBot="1" x14ac:dyDescent="0.35">
      <c r="B4" s="33"/>
      <c r="C4" s="38"/>
      <c r="D4" s="39"/>
      <c r="E4" s="39"/>
      <c r="F4" s="40"/>
      <c r="G4" s="34"/>
    </row>
    <row r="5" spans="2:20" ht="18.75" customHeight="1" thickTop="1" thickBot="1" x14ac:dyDescent="0.35">
      <c r="B5" s="33"/>
      <c r="C5" s="38"/>
      <c r="D5" s="39"/>
      <c r="E5" s="39"/>
      <c r="F5" s="40"/>
      <c r="G5" s="34"/>
    </row>
    <row r="6" spans="2:20" ht="18.75" customHeight="1" thickTop="1" thickBot="1" x14ac:dyDescent="0.35">
      <c r="B6" s="33"/>
      <c r="C6" s="38"/>
      <c r="D6" s="39"/>
      <c r="E6" s="39"/>
      <c r="F6" s="40"/>
      <c r="G6" s="34"/>
    </row>
    <row r="7" spans="2:20" ht="18.75" customHeight="1" thickTop="1" thickBot="1" x14ac:dyDescent="0.35">
      <c r="B7" s="33"/>
      <c r="C7" s="122" t="s">
        <v>0</v>
      </c>
      <c r="D7" s="123"/>
      <c r="E7" s="123"/>
      <c r="F7" s="124"/>
      <c r="G7" s="34"/>
    </row>
    <row r="8" spans="2:20" ht="18.75" customHeight="1" thickTop="1" thickBot="1" x14ac:dyDescent="0.4">
      <c r="B8" s="33"/>
      <c r="C8" s="38"/>
      <c r="D8" s="41"/>
      <c r="E8" s="42"/>
      <c r="F8" s="40"/>
      <c r="G8" s="34"/>
    </row>
    <row r="9" spans="2:20" ht="18.75" customHeight="1" thickTop="1" thickBot="1" x14ac:dyDescent="0.25">
      <c r="B9" s="33"/>
      <c r="C9" s="122" t="s">
        <v>1</v>
      </c>
      <c r="D9" s="125"/>
      <c r="E9" s="125"/>
      <c r="F9" s="126"/>
      <c r="G9" s="34"/>
    </row>
    <row r="10" spans="2:20" ht="16.5" customHeight="1" thickTop="1" thickBot="1" x14ac:dyDescent="0.25">
      <c r="B10" s="33"/>
      <c r="C10" s="122" t="s">
        <v>94</v>
      </c>
      <c r="D10" s="125"/>
      <c r="E10" s="125"/>
      <c r="F10" s="126"/>
      <c r="G10" s="34"/>
    </row>
    <row r="11" spans="2:20" ht="16.5" customHeight="1" thickTop="1" thickBot="1" x14ac:dyDescent="0.35">
      <c r="B11" s="33"/>
      <c r="C11" s="38"/>
      <c r="D11" s="43"/>
      <c r="E11" s="39"/>
      <c r="F11" s="44"/>
      <c r="G11" s="34"/>
    </row>
    <row r="12" spans="2:20" ht="16.5" customHeight="1" thickTop="1" thickBot="1" x14ac:dyDescent="0.35">
      <c r="B12" s="33"/>
      <c r="C12" s="38"/>
      <c r="D12" s="43"/>
      <c r="E12" s="83" t="s">
        <v>2</v>
      </c>
      <c r="F12" s="44"/>
      <c r="G12" s="34"/>
    </row>
    <row r="13" spans="2:20" ht="9.75" customHeight="1" thickTop="1" thickBot="1" x14ac:dyDescent="0.35">
      <c r="B13" s="33"/>
      <c r="C13" s="38"/>
      <c r="D13" s="45"/>
      <c r="E13" s="84"/>
      <c r="F13" s="44"/>
      <c r="G13" s="34"/>
    </row>
    <row r="14" spans="2:20" ht="20.25" thickTop="1" thickBot="1" x14ac:dyDescent="0.35">
      <c r="B14" s="33"/>
      <c r="C14" s="38"/>
      <c r="D14" s="39"/>
      <c r="E14" s="83" t="s">
        <v>3</v>
      </c>
      <c r="F14" s="40"/>
      <c r="G14" s="34"/>
      <c r="S14" s="47"/>
      <c r="T14" s="47"/>
    </row>
    <row r="15" spans="2:20" ht="9" customHeight="1" thickTop="1" thickBot="1" x14ac:dyDescent="0.35">
      <c r="B15" s="33"/>
      <c r="C15" s="38"/>
      <c r="D15" s="48"/>
      <c r="E15" s="84"/>
      <c r="F15" s="40"/>
      <c r="G15" s="34"/>
    </row>
    <row r="16" spans="2:20" ht="20.25" thickTop="1" thickBot="1" x14ac:dyDescent="0.35">
      <c r="B16" s="33"/>
      <c r="C16" s="38"/>
      <c r="D16" s="39"/>
      <c r="E16" s="83" t="s">
        <v>4</v>
      </c>
      <c r="F16" s="40"/>
      <c r="G16" s="34"/>
    </row>
    <row r="17" spans="2:7" ht="20.25" thickTop="1" thickBot="1" x14ac:dyDescent="0.35">
      <c r="B17" s="33"/>
      <c r="C17" s="38"/>
      <c r="D17" s="39"/>
      <c r="E17" s="83"/>
      <c r="F17" s="40"/>
      <c r="G17" s="34"/>
    </row>
    <row r="18" spans="2:7" ht="19.5" customHeight="1" thickTop="1" thickBot="1" x14ac:dyDescent="0.35">
      <c r="B18" s="33"/>
      <c r="C18" s="38"/>
      <c r="D18" s="39"/>
      <c r="E18" s="83" t="s">
        <v>5</v>
      </c>
      <c r="F18" s="40"/>
      <c r="G18" s="34"/>
    </row>
    <row r="19" spans="2:7" ht="10.5" customHeight="1" thickTop="1" thickBot="1" x14ac:dyDescent="0.35">
      <c r="B19" s="33"/>
      <c r="C19" s="38"/>
      <c r="D19" s="39"/>
      <c r="E19" s="83"/>
      <c r="F19" s="40"/>
      <c r="G19" s="34"/>
    </row>
    <row r="20" spans="2:7" ht="20.25" thickTop="1" thickBot="1" x14ac:dyDescent="0.35">
      <c r="B20" s="33"/>
      <c r="C20" s="38"/>
      <c r="D20" s="49"/>
      <c r="E20" s="83" t="s">
        <v>6</v>
      </c>
      <c r="F20" s="40"/>
      <c r="G20" s="34"/>
    </row>
    <row r="21" spans="2:7" ht="20.25" thickTop="1" thickBot="1" x14ac:dyDescent="0.35">
      <c r="B21" s="33"/>
      <c r="C21" s="38"/>
      <c r="D21" s="49"/>
      <c r="E21" s="50"/>
      <c r="F21" s="40"/>
      <c r="G21" s="34"/>
    </row>
    <row r="22" spans="2:7" ht="20.25" thickTop="1" thickBot="1" x14ac:dyDescent="0.35">
      <c r="B22" s="33"/>
      <c r="C22" s="38"/>
      <c r="D22" s="49"/>
      <c r="E22" s="46"/>
      <c r="F22" s="40"/>
      <c r="G22" s="34"/>
    </row>
    <row r="23" spans="2:7" ht="20.25" thickTop="1" thickBot="1" x14ac:dyDescent="0.35">
      <c r="B23" s="33"/>
      <c r="C23" s="38"/>
      <c r="D23" s="49"/>
      <c r="E23" s="46"/>
      <c r="F23" s="40"/>
      <c r="G23" s="34"/>
    </row>
    <row r="24" spans="2:7" ht="20.25" thickTop="1" thickBot="1" x14ac:dyDescent="0.35">
      <c r="B24" s="33"/>
      <c r="C24" s="38"/>
      <c r="D24" s="49"/>
      <c r="E24" s="39"/>
      <c r="F24" s="40"/>
      <c r="G24" s="34"/>
    </row>
    <row r="25" spans="2:7" ht="20.25" thickTop="1" thickBot="1" x14ac:dyDescent="0.35">
      <c r="B25" s="33"/>
      <c r="C25" s="38"/>
      <c r="D25" s="39"/>
      <c r="E25" s="51"/>
      <c r="F25" s="40"/>
      <c r="G25" s="34"/>
    </row>
    <row r="26" spans="2:7" ht="20.25" thickTop="1" thickBot="1" x14ac:dyDescent="0.35">
      <c r="B26" s="33"/>
      <c r="C26" s="52"/>
      <c r="D26" s="53"/>
      <c r="E26" s="53"/>
      <c r="F26" s="54"/>
      <c r="G26" s="34"/>
    </row>
    <row r="27" spans="2:7" ht="4.5" customHeight="1" thickTop="1" x14ac:dyDescent="0.2">
      <c r="B27" s="33"/>
      <c r="C27" s="34" t="s">
        <v>7</v>
      </c>
      <c r="D27" s="34"/>
      <c r="E27" s="34"/>
      <c r="F27" s="34"/>
      <c r="G27" s="34"/>
    </row>
    <row r="28" spans="2:7" ht="12.75" customHeight="1" x14ac:dyDescent="0.2">
      <c r="C28" s="55" t="s">
        <v>8</v>
      </c>
    </row>
    <row r="29" spans="2:7" ht="25.5" customHeight="1" x14ac:dyDescent="0.2">
      <c r="C29" s="121" t="s">
        <v>9</v>
      </c>
      <c r="D29" s="121"/>
      <c r="E29" s="121"/>
      <c r="F29" s="121"/>
    </row>
    <row r="30" spans="2:7" x14ac:dyDescent="0.2">
      <c r="C30" s="114"/>
      <c r="F30" s="56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zoomScale="80" zoomScaleNormal="80" workbookViewId="0">
      <selection activeCell="A33" sqref="A33"/>
    </sheetView>
  </sheetViews>
  <sheetFormatPr defaultColWidth="9.140625" defaultRowHeight="12.75" x14ac:dyDescent="0.2"/>
  <cols>
    <col min="1" max="1" width="19.42578125" style="1" customWidth="1"/>
    <col min="2" max="7" width="7.7109375" style="1" customWidth="1"/>
    <col min="8" max="8" width="11.140625" style="1" customWidth="1"/>
    <col min="9" max="10" width="7.7109375" style="1" customWidth="1"/>
    <col min="11" max="16384" width="9.140625" style="1"/>
  </cols>
  <sheetData>
    <row r="1" spans="1:14" ht="18.75" x14ac:dyDescent="0.3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5.75" x14ac:dyDescent="0.25">
      <c r="A2" s="128" t="s">
        <v>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ht="15.75" x14ac:dyDescent="0.25">
      <c r="A3" s="128" t="s">
        <v>94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ht="18.75" x14ac:dyDescent="0.3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ht="6" customHeight="1" thickBot="1" x14ac:dyDescent="0.25"/>
    <row r="6" spans="1:14" ht="39" thickTop="1" x14ac:dyDescent="0.2">
      <c r="A6" s="65" t="s">
        <v>12</v>
      </c>
      <c r="B6" s="129" t="s">
        <v>13</v>
      </c>
      <c r="C6" s="130"/>
      <c r="D6" s="131"/>
      <c r="E6" s="129" t="s">
        <v>14</v>
      </c>
      <c r="F6" s="130"/>
      <c r="G6" s="131"/>
      <c r="H6" s="64" t="s">
        <v>15</v>
      </c>
      <c r="I6" s="134" t="s">
        <v>16</v>
      </c>
      <c r="J6" s="134"/>
      <c r="K6" s="135"/>
      <c r="L6" s="136" t="s">
        <v>17</v>
      </c>
      <c r="M6" s="134"/>
      <c r="N6" s="137"/>
    </row>
    <row r="7" spans="1:14" ht="16.5" customHeight="1" x14ac:dyDescent="0.2">
      <c r="A7" s="4" t="s">
        <v>18</v>
      </c>
      <c r="B7" s="5" t="s">
        <v>19</v>
      </c>
      <c r="C7" s="6" t="s">
        <v>20</v>
      </c>
      <c r="D7" s="7" t="s">
        <v>21</v>
      </c>
      <c r="E7" s="8" t="s">
        <v>22</v>
      </c>
      <c r="F7" s="9" t="s">
        <v>23</v>
      </c>
      <c r="G7" s="10" t="s">
        <v>24</v>
      </c>
      <c r="H7" s="61" t="s">
        <v>25</v>
      </c>
      <c r="I7" s="57" t="s">
        <v>26</v>
      </c>
      <c r="J7" s="11" t="s">
        <v>27</v>
      </c>
      <c r="K7" s="12" t="s">
        <v>28</v>
      </c>
      <c r="L7" s="5" t="s">
        <v>29</v>
      </c>
      <c r="M7" s="6" t="s">
        <v>30</v>
      </c>
      <c r="N7" s="12" t="s">
        <v>31</v>
      </c>
    </row>
    <row r="8" spans="1:14" ht="25.5" customHeight="1" x14ac:dyDescent="0.2">
      <c r="A8" s="3"/>
      <c r="B8" s="13" t="s">
        <v>32</v>
      </c>
      <c r="C8" s="14" t="s">
        <v>33</v>
      </c>
      <c r="D8" s="15" t="s">
        <v>34</v>
      </c>
      <c r="E8" s="16" t="s">
        <v>32</v>
      </c>
      <c r="F8" s="17" t="s">
        <v>33</v>
      </c>
      <c r="G8" s="18" t="s">
        <v>34</v>
      </c>
      <c r="H8" s="60" t="s">
        <v>35</v>
      </c>
      <c r="I8" s="58" t="s">
        <v>32</v>
      </c>
      <c r="J8" s="19" t="s">
        <v>35</v>
      </c>
      <c r="K8" s="20" t="s">
        <v>34</v>
      </c>
      <c r="L8" s="13" t="s">
        <v>32</v>
      </c>
      <c r="M8" s="14" t="s">
        <v>35</v>
      </c>
      <c r="N8" s="20" t="s">
        <v>34</v>
      </c>
    </row>
    <row r="9" spans="1:14" x14ac:dyDescent="0.2">
      <c r="A9" s="67" t="s">
        <v>36</v>
      </c>
      <c r="B9" s="115">
        <v>675</v>
      </c>
      <c r="C9" s="21">
        <v>635</v>
      </c>
      <c r="D9" s="22">
        <f>C9/B9</f>
        <v>0.94074074074074077</v>
      </c>
      <c r="E9" s="115">
        <v>450</v>
      </c>
      <c r="F9" s="23">
        <v>494</v>
      </c>
      <c r="G9" s="22">
        <f>F9/E9</f>
        <v>1.0977777777777777</v>
      </c>
      <c r="H9" s="62">
        <v>337</v>
      </c>
      <c r="I9" s="59">
        <v>175</v>
      </c>
      <c r="J9" s="24">
        <v>167</v>
      </c>
      <c r="K9" s="22">
        <f>J9/I9</f>
        <v>0.95428571428571429</v>
      </c>
      <c r="L9" s="115">
        <v>50</v>
      </c>
      <c r="M9" s="21">
        <v>40</v>
      </c>
      <c r="N9" s="25">
        <f t="shared" ref="N9:N24" si="0">M9/L9</f>
        <v>0.8</v>
      </c>
    </row>
    <row r="10" spans="1:14" x14ac:dyDescent="0.2">
      <c r="A10" s="67" t="s">
        <v>37</v>
      </c>
      <c r="B10" s="115">
        <v>695</v>
      </c>
      <c r="C10" s="21">
        <v>329</v>
      </c>
      <c r="D10" s="22">
        <f t="shared" ref="D10:D24" si="1">C10/B10</f>
        <v>0.47338129496402875</v>
      </c>
      <c r="E10" s="115">
        <v>145</v>
      </c>
      <c r="F10" s="23">
        <v>155</v>
      </c>
      <c r="G10" s="22">
        <f t="shared" ref="G10:G24" si="2">F10/E10</f>
        <v>1.0689655172413792</v>
      </c>
      <c r="H10" s="62">
        <v>184</v>
      </c>
      <c r="I10" s="59">
        <v>250</v>
      </c>
      <c r="J10" s="24">
        <v>79</v>
      </c>
      <c r="K10" s="22">
        <f t="shared" ref="K10:K24" si="3">J10/I10</f>
        <v>0.316</v>
      </c>
      <c r="L10" s="115">
        <v>20</v>
      </c>
      <c r="M10" s="21">
        <v>3</v>
      </c>
      <c r="N10" s="25">
        <f t="shared" si="0"/>
        <v>0.15</v>
      </c>
    </row>
    <row r="11" spans="1:14" x14ac:dyDescent="0.2">
      <c r="A11" s="67" t="s">
        <v>38</v>
      </c>
      <c r="B11" s="115">
        <v>1500</v>
      </c>
      <c r="C11" s="21">
        <v>530</v>
      </c>
      <c r="D11" s="22">
        <f t="shared" si="1"/>
        <v>0.35333333333333333</v>
      </c>
      <c r="E11" s="115">
        <v>700</v>
      </c>
      <c r="F11" s="23">
        <v>351</v>
      </c>
      <c r="G11" s="22">
        <f t="shared" si="2"/>
        <v>0.50142857142857145</v>
      </c>
      <c r="H11" s="62">
        <v>422</v>
      </c>
      <c r="I11" s="59">
        <v>1025</v>
      </c>
      <c r="J11" s="24">
        <v>337</v>
      </c>
      <c r="K11" s="22">
        <f t="shared" si="3"/>
        <v>0.32878048780487806</v>
      </c>
      <c r="L11" s="115">
        <v>50</v>
      </c>
      <c r="M11" s="21">
        <v>10</v>
      </c>
      <c r="N11" s="25">
        <f t="shared" si="0"/>
        <v>0.2</v>
      </c>
    </row>
    <row r="12" spans="1:14" x14ac:dyDescent="0.2">
      <c r="A12" s="67" t="s">
        <v>39</v>
      </c>
      <c r="B12" s="115">
        <v>650</v>
      </c>
      <c r="C12" s="21">
        <v>342</v>
      </c>
      <c r="D12" s="22">
        <f t="shared" si="1"/>
        <v>0.52615384615384619</v>
      </c>
      <c r="E12" s="115">
        <v>370</v>
      </c>
      <c r="F12" s="23">
        <v>210</v>
      </c>
      <c r="G12" s="22">
        <f t="shared" si="2"/>
        <v>0.56756756756756754</v>
      </c>
      <c r="H12" s="62">
        <v>311</v>
      </c>
      <c r="I12" s="59">
        <v>180</v>
      </c>
      <c r="J12" s="24">
        <v>70</v>
      </c>
      <c r="K12" s="22">
        <f t="shared" si="3"/>
        <v>0.3888888888888889</v>
      </c>
      <c r="L12" s="115">
        <v>85</v>
      </c>
      <c r="M12" s="21">
        <v>50</v>
      </c>
      <c r="N12" s="25">
        <f t="shared" si="0"/>
        <v>0.58823529411764708</v>
      </c>
    </row>
    <row r="13" spans="1:14" x14ac:dyDescent="0.2">
      <c r="A13" s="67" t="s">
        <v>40</v>
      </c>
      <c r="B13" s="115">
        <v>621</v>
      </c>
      <c r="C13" s="21">
        <v>244</v>
      </c>
      <c r="D13" s="22">
        <f t="shared" si="1"/>
        <v>0.39291465378421903</v>
      </c>
      <c r="E13" s="115">
        <v>369</v>
      </c>
      <c r="F13" s="23">
        <v>181</v>
      </c>
      <c r="G13" s="22">
        <f t="shared" si="2"/>
        <v>0.49051490514905149</v>
      </c>
      <c r="H13" s="62">
        <v>195</v>
      </c>
      <c r="I13" s="59">
        <v>86</v>
      </c>
      <c r="J13" s="24">
        <v>29</v>
      </c>
      <c r="K13" s="22">
        <f t="shared" si="3"/>
        <v>0.33720930232558138</v>
      </c>
      <c r="L13" s="115">
        <v>20</v>
      </c>
      <c r="M13" s="21">
        <v>8</v>
      </c>
      <c r="N13" s="25">
        <f t="shared" si="0"/>
        <v>0.4</v>
      </c>
    </row>
    <row r="14" spans="1:14" x14ac:dyDescent="0.2">
      <c r="A14" s="67" t="s">
        <v>41</v>
      </c>
      <c r="B14" s="115">
        <v>1100</v>
      </c>
      <c r="C14" s="21">
        <v>800</v>
      </c>
      <c r="D14" s="22">
        <f t="shared" si="1"/>
        <v>0.72727272727272729</v>
      </c>
      <c r="E14" s="115">
        <v>850</v>
      </c>
      <c r="F14" s="23">
        <v>661</v>
      </c>
      <c r="G14" s="22">
        <f t="shared" si="2"/>
        <v>0.77764705882352936</v>
      </c>
      <c r="H14" s="62">
        <v>770</v>
      </c>
      <c r="I14" s="59">
        <v>200</v>
      </c>
      <c r="J14" s="24">
        <v>115</v>
      </c>
      <c r="K14" s="22">
        <f t="shared" si="3"/>
        <v>0.57499999999999996</v>
      </c>
      <c r="L14" s="115">
        <v>30</v>
      </c>
      <c r="M14" s="21">
        <v>16</v>
      </c>
      <c r="N14" s="25">
        <f t="shared" si="0"/>
        <v>0.53333333333333333</v>
      </c>
    </row>
    <row r="15" spans="1:14" x14ac:dyDescent="0.2">
      <c r="A15" s="67" t="s">
        <v>42</v>
      </c>
      <c r="B15" s="115">
        <v>500</v>
      </c>
      <c r="C15" s="21">
        <v>222</v>
      </c>
      <c r="D15" s="22">
        <f t="shared" si="1"/>
        <v>0.44400000000000001</v>
      </c>
      <c r="E15" s="115">
        <v>325</v>
      </c>
      <c r="F15" s="23">
        <v>172</v>
      </c>
      <c r="G15" s="22">
        <f t="shared" si="2"/>
        <v>0.52923076923076928</v>
      </c>
      <c r="H15" s="62">
        <v>199</v>
      </c>
      <c r="I15" s="59">
        <v>185</v>
      </c>
      <c r="J15" s="24">
        <v>73</v>
      </c>
      <c r="K15" s="22">
        <f t="shared" si="3"/>
        <v>0.39459459459459462</v>
      </c>
      <c r="L15" s="115">
        <v>40</v>
      </c>
      <c r="M15" s="21">
        <v>20</v>
      </c>
      <c r="N15" s="25">
        <f t="shared" si="0"/>
        <v>0.5</v>
      </c>
    </row>
    <row r="16" spans="1:14" x14ac:dyDescent="0.2">
      <c r="A16" s="67" t="s">
        <v>43</v>
      </c>
      <c r="B16" s="115">
        <v>900</v>
      </c>
      <c r="C16" s="21">
        <v>339</v>
      </c>
      <c r="D16" s="22">
        <f t="shared" si="1"/>
        <v>0.37666666666666665</v>
      </c>
      <c r="E16" s="115">
        <v>725</v>
      </c>
      <c r="F16" s="23">
        <v>225</v>
      </c>
      <c r="G16" s="22">
        <f t="shared" si="2"/>
        <v>0.31034482758620691</v>
      </c>
      <c r="H16" s="62">
        <v>198</v>
      </c>
      <c r="I16" s="59">
        <v>200</v>
      </c>
      <c r="J16" s="24">
        <v>121</v>
      </c>
      <c r="K16" s="22">
        <f t="shared" si="3"/>
        <v>0.60499999999999998</v>
      </c>
      <c r="L16" s="115">
        <v>88</v>
      </c>
      <c r="M16" s="21">
        <v>25</v>
      </c>
      <c r="N16" s="25">
        <f t="shared" si="0"/>
        <v>0.28409090909090912</v>
      </c>
    </row>
    <row r="17" spans="1:15" x14ac:dyDescent="0.2">
      <c r="A17" s="67" t="s">
        <v>44</v>
      </c>
      <c r="B17" s="115">
        <v>533</v>
      </c>
      <c r="C17" s="21">
        <v>448</v>
      </c>
      <c r="D17" s="22">
        <f t="shared" si="1"/>
        <v>0.84052532833020643</v>
      </c>
      <c r="E17" s="115">
        <v>273</v>
      </c>
      <c r="F17" s="23">
        <v>270</v>
      </c>
      <c r="G17" s="22">
        <f t="shared" si="2"/>
        <v>0.98901098901098905</v>
      </c>
      <c r="H17" s="62">
        <v>189</v>
      </c>
      <c r="I17" s="59">
        <v>90</v>
      </c>
      <c r="J17" s="24">
        <v>42</v>
      </c>
      <c r="K17" s="22">
        <f t="shared" si="3"/>
        <v>0.46666666666666667</v>
      </c>
      <c r="L17" s="115">
        <v>22</v>
      </c>
      <c r="M17" s="21">
        <v>12</v>
      </c>
      <c r="N17" s="25">
        <f t="shared" si="0"/>
        <v>0.54545454545454541</v>
      </c>
    </row>
    <row r="18" spans="1:15" x14ac:dyDescent="0.2">
      <c r="A18" s="67" t="s">
        <v>45</v>
      </c>
      <c r="B18" s="115">
        <v>1500</v>
      </c>
      <c r="C18" s="21">
        <v>885</v>
      </c>
      <c r="D18" s="22">
        <f t="shared" si="1"/>
        <v>0.59</v>
      </c>
      <c r="E18" s="115">
        <v>900</v>
      </c>
      <c r="F18" s="23">
        <v>775</v>
      </c>
      <c r="G18" s="22">
        <f t="shared" si="2"/>
        <v>0.86111111111111116</v>
      </c>
      <c r="H18" s="62">
        <v>375</v>
      </c>
      <c r="I18" s="59">
        <v>400</v>
      </c>
      <c r="J18" s="24">
        <v>117</v>
      </c>
      <c r="K18" s="22">
        <f t="shared" si="3"/>
        <v>0.29249999999999998</v>
      </c>
      <c r="L18" s="115">
        <v>60</v>
      </c>
      <c r="M18" s="21">
        <v>41</v>
      </c>
      <c r="N18" s="25">
        <f t="shared" si="0"/>
        <v>0.68333333333333335</v>
      </c>
    </row>
    <row r="19" spans="1:15" x14ac:dyDescent="0.2">
      <c r="A19" s="67" t="s">
        <v>46</v>
      </c>
      <c r="B19" s="115">
        <v>1450</v>
      </c>
      <c r="C19" s="21">
        <v>906</v>
      </c>
      <c r="D19" s="22">
        <f t="shared" si="1"/>
        <v>0.6248275862068966</v>
      </c>
      <c r="E19" s="115">
        <v>800</v>
      </c>
      <c r="F19" s="23">
        <v>640</v>
      </c>
      <c r="G19" s="22">
        <f t="shared" si="2"/>
        <v>0.8</v>
      </c>
      <c r="H19" s="62">
        <v>113</v>
      </c>
      <c r="I19" s="59">
        <v>173</v>
      </c>
      <c r="J19" s="24">
        <v>31</v>
      </c>
      <c r="K19" s="22">
        <f t="shared" si="3"/>
        <v>0.1791907514450867</v>
      </c>
      <c r="L19" s="115">
        <v>35</v>
      </c>
      <c r="M19" s="21">
        <v>10</v>
      </c>
      <c r="N19" s="25">
        <f t="shared" si="0"/>
        <v>0.2857142857142857</v>
      </c>
    </row>
    <row r="20" spans="1:15" x14ac:dyDescent="0.2">
      <c r="A20" s="67" t="s">
        <v>47</v>
      </c>
      <c r="B20" s="115">
        <v>575</v>
      </c>
      <c r="C20" s="21">
        <v>726</v>
      </c>
      <c r="D20" s="22">
        <f t="shared" si="1"/>
        <v>1.2626086956521738</v>
      </c>
      <c r="E20" s="115">
        <v>300</v>
      </c>
      <c r="F20" s="23">
        <v>229</v>
      </c>
      <c r="G20" s="22">
        <f t="shared" si="2"/>
        <v>0.76333333333333331</v>
      </c>
      <c r="H20" s="62">
        <v>190</v>
      </c>
      <c r="I20" s="59">
        <v>125</v>
      </c>
      <c r="J20" s="24">
        <v>92</v>
      </c>
      <c r="K20" s="22">
        <f t="shared" si="3"/>
        <v>0.73599999999999999</v>
      </c>
      <c r="L20" s="115">
        <v>35</v>
      </c>
      <c r="M20" s="21">
        <v>11</v>
      </c>
      <c r="N20" s="25">
        <f t="shared" si="0"/>
        <v>0.31428571428571428</v>
      </c>
    </row>
    <row r="21" spans="1:15" x14ac:dyDescent="0.2">
      <c r="A21" s="67" t="s">
        <v>48</v>
      </c>
      <c r="B21" s="115">
        <v>750</v>
      </c>
      <c r="C21" s="21">
        <v>573</v>
      </c>
      <c r="D21" s="22">
        <f t="shared" si="1"/>
        <v>0.76400000000000001</v>
      </c>
      <c r="E21" s="115">
        <v>300</v>
      </c>
      <c r="F21" s="23">
        <v>232</v>
      </c>
      <c r="G21" s="22">
        <f t="shared" si="2"/>
        <v>0.77333333333333332</v>
      </c>
      <c r="H21" s="62">
        <v>281</v>
      </c>
      <c r="I21" s="59">
        <v>200</v>
      </c>
      <c r="J21" s="24">
        <v>106</v>
      </c>
      <c r="K21" s="22">
        <f t="shared" si="3"/>
        <v>0.53</v>
      </c>
      <c r="L21" s="115">
        <v>40</v>
      </c>
      <c r="M21" s="21">
        <v>20</v>
      </c>
      <c r="N21" s="25">
        <f t="shared" si="0"/>
        <v>0.5</v>
      </c>
    </row>
    <row r="22" spans="1:15" x14ac:dyDescent="0.2">
      <c r="A22" s="67" t="s">
        <v>49</v>
      </c>
      <c r="B22" s="115">
        <v>520</v>
      </c>
      <c r="C22" s="21">
        <v>157</v>
      </c>
      <c r="D22" s="22">
        <f t="shared" si="1"/>
        <v>0.30192307692307691</v>
      </c>
      <c r="E22" s="115">
        <v>280</v>
      </c>
      <c r="F22" s="23">
        <v>99</v>
      </c>
      <c r="G22" s="22">
        <f t="shared" si="2"/>
        <v>0.35357142857142859</v>
      </c>
      <c r="H22" s="62">
        <v>104</v>
      </c>
      <c r="I22" s="59">
        <v>75</v>
      </c>
      <c r="J22" s="24">
        <v>37</v>
      </c>
      <c r="K22" s="22">
        <f t="shared" si="3"/>
        <v>0.49333333333333335</v>
      </c>
      <c r="L22" s="115">
        <v>28</v>
      </c>
      <c r="M22" s="21">
        <v>16</v>
      </c>
      <c r="N22" s="25">
        <f t="shared" si="0"/>
        <v>0.5714285714285714</v>
      </c>
    </row>
    <row r="23" spans="1:15" x14ac:dyDescent="0.2">
      <c r="A23" s="67" t="s">
        <v>50</v>
      </c>
      <c r="B23" s="115">
        <v>2250</v>
      </c>
      <c r="C23" s="21">
        <v>560</v>
      </c>
      <c r="D23" s="22">
        <f t="shared" si="1"/>
        <v>0.24888888888888888</v>
      </c>
      <c r="E23" s="115">
        <v>1400</v>
      </c>
      <c r="F23" s="23">
        <v>330</v>
      </c>
      <c r="G23" s="22">
        <f t="shared" si="2"/>
        <v>0.23571428571428571</v>
      </c>
      <c r="H23" s="62">
        <v>525</v>
      </c>
      <c r="I23" s="59">
        <v>250</v>
      </c>
      <c r="J23" s="24">
        <v>84</v>
      </c>
      <c r="K23" s="22">
        <f t="shared" si="3"/>
        <v>0.33600000000000002</v>
      </c>
      <c r="L23" s="115">
        <v>200</v>
      </c>
      <c r="M23" s="21">
        <v>55</v>
      </c>
      <c r="N23" s="25">
        <f t="shared" si="0"/>
        <v>0.27500000000000002</v>
      </c>
    </row>
    <row r="24" spans="1:15" x14ac:dyDescent="0.2">
      <c r="A24" s="67" t="s">
        <v>51</v>
      </c>
      <c r="B24" s="115">
        <v>550</v>
      </c>
      <c r="C24" s="21">
        <v>190</v>
      </c>
      <c r="D24" s="22">
        <f t="shared" si="1"/>
        <v>0.34545454545454546</v>
      </c>
      <c r="E24" s="115">
        <v>250</v>
      </c>
      <c r="F24" s="23">
        <v>128</v>
      </c>
      <c r="G24" s="22">
        <f t="shared" si="2"/>
        <v>0.51200000000000001</v>
      </c>
      <c r="H24" s="62">
        <v>120</v>
      </c>
      <c r="I24" s="59">
        <v>100</v>
      </c>
      <c r="J24" s="24">
        <v>45</v>
      </c>
      <c r="K24" s="22">
        <f t="shared" si="3"/>
        <v>0.45</v>
      </c>
      <c r="L24" s="115">
        <v>40</v>
      </c>
      <c r="M24" s="21">
        <v>3</v>
      </c>
      <c r="N24" s="25">
        <f t="shared" si="0"/>
        <v>7.4999999999999997E-2</v>
      </c>
    </row>
    <row r="25" spans="1:15" x14ac:dyDescent="0.2">
      <c r="A25" s="67" t="s">
        <v>52</v>
      </c>
      <c r="B25" s="115" t="s">
        <v>53</v>
      </c>
      <c r="C25" s="26">
        <v>670</v>
      </c>
      <c r="D25" s="22" t="s">
        <v>53</v>
      </c>
      <c r="E25" s="115" t="s">
        <v>53</v>
      </c>
      <c r="F25" s="26">
        <v>270</v>
      </c>
      <c r="G25" s="22" t="s">
        <v>53</v>
      </c>
      <c r="H25" s="62">
        <v>119</v>
      </c>
      <c r="I25" s="117" t="s">
        <v>53</v>
      </c>
      <c r="J25" s="27">
        <v>0</v>
      </c>
      <c r="K25" s="28" t="s">
        <v>53</v>
      </c>
      <c r="L25" s="115" t="s">
        <v>53</v>
      </c>
      <c r="M25" s="26">
        <v>0</v>
      </c>
      <c r="N25" s="28" t="s">
        <v>53</v>
      </c>
      <c r="O25" s="120"/>
    </row>
    <row r="26" spans="1:15" ht="13.5" thickBot="1" x14ac:dyDescent="0.25">
      <c r="A26" s="68" t="s">
        <v>54</v>
      </c>
      <c r="B26" s="116">
        <f>SUM(B9:B25)</f>
        <v>14769</v>
      </c>
      <c r="C26" s="29">
        <v>7760</v>
      </c>
      <c r="D26" s="22">
        <f>C26/B26</f>
        <v>0.52542487643036084</v>
      </c>
      <c r="E26" s="116">
        <f>SUM(E9:E25)</f>
        <v>8437</v>
      </c>
      <c r="F26" s="29">
        <v>5607</v>
      </c>
      <c r="G26" s="30">
        <f>F26/E26</f>
        <v>0.66457271542017304</v>
      </c>
      <c r="H26" s="63">
        <v>4246</v>
      </c>
      <c r="I26" s="116">
        <f>SUM(I9:I25)</f>
        <v>3714</v>
      </c>
      <c r="J26" s="31">
        <v>1441</v>
      </c>
      <c r="K26" s="32">
        <f>J26/I26</f>
        <v>0.38799138395261173</v>
      </c>
      <c r="L26" s="116">
        <f>SUM(L9:L24)</f>
        <v>843</v>
      </c>
      <c r="M26" s="29">
        <v>333</v>
      </c>
      <c r="N26" s="32">
        <f>M26/L26</f>
        <v>0.39501779359430605</v>
      </c>
    </row>
    <row r="27" spans="1:15" ht="13.5" thickTop="1" x14ac:dyDescent="0.2">
      <c r="A27" s="132" t="s">
        <v>55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</row>
    <row r="28" spans="1:15" x14ac:dyDescent="0.2">
      <c r="A28" s="1" t="s">
        <v>56</v>
      </c>
    </row>
    <row r="29" spans="1:15" x14ac:dyDescent="0.2">
      <c r="A29" s="133" t="s">
        <v>57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25"/>
      <c r="L29" s="125"/>
      <c r="M29" s="125"/>
    </row>
    <row r="30" spans="1:15" x14ac:dyDescent="0.2">
      <c r="A30" s="125" t="s">
        <v>58</v>
      </c>
      <c r="B30" s="125"/>
      <c r="C30" s="125"/>
      <c r="D30" s="125"/>
      <c r="E30" s="125"/>
      <c r="F30" s="125"/>
      <c r="G30" s="125"/>
      <c r="H30" s="125"/>
      <c r="I30" s="125"/>
      <c r="J30" s="125"/>
    </row>
    <row r="31" spans="1:15" x14ac:dyDescent="0.2">
      <c r="A31" s="125" t="s">
        <v>59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</row>
    <row r="32" spans="1:15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</row>
    <row r="33" spans="1:1" x14ac:dyDescent="0.2">
      <c r="A33" s="114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A31" sqref="A31"/>
    </sheetView>
  </sheetViews>
  <sheetFormatPr defaultColWidth="9.140625" defaultRowHeight="12.75" x14ac:dyDescent="0.2"/>
  <cols>
    <col min="1" max="1" width="21.42578125" style="1" customWidth="1"/>
    <col min="2" max="2" width="11.140625" style="1" customWidth="1"/>
    <col min="3" max="3" width="9" style="1" customWidth="1"/>
    <col min="4" max="4" width="8.42578125" style="1" customWidth="1"/>
    <col min="5" max="5" width="11" style="1" customWidth="1"/>
    <col min="6" max="6" width="9" style="1" customWidth="1"/>
    <col min="7" max="7" width="7.28515625" style="1" customWidth="1"/>
    <col min="8" max="8" width="7.85546875" style="1" customWidth="1"/>
    <col min="9" max="9" width="11.140625" style="1" customWidth="1"/>
    <col min="10" max="10" width="10.140625" style="1" customWidth="1"/>
    <col min="11" max="11" width="12.28515625" style="1" customWidth="1"/>
    <col min="12" max="12" width="11.140625" style="1" customWidth="1"/>
    <col min="13" max="16384" width="9.140625" style="1"/>
  </cols>
  <sheetData>
    <row r="1" spans="1:12" ht="18" customHeight="1" x14ac:dyDescent="0.3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6.5" customHeight="1" x14ac:dyDescent="0.25">
      <c r="A2" s="128" t="str">
        <f>'Plan vs Actual'!A2</f>
        <v>OSCCAR Summary by Workforce Area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5.75" x14ac:dyDescent="0.25">
      <c r="A3" s="128" t="str">
        <f>'Plan vs Actual'!A3</f>
        <v>FY25 Quarter Ending December 31, 2024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24" customHeight="1" x14ac:dyDescent="0.3">
      <c r="A4" s="127" t="s">
        <v>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 ht="6" customHeight="1" thickBot="1" x14ac:dyDescent="0.25"/>
    <row r="6" spans="1:12" s="2" customFormat="1" ht="13.5" customHeight="1" thickTop="1" x14ac:dyDescent="0.2">
      <c r="A6" s="69" t="s">
        <v>18</v>
      </c>
      <c r="B6" s="70" t="s">
        <v>19</v>
      </c>
      <c r="C6" s="70" t="s">
        <v>20</v>
      </c>
      <c r="D6" s="87" t="s">
        <v>21</v>
      </c>
      <c r="E6" s="85" t="s">
        <v>22</v>
      </c>
      <c r="F6" s="87" t="s">
        <v>23</v>
      </c>
      <c r="G6" s="85" t="s">
        <v>24</v>
      </c>
      <c r="H6" s="87" t="s">
        <v>25</v>
      </c>
      <c r="I6" s="85" t="s">
        <v>26</v>
      </c>
      <c r="J6" s="70" t="s">
        <v>27</v>
      </c>
      <c r="K6" s="70" t="s">
        <v>28</v>
      </c>
      <c r="L6" s="71" t="s">
        <v>29</v>
      </c>
    </row>
    <row r="7" spans="1:12" s="74" customFormat="1" ht="39.75" customHeight="1" x14ac:dyDescent="0.2">
      <c r="A7" s="72" t="s">
        <v>12</v>
      </c>
      <c r="B7" s="14" t="s">
        <v>15</v>
      </c>
      <c r="C7" s="14" t="s">
        <v>60</v>
      </c>
      <c r="D7" s="88" t="s">
        <v>61</v>
      </c>
      <c r="E7" s="58" t="s">
        <v>62</v>
      </c>
      <c r="F7" s="88" t="s">
        <v>63</v>
      </c>
      <c r="G7" s="58" t="s">
        <v>64</v>
      </c>
      <c r="H7" s="88" t="s">
        <v>65</v>
      </c>
      <c r="I7" s="58" t="s">
        <v>66</v>
      </c>
      <c r="J7" s="14" t="s">
        <v>67</v>
      </c>
      <c r="K7" s="14" t="s">
        <v>68</v>
      </c>
      <c r="L7" s="73" t="s">
        <v>69</v>
      </c>
    </row>
    <row r="8" spans="1:12" x14ac:dyDescent="0.2">
      <c r="A8" s="75" t="s">
        <v>36</v>
      </c>
      <c r="B8" s="111">
        <f>'Plan vs Actual'!H9</f>
        <v>337</v>
      </c>
      <c r="C8" s="26">
        <v>253</v>
      </c>
      <c r="D8" s="89">
        <f>C8/B8</f>
        <v>0.75074183976261133</v>
      </c>
      <c r="E8" s="86">
        <f>'Plan vs Actual'!J9</f>
        <v>167</v>
      </c>
      <c r="F8" s="89">
        <f>E8/B8</f>
        <v>0.49554896142433236</v>
      </c>
      <c r="G8" s="59">
        <f>'Plan vs Actual'!M9</f>
        <v>40</v>
      </c>
      <c r="H8" s="89">
        <f>G8/E8</f>
        <v>0.23952095808383234</v>
      </c>
      <c r="I8" s="59">
        <v>34</v>
      </c>
      <c r="J8" s="21">
        <v>16</v>
      </c>
      <c r="K8" s="21">
        <v>88</v>
      </c>
      <c r="L8" s="76">
        <v>16</v>
      </c>
    </row>
    <row r="9" spans="1:12" x14ac:dyDescent="0.2">
      <c r="A9" s="75" t="s">
        <v>37</v>
      </c>
      <c r="B9" s="111">
        <f>'Plan vs Actual'!H10</f>
        <v>184</v>
      </c>
      <c r="C9" s="26">
        <v>94</v>
      </c>
      <c r="D9" s="89">
        <f t="shared" ref="D9:D24" si="0">C9/B9</f>
        <v>0.51086956521739135</v>
      </c>
      <c r="E9" s="86">
        <f>'Plan vs Actual'!J10</f>
        <v>79</v>
      </c>
      <c r="F9" s="89">
        <f t="shared" ref="F9:F25" si="1">E9/B9</f>
        <v>0.42934782608695654</v>
      </c>
      <c r="G9" s="59">
        <f>'Plan vs Actual'!M10</f>
        <v>3</v>
      </c>
      <c r="H9" s="89">
        <f t="shared" ref="H9:H25" si="2">G9/E9</f>
        <v>3.7974683544303799E-2</v>
      </c>
      <c r="I9" s="59">
        <v>7</v>
      </c>
      <c r="J9" s="21">
        <v>2</v>
      </c>
      <c r="K9" s="21">
        <v>94</v>
      </c>
      <c r="L9" s="76">
        <v>4</v>
      </c>
    </row>
    <row r="10" spans="1:12" x14ac:dyDescent="0.2">
      <c r="A10" s="75" t="s">
        <v>38</v>
      </c>
      <c r="B10" s="111">
        <f>'Plan vs Actual'!H11</f>
        <v>422</v>
      </c>
      <c r="C10" s="26">
        <v>260</v>
      </c>
      <c r="D10" s="89">
        <f t="shared" si="0"/>
        <v>0.61611374407582942</v>
      </c>
      <c r="E10" s="86">
        <f>'Plan vs Actual'!J11</f>
        <v>337</v>
      </c>
      <c r="F10" s="89">
        <f t="shared" si="1"/>
        <v>0.79857819905213268</v>
      </c>
      <c r="G10" s="59">
        <f>'Plan vs Actual'!M11</f>
        <v>10</v>
      </c>
      <c r="H10" s="89">
        <f t="shared" si="2"/>
        <v>2.967359050445104E-2</v>
      </c>
      <c r="I10" s="59">
        <v>0</v>
      </c>
      <c r="J10" s="21">
        <v>11</v>
      </c>
      <c r="K10" s="21">
        <v>37</v>
      </c>
      <c r="L10" s="76">
        <v>13</v>
      </c>
    </row>
    <row r="11" spans="1:12" x14ac:dyDescent="0.2">
      <c r="A11" s="75" t="s">
        <v>39</v>
      </c>
      <c r="B11" s="111">
        <f>'Plan vs Actual'!H12</f>
        <v>311</v>
      </c>
      <c r="C11" s="26">
        <v>166</v>
      </c>
      <c r="D11" s="89">
        <f t="shared" si="0"/>
        <v>0.5337620578778135</v>
      </c>
      <c r="E11" s="86">
        <f>'Plan vs Actual'!J12</f>
        <v>70</v>
      </c>
      <c r="F11" s="89">
        <f t="shared" si="1"/>
        <v>0.22508038585209003</v>
      </c>
      <c r="G11" s="59">
        <f>'Plan vs Actual'!M12</f>
        <v>50</v>
      </c>
      <c r="H11" s="89">
        <f t="shared" si="2"/>
        <v>0.7142857142857143</v>
      </c>
      <c r="I11" s="59">
        <v>192</v>
      </c>
      <c r="J11" s="21">
        <v>4</v>
      </c>
      <c r="K11" s="21">
        <v>72</v>
      </c>
      <c r="L11" s="76">
        <v>1</v>
      </c>
    </row>
    <row r="12" spans="1:12" x14ac:dyDescent="0.2">
      <c r="A12" s="75" t="s">
        <v>40</v>
      </c>
      <c r="B12" s="111">
        <f>'Plan vs Actual'!H13</f>
        <v>195</v>
      </c>
      <c r="C12" s="26">
        <v>145</v>
      </c>
      <c r="D12" s="89">
        <f t="shared" si="0"/>
        <v>0.74358974358974361</v>
      </c>
      <c r="E12" s="86">
        <f>'Plan vs Actual'!J13</f>
        <v>29</v>
      </c>
      <c r="F12" s="89">
        <f t="shared" si="1"/>
        <v>0.14871794871794872</v>
      </c>
      <c r="G12" s="59">
        <f>'Plan vs Actual'!M13</f>
        <v>8</v>
      </c>
      <c r="H12" s="89">
        <f t="shared" si="2"/>
        <v>0.27586206896551724</v>
      </c>
      <c r="I12" s="59">
        <v>0</v>
      </c>
      <c r="J12" s="21">
        <v>19</v>
      </c>
      <c r="K12" s="21">
        <v>61</v>
      </c>
      <c r="L12" s="76">
        <v>3</v>
      </c>
    </row>
    <row r="13" spans="1:12" x14ac:dyDescent="0.2">
      <c r="A13" s="75" t="s">
        <v>41</v>
      </c>
      <c r="B13" s="111">
        <f>'Plan vs Actual'!H14</f>
        <v>770</v>
      </c>
      <c r="C13" s="26">
        <v>520</v>
      </c>
      <c r="D13" s="89">
        <f t="shared" si="0"/>
        <v>0.67532467532467533</v>
      </c>
      <c r="E13" s="86">
        <f>'Plan vs Actual'!J14</f>
        <v>115</v>
      </c>
      <c r="F13" s="89">
        <f t="shared" si="1"/>
        <v>0.14935064935064934</v>
      </c>
      <c r="G13" s="59">
        <f>'Plan vs Actual'!M14</f>
        <v>16</v>
      </c>
      <c r="H13" s="89">
        <f t="shared" si="2"/>
        <v>0.1391304347826087</v>
      </c>
      <c r="I13" s="59">
        <v>621</v>
      </c>
      <c r="J13" s="21">
        <v>0</v>
      </c>
      <c r="K13" s="21">
        <v>174</v>
      </c>
      <c r="L13" s="76">
        <v>1</v>
      </c>
    </row>
    <row r="14" spans="1:12" x14ac:dyDescent="0.2">
      <c r="A14" s="75" t="s">
        <v>42</v>
      </c>
      <c r="B14" s="111">
        <f>'Plan vs Actual'!H15</f>
        <v>199</v>
      </c>
      <c r="C14" s="26">
        <v>136</v>
      </c>
      <c r="D14" s="89">
        <f t="shared" si="0"/>
        <v>0.68341708542713564</v>
      </c>
      <c r="E14" s="86">
        <f>'Plan vs Actual'!J15</f>
        <v>73</v>
      </c>
      <c r="F14" s="89">
        <f t="shared" si="1"/>
        <v>0.36683417085427134</v>
      </c>
      <c r="G14" s="59">
        <f>'Plan vs Actual'!M15</f>
        <v>20</v>
      </c>
      <c r="H14" s="89">
        <f t="shared" si="2"/>
        <v>0.27397260273972601</v>
      </c>
      <c r="I14" s="59">
        <v>3</v>
      </c>
      <c r="J14" s="21">
        <v>2</v>
      </c>
      <c r="K14" s="21">
        <v>64</v>
      </c>
      <c r="L14" s="76">
        <v>4</v>
      </c>
    </row>
    <row r="15" spans="1:12" x14ac:dyDescent="0.2">
      <c r="A15" s="75" t="s">
        <v>43</v>
      </c>
      <c r="B15" s="111">
        <f>'Plan vs Actual'!H16</f>
        <v>198</v>
      </c>
      <c r="C15" s="26">
        <v>128</v>
      </c>
      <c r="D15" s="89">
        <f t="shared" si="0"/>
        <v>0.64646464646464652</v>
      </c>
      <c r="E15" s="86">
        <f>'Plan vs Actual'!J16</f>
        <v>121</v>
      </c>
      <c r="F15" s="89">
        <f t="shared" si="1"/>
        <v>0.61111111111111116</v>
      </c>
      <c r="G15" s="59">
        <f>'Plan vs Actual'!M16</f>
        <v>25</v>
      </c>
      <c r="H15" s="89">
        <f t="shared" si="2"/>
        <v>0.20661157024793389</v>
      </c>
      <c r="I15" s="59">
        <v>50</v>
      </c>
      <c r="J15" s="21">
        <v>0</v>
      </c>
      <c r="K15" s="21">
        <v>51</v>
      </c>
      <c r="L15" s="76">
        <v>15</v>
      </c>
    </row>
    <row r="16" spans="1:12" x14ac:dyDescent="0.2">
      <c r="A16" s="75" t="s">
        <v>44</v>
      </c>
      <c r="B16" s="111">
        <f>'Plan vs Actual'!H17</f>
        <v>189</v>
      </c>
      <c r="C16" s="26">
        <v>105</v>
      </c>
      <c r="D16" s="89">
        <f t="shared" si="0"/>
        <v>0.55555555555555558</v>
      </c>
      <c r="E16" s="86">
        <f>'Plan vs Actual'!J17</f>
        <v>42</v>
      </c>
      <c r="F16" s="89">
        <f t="shared" si="1"/>
        <v>0.22222222222222221</v>
      </c>
      <c r="G16" s="59">
        <f>'Plan vs Actual'!M17</f>
        <v>12</v>
      </c>
      <c r="H16" s="89">
        <f t="shared" si="2"/>
        <v>0.2857142857142857</v>
      </c>
      <c r="I16" s="59">
        <v>18</v>
      </c>
      <c r="J16" s="21">
        <v>0</v>
      </c>
      <c r="K16" s="21">
        <v>86</v>
      </c>
      <c r="L16" s="76">
        <v>0</v>
      </c>
    </row>
    <row r="17" spans="1:12" x14ac:dyDescent="0.2">
      <c r="A17" s="75" t="s">
        <v>45</v>
      </c>
      <c r="B17" s="111">
        <f>'Plan vs Actual'!H18</f>
        <v>375</v>
      </c>
      <c r="C17" s="26">
        <v>257</v>
      </c>
      <c r="D17" s="89">
        <f t="shared" si="0"/>
        <v>0.68533333333333335</v>
      </c>
      <c r="E17" s="86">
        <f>'Plan vs Actual'!J18</f>
        <v>117</v>
      </c>
      <c r="F17" s="89">
        <f t="shared" si="1"/>
        <v>0.312</v>
      </c>
      <c r="G17" s="59">
        <f>'Plan vs Actual'!M18</f>
        <v>41</v>
      </c>
      <c r="H17" s="89">
        <f t="shared" si="2"/>
        <v>0.3504273504273504</v>
      </c>
      <c r="I17" s="59">
        <v>55</v>
      </c>
      <c r="J17" s="21">
        <v>18</v>
      </c>
      <c r="K17" s="21">
        <v>76</v>
      </c>
      <c r="L17" s="76">
        <v>68</v>
      </c>
    </row>
    <row r="18" spans="1:12" x14ac:dyDescent="0.2">
      <c r="A18" s="75" t="s">
        <v>46</v>
      </c>
      <c r="B18" s="111">
        <f>'Plan vs Actual'!H19</f>
        <v>113</v>
      </c>
      <c r="C18" s="26">
        <v>71</v>
      </c>
      <c r="D18" s="89">
        <f t="shared" si="0"/>
        <v>0.62831858407079644</v>
      </c>
      <c r="E18" s="86">
        <f>'Plan vs Actual'!J19</f>
        <v>31</v>
      </c>
      <c r="F18" s="89">
        <f t="shared" si="1"/>
        <v>0.27433628318584069</v>
      </c>
      <c r="G18" s="59">
        <f>'Plan vs Actual'!M19</f>
        <v>10</v>
      </c>
      <c r="H18" s="89">
        <f t="shared" si="2"/>
        <v>0.32258064516129031</v>
      </c>
      <c r="I18" s="59">
        <v>16</v>
      </c>
      <c r="J18" s="21">
        <v>9</v>
      </c>
      <c r="K18" s="21">
        <v>52</v>
      </c>
      <c r="L18" s="76">
        <v>0</v>
      </c>
    </row>
    <row r="19" spans="1:12" x14ac:dyDescent="0.2">
      <c r="A19" s="75" t="s">
        <v>47</v>
      </c>
      <c r="B19" s="111">
        <f>'Plan vs Actual'!H20</f>
        <v>190</v>
      </c>
      <c r="C19" s="26">
        <v>74</v>
      </c>
      <c r="D19" s="89">
        <f t="shared" si="0"/>
        <v>0.38947368421052631</v>
      </c>
      <c r="E19" s="86">
        <f>'Plan vs Actual'!J20</f>
        <v>92</v>
      </c>
      <c r="F19" s="89">
        <f t="shared" si="1"/>
        <v>0.48421052631578948</v>
      </c>
      <c r="G19" s="59">
        <f>'Plan vs Actual'!M20</f>
        <v>11</v>
      </c>
      <c r="H19" s="89">
        <f t="shared" si="2"/>
        <v>0.11956521739130435</v>
      </c>
      <c r="I19" s="59">
        <v>23</v>
      </c>
      <c r="J19" s="21">
        <v>1</v>
      </c>
      <c r="K19" s="21">
        <v>17</v>
      </c>
      <c r="L19" s="76">
        <v>2</v>
      </c>
    </row>
    <row r="20" spans="1:12" x14ac:dyDescent="0.2">
      <c r="A20" s="75" t="s">
        <v>48</v>
      </c>
      <c r="B20" s="111">
        <f>'Plan vs Actual'!H21</f>
        <v>281</v>
      </c>
      <c r="C20" s="26">
        <v>107</v>
      </c>
      <c r="D20" s="89">
        <f t="shared" si="0"/>
        <v>0.38078291814946619</v>
      </c>
      <c r="E20" s="86">
        <f>'Plan vs Actual'!J21</f>
        <v>106</v>
      </c>
      <c r="F20" s="89">
        <f t="shared" si="1"/>
        <v>0.37722419928825623</v>
      </c>
      <c r="G20" s="59">
        <f>'Plan vs Actual'!M21</f>
        <v>20</v>
      </c>
      <c r="H20" s="89">
        <f t="shared" si="2"/>
        <v>0.18867924528301888</v>
      </c>
      <c r="I20" s="59">
        <v>12</v>
      </c>
      <c r="J20" s="21">
        <v>11</v>
      </c>
      <c r="K20" s="21">
        <v>127</v>
      </c>
      <c r="L20" s="76">
        <v>124</v>
      </c>
    </row>
    <row r="21" spans="1:12" x14ac:dyDescent="0.2">
      <c r="A21" s="75" t="s">
        <v>49</v>
      </c>
      <c r="B21" s="111">
        <f>'Plan vs Actual'!H22</f>
        <v>104</v>
      </c>
      <c r="C21" s="26">
        <v>62</v>
      </c>
      <c r="D21" s="89">
        <f t="shared" si="0"/>
        <v>0.59615384615384615</v>
      </c>
      <c r="E21" s="86">
        <f>'Plan vs Actual'!J22</f>
        <v>37</v>
      </c>
      <c r="F21" s="89">
        <f t="shared" si="1"/>
        <v>0.35576923076923078</v>
      </c>
      <c r="G21" s="59">
        <f>'Plan vs Actual'!M22</f>
        <v>16</v>
      </c>
      <c r="H21" s="89">
        <f t="shared" si="2"/>
        <v>0.43243243243243246</v>
      </c>
      <c r="I21" s="59">
        <v>21</v>
      </c>
      <c r="J21" s="21">
        <v>10</v>
      </c>
      <c r="K21" s="21">
        <v>41</v>
      </c>
      <c r="L21" s="76">
        <v>56</v>
      </c>
    </row>
    <row r="22" spans="1:12" x14ac:dyDescent="0.2">
      <c r="A22" s="75" t="s">
        <v>50</v>
      </c>
      <c r="B22" s="111">
        <f>'Plan vs Actual'!H23</f>
        <v>525</v>
      </c>
      <c r="C22" s="26">
        <v>305</v>
      </c>
      <c r="D22" s="89">
        <f t="shared" si="0"/>
        <v>0.580952380952381</v>
      </c>
      <c r="E22" s="86">
        <f>'Plan vs Actual'!J23</f>
        <v>84</v>
      </c>
      <c r="F22" s="89">
        <f t="shared" si="1"/>
        <v>0.16</v>
      </c>
      <c r="G22" s="59">
        <f>'Plan vs Actual'!M23</f>
        <v>55</v>
      </c>
      <c r="H22" s="89">
        <f t="shared" si="2"/>
        <v>0.65476190476190477</v>
      </c>
      <c r="I22" s="59">
        <v>264</v>
      </c>
      <c r="J22" s="21">
        <v>0</v>
      </c>
      <c r="K22" s="21">
        <v>25</v>
      </c>
      <c r="L22" s="76">
        <v>162</v>
      </c>
    </row>
    <row r="23" spans="1:12" x14ac:dyDescent="0.2">
      <c r="A23" s="75" t="s">
        <v>51</v>
      </c>
      <c r="B23" s="111">
        <f>'Plan vs Actual'!H24</f>
        <v>120</v>
      </c>
      <c r="C23" s="26">
        <v>58</v>
      </c>
      <c r="D23" s="89">
        <f t="shared" si="0"/>
        <v>0.48333333333333334</v>
      </c>
      <c r="E23" s="86">
        <f>'Plan vs Actual'!J24</f>
        <v>45</v>
      </c>
      <c r="F23" s="89">
        <f t="shared" si="1"/>
        <v>0.375</v>
      </c>
      <c r="G23" s="59">
        <f>'Plan vs Actual'!M24</f>
        <v>3</v>
      </c>
      <c r="H23" s="89">
        <f t="shared" si="2"/>
        <v>6.6666666666666666E-2</v>
      </c>
      <c r="I23" s="59">
        <v>3</v>
      </c>
      <c r="J23" s="21">
        <v>4</v>
      </c>
      <c r="K23" s="21">
        <v>51</v>
      </c>
      <c r="L23" s="76">
        <v>0</v>
      </c>
    </row>
    <row r="24" spans="1:12" ht="13.5" thickBot="1" x14ac:dyDescent="0.25">
      <c r="A24" s="99" t="s">
        <v>70</v>
      </c>
      <c r="B24" s="112">
        <f>'Plan vs Actual'!H25</f>
        <v>119</v>
      </c>
      <c r="C24" s="100">
        <v>68</v>
      </c>
      <c r="D24" s="101">
        <f t="shared" si="0"/>
        <v>0.5714285714285714</v>
      </c>
      <c r="E24" s="109">
        <f>'Plan vs Actual'!J25</f>
        <v>0</v>
      </c>
      <c r="F24" s="101">
        <f t="shared" si="1"/>
        <v>0</v>
      </c>
      <c r="G24" s="110">
        <f>'Plan vs Actual'!M25</f>
        <v>0</v>
      </c>
      <c r="H24" s="101">
        <f>IF(E24&gt;0,G24/E24,0)</f>
        <v>0</v>
      </c>
      <c r="I24" s="102">
        <v>117</v>
      </c>
      <c r="J24" s="100">
        <v>25</v>
      </c>
      <c r="K24" s="100">
        <v>2</v>
      </c>
      <c r="L24" s="103">
        <v>0</v>
      </c>
    </row>
    <row r="25" spans="1:12" ht="13.5" thickBot="1" x14ac:dyDescent="0.25">
      <c r="A25" s="104" t="s">
        <v>54</v>
      </c>
      <c r="B25" s="113">
        <f>'Plan vs Actual'!H26</f>
        <v>4246</v>
      </c>
      <c r="C25" s="105">
        <v>3156</v>
      </c>
      <c r="D25" s="106">
        <f>C25/B25</f>
        <v>0.74328780028261898</v>
      </c>
      <c r="E25" s="118">
        <f>'Plan vs Actual'!J26</f>
        <v>1441</v>
      </c>
      <c r="F25" s="106">
        <f t="shared" si="1"/>
        <v>0.3393782383419689</v>
      </c>
      <c r="G25" s="119">
        <f>'Plan vs Actual'!M26</f>
        <v>333</v>
      </c>
      <c r="H25" s="106">
        <f t="shared" si="2"/>
        <v>0.23108952116585704</v>
      </c>
      <c r="I25" s="107">
        <v>1421</v>
      </c>
      <c r="J25" s="105">
        <v>131</v>
      </c>
      <c r="K25" s="105">
        <v>1011</v>
      </c>
      <c r="L25" s="108">
        <v>466</v>
      </c>
    </row>
    <row r="26" spans="1:12" ht="13.5" thickTop="1" x14ac:dyDescent="0.2">
      <c r="A26" s="142" t="str">
        <f>'Plan vs Actual'!A28</f>
        <v xml:space="preserve">**The Statewide All Offices total is not equal to the sum of the workforce area counts for the following reasons:  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</row>
    <row r="27" spans="1:12" x14ac:dyDescent="0.2">
      <c r="A27" s="140" t="s">
        <v>57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</row>
    <row r="28" spans="1:12" x14ac:dyDescent="0.2">
      <c r="A28" s="140" t="s">
        <v>58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</row>
    <row r="29" spans="1:12" x14ac:dyDescent="0.2">
      <c r="A29" s="140" t="s">
        <v>71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</row>
    <row r="30" spans="1:12" x14ac:dyDescent="0.2">
      <c r="A30" s="140" t="s">
        <v>72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</row>
    <row r="31" spans="1:12" x14ac:dyDescent="0.2">
      <c r="A31" s="114"/>
    </row>
    <row r="32" spans="1:12" x14ac:dyDescent="0.2">
      <c r="C32" s="77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"/>
  <sheetViews>
    <sheetView zoomScaleNormal="100" workbookViewId="0">
      <selection activeCell="A20" sqref="A20"/>
    </sheetView>
  </sheetViews>
  <sheetFormatPr defaultColWidth="9.140625" defaultRowHeight="12.75" x14ac:dyDescent="0.2"/>
  <cols>
    <col min="1" max="1" width="43.42578125" style="1" customWidth="1"/>
    <col min="2" max="13" width="7.5703125" style="1" customWidth="1"/>
    <col min="14" max="16384" width="9.140625" style="1"/>
  </cols>
  <sheetData>
    <row r="1" spans="1:17" ht="18.75" customHeight="1" x14ac:dyDescent="0.3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39"/>
      <c r="L1" s="139"/>
      <c r="M1" s="139"/>
      <c r="N1" s="66"/>
      <c r="O1" s="66"/>
      <c r="P1" s="66"/>
      <c r="Q1" s="66"/>
    </row>
    <row r="2" spans="1:17" ht="18.75" customHeight="1" x14ac:dyDescent="0.25">
      <c r="A2" s="128" t="s">
        <v>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66"/>
      <c r="O2" s="66"/>
      <c r="P2" s="66"/>
      <c r="Q2" s="66"/>
    </row>
    <row r="3" spans="1:17" ht="18.75" customHeight="1" x14ac:dyDescent="0.25">
      <c r="A3" s="128" t="str">
        <f>'Plan vs Actual'!A3</f>
        <v>FY25 Quarter Ending December 31, 2024</v>
      </c>
      <c r="B3" s="138"/>
      <c r="C3" s="138"/>
      <c r="D3" s="138"/>
      <c r="E3" s="138"/>
      <c r="F3" s="138"/>
      <c r="G3" s="138"/>
      <c r="H3" s="138"/>
      <c r="I3" s="138"/>
      <c r="J3" s="138"/>
      <c r="K3" s="139"/>
      <c r="L3" s="139"/>
      <c r="M3" s="139"/>
      <c r="N3" s="66"/>
      <c r="O3" s="66"/>
      <c r="P3" s="66"/>
      <c r="Q3" s="66"/>
    </row>
    <row r="4" spans="1:17" ht="30" customHeight="1" x14ac:dyDescent="0.2">
      <c r="A4" s="146" t="s">
        <v>73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7" ht="13.5" thickBot="1" x14ac:dyDescent="0.25"/>
    <row r="6" spans="1:17" s="81" customFormat="1" ht="15.75" customHeight="1" thickTop="1" x14ac:dyDescent="0.2">
      <c r="A6" s="78"/>
      <c r="B6" s="79" t="s">
        <v>74</v>
      </c>
      <c r="C6" s="79" t="s">
        <v>75</v>
      </c>
      <c r="D6" s="79" t="s">
        <v>76</v>
      </c>
      <c r="E6" s="79" t="s">
        <v>77</v>
      </c>
      <c r="F6" s="79" t="s">
        <v>78</v>
      </c>
      <c r="G6" s="79" t="s">
        <v>79</v>
      </c>
      <c r="H6" s="79" t="s">
        <v>80</v>
      </c>
      <c r="I6" s="79" t="s">
        <v>81</v>
      </c>
      <c r="J6" s="79" t="s">
        <v>82</v>
      </c>
      <c r="K6" s="79" t="s">
        <v>83</v>
      </c>
      <c r="L6" s="79" t="s">
        <v>84</v>
      </c>
      <c r="M6" s="80" t="s">
        <v>85</v>
      </c>
    </row>
    <row r="7" spans="1:17" ht="18" customHeight="1" x14ac:dyDescent="0.2">
      <c r="A7" s="90" t="s">
        <v>86</v>
      </c>
      <c r="B7" s="91">
        <v>2098</v>
      </c>
      <c r="C7" s="91">
        <v>3182</v>
      </c>
      <c r="D7" s="91">
        <v>4448</v>
      </c>
      <c r="E7" s="91">
        <v>5391</v>
      </c>
      <c r="F7" s="91">
        <v>6593</v>
      </c>
      <c r="G7" s="91">
        <v>7760</v>
      </c>
      <c r="H7" s="91"/>
      <c r="I7" s="91"/>
      <c r="J7" s="91"/>
      <c r="K7" s="91"/>
      <c r="L7" s="91"/>
      <c r="M7" s="92"/>
    </row>
    <row r="8" spans="1:17" ht="18" customHeight="1" x14ac:dyDescent="0.2">
      <c r="A8" s="93" t="s">
        <v>87</v>
      </c>
      <c r="B8" s="91">
        <v>2098</v>
      </c>
      <c r="C8" s="91">
        <v>1686</v>
      </c>
      <c r="D8" s="91">
        <v>2078</v>
      </c>
      <c r="E8" s="91">
        <v>2040</v>
      </c>
      <c r="F8" s="91">
        <v>2236</v>
      </c>
      <c r="G8" s="91">
        <v>2500</v>
      </c>
      <c r="H8" s="91"/>
      <c r="I8" s="91"/>
      <c r="J8" s="91"/>
      <c r="K8" s="91"/>
      <c r="L8" s="91"/>
      <c r="M8" s="92"/>
    </row>
    <row r="9" spans="1:17" ht="18" customHeight="1" x14ac:dyDescent="0.2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1:17" ht="18" customHeight="1" x14ac:dyDescent="0.25">
      <c r="A10" s="90" t="s">
        <v>88</v>
      </c>
      <c r="B10" s="91">
        <v>1066</v>
      </c>
      <c r="C10" s="91">
        <v>1747</v>
      </c>
      <c r="D10" s="91">
        <v>2477</v>
      </c>
      <c r="E10" s="91">
        <v>3023</v>
      </c>
      <c r="F10" s="91">
        <v>3453</v>
      </c>
      <c r="G10" s="91">
        <v>4246</v>
      </c>
      <c r="H10" s="91"/>
      <c r="I10" s="91"/>
      <c r="J10" s="91"/>
      <c r="K10" s="91"/>
      <c r="L10" s="91"/>
      <c r="M10" s="92"/>
      <c r="N10" s="82"/>
    </row>
    <row r="11" spans="1:17" ht="18" customHeight="1" x14ac:dyDescent="0.2">
      <c r="A11" s="93" t="s">
        <v>89</v>
      </c>
      <c r="B11" s="91">
        <v>1066</v>
      </c>
      <c r="C11" s="91">
        <v>1022</v>
      </c>
      <c r="D11" s="91">
        <v>1187</v>
      </c>
      <c r="E11" s="91">
        <v>1113</v>
      </c>
      <c r="F11" s="91">
        <v>952</v>
      </c>
      <c r="G11" s="91">
        <v>1419</v>
      </c>
      <c r="H11" s="91"/>
      <c r="I11" s="91"/>
      <c r="J11" s="91"/>
      <c r="K11" s="91"/>
      <c r="L11" s="91"/>
      <c r="M11" s="92"/>
    </row>
    <row r="12" spans="1:17" ht="18" customHeight="1" x14ac:dyDescent="0.2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2"/>
    </row>
    <row r="13" spans="1:17" ht="18" customHeight="1" x14ac:dyDescent="0.2">
      <c r="A13" s="90" t="s">
        <v>90</v>
      </c>
      <c r="B13" s="91">
        <v>355</v>
      </c>
      <c r="C13" s="91">
        <v>670</v>
      </c>
      <c r="D13" s="91">
        <v>892</v>
      </c>
      <c r="E13" s="91">
        <v>1089</v>
      </c>
      <c r="F13" s="91">
        <v>1277</v>
      </c>
      <c r="G13" s="91">
        <v>1441</v>
      </c>
      <c r="H13" s="91"/>
      <c r="I13" s="91"/>
      <c r="J13" s="91"/>
      <c r="K13" s="91"/>
      <c r="L13" s="91"/>
      <c r="M13" s="92"/>
    </row>
    <row r="14" spans="1:17" ht="18" customHeight="1" x14ac:dyDescent="0.2">
      <c r="A14" s="93" t="s">
        <v>91</v>
      </c>
      <c r="B14" s="91">
        <v>355</v>
      </c>
      <c r="C14" s="91">
        <v>396</v>
      </c>
      <c r="D14" s="91">
        <v>339</v>
      </c>
      <c r="E14" s="91">
        <v>316</v>
      </c>
      <c r="F14" s="91">
        <v>290</v>
      </c>
      <c r="G14" s="91">
        <v>297</v>
      </c>
      <c r="H14" s="91"/>
      <c r="I14" s="91"/>
      <c r="J14" s="91"/>
      <c r="K14" s="91"/>
      <c r="L14" s="91"/>
      <c r="M14" s="92"/>
    </row>
    <row r="15" spans="1:17" ht="18" customHeight="1" x14ac:dyDescent="0.2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1:17" ht="18" customHeight="1" x14ac:dyDescent="0.2">
      <c r="A16" s="90" t="s">
        <v>92</v>
      </c>
      <c r="B16" s="91">
        <v>90</v>
      </c>
      <c r="C16" s="91">
        <v>141</v>
      </c>
      <c r="D16" s="91">
        <v>195</v>
      </c>
      <c r="E16" s="91">
        <v>247</v>
      </c>
      <c r="F16" s="91">
        <v>291</v>
      </c>
      <c r="G16" s="91">
        <v>333</v>
      </c>
      <c r="H16" s="91"/>
      <c r="I16" s="91"/>
      <c r="J16" s="91"/>
      <c r="K16" s="91"/>
      <c r="L16" s="91"/>
      <c r="M16" s="92"/>
    </row>
    <row r="17" spans="1:13" ht="18" customHeight="1" x14ac:dyDescent="0.2">
      <c r="A17" s="93" t="s">
        <v>93</v>
      </c>
      <c r="B17" s="91">
        <v>90</v>
      </c>
      <c r="C17" s="91">
        <v>59</v>
      </c>
      <c r="D17" s="91">
        <v>61</v>
      </c>
      <c r="E17" s="91">
        <v>66</v>
      </c>
      <c r="F17" s="91">
        <v>53</v>
      </c>
      <c r="G17" s="91">
        <v>55</v>
      </c>
      <c r="H17" s="91"/>
      <c r="I17" s="91"/>
      <c r="J17" s="91"/>
      <c r="K17" s="91"/>
      <c r="L17" s="91"/>
      <c r="M17" s="92"/>
    </row>
    <row r="18" spans="1:13" ht="18" customHeight="1" thickBot="1" x14ac:dyDescent="0.25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ht="15.75" thickTop="1" x14ac:dyDescent="0.2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</row>
    <row r="20" spans="1:13" x14ac:dyDescent="0.2">
      <c r="A20" s="114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83EE5E7-7979-45F5-9800-B37A82599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Boucher, Joan (DCS)</cp:lastModifiedBy>
  <cp:revision/>
  <dcterms:created xsi:type="dcterms:W3CDTF">2005-11-08T14:55:14Z</dcterms:created>
  <dcterms:modified xsi:type="dcterms:W3CDTF">2025-02-25T14:59:12Z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18856600.0000000</vt:lpwstr>
  </property>
  <property fmtid="{D5CDD505-2E9C-101B-9397-08002B2CF9AE}" pid="4" name="display_urn:schemas-microsoft-com:office:office#Author">
    <vt:lpwstr>Burke, Matthew (EOL)</vt:lpwstr>
  </property>
</Properties>
</file>