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2515" documentId="8_{700455B2-A235-41B5-961D-499665C04612}" xr6:coauthVersionLast="47" xr6:coauthVersionMax="47" xr10:uidLastSave="{A9EC829A-B0E0-4A15-BEAB-5172863A7620}"/>
  <bookViews>
    <workbookView xWindow="11520" yWindow="210" windowWidth="16560" windowHeight="14700" tabRatio="762" activeTab="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<sst xmlns="http://schemas.openxmlformats.org/spreadsheetml/2006/main" count="99" uniqueCount="80">
  <si>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</si>
  <si>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</si>
  <si>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</si>
  <si>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</si>
  <si>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</si>
  <si>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</si>
  <si>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</si>
  <si>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</si>
  <si>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</si>
  <si>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</si>
  <si>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</si>
  <si>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</si>
  <si>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</si>
  <si>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</si>
  <si>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</si>
  <si>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</si>
  <si>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</si>
  <si>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</si>
  <si>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</si>
  <si>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</si>
  <si>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</si>
  <si>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</si>
  <si>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</si>
  <si>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</si>
  <si>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</si>
  <si>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</si>
  <si>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</si>
  <si>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</si>
  <si>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</si>
  <si>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</si>
  <si>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</si>
  <si>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</si>
  <si>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</si>
  <si>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</si>
  <si>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</si>
  <si>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</si>
  <si>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</si>
  <si>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</si>
  <si>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</si>
  <si>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</si>
  <si>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</si>
  <si>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</si>
  <si>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</si>
  <si>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</si>
  <si>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</si>
  <si>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</si>
  <si>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</si>
  <si>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</si>
  <si>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</si>
  <si>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</si>
  <si>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</si>
  <si>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</si>
  <si>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</si>
  <si>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</si>
  <si>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</si>
  <si>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</si>
  <si>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</si>
  <si>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</si>
  <si>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</si>
  <si>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</si>
  <si>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</si>
  <si>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</si>
  <si>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</si>
  <si>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</si>
  <si>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</si>
  <si>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</si>
  <si>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</si>
  <si>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</si>
  <si>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</si>
  <si>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</si>
  <si>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</si>
  <si>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</si>
  <si>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</si>
  <si>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</si>
  <si>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</si>
  <si>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</si>
  <si>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</si>
  <si>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</si>
  <si>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FY25 Quarter Ending December 31, 2024</t>
  </si>
  <si>
    <t xml:space="preserve"> 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</si>
</sst>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Normal="100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5" zoomScaleNormal="100" workbookViewId="0">
      <selection activeCell="J27" sqref="J27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94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4" ht="18.75" customHeight="1" x14ac:dyDescent="0.25">
      <c r="A3" s="93" t="s">
        <v>13</v>
      </c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4" ht="18.75" customHeight="1" x14ac:dyDescent="0.25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94" t="s">
        <v>14</v>
      </c>
      <c r="B6" s="94"/>
      <c r="C6" s="94"/>
      <c r="D6" s="94"/>
      <c r="E6" s="94"/>
      <c r="F6" s="94"/>
      <c r="G6" s="94"/>
      <c r="H6" s="94"/>
      <c r="I6" s="94"/>
      <c r="J6" s="94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97" t="s">
        <v>15</v>
      </c>
      <c r="B8" s="105" t="s">
        <v>16</v>
      </c>
      <c r="C8" s="95"/>
      <c r="D8" s="106"/>
      <c r="E8" s="110" t="s">
        <v>17</v>
      </c>
      <c r="F8" s="95"/>
      <c r="G8" s="95"/>
      <c r="H8" s="106"/>
      <c r="I8" s="95" t="s">
        <v>18</v>
      </c>
      <c r="J8" s="96"/>
      <c r="K8" s="30"/>
      <c r="L8" s="30"/>
    </row>
    <row r="9" spans="1:14" ht="15.75" x14ac:dyDescent="0.25">
      <c r="A9" s="98"/>
      <c r="B9" s="102" t="s">
        <v>19</v>
      </c>
      <c r="C9" s="103"/>
      <c r="D9" s="104"/>
      <c r="E9" s="107" t="s">
        <v>20</v>
      </c>
      <c r="F9" s="108"/>
      <c r="G9" s="108"/>
      <c r="H9" s="109"/>
      <c r="I9" s="100" t="s">
        <v>21</v>
      </c>
      <c r="J9" s="101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22</v>
      </c>
      <c r="F11" s="73">
        <v>6</v>
      </c>
      <c r="G11" s="73">
        <v>20</v>
      </c>
      <c r="H11" s="75">
        <f>IF(G11&gt;0,G11/E11,0)</f>
        <v>0.90909090909090906</v>
      </c>
      <c r="I11" s="42">
        <v>1</v>
      </c>
      <c r="J11" s="43">
        <v>16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8</v>
      </c>
      <c r="F12" s="73">
        <v>5</v>
      </c>
      <c r="G12" s="73">
        <v>8</v>
      </c>
      <c r="H12" s="75">
        <f t="shared" ref="H12:H28" si="0">G12/E12</f>
        <v>1</v>
      </c>
      <c r="I12" s="42">
        <v>0</v>
      </c>
      <c r="J12" s="43"/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53</v>
      </c>
      <c r="F13" s="73">
        <v>8</v>
      </c>
      <c r="G13" s="73">
        <v>15</v>
      </c>
      <c r="H13" s="75">
        <f t="shared" si="0"/>
        <v>0.28301886792452829</v>
      </c>
      <c r="I13" s="42">
        <v>16</v>
      </c>
      <c r="J13" s="43">
        <v>20.83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13</v>
      </c>
      <c r="F14" s="73">
        <v>3</v>
      </c>
      <c r="G14" s="73">
        <v>12</v>
      </c>
      <c r="H14" s="75">
        <f t="shared" si="0"/>
        <v>0.92307692307692313</v>
      </c>
      <c r="I14" s="42">
        <v>3</v>
      </c>
      <c r="J14" s="43">
        <v>20.51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32</v>
      </c>
      <c r="F15" s="73">
        <v>6</v>
      </c>
      <c r="G15" s="73">
        <v>21</v>
      </c>
      <c r="H15" s="75">
        <f t="shared" si="0"/>
        <v>0.65625</v>
      </c>
      <c r="I15" s="42">
        <v>3</v>
      </c>
      <c r="J15" s="43">
        <v>45.71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61</v>
      </c>
      <c r="F16" s="73">
        <v>17</v>
      </c>
      <c r="G16" s="73">
        <v>56</v>
      </c>
      <c r="H16" s="75">
        <f t="shared" si="0"/>
        <v>0.91803278688524592</v>
      </c>
      <c r="I16" s="42">
        <v>25</v>
      </c>
      <c r="J16" s="43">
        <v>28.61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42</v>
      </c>
      <c r="F17" s="73">
        <v>8</v>
      </c>
      <c r="G17" s="73">
        <v>38</v>
      </c>
      <c r="H17" s="75">
        <f t="shared" si="0"/>
        <v>0.90476190476190477</v>
      </c>
      <c r="I17" s="42">
        <v>3</v>
      </c>
      <c r="J17" s="43">
        <v>31.73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30</v>
      </c>
      <c r="F18" s="73">
        <v>3</v>
      </c>
      <c r="G18" s="73">
        <v>26</v>
      </c>
      <c r="H18" s="75">
        <f t="shared" si="0"/>
        <v>0.8666666666666667</v>
      </c>
      <c r="I18" s="42">
        <v>7</v>
      </c>
      <c r="J18" s="43">
        <v>37.35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57</v>
      </c>
      <c r="F19" s="73">
        <v>10</v>
      </c>
      <c r="G19" s="73">
        <v>53</v>
      </c>
      <c r="H19" s="75">
        <f>IF(G19&gt;0,G19/E19,0)</f>
        <v>0.92982456140350878</v>
      </c>
      <c r="I19" s="42">
        <v>19</v>
      </c>
      <c r="J19" s="43">
        <v>25.81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47</v>
      </c>
      <c r="F20" s="73">
        <v>5</v>
      </c>
      <c r="G20" s="73">
        <v>37</v>
      </c>
      <c r="H20" s="75">
        <f t="shared" si="0"/>
        <v>0.78723404255319152</v>
      </c>
      <c r="I20" s="42">
        <v>5</v>
      </c>
      <c r="J20" s="43">
        <v>27.17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20</v>
      </c>
      <c r="F21" s="73">
        <v>1</v>
      </c>
      <c r="G21" s="73">
        <v>17</v>
      </c>
      <c r="H21" s="75">
        <f t="shared" si="0"/>
        <v>0.85</v>
      </c>
      <c r="I21" s="42">
        <v>5</v>
      </c>
      <c r="J21" s="43">
        <v>69.12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85</v>
      </c>
      <c r="F22" s="73">
        <v>11</v>
      </c>
      <c r="G22" s="73">
        <v>76</v>
      </c>
      <c r="H22" s="75">
        <f t="shared" si="0"/>
        <v>0.89411764705882357</v>
      </c>
      <c r="I22" s="42">
        <v>27</v>
      </c>
      <c r="J22" s="43">
        <v>32.65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59</v>
      </c>
      <c r="F23" s="73">
        <v>13</v>
      </c>
      <c r="G23" s="73">
        <v>57</v>
      </c>
      <c r="H23" s="75">
        <f t="shared" si="0"/>
        <v>0.96610169491525422</v>
      </c>
      <c r="I23" s="42">
        <v>7</v>
      </c>
      <c r="J23" s="43">
        <v>33.61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24</v>
      </c>
      <c r="F24" s="73">
        <v>5</v>
      </c>
      <c r="G24" s="73">
        <v>22</v>
      </c>
      <c r="H24" s="75">
        <f t="shared" si="0"/>
        <v>0.91666666666666663</v>
      </c>
      <c r="I24" s="42">
        <v>2</v>
      </c>
      <c r="J24" s="43">
        <v>58.63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9</v>
      </c>
      <c r="F25" s="73">
        <v>0</v>
      </c>
      <c r="G25" s="73">
        <v>6</v>
      </c>
      <c r="H25" s="75">
        <f t="shared" si="0"/>
        <v>0.66666666666666663</v>
      </c>
      <c r="I25" s="42">
        <v>0</v>
      </c>
      <c r="J25" s="43"/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13</v>
      </c>
      <c r="F26" s="73">
        <v>0</v>
      </c>
      <c r="G26" s="73">
        <v>11</v>
      </c>
      <c r="H26" s="75">
        <f t="shared" si="0"/>
        <v>0.84615384615384615</v>
      </c>
      <c r="I26" s="42">
        <v>0</v>
      </c>
      <c r="J26" s="43"/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561</v>
      </c>
      <c r="F28" s="77">
        <v>92</v>
      </c>
      <c r="G28" s="71">
        <v>463</v>
      </c>
      <c r="H28" s="75">
        <f t="shared" si="0"/>
        <v>0.82531194295900179</v>
      </c>
      <c r="I28" s="46">
        <v>123</v>
      </c>
      <c r="J28" s="43">
        <v>30.46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9" t="s">
        <v>53</v>
      </c>
      <c r="B34" s="99"/>
      <c r="C34" s="99"/>
      <c r="D34" s="99"/>
      <c r="E34" s="99"/>
      <c r="F34" s="99"/>
      <c r="G34" s="99"/>
      <c r="H34" s="99"/>
      <c r="I34" s="99"/>
      <c r="J34" s="99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abSelected="1" workbookViewId="0">
      <selection activeCell="J27" sqref="J27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94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93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93" t="str">
        <f>'1.veterans &amp; employment'!A4</f>
        <v xml:space="preserve"> FY25 Quarter Ending December 31, 2024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94" t="s">
        <v>56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4</v>
      </c>
      <c r="C10" s="65">
        <v>1</v>
      </c>
      <c r="D10" s="65">
        <v>21</v>
      </c>
      <c r="E10" s="65">
        <v>0</v>
      </c>
      <c r="F10" s="65">
        <v>8</v>
      </c>
      <c r="G10" s="65">
        <v>1</v>
      </c>
      <c r="H10" s="65">
        <v>1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0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8</v>
      </c>
      <c r="C12" s="65">
        <v>23</v>
      </c>
      <c r="D12" s="65">
        <v>43</v>
      </c>
      <c r="E12" s="65">
        <v>1</v>
      </c>
      <c r="F12" s="65">
        <v>24</v>
      </c>
      <c r="G12" s="65">
        <v>1</v>
      </c>
      <c r="H12" s="65">
        <v>4</v>
      </c>
      <c r="I12" s="65">
        <v>0</v>
      </c>
      <c r="J12" s="66">
        <v>0</v>
      </c>
    </row>
    <row r="13" spans="1:10" ht="15.75" x14ac:dyDescent="0.25">
      <c r="A13" s="64" t="s">
        <v>35</v>
      </c>
      <c r="B13" s="65">
        <v>5</v>
      </c>
      <c r="C13" s="65">
        <v>0</v>
      </c>
      <c r="D13" s="65">
        <v>13</v>
      </c>
      <c r="E13" s="65">
        <v>0</v>
      </c>
      <c r="F13" s="65">
        <v>13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10</v>
      </c>
      <c r="C14" s="65">
        <v>18</v>
      </c>
      <c r="D14" s="65">
        <v>27</v>
      </c>
      <c r="E14" s="65">
        <v>0</v>
      </c>
      <c r="F14" s="65">
        <v>24</v>
      </c>
      <c r="G14" s="65">
        <v>0</v>
      </c>
      <c r="H14" s="65">
        <v>1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35</v>
      </c>
      <c r="C15" s="65">
        <v>28</v>
      </c>
      <c r="D15" s="65">
        <v>57</v>
      </c>
      <c r="E15" s="65">
        <v>0</v>
      </c>
      <c r="F15" s="65">
        <v>56</v>
      </c>
      <c r="G15" s="65">
        <v>2</v>
      </c>
      <c r="H15" s="65">
        <v>1</v>
      </c>
      <c r="I15" s="65">
        <v>0</v>
      </c>
      <c r="J15" s="66">
        <v>1</v>
      </c>
    </row>
    <row r="16" spans="1:10" ht="15.75" x14ac:dyDescent="0.25">
      <c r="A16" s="64" t="s">
        <v>38</v>
      </c>
      <c r="B16" s="65">
        <v>24</v>
      </c>
      <c r="C16" s="65">
        <v>20</v>
      </c>
      <c r="D16" s="65">
        <v>39</v>
      </c>
      <c r="E16" s="65">
        <v>0</v>
      </c>
      <c r="F16" s="65">
        <v>22</v>
      </c>
      <c r="G16" s="65">
        <v>0</v>
      </c>
      <c r="H16" s="65">
        <v>4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11</v>
      </c>
      <c r="C17" s="65">
        <v>5</v>
      </c>
      <c r="D17" s="65">
        <v>28</v>
      </c>
      <c r="E17" s="65">
        <v>2</v>
      </c>
      <c r="F17" s="65">
        <v>21</v>
      </c>
      <c r="G17" s="65">
        <v>0</v>
      </c>
      <c r="H17" s="65">
        <v>4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20</v>
      </c>
      <c r="C18" s="65">
        <v>15</v>
      </c>
      <c r="D18" s="65">
        <v>43</v>
      </c>
      <c r="E18" s="65">
        <v>0</v>
      </c>
      <c r="F18" s="65">
        <v>48</v>
      </c>
      <c r="G18" s="65">
        <v>0</v>
      </c>
      <c r="H18" s="65">
        <v>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18</v>
      </c>
      <c r="C19" s="65">
        <v>8</v>
      </c>
      <c r="D19" s="65">
        <v>27</v>
      </c>
      <c r="E19" s="65">
        <v>0</v>
      </c>
      <c r="F19" s="65">
        <v>37</v>
      </c>
      <c r="G19" s="65">
        <v>0</v>
      </c>
      <c r="H19" s="65">
        <v>12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4</v>
      </c>
      <c r="C20" s="65">
        <v>0</v>
      </c>
      <c r="D20" s="65">
        <v>14</v>
      </c>
      <c r="E20" s="65">
        <v>0</v>
      </c>
      <c r="F20" s="65">
        <v>14</v>
      </c>
      <c r="G20" s="65">
        <v>0</v>
      </c>
      <c r="H20" s="65">
        <v>0</v>
      </c>
      <c r="I20" s="65">
        <v>0</v>
      </c>
      <c r="J20" s="66">
        <v>0</v>
      </c>
    </row>
    <row r="21" spans="1:14" ht="15.75" x14ac:dyDescent="0.25">
      <c r="A21" s="64" t="s">
        <v>43</v>
      </c>
      <c r="B21" s="65">
        <v>7</v>
      </c>
      <c r="C21" s="65">
        <v>5</v>
      </c>
      <c r="D21" s="65">
        <v>26</v>
      </c>
      <c r="E21" s="65">
        <v>0</v>
      </c>
      <c r="F21" s="65">
        <v>80</v>
      </c>
      <c r="G21" s="65">
        <v>0</v>
      </c>
      <c r="H21" s="65">
        <v>20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30</v>
      </c>
      <c r="C22" s="65">
        <v>10</v>
      </c>
      <c r="D22" s="65">
        <v>33</v>
      </c>
      <c r="E22" s="65">
        <v>0</v>
      </c>
      <c r="F22" s="65">
        <v>47</v>
      </c>
      <c r="G22" s="65">
        <v>0</v>
      </c>
      <c r="H22" s="65">
        <v>3</v>
      </c>
      <c r="I22" s="65">
        <v>1</v>
      </c>
      <c r="J22" s="66">
        <v>3</v>
      </c>
    </row>
    <row r="23" spans="1:14" ht="15.75" x14ac:dyDescent="0.25">
      <c r="A23" s="64" t="s">
        <v>45</v>
      </c>
      <c r="B23" s="65">
        <v>15</v>
      </c>
      <c r="C23" s="65">
        <v>16</v>
      </c>
      <c r="D23" s="65">
        <v>21</v>
      </c>
      <c r="E23" s="65">
        <v>2</v>
      </c>
      <c r="F23" s="65">
        <v>10</v>
      </c>
      <c r="G23" s="65">
        <v>0</v>
      </c>
      <c r="H23" s="65">
        <v>5</v>
      </c>
      <c r="I23" s="65">
        <v>0</v>
      </c>
      <c r="J23" s="66">
        <v>0</v>
      </c>
    </row>
    <row r="24" spans="1:14" ht="15.75" x14ac:dyDescent="0.25">
      <c r="A24" s="64" t="s">
        <v>46</v>
      </c>
      <c r="B24" s="65">
        <v>4</v>
      </c>
      <c r="C24" s="65">
        <v>5</v>
      </c>
      <c r="D24" s="65">
        <v>4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4</v>
      </c>
      <c r="C25" s="65">
        <v>6</v>
      </c>
      <c r="D25" s="65">
        <v>13</v>
      </c>
      <c r="E25" s="65">
        <v>0</v>
      </c>
      <c r="F25" s="65">
        <v>9</v>
      </c>
      <c r="G25" s="65">
        <v>0</v>
      </c>
      <c r="H25" s="65">
        <v>1</v>
      </c>
      <c r="I25" s="65">
        <v>0</v>
      </c>
      <c r="J25" s="66">
        <v>7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199</v>
      </c>
      <c r="C27" s="65">
        <v>158</v>
      </c>
      <c r="D27" s="65">
        <v>408</v>
      </c>
      <c r="E27" s="65">
        <v>5</v>
      </c>
      <c r="F27" s="65">
        <v>411</v>
      </c>
      <c r="G27" s="65">
        <v>1</v>
      </c>
      <c r="H27" s="65">
        <v>56</v>
      </c>
      <c r="I27" s="65">
        <v>1</v>
      </c>
      <c r="J27" s="66">
        <v>11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989915-5ED2-47F7-878D-D0C46903D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2025-03-03T14:28:41Z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