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4 06302025/"/>
    </mc:Choice>
  </mc:AlternateContent>
  <xr:revisionPtr revIDLastSave="3001" documentId="8_{700455B2-A235-41B5-961D-499665C04612}" xr6:coauthVersionLast="47" xr6:coauthVersionMax="47" xr10:uidLastSave="{FBB16F02-ADD7-4B45-A959-496B0489F0E2}"/>
  <bookViews>
    <workbookView xWindow="12720" yWindow="285" windowWidth="15570" windowHeight="14700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H11" i="1"/>
  <c r="A3" i="3"/>
  <c r="H19" i="1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<sst xmlns="http://schemas.openxmlformats.org/spreadsheetml/2006/main" count="99" uniqueCount="80">
  <si>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</si>
  <si>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</si>
  <si>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</si>
  <si>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</si>
  <si>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</si>
  <si>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</si>
  <si>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</si>
  <si>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</si>
  <si>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</si>
  <si>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</si>
  <si>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</si>
  <si>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</si>
  <si>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</si>
  <si>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</si>
  <si>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</si>
  <si>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</si>
  <si>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</si>
  <si>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</si>
  <si>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</si>
  <si>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</si>
  <si>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</si>
  <si>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</si>
  <si>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</si>
  <si>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</si>
  <si>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</si>
  <si>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</si>
  <si>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</si>
  <si>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</si>
  <si>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</si>
  <si>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</si>
  <si>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</si>
  <si>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</si>
  <si>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</si>
  <si>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</si>
  <si>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</si>
  <si>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</si>
  <si>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</si>
  <si>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</si>
  <si>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</si>
  <si>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</si>
  <si>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</si>
  <si>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</si>
  <si>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</si>
  <si>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</si>
  <si>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</si>
  <si>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</si>
  <si>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</si>
  <si>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</si>
  <si>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</si>
  <si>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</si>
  <si>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</si>
  <si>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</si>
  <si>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</si>
  <si>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</si>
  <si>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</si>
  <si>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</si>
  <si>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</si>
  <si>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</si>
  <si>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</si>
  <si>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</si>
  <si>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</si>
  <si>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</si>
  <si>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</si>
  <si>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</si>
  <si>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</si>
  <si>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</si>
  <si>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</si>
  <si>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</si>
  <si>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</si>
  <si>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</si>
  <si>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</si>
  <si>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</si>
  <si>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</si>
  <si>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</si>
  <si>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</si>
  <si>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</si>
  <si>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</si>
  <si>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</si>
  <si>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FY25 Quarter Ending June 30, 2025</t>
  </si>
  <si>
    <t xml:space="preserve"> FY25 Quarter Ending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</si>
</sst>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tabSelected="1" zoomScaleNormal="100" workbookViewId="0">
      <selection activeCell="C10" sqref="C10:F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87" t="s">
        <v>0</v>
      </c>
      <c r="D5" s="88"/>
      <c r="E5" s="88" t="s">
        <v>0</v>
      </c>
      <c r="F5" s="89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87" t="s">
        <v>1</v>
      </c>
      <c r="D7" s="88"/>
      <c r="E7" s="88"/>
      <c r="F7" s="89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0" t="s">
        <v>2</v>
      </c>
      <c r="D9" s="91"/>
      <c r="E9" s="91"/>
      <c r="F9" s="92"/>
    </row>
    <row r="10" spans="3:18" ht="27" customHeight="1" x14ac:dyDescent="0.3">
      <c r="C10" s="90" t="s">
        <v>78</v>
      </c>
      <c r="D10" s="91"/>
      <c r="E10" s="91"/>
      <c r="F10" s="92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opLeftCell="A3" zoomScaleNormal="100" workbookViewId="0">
      <selection activeCell="J28" sqref="J28"/>
    </sheetView>
  </sheetViews>
  <sheetFormatPr defaultColWidth="9.140625"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6"/>
    </row>
    <row r="3" spans="1:14" ht="18.75" customHeight="1" x14ac:dyDescent="0.25">
      <c r="A3" s="106" t="s">
        <v>13</v>
      </c>
      <c r="B3" s="106"/>
      <c r="C3" s="106"/>
      <c r="D3" s="106"/>
      <c r="E3" s="106"/>
      <c r="F3" s="106"/>
      <c r="G3" s="106"/>
      <c r="H3" s="106"/>
      <c r="I3" s="106"/>
      <c r="J3" s="106"/>
      <c r="K3" s="6"/>
    </row>
    <row r="4" spans="1:14" ht="18.75" customHeight="1" x14ac:dyDescent="0.25">
      <c r="A4" s="106" t="s">
        <v>79</v>
      </c>
      <c r="B4" s="106"/>
      <c r="C4" s="106"/>
      <c r="D4" s="106"/>
      <c r="E4" s="106"/>
      <c r="F4" s="106"/>
      <c r="G4" s="106"/>
      <c r="H4" s="106"/>
      <c r="I4" s="106"/>
      <c r="J4" s="106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107" t="s">
        <v>14</v>
      </c>
      <c r="B6" s="107"/>
      <c r="C6" s="107"/>
      <c r="D6" s="107"/>
      <c r="E6" s="107"/>
      <c r="F6" s="107"/>
      <c r="G6" s="107"/>
      <c r="H6" s="107"/>
      <c r="I6" s="107"/>
      <c r="J6" s="107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109" t="s">
        <v>15</v>
      </c>
      <c r="B8" s="99" t="s">
        <v>16</v>
      </c>
      <c r="C8" s="100"/>
      <c r="D8" s="101"/>
      <c r="E8" s="105" t="s">
        <v>17</v>
      </c>
      <c r="F8" s="100"/>
      <c r="G8" s="100"/>
      <c r="H8" s="101"/>
      <c r="I8" s="100" t="s">
        <v>18</v>
      </c>
      <c r="J8" s="108"/>
      <c r="K8" s="30"/>
      <c r="L8" s="30"/>
    </row>
    <row r="9" spans="1:14" ht="15.75" x14ac:dyDescent="0.25">
      <c r="A9" s="110"/>
      <c r="B9" s="96" t="s">
        <v>19</v>
      </c>
      <c r="C9" s="97"/>
      <c r="D9" s="98"/>
      <c r="E9" s="102" t="s">
        <v>20</v>
      </c>
      <c r="F9" s="103"/>
      <c r="G9" s="103"/>
      <c r="H9" s="104"/>
      <c r="I9" s="94" t="s">
        <v>21</v>
      </c>
      <c r="J9" s="95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42</v>
      </c>
      <c r="F11" s="73">
        <v>11</v>
      </c>
      <c r="G11" s="73">
        <v>39</v>
      </c>
      <c r="H11" s="75">
        <f>IF(G11&gt;0,G11/E11,0)</f>
        <v>0.9285714285714286</v>
      </c>
      <c r="I11" s="42">
        <v>5</v>
      </c>
      <c r="J11" s="43">
        <v>23.05</v>
      </c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21</v>
      </c>
      <c r="F12" s="73">
        <v>9</v>
      </c>
      <c r="G12" s="73">
        <v>16</v>
      </c>
      <c r="H12" s="75">
        <f t="shared" ref="H12:H28" si="0">G12/E12</f>
        <v>0.76190476190476186</v>
      </c>
      <c r="I12" s="42">
        <v>0</v>
      </c>
      <c r="J12" s="43">
        <v>0</v>
      </c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69</v>
      </c>
      <c r="F13" s="73">
        <v>14</v>
      </c>
      <c r="G13" s="73">
        <v>23</v>
      </c>
      <c r="H13" s="75">
        <f t="shared" si="0"/>
        <v>0.33333333333333331</v>
      </c>
      <c r="I13" s="42">
        <v>20</v>
      </c>
      <c r="J13" s="43">
        <v>20.2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17</v>
      </c>
      <c r="F14" s="73">
        <v>3</v>
      </c>
      <c r="G14" s="73">
        <v>14</v>
      </c>
      <c r="H14" s="75">
        <f t="shared" si="0"/>
        <v>0.82352941176470584</v>
      </c>
      <c r="I14" s="42">
        <v>5</v>
      </c>
      <c r="J14" s="43">
        <v>20.69</v>
      </c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45</v>
      </c>
      <c r="F15" s="73">
        <v>11</v>
      </c>
      <c r="G15" s="73">
        <v>34</v>
      </c>
      <c r="H15" s="75">
        <f t="shared" si="0"/>
        <v>0.75555555555555554</v>
      </c>
      <c r="I15" s="42">
        <v>4</v>
      </c>
      <c r="J15" s="43">
        <v>43.86</v>
      </c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94</v>
      </c>
      <c r="F16" s="73">
        <v>29</v>
      </c>
      <c r="G16" s="73">
        <v>86</v>
      </c>
      <c r="H16" s="75">
        <f t="shared" si="0"/>
        <v>0.91489361702127658</v>
      </c>
      <c r="I16" s="42">
        <v>45</v>
      </c>
      <c r="J16" s="43">
        <v>27.42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57</v>
      </c>
      <c r="F17" s="73">
        <v>13</v>
      </c>
      <c r="G17" s="73">
        <v>54</v>
      </c>
      <c r="H17" s="75">
        <f t="shared" si="0"/>
        <v>0.94736842105263153</v>
      </c>
      <c r="I17" s="42">
        <v>4</v>
      </c>
      <c r="J17" s="43">
        <v>25.7</v>
      </c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43</v>
      </c>
      <c r="F18" s="73">
        <v>7</v>
      </c>
      <c r="G18" s="73">
        <v>33</v>
      </c>
      <c r="H18" s="75">
        <f t="shared" si="0"/>
        <v>0.76744186046511631</v>
      </c>
      <c r="I18" s="42">
        <v>8</v>
      </c>
      <c r="J18" s="43">
        <v>34.61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97</v>
      </c>
      <c r="F19" s="73">
        <v>30</v>
      </c>
      <c r="G19" s="73">
        <v>91</v>
      </c>
      <c r="H19" s="75">
        <f>IF(G19&gt;0,G19/E19,0)</f>
        <v>0.93814432989690721</v>
      </c>
      <c r="I19" s="42">
        <v>34</v>
      </c>
      <c r="J19" s="43">
        <v>24.61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59</v>
      </c>
      <c r="F20" s="73">
        <v>10</v>
      </c>
      <c r="G20" s="73">
        <v>48</v>
      </c>
      <c r="H20" s="75">
        <f t="shared" si="0"/>
        <v>0.81355932203389836</v>
      </c>
      <c r="I20" s="42">
        <v>13</v>
      </c>
      <c r="J20" s="43">
        <v>25.7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36</v>
      </c>
      <c r="F21" s="73">
        <v>7</v>
      </c>
      <c r="G21" s="73">
        <v>33</v>
      </c>
      <c r="H21" s="75">
        <f t="shared" si="0"/>
        <v>0.91666666666666663</v>
      </c>
      <c r="I21" s="42">
        <v>8</v>
      </c>
      <c r="J21" s="43">
        <v>64.5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121</v>
      </c>
      <c r="F22" s="73">
        <v>21</v>
      </c>
      <c r="G22" s="73">
        <v>110</v>
      </c>
      <c r="H22" s="75">
        <f t="shared" si="0"/>
        <v>0.90909090909090906</v>
      </c>
      <c r="I22" s="42">
        <v>45</v>
      </c>
      <c r="J22" s="43">
        <v>31.9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87</v>
      </c>
      <c r="F23" s="73">
        <v>23</v>
      </c>
      <c r="G23" s="73">
        <v>84</v>
      </c>
      <c r="H23" s="75">
        <f t="shared" si="0"/>
        <v>0.96551724137931039</v>
      </c>
      <c r="I23" s="42">
        <v>15</v>
      </c>
      <c r="J23" s="43">
        <v>48.95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1</v>
      </c>
      <c r="D24" s="40">
        <v>1</v>
      </c>
      <c r="E24" s="41">
        <v>46</v>
      </c>
      <c r="F24" s="73">
        <v>12</v>
      </c>
      <c r="G24" s="73">
        <v>41</v>
      </c>
      <c r="H24" s="75">
        <f t="shared" si="0"/>
        <v>0.89130434782608692</v>
      </c>
      <c r="I24" s="42">
        <v>7</v>
      </c>
      <c r="J24" s="43">
        <v>32.299999999999997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20</v>
      </c>
      <c r="F25" s="73">
        <v>3</v>
      </c>
      <c r="G25" s="73">
        <v>17</v>
      </c>
      <c r="H25" s="75">
        <f t="shared" si="0"/>
        <v>0.85</v>
      </c>
      <c r="I25" s="42">
        <v>4</v>
      </c>
      <c r="J25" s="43">
        <v>18.04</v>
      </c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27</v>
      </c>
      <c r="F26" s="73">
        <v>5</v>
      </c>
      <c r="G26" s="73">
        <v>24</v>
      </c>
      <c r="H26" s="75">
        <f t="shared" si="0"/>
        <v>0.88888888888888884</v>
      </c>
      <c r="I26" s="42">
        <v>0</v>
      </c>
      <c r="J26" s="43">
        <v>0</v>
      </c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40">
        <f>SUM(C11:C27)</f>
        <v>25</v>
      </c>
      <c r="D28" s="40">
        <f>SUM(D11:D27)</f>
        <v>25</v>
      </c>
      <c r="E28" s="45">
        <v>858</v>
      </c>
      <c r="F28" s="77">
        <v>195</v>
      </c>
      <c r="G28" s="71">
        <v>729</v>
      </c>
      <c r="H28" s="75">
        <f t="shared" si="0"/>
        <v>0.84965034965034969</v>
      </c>
      <c r="I28" s="46">
        <v>217</v>
      </c>
      <c r="J28" s="43">
        <v>29.71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93" t="s">
        <v>53</v>
      </c>
      <c r="B34" s="93"/>
      <c r="C34" s="93"/>
      <c r="D34" s="93"/>
      <c r="E34" s="93"/>
      <c r="F34" s="93"/>
      <c r="G34" s="93"/>
      <c r="H34" s="93"/>
      <c r="I34" s="93"/>
      <c r="J34" s="93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:J3"/>
    <mergeCell ref="A2:J2"/>
    <mergeCell ref="A4:J4"/>
    <mergeCell ref="A6:J6"/>
    <mergeCell ref="I8:J8"/>
    <mergeCell ref="A8:A9"/>
    <mergeCell ref="A34:J34"/>
    <mergeCell ref="I9:J9"/>
    <mergeCell ref="B9:D9"/>
    <mergeCell ref="B8:D8"/>
    <mergeCell ref="E9:H9"/>
    <mergeCell ref="E8:H8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H4" sqref="H4"/>
    </sheetView>
  </sheetViews>
  <sheetFormatPr defaultColWidth="9.140625"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107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25">
      <c r="A2" s="106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106" t="str">
        <f>'1.veterans &amp; employment'!A4</f>
        <v xml:space="preserve"> FY25 Quarter Ending June 30, 2025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107" t="s">
        <v>56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10</v>
      </c>
      <c r="C10" s="65">
        <v>1</v>
      </c>
      <c r="D10" s="65">
        <v>40</v>
      </c>
      <c r="E10" s="65">
        <v>0</v>
      </c>
      <c r="F10" s="65">
        <v>15</v>
      </c>
      <c r="G10" s="65">
        <v>4</v>
      </c>
      <c r="H10" s="65">
        <v>4</v>
      </c>
      <c r="I10" s="65">
        <v>0</v>
      </c>
      <c r="J10" s="66">
        <v>0</v>
      </c>
    </row>
    <row r="11" spans="1:10" ht="15.75" x14ac:dyDescent="0.25">
      <c r="A11" s="64" t="s">
        <v>33</v>
      </c>
      <c r="B11" s="65">
        <v>8</v>
      </c>
      <c r="C11" s="65">
        <v>0</v>
      </c>
      <c r="D11" s="65">
        <v>16</v>
      </c>
      <c r="E11" s="65">
        <v>0</v>
      </c>
      <c r="F11" s="65">
        <v>2</v>
      </c>
      <c r="G11" s="65">
        <v>0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17</v>
      </c>
      <c r="C12" s="65">
        <v>38</v>
      </c>
      <c r="D12" s="65">
        <v>56</v>
      </c>
      <c r="E12" s="65">
        <v>3</v>
      </c>
      <c r="F12" s="65">
        <v>31</v>
      </c>
      <c r="G12" s="65">
        <v>1</v>
      </c>
      <c r="H12" s="65">
        <v>8</v>
      </c>
      <c r="I12" s="65">
        <v>0</v>
      </c>
      <c r="J12" s="66">
        <v>0</v>
      </c>
    </row>
    <row r="13" spans="1:10" ht="15.75" x14ac:dyDescent="0.25">
      <c r="A13" s="64" t="s">
        <v>35</v>
      </c>
      <c r="B13" s="65">
        <v>6</v>
      </c>
      <c r="C13" s="65">
        <v>0</v>
      </c>
      <c r="D13" s="65">
        <v>17</v>
      </c>
      <c r="E13" s="65">
        <v>0</v>
      </c>
      <c r="F13" s="65">
        <v>15</v>
      </c>
      <c r="G13" s="65">
        <v>0</v>
      </c>
      <c r="H13" s="65">
        <v>0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23</v>
      </c>
      <c r="C14" s="65">
        <v>21</v>
      </c>
      <c r="D14" s="65">
        <v>41</v>
      </c>
      <c r="E14" s="65">
        <v>0</v>
      </c>
      <c r="F14" s="65">
        <v>28</v>
      </c>
      <c r="G14" s="65">
        <v>0</v>
      </c>
      <c r="H14" s="65">
        <v>1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67</v>
      </c>
      <c r="C15" s="65">
        <v>55</v>
      </c>
      <c r="D15" s="65">
        <v>89</v>
      </c>
      <c r="E15" s="65">
        <v>0</v>
      </c>
      <c r="F15" s="65">
        <v>85</v>
      </c>
      <c r="G15" s="65">
        <v>6</v>
      </c>
      <c r="H15" s="65">
        <v>2</v>
      </c>
      <c r="I15" s="65">
        <v>0</v>
      </c>
      <c r="J15" s="66">
        <v>1</v>
      </c>
    </row>
    <row r="16" spans="1:10" ht="15.75" x14ac:dyDescent="0.25">
      <c r="A16" s="64" t="s">
        <v>38</v>
      </c>
      <c r="B16" s="65">
        <v>38</v>
      </c>
      <c r="C16" s="65">
        <v>33</v>
      </c>
      <c r="D16" s="65">
        <v>55</v>
      </c>
      <c r="E16" s="65">
        <v>0</v>
      </c>
      <c r="F16" s="65">
        <v>31</v>
      </c>
      <c r="G16" s="65">
        <v>0</v>
      </c>
      <c r="H16" s="65">
        <v>6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19</v>
      </c>
      <c r="C17" s="65">
        <v>8</v>
      </c>
      <c r="D17" s="65">
        <v>39</v>
      </c>
      <c r="E17" s="65">
        <v>2</v>
      </c>
      <c r="F17" s="65">
        <v>28</v>
      </c>
      <c r="G17" s="65">
        <v>0</v>
      </c>
      <c r="H17" s="65">
        <v>9</v>
      </c>
      <c r="I17" s="65">
        <v>0</v>
      </c>
      <c r="J17" s="66">
        <v>0</v>
      </c>
    </row>
    <row r="18" spans="1:14" ht="15.75" x14ac:dyDescent="0.25">
      <c r="A18" s="64" t="s">
        <v>40</v>
      </c>
      <c r="B18" s="65">
        <v>60</v>
      </c>
      <c r="C18" s="65">
        <v>23</v>
      </c>
      <c r="D18" s="65">
        <v>85</v>
      </c>
      <c r="E18" s="65">
        <v>0</v>
      </c>
      <c r="F18" s="65">
        <v>83</v>
      </c>
      <c r="G18" s="65">
        <v>0</v>
      </c>
      <c r="H18" s="65">
        <v>1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31</v>
      </c>
      <c r="C19" s="65">
        <v>9</v>
      </c>
      <c r="D19" s="65">
        <v>41</v>
      </c>
      <c r="E19" s="65">
        <v>0</v>
      </c>
      <c r="F19" s="65">
        <v>49</v>
      </c>
      <c r="G19" s="65">
        <v>0</v>
      </c>
      <c r="H19" s="65">
        <v>15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16</v>
      </c>
      <c r="C20" s="65">
        <v>3</v>
      </c>
      <c r="D20" s="65">
        <v>29</v>
      </c>
      <c r="E20" s="65">
        <v>0</v>
      </c>
      <c r="F20" s="65">
        <v>23</v>
      </c>
      <c r="G20" s="65">
        <v>0</v>
      </c>
      <c r="H20" s="65">
        <v>3</v>
      </c>
      <c r="I20" s="65">
        <v>2</v>
      </c>
      <c r="J20" s="66">
        <v>0</v>
      </c>
    </row>
    <row r="21" spans="1:14" ht="15.75" x14ac:dyDescent="0.25">
      <c r="A21" s="64" t="s">
        <v>43</v>
      </c>
      <c r="B21" s="65">
        <v>17</v>
      </c>
      <c r="C21" s="65">
        <v>15</v>
      </c>
      <c r="D21" s="65">
        <v>39</v>
      </c>
      <c r="E21" s="65">
        <v>0</v>
      </c>
      <c r="F21" s="65">
        <v>116</v>
      </c>
      <c r="G21" s="65">
        <v>1</v>
      </c>
      <c r="H21" s="65">
        <v>29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53</v>
      </c>
      <c r="C22" s="65">
        <v>19</v>
      </c>
      <c r="D22" s="65">
        <v>57</v>
      </c>
      <c r="E22" s="65">
        <v>0</v>
      </c>
      <c r="F22" s="65">
        <v>65</v>
      </c>
      <c r="G22" s="65">
        <v>1</v>
      </c>
      <c r="H22" s="65">
        <v>11</v>
      </c>
      <c r="I22" s="65">
        <v>1</v>
      </c>
      <c r="J22" s="66">
        <v>3</v>
      </c>
    </row>
    <row r="23" spans="1:14" ht="15.75" x14ac:dyDescent="0.25">
      <c r="A23" s="64" t="s">
        <v>45</v>
      </c>
      <c r="B23" s="65">
        <v>36</v>
      </c>
      <c r="C23" s="65">
        <v>28</v>
      </c>
      <c r="D23" s="65">
        <v>33</v>
      </c>
      <c r="E23" s="65">
        <v>2</v>
      </c>
      <c r="F23" s="65">
        <v>28</v>
      </c>
      <c r="G23" s="65">
        <v>2</v>
      </c>
      <c r="H23" s="65">
        <v>0</v>
      </c>
      <c r="I23" s="65">
        <v>11</v>
      </c>
      <c r="J23" s="66">
        <v>0</v>
      </c>
    </row>
    <row r="24" spans="1:14" ht="15.75" x14ac:dyDescent="0.25">
      <c r="A24" s="64" t="s">
        <v>46</v>
      </c>
      <c r="B24" s="65">
        <v>14</v>
      </c>
      <c r="C24" s="65">
        <v>14</v>
      </c>
      <c r="D24" s="65">
        <v>16</v>
      </c>
      <c r="E24" s="65">
        <v>0</v>
      </c>
      <c r="F24" s="65">
        <v>7</v>
      </c>
      <c r="G24" s="65">
        <v>4</v>
      </c>
      <c r="H24" s="65">
        <v>6</v>
      </c>
      <c r="I24" s="65">
        <v>0</v>
      </c>
      <c r="J24" s="66">
        <v>0</v>
      </c>
    </row>
    <row r="25" spans="1:14" ht="15.75" x14ac:dyDescent="0.25">
      <c r="A25" s="64" t="s">
        <v>47</v>
      </c>
      <c r="B25" s="65">
        <v>10</v>
      </c>
      <c r="C25" s="65">
        <v>13</v>
      </c>
      <c r="D25" s="65">
        <v>25</v>
      </c>
      <c r="E25" s="65">
        <v>0</v>
      </c>
      <c r="F25" s="65">
        <v>17</v>
      </c>
      <c r="G25" s="65">
        <v>0</v>
      </c>
      <c r="H25" s="65">
        <v>2</v>
      </c>
      <c r="I25" s="65">
        <v>0</v>
      </c>
      <c r="J25" s="66">
        <v>10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423</v>
      </c>
      <c r="C27" s="65">
        <v>278</v>
      </c>
      <c r="D27" s="65">
        <v>667</v>
      </c>
      <c r="E27" s="65">
        <v>7</v>
      </c>
      <c r="F27" s="65">
        <v>617</v>
      </c>
      <c r="G27" s="65">
        <v>0</v>
      </c>
      <c r="H27" s="65">
        <v>107</v>
      </c>
      <c r="I27" s="65">
        <v>3</v>
      </c>
      <c r="J27" s="66">
        <v>14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2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2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9B59DC-7157-445A-B0B2-B82AD6D6A64E}"/>
</file>

<file path=customXml/itemProps2.xml><?xml version="1.0" encoding="utf-8"?>
<ds:datastoreItem xmlns:ds="http://schemas.openxmlformats.org/officeDocument/2006/customXml" ds:itemID="{256BEF9E-E19D-4389-A2A0-7304D98FFE3E}">
  <ds:schemaRefs>
    <ds:schemaRef ds:uri="http://www.w3.org/XML/1998/namespace"/>
    <ds:schemaRef ds:uri="http://schemas.microsoft.com/office/2006/documentManagement/types"/>
    <ds:schemaRef ds:uri="a543ae4e-6060-48c8-a421-709023b87e3c"/>
    <ds:schemaRef ds:uri="b72976aa-e7d9-498e-b08a-d3d9e47e405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(DCS)</cp:lastModifiedBy>
  <cp:revision/>
  <dcterms:created xsi:type="dcterms:W3CDTF">2003-12-23T17:32:18Z</dcterms:created>
  <dcterms:modified xsi:type="dcterms:W3CDTF">2025-07-14T20:01:03Z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