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2" documentId="13_ncr:1_{93323F0A-FA59-421F-93BA-9FDF00D3AFCB}" xr6:coauthVersionLast="47" xr6:coauthVersionMax="47" xr10:uidLastSave="{96886467-90A1-475D-A22D-7B5203E11FA4}"/>
  <bookViews>
    <workbookView xWindow="-110" yWindow="-110" windowWidth="19420" windowHeight="11020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<sst xmlns="http://schemas.openxmlformats.org/spreadsheetml/2006/main" count="150" uniqueCount="95">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</sst>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31" sqref="C31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3"/>
      <c r="C2" s="34"/>
      <c r="D2" s="34"/>
      <c r="E2" s="34"/>
      <c r="F2" s="34"/>
      <c r="G2" s="34"/>
    </row>
    <row r="3" spans="2:20" ht="18.75" customHeight="1" thickTop="1" thickBot="1" x14ac:dyDescent="0.5">
      <c r="B3" s="33"/>
      <c r="C3" s="35"/>
      <c r="D3" s="36"/>
      <c r="E3" s="36"/>
      <c r="F3" s="37"/>
      <c r="G3" s="34"/>
    </row>
    <row r="4" spans="2:20" ht="18.75" customHeight="1" thickTop="1" thickBot="1" x14ac:dyDescent="0.5">
      <c r="B4" s="33"/>
      <c r="C4" s="38"/>
      <c r="D4" s="39"/>
      <c r="E4" s="39"/>
      <c r="F4" s="40"/>
      <c r="G4" s="34"/>
    </row>
    <row r="5" spans="2:20" ht="18.75" customHeight="1" thickTop="1" thickBot="1" x14ac:dyDescent="0.5">
      <c r="B5" s="33"/>
      <c r="C5" s="38"/>
      <c r="D5" s="39"/>
      <c r="E5" s="39"/>
      <c r="F5" s="40"/>
      <c r="G5" s="34"/>
    </row>
    <row r="6" spans="2:20" ht="18.75" customHeight="1" thickTop="1" thickBot="1" x14ac:dyDescent="0.5">
      <c r="B6" s="33"/>
      <c r="C6" s="38"/>
      <c r="D6" s="39"/>
      <c r="E6" s="39"/>
      <c r="F6" s="40"/>
      <c r="G6" s="34"/>
    </row>
    <row r="7" spans="2:20" ht="18.75" customHeight="1" thickTop="1" thickBot="1" x14ac:dyDescent="0.5">
      <c r="B7" s="33"/>
      <c r="C7" s="122" t="s">
        <v>0</v>
      </c>
      <c r="D7" s="123"/>
      <c r="E7" s="123"/>
      <c r="F7" s="124"/>
      <c r="G7" s="34"/>
    </row>
    <row r="8" spans="2:20" ht="18.75" customHeight="1" thickTop="1" thickBot="1" x14ac:dyDescent="0.55000000000000004">
      <c r="B8" s="33"/>
      <c r="C8" s="38"/>
      <c r="D8" s="41"/>
      <c r="E8" s="42"/>
      <c r="F8" s="40"/>
      <c r="G8" s="34"/>
    </row>
    <row r="9" spans="2:20" ht="18.75" customHeight="1" thickTop="1" thickBot="1" x14ac:dyDescent="0.35">
      <c r="B9" s="33"/>
      <c r="C9" s="122" t="s">
        <v>1</v>
      </c>
      <c r="D9" s="125"/>
      <c r="E9" s="125"/>
      <c r="F9" s="126"/>
      <c r="G9" s="34"/>
    </row>
    <row r="10" spans="2:20" ht="16.5" customHeight="1" thickTop="1" thickBot="1" x14ac:dyDescent="0.35">
      <c r="B10" s="33"/>
      <c r="C10" s="122" t="s">
        <v>94</v>
      </c>
      <c r="D10" s="125"/>
      <c r="E10" s="125"/>
      <c r="F10" s="126"/>
      <c r="G10" s="34"/>
    </row>
    <row r="11" spans="2:20" ht="16.5" customHeight="1" thickTop="1" thickBot="1" x14ac:dyDescent="0.5">
      <c r="B11" s="33"/>
      <c r="C11" s="38"/>
      <c r="D11" s="43"/>
      <c r="E11" s="39"/>
      <c r="F11" s="44"/>
      <c r="G11" s="34"/>
    </row>
    <row r="12" spans="2:20" ht="16.5" customHeight="1" thickTop="1" thickBot="1" x14ac:dyDescent="0.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5">
      <c r="B13" s="33"/>
      <c r="C13" s="38"/>
      <c r="D13" s="45"/>
      <c r="E13" s="84"/>
      <c r="F13" s="44"/>
      <c r="G13" s="34"/>
    </row>
    <row r="14" spans="2:20" ht="19.5" thickTop="1" thickBot="1" x14ac:dyDescent="0.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5">
      <c r="B15" s="33"/>
      <c r="C15" s="38"/>
      <c r="D15" s="48"/>
      <c r="E15" s="84"/>
      <c r="F15" s="40"/>
      <c r="G15" s="34"/>
    </row>
    <row r="16" spans="2:20" ht="19.5" thickTop="1" thickBot="1" x14ac:dyDescent="0.5">
      <c r="B16" s="33"/>
      <c r="C16" s="38"/>
      <c r="D16" s="39"/>
      <c r="E16" s="83" t="s">
        <v>4</v>
      </c>
      <c r="F16" s="40"/>
      <c r="G16" s="34"/>
    </row>
    <row r="17" spans="2:7" ht="19.5" thickTop="1" thickBot="1" x14ac:dyDescent="0.5">
      <c r="B17" s="33"/>
      <c r="C17" s="38"/>
      <c r="D17" s="39"/>
      <c r="E17" s="83"/>
      <c r="F17" s="40"/>
      <c r="G17" s="34"/>
    </row>
    <row r="18" spans="2:7" ht="19.5" customHeight="1" thickTop="1" thickBot="1" x14ac:dyDescent="0.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5">
      <c r="B19" s="33"/>
      <c r="C19" s="38"/>
      <c r="D19" s="39"/>
      <c r="E19" s="83"/>
      <c r="F19" s="40"/>
      <c r="G19" s="34"/>
    </row>
    <row r="20" spans="2:7" ht="19.5" thickTop="1" thickBot="1" x14ac:dyDescent="0.5">
      <c r="B20" s="33"/>
      <c r="C20" s="38"/>
      <c r="D20" s="49"/>
      <c r="E20" s="83" t="s">
        <v>6</v>
      </c>
      <c r="F20" s="40"/>
      <c r="G20" s="34"/>
    </row>
    <row r="21" spans="2:7" ht="19.5" thickTop="1" thickBot="1" x14ac:dyDescent="0.5">
      <c r="B21" s="33"/>
      <c r="C21" s="38"/>
      <c r="D21" s="49"/>
      <c r="E21" s="50"/>
      <c r="F21" s="40"/>
      <c r="G21" s="34"/>
    </row>
    <row r="22" spans="2:7" ht="19.5" thickTop="1" thickBot="1" x14ac:dyDescent="0.5">
      <c r="B22" s="33"/>
      <c r="C22" s="38"/>
      <c r="D22" s="49"/>
      <c r="E22" s="46"/>
      <c r="F22" s="40"/>
      <c r="G22" s="34"/>
    </row>
    <row r="23" spans="2:7" ht="19.5" thickTop="1" thickBot="1" x14ac:dyDescent="0.5">
      <c r="B23" s="33"/>
      <c r="C23" s="38"/>
      <c r="D23" s="49"/>
      <c r="E23" s="46"/>
      <c r="F23" s="40"/>
      <c r="G23" s="34"/>
    </row>
    <row r="24" spans="2:7" ht="19.5" thickTop="1" thickBot="1" x14ac:dyDescent="0.5">
      <c r="B24" s="33"/>
      <c r="C24" s="38"/>
      <c r="D24" s="49"/>
      <c r="E24" s="39"/>
      <c r="F24" s="40"/>
      <c r="G24" s="34"/>
    </row>
    <row r="25" spans="2:7" ht="19.5" thickTop="1" thickBot="1" x14ac:dyDescent="0.5">
      <c r="B25" s="33"/>
      <c r="C25" s="38"/>
      <c r="D25" s="39"/>
      <c r="E25" s="51"/>
      <c r="F25" s="40"/>
      <c r="G25" s="34"/>
    </row>
    <row r="26" spans="2:7" ht="19.5" thickTop="1" thickBot="1" x14ac:dyDescent="0.5">
      <c r="B26" s="33"/>
      <c r="C26" s="52"/>
      <c r="D26" s="53"/>
      <c r="E26" s="53"/>
      <c r="F26" s="54"/>
      <c r="G26" s="34"/>
    </row>
    <row r="27" spans="2:7" ht="4.5" customHeight="1" thickTop="1" x14ac:dyDescent="0.3">
      <c r="B27" s="33"/>
      <c r="C27" s="34" t="s">
        <v>7</v>
      </c>
      <c r="D27" s="34"/>
      <c r="E27" s="34"/>
      <c r="F27" s="34"/>
      <c r="G27" s="34"/>
    </row>
    <row r="28" spans="2:7" ht="12.75" customHeight="1" x14ac:dyDescent="0.3">
      <c r="C28" s="55" t="s">
        <v>8</v>
      </c>
    </row>
    <row r="29" spans="2:7" ht="25.5" customHeight="1" x14ac:dyDescent="0.3">
      <c r="C29" s="121" t="s">
        <v>9</v>
      </c>
      <c r="D29" s="121"/>
      <c r="E29" s="121"/>
      <c r="F29" s="121"/>
    </row>
    <row r="30" spans="2:7" x14ac:dyDescent="0.3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80" zoomScaleNormal="80" workbookViewId="0">
      <selection activeCell="A33" sqref="A33"/>
    </sheetView>
  </sheetViews>
  <sheetFormatPr defaultColWidth="9.1796875" defaultRowHeight="13" x14ac:dyDescent="0.3"/>
  <cols>
    <col min="1" max="1" width="19.453125" style="1" customWidth="1"/>
    <col min="2" max="7" width="7.7265625" style="1" customWidth="1"/>
    <col min="8" max="8" width="11.1796875" style="1" customWidth="1"/>
    <col min="9" max="10" width="7.7265625" style="1" customWidth="1"/>
    <col min="11" max="16384" width="9.1796875" style="1"/>
  </cols>
  <sheetData>
    <row r="1" spans="1:14" ht="18.5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5" x14ac:dyDescent="0.3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5" x14ac:dyDescent="0.35">
      <c r="A3" s="128" t="s">
        <v>94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8.5" x14ac:dyDescent="0.45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ht="6" customHeight="1" thickBot="1" x14ac:dyDescent="0.35"/>
    <row r="6" spans="1:14" ht="39.5" thickTop="1" x14ac:dyDescent="0.3">
      <c r="A6" s="65" t="s">
        <v>12</v>
      </c>
      <c r="B6" s="129" t="s">
        <v>13</v>
      </c>
      <c r="C6" s="130"/>
      <c r="D6" s="131"/>
      <c r="E6" s="129" t="s">
        <v>14</v>
      </c>
      <c r="F6" s="130"/>
      <c r="G6" s="131"/>
      <c r="H6" s="64" t="s">
        <v>15</v>
      </c>
      <c r="I6" s="134" t="s">
        <v>16</v>
      </c>
      <c r="J6" s="134"/>
      <c r="K6" s="135"/>
      <c r="L6" s="136" t="s">
        <v>17</v>
      </c>
      <c r="M6" s="134"/>
      <c r="N6" s="137"/>
    </row>
    <row r="7" spans="1:14" ht="16.5" customHeight="1" x14ac:dyDescent="0.3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3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3">
      <c r="A9" s="67" t="s">
        <v>36</v>
      </c>
      <c r="B9" s="115">
        <v>685</v>
      </c>
      <c r="C9" s="21">
        <v>652</v>
      </c>
      <c r="D9" s="22">
        <f>C9/B9</f>
        <v>0.95182481751824821</v>
      </c>
      <c r="E9" s="115">
        <v>460</v>
      </c>
      <c r="F9" s="23">
        <v>583</v>
      </c>
      <c r="G9" s="22">
        <f>F9/E9</f>
        <v>1.267391304347826</v>
      </c>
      <c r="H9" s="62">
        <v>229</v>
      </c>
      <c r="I9" s="59">
        <v>180</v>
      </c>
      <c r="J9" s="24">
        <v>80</v>
      </c>
      <c r="K9" s="22">
        <f>J9/I9</f>
        <v>0.44444444444444442</v>
      </c>
      <c r="L9" s="115">
        <v>50</v>
      </c>
      <c r="M9" s="21">
        <v>25</v>
      </c>
      <c r="N9" s="25">
        <f t="shared" ref="N9:N24" si="0">M9/L9</f>
        <v>0.5</v>
      </c>
    </row>
    <row r="10" spans="1:14" x14ac:dyDescent="0.3">
      <c r="A10" s="67" t="s">
        <v>37</v>
      </c>
      <c r="B10" s="115">
        <v>630</v>
      </c>
      <c r="C10" s="21">
        <v>172</v>
      </c>
      <c r="D10" s="22">
        <f t="shared" ref="D10:D24" si="1">C10/B10</f>
        <v>0.27301587301587299</v>
      </c>
      <c r="E10" s="115">
        <v>270</v>
      </c>
      <c r="F10" s="23">
        <v>120</v>
      </c>
      <c r="G10" s="22">
        <f t="shared" ref="G10:G24" si="2">F10/E10</f>
        <v>0.44444444444444442</v>
      </c>
      <c r="H10" s="62">
        <v>90</v>
      </c>
      <c r="I10" s="59">
        <v>200</v>
      </c>
      <c r="J10" s="24">
        <v>46</v>
      </c>
      <c r="K10" s="22">
        <f t="shared" ref="K10:K24" si="3">J10/I10</f>
        <v>0.23</v>
      </c>
      <c r="L10" s="115">
        <v>20</v>
      </c>
      <c r="M10" s="21">
        <v>4</v>
      </c>
      <c r="N10" s="25">
        <f t="shared" si="0"/>
        <v>0.2</v>
      </c>
    </row>
    <row r="11" spans="1:14" x14ac:dyDescent="0.3">
      <c r="A11" s="67" t="s">
        <v>38</v>
      </c>
      <c r="B11" s="115">
        <v>1005</v>
      </c>
      <c r="C11" s="21">
        <v>462</v>
      </c>
      <c r="D11" s="22">
        <f t="shared" si="1"/>
        <v>0.45970149253731341</v>
      </c>
      <c r="E11" s="115">
        <v>475</v>
      </c>
      <c r="F11" s="23">
        <v>280</v>
      </c>
      <c r="G11" s="22">
        <f t="shared" si="2"/>
        <v>0.58947368421052626</v>
      </c>
      <c r="H11" s="62">
        <v>256</v>
      </c>
      <c r="I11" s="59">
        <v>704</v>
      </c>
      <c r="J11" s="24">
        <v>199</v>
      </c>
      <c r="K11" s="22">
        <f t="shared" si="3"/>
        <v>0.28267045454545453</v>
      </c>
      <c r="L11" s="115">
        <v>25</v>
      </c>
      <c r="M11" s="21">
        <v>9</v>
      </c>
      <c r="N11" s="25">
        <f t="shared" si="0"/>
        <v>0.36</v>
      </c>
    </row>
    <row r="12" spans="1:14" x14ac:dyDescent="0.3">
      <c r="A12" s="67" t="s">
        <v>39</v>
      </c>
      <c r="B12" s="115">
        <v>675</v>
      </c>
      <c r="C12" s="21">
        <v>170</v>
      </c>
      <c r="D12" s="22">
        <f t="shared" si="1"/>
        <v>0.25185185185185183</v>
      </c>
      <c r="E12" s="115">
        <v>385</v>
      </c>
      <c r="F12" s="23">
        <v>129</v>
      </c>
      <c r="G12" s="22">
        <f t="shared" si="2"/>
        <v>0.33506493506493507</v>
      </c>
      <c r="H12" s="62">
        <v>163</v>
      </c>
      <c r="I12" s="59">
        <v>180</v>
      </c>
      <c r="J12" s="24">
        <v>29</v>
      </c>
      <c r="K12" s="22">
        <f t="shared" si="3"/>
        <v>0.16111111111111112</v>
      </c>
      <c r="L12" s="115">
        <v>85</v>
      </c>
      <c r="M12" s="21">
        <v>25</v>
      </c>
      <c r="N12" s="25">
        <f t="shared" si="0"/>
        <v>0.29411764705882354</v>
      </c>
    </row>
    <row r="13" spans="1:14" x14ac:dyDescent="0.3">
      <c r="A13" s="67" t="s">
        <v>40</v>
      </c>
      <c r="B13" s="115">
        <v>522</v>
      </c>
      <c r="C13" s="21">
        <v>178</v>
      </c>
      <c r="D13" s="22">
        <f t="shared" si="1"/>
        <v>0.34099616858237547</v>
      </c>
      <c r="E13" s="115">
        <v>310</v>
      </c>
      <c r="F13" s="23">
        <v>124</v>
      </c>
      <c r="G13" s="22">
        <f t="shared" si="2"/>
        <v>0.4</v>
      </c>
      <c r="H13" s="62">
        <v>159</v>
      </c>
      <c r="I13" s="59">
        <v>72</v>
      </c>
      <c r="J13" s="24">
        <v>22</v>
      </c>
      <c r="K13" s="22">
        <f t="shared" si="3"/>
        <v>0.30555555555555558</v>
      </c>
      <c r="L13" s="115">
        <v>17</v>
      </c>
      <c r="M13" s="21">
        <v>5</v>
      </c>
      <c r="N13" s="25">
        <f t="shared" si="0"/>
        <v>0.29411764705882354</v>
      </c>
    </row>
    <row r="14" spans="1:14" x14ac:dyDescent="0.3">
      <c r="A14" s="67" t="s">
        <v>41</v>
      </c>
      <c r="B14" s="115">
        <v>800</v>
      </c>
      <c r="C14" s="21">
        <v>208</v>
      </c>
      <c r="D14" s="22">
        <f t="shared" si="1"/>
        <v>0.26</v>
      </c>
      <c r="E14" s="115">
        <v>575</v>
      </c>
      <c r="F14" s="23">
        <v>136</v>
      </c>
      <c r="G14" s="22">
        <f t="shared" si="2"/>
        <v>0.23652173913043478</v>
      </c>
      <c r="H14" s="62">
        <v>205</v>
      </c>
      <c r="I14" s="59">
        <v>175</v>
      </c>
      <c r="J14" s="24">
        <v>78</v>
      </c>
      <c r="K14" s="22">
        <f t="shared" si="3"/>
        <v>0.44571428571428573</v>
      </c>
      <c r="L14" s="115">
        <v>25</v>
      </c>
      <c r="M14" s="21">
        <v>5</v>
      </c>
      <c r="N14" s="25">
        <f t="shared" si="0"/>
        <v>0.2</v>
      </c>
    </row>
    <row r="15" spans="1:14" x14ac:dyDescent="0.3">
      <c r="A15" s="67" t="s">
        <v>42</v>
      </c>
      <c r="B15" s="115">
        <v>500</v>
      </c>
      <c r="C15" s="21">
        <v>175</v>
      </c>
      <c r="D15" s="22">
        <f t="shared" si="1"/>
        <v>0.35</v>
      </c>
      <c r="E15" s="115">
        <v>325</v>
      </c>
      <c r="F15" s="23">
        <v>129</v>
      </c>
      <c r="G15" s="22">
        <f t="shared" si="2"/>
        <v>0.39692307692307693</v>
      </c>
      <c r="H15" s="62">
        <v>146</v>
      </c>
      <c r="I15" s="59">
        <v>185</v>
      </c>
      <c r="J15" s="24">
        <v>42</v>
      </c>
      <c r="K15" s="22">
        <f t="shared" si="3"/>
        <v>0.22702702702702704</v>
      </c>
      <c r="L15" s="115">
        <v>50</v>
      </c>
      <c r="M15" s="21">
        <v>10</v>
      </c>
      <c r="N15" s="25">
        <f t="shared" si="0"/>
        <v>0.2</v>
      </c>
    </row>
    <row r="16" spans="1:14" x14ac:dyDescent="0.3">
      <c r="A16" s="67" t="s">
        <v>43</v>
      </c>
      <c r="B16" s="115">
        <v>1000</v>
      </c>
      <c r="C16" s="21">
        <v>541</v>
      </c>
      <c r="D16" s="22">
        <f t="shared" si="1"/>
        <v>0.54100000000000004</v>
      </c>
      <c r="E16" s="115">
        <v>800</v>
      </c>
      <c r="F16" s="23">
        <v>469</v>
      </c>
      <c r="G16" s="22">
        <f t="shared" si="2"/>
        <v>0.58625000000000005</v>
      </c>
      <c r="H16" s="62">
        <v>131</v>
      </c>
      <c r="I16" s="59">
        <v>175</v>
      </c>
      <c r="J16" s="24">
        <v>75</v>
      </c>
      <c r="K16" s="22">
        <f t="shared" si="3"/>
        <v>0.42857142857142855</v>
      </c>
      <c r="L16" s="115">
        <v>80</v>
      </c>
      <c r="M16" s="21">
        <v>20</v>
      </c>
      <c r="N16" s="25">
        <f t="shared" si="0"/>
        <v>0.25</v>
      </c>
    </row>
    <row r="17" spans="1:15" x14ac:dyDescent="0.3">
      <c r="A17" s="67" t="s">
        <v>44</v>
      </c>
      <c r="B17" s="115">
        <v>533</v>
      </c>
      <c r="C17" s="21">
        <v>430</v>
      </c>
      <c r="D17" s="22">
        <f t="shared" si="1"/>
        <v>0.80675422138836772</v>
      </c>
      <c r="E17" s="115">
        <v>273</v>
      </c>
      <c r="F17" s="23">
        <v>297</v>
      </c>
      <c r="G17" s="22">
        <f t="shared" si="2"/>
        <v>1.0879120879120878</v>
      </c>
      <c r="H17" s="62">
        <v>156</v>
      </c>
      <c r="I17" s="59">
        <v>90</v>
      </c>
      <c r="J17" s="24">
        <v>35</v>
      </c>
      <c r="K17" s="22">
        <f t="shared" si="3"/>
        <v>0.3888888888888889</v>
      </c>
      <c r="L17" s="115">
        <v>22</v>
      </c>
      <c r="M17" s="21">
        <v>7</v>
      </c>
      <c r="N17" s="25">
        <f t="shared" si="0"/>
        <v>0.31818181818181818</v>
      </c>
    </row>
    <row r="18" spans="1:15" x14ac:dyDescent="0.3">
      <c r="A18" s="67" t="s">
        <v>45</v>
      </c>
      <c r="B18" s="115">
        <v>1500</v>
      </c>
      <c r="C18" s="21">
        <v>491</v>
      </c>
      <c r="D18" s="22">
        <f t="shared" si="1"/>
        <v>0.32733333333333331</v>
      </c>
      <c r="E18" s="115">
        <v>1100</v>
      </c>
      <c r="F18" s="23">
        <v>365</v>
      </c>
      <c r="G18" s="22">
        <f t="shared" si="2"/>
        <v>0.33181818181818185</v>
      </c>
      <c r="H18" s="62">
        <v>431</v>
      </c>
      <c r="I18" s="59">
        <v>325</v>
      </c>
      <c r="J18" s="24">
        <v>129</v>
      </c>
      <c r="K18" s="22">
        <f t="shared" si="3"/>
        <v>0.39692307692307693</v>
      </c>
      <c r="L18" s="115">
        <v>100</v>
      </c>
      <c r="M18" s="21">
        <v>23</v>
      </c>
      <c r="N18" s="25">
        <f t="shared" si="0"/>
        <v>0.23</v>
      </c>
    </row>
    <row r="19" spans="1:15" x14ac:dyDescent="0.3">
      <c r="A19" s="67" t="s">
        <v>46</v>
      </c>
      <c r="B19" s="115">
        <v>1309</v>
      </c>
      <c r="C19" s="21">
        <v>613</v>
      </c>
      <c r="D19" s="22">
        <f t="shared" si="1"/>
        <v>0.46829640947288004</v>
      </c>
      <c r="E19" s="115">
        <v>790</v>
      </c>
      <c r="F19" s="23">
        <v>513</v>
      </c>
      <c r="G19" s="22">
        <f t="shared" si="2"/>
        <v>0.64936708860759496</v>
      </c>
      <c r="H19" s="62">
        <v>111</v>
      </c>
      <c r="I19" s="59">
        <v>69</v>
      </c>
      <c r="J19" s="24">
        <v>34</v>
      </c>
      <c r="K19" s="22">
        <f t="shared" si="3"/>
        <v>0.49275362318840582</v>
      </c>
      <c r="L19" s="115">
        <v>19</v>
      </c>
      <c r="M19" s="21">
        <v>5</v>
      </c>
      <c r="N19" s="25">
        <f t="shared" si="0"/>
        <v>0.26315789473684209</v>
      </c>
    </row>
    <row r="20" spans="1:15" x14ac:dyDescent="0.3">
      <c r="A20" s="67" t="s">
        <v>47</v>
      </c>
      <c r="B20" s="115">
        <v>575</v>
      </c>
      <c r="C20" s="21">
        <v>114</v>
      </c>
      <c r="D20" s="22">
        <f t="shared" si="1"/>
        <v>0.19826086956521738</v>
      </c>
      <c r="E20" s="115">
        <v>300</v>
      </c>
      <c r="F20" s="23">
        <v>75</v>
      </c>
      <c r="G20" s="22">
        <f t="shared" si="2"/>
        <v>0.25</v>
      </c>
      <c r="H20" s="62">
        <v>56</v>
      </c>
      <c r="I20" s="59">
        <v>125</v>
      </c>
      <c r="J20" s="24">
        <v>19</v>
      </c>
      <c r="K20" s="22">
        <f t="shared" si="3"/>
        <v>0.152</v>
      </c>
      <c r="L20" s="115">
        <v>30</v>
      </c>
      <c r="M20" s="21">
        <v>3</v>
      </c>
      <c r="N20" s="25">
        <f t="shared" si="0"/>
        <v>0.1</v>
      </c>
    </row>
    <row r="21" spans="1:15" x14ac:dyDescent="0.3">
      <c r="A21" s="67" t="s">
        <v>48</v>
      </c>
      <c r="B21" s="115">
        <v>750</v>
      </c>
      <c r="C21" s="21">
        <v>334</v>
      </c>
      <c r="D21" s="22">
        <f t="shared" si="1"/>
        <v>0.44533333333333336</v>
      </c>
      <c r="E21" s="115">
        <v>325</v>
      </c>
      <c r="F21" s="23">
        <v>181</v>
      </c>
      <c r="G21" s="22">
        <f t="shared" si="2"/>
        <v>0.55692307692307697</v>
      </c>
      <c r="H21" s="62">
        <v>127</v>
      </c>
      <c r="I21" s="59">
        <v>200</v>
      </c>
      <c r="J21" s="24">
        <v>64</v>
      </c>
      <c r="K21" s="22">
        <f t="shared" si="3"/>
        <v>0.32</v>
      </c>
      <c r="L21" s="115">
        <v>35</v>
      </c>
      <c r="M21" s="21">
        <v>5</v>
      </c>
      <c r="N21" s="25">
        <f t="shared" si="0"/>
        <v>0.14285714285714285</v>
      </c>
    </row>
    <row r="22" spans="1:15" x14ac:dyDescent="0.3">
      <c r="A22" s="67" t="s">
        <v>49</v>
      </c>
      <c r="B22" s="115">
        <v>255</v>
      </c>
      <c r="C22" s="21">
        <v>59</v>
      </c>
      <c r="D22" s="22">
        <f t="shared" si="1"/>
        <v>0.23137254901960785</v>
      </c>
      <c r="E22" s="115">
        <v>135</v>
      </c>
      <c r="F22" s="23">
        <v>35</v>
      </c>
      <c r="G22" s="22">
        <f t="shared" si="2"/>
        <v>0.25925925925925924</v>
      </c>
      <c r="H22" s="62">
        <v>51</v>
      </c>
      <c r="I22" s="59">
        <v>70</v>
      </c>
      <c r="J22" s="24">
        <v>22</v>
      </c>
      <c r="K22" s="22">
        <f t="shared" si="3"/>
        <v>0.31428571428571428</v>
      </c>
      <c r="L22" s="115">
        <v>25</v>
      </c>
      <c r="M22" s="21">
        <v>3</v>
      </c>
      <c r="N22" s="25">
        <f t="shared" si="0"/>
        <v>0.12</v>
      </c>
    </row>
    <row r="23" spans="1:15" x14ac:dyDescent="0.3">
      <c r="A23" s="67" t="s">
        <v>50</v>
      </c>
      <c r="B23" s="115">
        <v>1000</v>
      </c>
      <c r="C23" s="21">
        <v>138</v>
      </c>
      <c r="D23" s="22">
        <f t="shared" si="1"/>
        <v>0.13800000000000001</v>
      </c>
      <c r="E23" s="115">
        <v>600</v>
      </c>
      <c r="F23" s="23">
        <v>71</v>
      </c>
      <c r="G23" s="22">
        <f t="shared" si="2"/>
        <v>0.11833333333333333</v>
      </c>
      <c r="H23" s="62">
        <v>131</v>
      </c>
      <c r="I23" s="59">
        <v>175</v>
      </c>
      <c r="J23" s="24">
        <v>64</v>
      </c>
      <c r="K23" s="22">
        <f t="shared" si="3"/>
        <v>0.36571428571428571</v>
      </c>
      <c r="L23" s="115">
        <v>150</v>
      </c>
      <c r="M23" s="21">
        <v>49</v>
      </c>
      <c r="N23" s="25">
        <f t="shared" si="0"/>
        <v>0.32666666666666666</v>
      </c>
    </row>
    <row r="24" spans="1:15" x14ac:dyDescent="0.3">
      <c r="A24" s="67" t="s">
        <v>51</v>
      </c>
      <c r="B24" s="115">
        <v>530</v>
      </c>
      <c r="C24" s="21">
        <v>94</v>
      </c>
      <c r="D24" s="22">
        <f t="shared" si="1"/>
        <v>0.17735849056603772</v>
      </c>
      <c r="E24" s="115">
        <v>250</v>
      </c>
      <c r="F24" s="23">
        <v>56</v>
      </c>
      <c r="G24" s="22">
        <f t="shared" si="2"/>
        <v>0.224</v>
      </c>
      <c r="H24" s="62">
        <v>69</v>
      </c>
      <c r="I24" s="59">
        <v>100</v>
      </c>
      <c r="J24" s="24">
        <v>34</v>
      </c>
      <c r="K24" s="22">
        <f t="shared" si="3"/>
        <v>0.34</v>
      </c>
      <c r="L24" s="115">
        <v>40</v>
      </c>
      <c r="M24" s="21">
        <v>5</v>
      </c>
      <c r="N24" s="25">
        <f t="shared" si="0"/>
        <v>0.125</v>
      </c>
    </row>
    <row r="25" spans="1:15" x14ac:dyDescent="0.3">
      <c r="A25" s="67" t="s">
        <v>52</v>
      </c>
      <c r="B25" s="115" t="s">
        <v>53</v>
      </c>
      <c r="C25" s="26">
        <v>434</v>
      </c>
      <c r="D25" s="22" t="s">
        <v>53</v>
      </c>
      <c r="E25" s="115" t="s">
        <v>53</v>
      </c>
      <c r="F25" s="26">
        <v>267</v>
      </c>
      <c r="G25" s="22" t="s">
        <v>53</v>
      </c>
      <c r="H25" s="62">
        <v>89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35">
      <c r="A26" s="68" t="s">
        <v>54</v>
      </c>
      <c r="B26" s="116">
        <f>SUM(B9:B25)</f>
        <v>12269</v>
      </c>
      <c r="C26" s="29">
        <v>4867</v>
      </c>
      <c r="D26" s="22">
        <f>C26/B26</f>
        <v>0.39669084684978401</v>
      </c>
      <c r="E26" s="116">
        <f>SUM(E9:E25)</f>
        <v>7373</v>
      </c>
      <c r="F26" s="29">
        <v>3828</v>
      </c>
      <c r="G26" s="30">
        <f>F26/E26</f>
        <v>0.51919164519191641</v>
      </c>
      <c r="H26" s="63">
        <v>2387</v>
      </c>
      <c r="I26" s="116">
        <f>SUM(I9:I25)</f>
        <v>3025</v>
      </c>
      <c r="J26" s="31">
        <v>927</v>
      </c>
      <c r="K26" s="32">
        <f>J26/I26</f>
        <v>0.30644628099173554</v>
      </c>
      <c r="L26" s="116">
        <f>SUM(L9:L24)</f>
        <v>773</v>
      </c>
      <c r="M26" s="29">
        <v>202</v>
      </c>
      <c r="N26" s="32">
        <f>M26/L26</f>
        <v>0.2613195342820181</v>
      </c>
    </row>
    <row r="27" spans="1:15" ht="13.5" thickTop="1" x14ac:dyDescent="0.3">
      <c r="A27" s="132" t="s">
        <v>55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5" x14ac:dyDescent="0.3">
      <c r="A28" s="1" t="s">
        <v>56</v>
      </c>
    </row>
    <row r="29" spans="1:15" x14ac:dyDescent="0.3">
      <c r="A29" s="133" t="s">
        <v>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25"/>
      <c r="L29" s="125"/>
      <c r="M29" s="125"/>
    </row>
    <row r="30" spans="1:15" x14ac:dyDescent="0.3">
      <c r="A30" s="125" t="s">
        <v>58</v>
      </c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5" x14ac:dyDescent="0.3">
      <c r="A31" s="125" t="s">
        <v>59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5" x14ac:dyDescent="0.3">
      <c r="A32" s="125"/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" x14ac:dyDescent="0.3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796875" defaultRowHeight="13" x14ac:dyDescent="0.3"/>
  <cols>
    <col min="1" max="1" width="21.453125" style="1" customWidth="1"/>
    <col min="2" max="2" width="11.1796875" style="1" customWidth="1"/>
    <col min="3" max="3" width="9" style="1" customWidth="1"/>
    <col min="4" max="4" width="8.453125" style="1" customWidth="1"/>
    <col min="5" max="5" width="11" style="1" customWidth="1"/>
    <col min="6" max="6" width="9" style="1" customWidth="1"/>
    <col min="7" max="7" width="7.26953125" style="1" customWidth="1"/>
    <col min="8" max="8" width="7.81640625" style="1" customWidth="1"/>
    <col min="9" max="9" width="11.1796875" style="1" customWidth="1"/>
    <col min="10" max="10" width="10.1796875" style="1" customWidth="1"/>
    <col min="11" max="11" width="12.26953125" style="1" customWidth="1"/>
    <col min="12" max="12" width="11.1796875" style="1" customWidth="1"/>
    <col min="13" max="16384" width="9.1796875" style="1"/>
  </cols>
  <sheetData>
    <row r="1" spans="1:12" ht="18" customHeight="1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 x14ac:dyDescent="0.35">
      <c r="A2" s="128" t="str">
        <f>'Plan vs Actual'!A2</f>
        <v>OSCCAR Summary by Workforce Area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5.5" x14ac:dyDescent="0.35">
      <c r="A3" s="128" t="str">
        <f>'Plan vs Actual'!A3</f>
        <v>FY26 Quarter Ending September 30, 2025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4" customHeight="1" x14ac:dyDescent="0.45">
      <c r="A4" s="127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6" customHeight="1" thickBot="1" x14ac:dyDescent="0.35"/>
    <row r="6" spans="1:12" s="2" customFormat="1" ht="13.5" customHeight="1" thickTop="1" x14ac:dyDescent="0.3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3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3">
      <c r="A8" s="75" t="s">
        <v>36</v>
      </c>
      <c r="B8" s="111">
        <f>'Plan vs Actual'!H9</f>
        <v>229</v>
      </c>
      <c r="C8" s="26">
        <v>196</v>
      </c>
      <c r="D8" s="89">
        <f>C8/B8</f>
        <v>0.85589519650655022</v>
      </c>
      <c r="E8" s="86">
        <f>'Plan vs Actual'!J9</f>
        <v>80</v>
      </c>
      <c r="F8" s="89">
        <f>E8/B8</f>
        <v>0.34934497816593885</v>
      </c>
      <c r="G8" s="59">
        <f>'Plan vs Actual'!M9</f>
        <v>25</v>
      </c>
      <c r="H8" s="89">
        <f>G8/E8</f>
        <v>0.3125</v>
      </c>
      <c r="I8" s="59">
        <v>30</v>
      </c>
      <c r="J8" s="21">
        <v>17</v>
      </c>
      <c r="K8" s="21">
        <v>14</v>
      </c>
      <c r="L8" s="76">
        <v>20</v>
      </c>
    </row>
    <row r="9" spans="1:12" x14ac:dyDescent="0.3">
      <c r="A9" s="75" t="s">
        <v>37</v>
      </c>
      <c r="B9" s="111">
        <f>'Plan vs Actual'!H10</f>
        <v>90</v>
      </c>
      <c r="C9" s="26">
        <v>62</v>
      </c>
      <c r="D9" s="89">
        <f t="shared" ref="D9:D24" si="0">C9/B9</f>
        <v>0.68888888888888888</v>
      </c>
      <c r="E9" s="86">
        <f>'Plan vs Actual'!J10</f>
        <v>46</v>
      </c>
      <c r="F9" s="89">
        <f t="shared" ref="F9:F25" si="1">E9/B9</f>
        <v>0.51111111111111107</v>
      </c>
      <c r="G9" s="59">
        <f>'Plan vs Actual'!M10</f>
        <v>4</v>
      </c>
      <c r="H9" s="89">
        <f t="shared" ref="H9:H25" si="2">G9/E9</f>
        <v>8.6956521739130432E-2</v>
      </c>
      <c r="I9" s="59">
        <v>1</v>
      </c>
      <c r="J9" s="21">
        <v>1</v>
      </c>
      <c r="K9" s="21">
        <v>21</v>
      </c>
      <c r="L9" s="76">
        <v>0</v>
      </c>
    </row>
    <row r="10" spans="1:12" x14ac:dyDescent="0.3">
      <c r="A10" s="75" t="s">
        <v>38</v>
      </c>
      <c r="B10" s="111">
        <f>'Plan vs Actual'!H11</f>
        <v>256</v>
      </c>
      <c r="C10" s="26">
        <v>111</v>
      </c>
      <c r="D10" s="89">
        <f t="shared" si="0"/>
        <v>0.43359375</v>
      </c>
      <c r="E10" s="86">
        <f>'Plan vs Actual'!J11</f>
        <v>199</v>
      </c>
      <c r="F10" s="89">
        <f t="shared" si="1"/>
        <v>0.77734375</v>
      </c>
      <c r="G10" s="59">
        <f>'Plan vs Actual'!M11</f>
        <v>9</v>
      </c>
      <c r="H10" s="89">
        <f t="shared" si="2"/>
        <v>4.5226130653266333E-2</v>
      </c>
      <c r="I10" s="59">
        <v>1</v>
      </c>
      <c r="J10" s="21">
        <v>12</v>
      </c>
      <c r="K10" s="21">
        <v>25</v>
      </c>
      <c r="L10" s="76">
        <v>6</v>
      </c>
    </row>
    <row r="11" spans="1:12" x14ac:dyDescent="0.3">
      <c r="A11" s="75" t="s">
        <v>39</v>
      </c>
      <c r="B11" s="111">
        <f>'Plan vs Actual'!H12</f>
        <v>163</v>
      </c>
      <c r="C11" s="26">
        <v>119</v>
      </c>
      <c r="D11" s="89">
        <f t="shared" si="0"/>
        <v>0.73006134969325154</v>
      </c>
      <c r="E11" s="86">
        <f>'Plan vs Actual'!J12</f>
        <v>29</v>
      </c>
      <c r="F11" s="89">
        <f t="shared" si="1"/>
        <v>0.17791411042944785</v>
      </c>
      <c r="G11" s="59">
        <f>'Plan vs Actual'!M12</f>
        <v>25</v>
      </c>
      <c r="H11" s="89">
        <f t="shared" si="2"/>
        <v>0.86206896551724133</v>
      </c>
      <c r="I11" s="59">
        <v>116</v>
      </c>
      <c r="J11" s="21">
        <v>1</v>
      </c>
      <c r="K11" s="21">
        <v>11</v>
      </c>
      <c r="L11" s="76">
        <v>0</v>
      </c>
    </row>
    <row r="12" spans="1:12" x14ac:dyDescent="0.3">
      <c r="A12" s="75" t="s">
        <v>40</v>
      </c>
      <c r="B12" s="111">
        <f>'Plan vs Actual'!H13</f>
        <v>159</v>
      </c>
      <c r="C12" s="26">
        <v>117</v>
      </c>
      <c r="D12" s="89">
        <f t="shared" si="0"/>
        <v>0.73584905660377353</v>
      </c>
      <c r="E12" s="86">
        <f>'Plan vs Actual'!J13</f>
        <v>22</v>
      </c>
      <c r="F12" s="89">
        <f t="shared" si="1"/>
        <v>0.13836477987421383</v>
      </c>
      <c r="G12" s="59">
        <f>'Plan vs Actual'!M13</f>
        <v>5</v>
      </c>
      <c r="H12" s="89">
        <f t="shared" si="2"/>
        <v>0.22727272727272727</v>
      </c>
      <c r="I12" s="59">
        <v>0</v>
      </c>
      <c r="J12" s="21">
        <v>16</v>
      </c>
      <c r="K12" s="21">
        <v>53</v>
      </c>
      <c r="L12" s="76">
        <v>19</v>
      </c>
    </row>
    <row r="13" spans="1:12" x14ac:dyDescent="0.3">
      <c r="A13" s="75" t="s">
        <v>41</v>
      </c>
      <c r="B13" s="111">
        <f>'Plan vs Actual'!H14</f>
        <v>205</v>
      </c>
      <c r="C13" s="26">
        <v>134</v>
      </c>
      <c r="D13" s="89">
        <f t="shared" si="0"/>
        <v>0.65365853658536588</v>
      </c>
      <c r="E13" s="86">
        <f>'Plan vs Actual'!J14</f>
        <v>78</v>
      </c>
      <c r="F13" s="89">
        <f t="shared" si="1"/>
        <v>0.38048780487804879</v>
      </c>
      <c r="G13" s="59">
        <f>'Plan vs Actual'!M14</f>
        <v>5</v>
      </c>
      <c r="H13" s="89">
        <f t="shared" si="2"/>
        <v>6.4102564102564097E-2</v>
      </c>
      <c r="I13" s="59">
        <v>4</v>
      </c>
      <c r="J13" s="21">
        <v>0</v>
      </c>
      <c r="K13" s="21">
        <v>94</v>
      </c>
      <c r="L13" s="76">
        <v>0</v>
      </c>
    </row>
    <row r="14" spans="1:12" x14ac:dyDescent="0.3">
      <c r="A14" s="75" t="s">
        <v>42</v>
      </c>
      <c r="B14" s="111">
        <f>'Plan vs Actual'!H15</f>
        <v>146</v>
      </c>
      <c r="C14" s="26">
        <v>99</v>
      </c>
      <c r="D14" s="89">
        <f t="shared" si="0"/>
        <v>0.67808219178082196</v>
      </c>
      <c r="E14" s="86">
        <f>'Plan vs Actual'!J15</f>
        <v>42</v>
      </c>
      <c r="F14" s="89">
        <f t="shared" si="1"/>
        <v>0.28767123287671231</v>
      </c>
      <c r="G14" s="59">
        <f>'Plan vs Actual'!M15</f>
        <v>10</v>
      </c>
      <c r="H14" s="89">
        <f t="shared" si="2"/>
        <v>0.23809523809523808</v>
      </c>
      <c r="I14" s="59">
        <v>7</v>
      </c>
      <c r="J14" s="21">
        <v>1</v>
      </c>
      <c r="K14" s="21">
        <v>46</v>
      </c>
      <c r="L14" s="76">
        <v>9</v>
      </c>
    </row>
    <row r="15" spans="1:12" x14ac:dyDescent="0.3">
      <c r="A15" s="75" t="s">
        <v>43</v>
      </c>
      <c r="B15" s="111">
        <f>'Plan vs Actual'!H16</f>
        <v>131</v>
      </c>
      <c r="C15" s="26">
        <v>93</v>
      </c>
      <c r="D15" s="89">
        <f t="shared" si="0"/>
        <v>0.70992366412213737</v>
      </c>
      <c r="E15" s="86">
        <f>'Plan vs Actual'!J16</f>
        <v>75</v>
      </c>
      <c r="F15" s="89">
        <f t="shared" si="1"/>
        <v>0.5725190839694656</v>
      </c>
      <c r="G15" s="59">
        <f>'Plan vs Actual'!M16</f>
        <v>20</v>
      </c>
      <c r="H15" s="89">
        <f t="shared" si="2"/>
        <v>0.26666666666666666</v>
      </c>
      <c r="I15" s="59">
        <v>22</v>
      </c>
      <c r="J15" s="21">
        <v>1</v>
      </c>
      <c r="K15" s="21">
        <v>23</v>
      </c>
      <c r="L15" s="76">
        <v>10</v>
      </c>
    </row>
    <row r="16" spans="1:12" x14ac:dyDescent="0.3">
      <c r="A16" s="75" t="s">
        <v>44</v>
      </c>
      <c r="B16" s="111">
        <f>'Plan vs Actual'!H17</f>
        <v>156</v>
      </c>
      <c r="C16" s="26">
        <v>97</v>
      </c>
      <c r="D16" s="89">
        <f t="shared" si="0"/>
        <v>0.62179487179487181</v>
      </c>
      <c r="E16" s="86">
        <f>'Plan vs Actual'!J17</f>
        <v>35</v>
      </c>
      <c r="F16" s="89">
        <f t="shared" si="1"/>
        <v>0.22435897435897437</v>
      </c>
      <c r="G16" s="59">
        <f>'Plan vs Actual'!M17</f>
        <v>7</v>
      </c>
      <c r="H16" s="89">
        <f t="shared" si="2"/>
        <v>0.2</v>
      </c>
      <c r="I16" s="59">
        <v>16</v>
      </c>
      <c r="J16" s="21">
        <v>0</v>
      </c>
      <c r="K16" s="21">
        <v>55</v>
      </c>
      <c r="L16" s="76">
        <v>3</v>
      </c>
    </row>
    <row r="17" spans="1:12" x14ac:dyDescent="0.3">
      <c r="A17" s="75" t="s">
        <v>45</v>
      </c>
      <c r="B17" s="111">
        <f>'Plan vs Actual'!H18</f>
        <v>431</v>
      </c>
      <c r="C17" s="26">
        <v>295</v>
      </c>
      <c r="D17" s="89">
        <f t="shared" si="0"/>
        <v>0.68445475638051045</v>
      </c>
      <c r="E17" s="86">
        <f>'Plan vs Actual'!J18</f>
        <v>129</v>
      </c>
      <c r="F17" s="89">
        <f t="shared" si="1"/>
        <v>0.29930394431554525</v>
      </c>
      <c r="G17" s="59">
        <f>'Plan vs Actual'!M18</f>
        <v>23</v>
      </c>
      <c r="H17" s="89">
        <f t="shared" si="2"/>
        <v>0.17829457364341086</v>
      </c>
      <c r="I17" s="59">
        <v>329</v>
      </c>
      <c r="J17" s="21">
        <v>5</v>
      </c>
      <c r="K17" s="21">
        <v>50</v>
      </c>
      <c r="L17" s="76">
        <v>3</v>
      </c>
    </row>
    <row r="18" spans="1:12" x14ac:dyDescent="0.3">
      <c r="A18" s="75" t="s">
        <v>46</v>
      </c>
      <c r="B18" s="111">
        <f>'Plan vs Actual'!H19</f>
        <v>111</v>
      </c>
      <c r="C18" s="26">
        <v>71</v>
      </c>
      <c r="D18" s="89">
        <f t="shared" si="0"/>
        <v>0.63963963963963966</v>
      </c>
      <c r="E18" s="86">
        <f>'Plan vs Actual'!J19</f>
        <v>34</v>
      </c>
      <c r="F18" s="89">
        <f t="shared" si="1"/>
        <v>0.30630630630630629</v>
      </c>
      <c r="G18" s="59">
        <f>'Plan vs Actual'!M19</f>
        <v>5</v>
      </c>
      <c r="H18" s="89">
        <f t="shared" si="2"/>
        <v>0.14705882352941177</v>
      </c>
      <c r="I18" s="59">
        <v>9</v>
      </c>
      <c r="J18" s="21">
        <v>9</v>
      </c>
      <c r="K18" s="21">
        <v>31</v>
      </c>
      <c r="L18" s="76">
        <v>0</v>
      </c>
    </row>
    <row r="19" spans="1:12" x14ac:dyDescent="0.3">
      <c r="A19" s="75" t="s">
        <v>47</v>
      </c>
      <c r="B19" s="111">
        <f>'Plan vs Actual'!H20</f>
        <v>56</v>
      </c>
      <c r="C19" s="26">
        <v>30</v>
      </c>
      <c r="D19" s="89">
        <f t="shared" si="0"/>
        <v>0.5357142857142857</v>
      </c>
      <c r="E19" s="86">
        <f>'Plan vs Actual'!J20</f>
        <v>19</v>
      </c>
      <c r="F19" s="89">
        <f t="shared" si="1"/>
        <v>0.3392857142857143</v>
      </c>
      <c r="G19" s="59">
        <f>'Plan vs Actual'!M20</f>
        <v>3</v>
      </c>
      <c r="H19" s="89">
        <f t="shared" si="2"/>
        <v>0.15789473684210525</v>
      </c>
      <c r="I19" s="59">
        <v>1</v>
      </c>
      <c r="J19" s="21">
        <v>0</v>
      </c>
      <c r="K19" s="21">
        <v>10</v>
      </c>
      <c r="L19" s="76">
        <v>0</v>
      </c>
    </row>
    <row r="20" spans="1:12" x14ac:dyDescent="0.3">
      <c r="A20" s="75" t="s">
        <v>48</v>
      </c>
      <c r="B20" s="111">
        <f>'Plan vs Actual'!H21</f>
        <v>127</v>
      </c>
      <c r="C20" s="26">
        <v>69</v>
      </c>
      <c r="D20" s="89">
        <f t="shared" si="0"/>
        <v>0.54330708661417326</v>
      </c>
      <c r="E20" s="86">
        <f>'Plan vs Actual'!J21</f>
        <v>64</v>
      </c>
      <c r="F20" s="89">
        <f t="shared" si="1"/>
        <v>0.50393700787401574</v>
      </c>
      <c r="G20" s="59">
        <f>'Plan vs Actual'!M21</f>
        <v>5</v>
      </c>
      <c r="H20" s="89">
        <f t="shared" si="2"/>
        <v>7.8125E-2</v>
      </c>
      <c r="I20" s="59">
        <v>18</v>
      </c>
      <c r="J20" s="21">
        <v>1</v>
      </c>
      <c r="K20" s="21">
        <v>55</v>
      </c>
      <c r="L20" s="76">
        <v>77</v>
      </c>
    </row>
    <row r="21" spans="1:12" x14ac:dyDescent="0.3">
      <c r="A21" s="75" t="s">
        <v>49</v>
      </c>
      <c r="B21" s="111">
        <f>'Plan vs Actual'!H22</f>
        <v>51</v>
      </c>
      <c r="C21" s="26">
        <v>26</v>
      </c>
      <c r="D21" s="89">
        <f t="shared" si="0"/>
        <v>0.50980392156862742</v>
      </c>
      <c r="E21" s="86">
        <f>'Plan vs Actual'!J22</f>
        <v>22</v>
      </c>
      <c r="F21" s="89">
        <f t="shared" si="1"/>
        <v>0.43137254901960786</v>
      </c>
      <c r="G21" s="59">
        <f>'Plan vs Actual'!M22</f>
        <v>3</v>
      </c>
      <c r="H21" s="89">
        <f t="shared" si="2"/>
        <v>0.13636363636363635</v>
      </c>
      <c r="I21" s="59">
        <v>15</v>
      </c>
      <c r="J21" s="21">
        <v>20</v>
      </c>
      <c r="K21" s="21">
        <v>21</v>
      </c>
      <c r="L21" s="76">
        <v>30</v>
      </c>
    </row>
    <row r="22" spans="1:12" x14ac:dyDescent="0.3">
      <c r="A22" s="75" t="s">
        <v>50</v>
      </c>
      <c r="B22" s="111">
        <f>'Plan vs Actual'!H23</f>
        <v>131</v>
      </c>
      <c r="C22" s="26">
        <v>70</v>
      </c>
      <c r="D22" s="89">
        <f t="shared" si="0"/>
        <v>0.53435114503816794</v>
      </c>
      <c r="E22" s="86">
        <f>'Plan vs Actual'!J23</f>
        <v>64</v>
      </c>
      <c r="F22" s="89">
        <f t="shared" si="1"/>
        <v>0.48854961832061067</v>
      </c>
      <c r="G22" s="59">
        <f>'Plan vs Actual'!M23</f>
        <v>49</v>
      </c>
      <c r="H22" s="89">
        <f t="shared" si="2"/>
        <v>0.765625</v>
      </c>
      <c r="I22" s="59">
        <v>29</v>
      </c>
      <c r="J22" s="21">
        <v>0</v>
      </c>
      <c r="K22" s="21">
        <v>2</v>
      </c>
      <c r="L22" s="76">
        <v>4</v>
      </c>
    </row>
    <row r="23" spans="1:12" x14ac:dyDescent="0.3">
      <c r="A23" s="75" t="s">
        <v>51</v>
      </c>
      <c r="B23" s="111">
        <f>'Plan vs Actual'!H24</f>
        <v>69</v>
      </c>
      <c r="C23" s="26">
        <v>39</v>
      </c>
      <c r="D23" s="89">
        <f t="shared" si="0"/>
        <v>0.56521739130434778</v>
      </c>
      <c r="E23" s="86">
        <f>'Plan vs Actual'!J24</f>
        <v>34</v>
      </c>
      <c r="F23" s="89">
        <f t="shared" si="1"/>
        <v>0.49275362318840582</v>
      </c>
      <c r="G23" s="59">
        <f>'Plan vs Actual'!M24</f>
        <v>5</v>
      </c>
      <c r="H23" s="89">
        <f t="shared" si="2"/>
        <v>0.14705882352941177</v>
      </c>
      <c r="I23" s="59">
        <v>0</v>
      </c>
      <c r="J23" s="21">
        <v>0</v>
      </c>
      <c r="K23" s="21">
        <v>22</v>
      </c>
      <c r="L23" s="76">
        <v>4</v>
      </c>
    </row>
    <row r="24" spans="1:12" ht="13.5" thickBot="1" x14ac:dyDescent="0.35">
      <c r="A24" s="99" t="s">
        <v>70</v>
      </c>
      <c r="B24" s="112">
        <f>'Plan vs Actual'!H25</f>
        <v>89</v>
      </c>
      <c r="C24" s="100">
        <v>53</v>
      </c>
      <c r="D24" s="101">
        <f t="shared" si="0"/>
        <v>0.5955056179775281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84</v>
      </c>
      <c r="J24" s="100">
        <v>9</v>
      </c>
      <c r="K24" s="100">
        <v>6</v>
      </c>
      <c r="L24" s="103">
        <v>0</v>
      </c>
    </row>
    <row r="25" spans="1:12" ht="13.5" thickBot="1" x14ac:dyDescent="0.35">
      <c r="A25" s="104" t="s">
        <v>54</v>
      </c>
      <c r="B25" s="113">
        <f>'Plan vs Actual'!H26</f>
        <v>2387</v>
      </c>
      <c r="C25" s="105">
        <v>1846</v>
      </c>
      <c r="D25" s="106">
        <f>C25/B25</f>
        <v>0.77335567658148308</v>
      </c>
      <c r="E25" s="118">
        <f>'Plan vs Actual'!J26</f>
        <v>927</v>
      </c>
      <c r="F25" s="106">
        <f t="shared" si="1"/>
        <v>0.388353581901969</v>
      </c>
      <c r="G25" s="119">
        <f>'Plan vs Actual'!M26</f>
        <v>202</v>
      </c>
      <c r="H25" s="106">
        <f t="shared" si="2"/>
        <v>0.21790722761596548</v>
      </c>
      <c r="I25" s="107">
        <v>669</v>
      </c>
      <c r="J25" s="105">
        <v>93</v>
      </c>
      <c r="K25" s="105">
        <v>495</v>
      </c>
      <c r="L25" s="108">
        <v>184</v>
      </c>
    </row>
    <row r="26" spans="1:12" ht="13.5" thickTop="1" x14ac:dyDescent="0.3">
      <c r="A26" s="142" t="str">
        <f>'Plan vs Actual'!A28</f>
        <v xml:space="preserve">**The Statewide All Offices total is not equal to the sum of the workforce area counts for the following reasons:  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x14ac:dyDescent="0.3">
      <c r="A27" s="140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x14ac:dyDescent="0.3">
      <c r="A28" s="140" t="s">
        <v>58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x14ac:dyDescent="0.3">
      <c r="A29" s="140" t="s">
        <v>71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3">
      <c r="A30" s="140" t="s">
        <v>72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x14ac:dyDescent="0.3">
      <c r="A31" s="114"/>
    </row>
    <row r="32" spans="1:12" x14ac:dyDescent="0.3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796875" defaultRowHeight="13" x14ac:dyDescent="0.3"/>
  <cols>
    <col min="1" max="1" width="43.453125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39"/>
      <c r="L1" s="139"/>
      <c r="M1" s="139"/>
      <c r="N1" s="66"/>
      <c r="O1" s="66"/>
      <c r="P1" s="66"/>
      <c r="Q1" s="66"/>
    </row>
    <row r="2" spans="1:17" ht="18.75" customHeight="1" x14ac:dyDescent="0.3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66"/>
      <c r="O2" s="66"/>
      <c r="P2" s="66"/>
      <c r="Q2" s="66"/>
    </row>
    <row r="3" spans="1:17" ht="18.75" customHeight="1" x14ac:dyDescent="0.35">
      <c r="A3" s="128" t="str">
        <f>'Plan vs Actual'!A3</f>
        <v>FY26 Quarter Ending September 30, 2025</v>
      </c>
      <c r="B3" s="138"/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66"/>
      <c r="O3" s="66"/>
      <c r="P3" s="66"/>
      <c r="Q3" s="66"/>
    </row>
    <row r="4" spans="1:17" ht="30" customHeight="1" x14ac:dyDescent="0.3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35"/>
    <row r="6" spans="1:17" s="81" customFormat="1" ht="15.75" customHeight="1" thickTop="1" x14ac:dyDescent="0.25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3">
      <c r="A7" s="90" t="s">
        <v>86</v>
      </c>
      <c r="B7" s="91">
        <v>2001</v>
      </c>
      <c r="C7" s="91">
        <v>3561</v>
      </c>
      <c r="D7" s="91">
        <v>4867</v>
      </c>
      <c r="E7" s="91"/>
      <c r="F7" s="91"/>
      <c r="G7" s="91"/>
      <c r="H7" s="91"/>
      <c r="I7" s="91"/>
      <c r="J7" s="91"/>
      <c r="K7" s="91"/>
      <c r="L7" s="91"/>
      <c r="M7" s="92"/>
    </row>
    <row r="8" spans="1:17" ht="18" customHeight="1" x14ac:dyDescent="0.3">
      <c r="A8" s="93" t="s">
        <v>87</v>
      </c>
      <c r="B8" s="91">
        <v>2001</v>
      </c>
      <c r="C8" s="91">
        <v>2433</v>
      </c>
      <c r="D8" s="91">
        <v>2149</v>
      </c>
      <c r="E8" s="91"/>
      <c r="F8" s="91"/>
      <c r="G8" s="91"/>
      <c r="H8" s="91"/>
      <c r="I8" s="91"/>
      <c r="J8" s="91"/>
      <c r="K8" s="91"/>
      <c r="L8" s="91"/>
      <c r="M8" s="92"/>
    </row>
    <row r="9" spans="1:17" ht="18" customHeight="1" x14ac:dyDescent="0.3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35">
      <c r="A10" s="90" t="s">
        <v>88</v>
      </c>
      <c r="B10" s="91">
        <v>1006</v>
      </c>
      <c r="C10" s="91">
        <v>1707</v>
      </c>
      <c r="D10" s="91">
        <v>2387</v>
      </c>
      <c r="E10" s="91"/>
      <c r="F10" s="91"/>
      <c r="G10" s="91"/>
      <c r="H10" s="91"/>
      <c r="I10" s="91"/>
      <c r="J10" s="91"/>
      <c r="K10" s="91"/>
      <c r="L10" s="91"/>
      <c r="M10" s="92"/>
      <c r="N10" s="82"/>
    </row>
    <row r="11" spans="1:17" ht="18" customHeight="1" x14ac:dyDescent="0.3">
      <c r="A11" s="93" t="s">
        <v>89</v>
      </c>
      <c r="B11" s="91">
        <v>1006</v>
      </c>
      <c r="C11" s="91">
        <v>1044</v>
      </c>
      <c r="D11" s="91">
        <v>1172</v>
      </c>
      <c r="E11" s="91"/>
      <c r="F11" s="91"/>
      <c r="G11" s="91"/>
      <c r="H11" s="91"/>
      <c r="I11" s="91"/>
      <c r="J11" s="91"/>
      <c r="K11" s="91"/>
      <c r="L11" s="91"/>
      <c r="M11" s="92"/>
    </row>
    <row r="12" spans="1:17" ht="18" customHeight="1" x14ac:dyDescent="0.3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3">
      <c r="A13" s="90" t="s">
        <v>90</v>
      </c>
      <c r="B13" s="91">
        <v>330</v>
      </c>
      <c r="C13" s="91">
        <v>659</v>
      </c>
      <c r="D13" s="91">
        <v>927</v>
      </c>
      <c r="E13" s="91"/>
      <c r="F13" s="91"/>
      <c r="G13" s="91"/>
      <c r="H13" s="91"/>
      <c r="I13" s="91"/>
      <c r="J13" s="91"/>
      <c r="K13" s="91"/>
      <c r="L13" s="91"/>
      <c r="M13" s="92"/>
    </row>
    <row r="14" spans="1:17" ht="18" customHeight="1" x14ac:dyDescent="0.3">
      <c r="A14" s="93" t="s">
        <v>91</v>
      </c>
      <c r="B14" s="91">
        <v>330</v>
      </c>
      <c r="C14" s="91">
        <v>378</v>
      </c>
      <c r="D14" s="91">
        <v>329</v>
      </c>
      <c r="E14" s="91"/>
      <c r="F14" s="91"/>
      <c r="G14" s="91"/>
      <c r="H14" s="91"/>
      <c r="I14" s="91"/>
      <c r="J14" s="91"/>
      <c r="K14" s="91"/>
      <c r="L14" s="91"/>
      <c r="M14" s="92"/>
    </row>
    <row r="15" spans="1:17" ht="18" customHeight="1" x14ac:dyDescent="0.3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3">
      <c r="A16" s="90" t="s">
        <v>92</v>
      </c>
      <c r="B16" s="91">
        <v>60</v>
      </c>
      <c r="C16" s="91">
        <v>133</v>
      </c>
      <c r="D16" s="91">
        <v>202</v>
      </c>
      <c r="E16" s="91"/>
      <c r="F16" s="91"/>
      <c r="G16" s="91"/>
      <c r="H16" s="91"/>
      <c r="I16" s="91"/>
      <c r="J16" s="91"/>
      <c r="K16" s="91"/>
      <c r="L16" s="91"/>
      <c r="M16" s="92"/>
    </row>
    <row r="17" spans="1:13" ht="18" customHeight="1" x14ac:dyDescent="0.3">
      <c r="A17" s="93" t="s">
        <v>93</v>
      </c>
      <c r="B17" s="91">
        <v>60</v>
      </c>
      <c r="C17" s="91">
        <v>76</v>
      </c>
      <c r="D17" s="91">
        <v>79</v>
      </c>
      <c r="E17" s="91"/>
      <c r="F17" s="91"/>
      <c r="G17" s="91"/>
      <c r="H17" s="91"/>
      <c r="I17" s="91"/>
      <c r="J17" s="91"/>
      <c r="K17" s="91"/>
      <c r="L17" s="91"/>
      <c r="M17" s="92"/>
    </row>
    <row r="18" spans="1:13" ht="18" customHeight="1" thickBot="1" x14ac:dyDescent="0.3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" thickTop="1" x14ac:dyDescent="0.3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3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41974A-AF30-4CB4-B8AC-E08063B4973B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7999A42F-2E49-4E80-BC5C-741A5C81E127}"/>
</file>

<file path=customXml/itemProps4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2025-11-17T17:08:39Z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18856600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