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lisa_j_caissie_mass_gov/Documents/My Documents/BackupMyDocuments/WIOA Issuances/Local Annual Plan Guidance 04/FY24 Planning Docs/"/>
    </mc:Choice>
  </mc:AlternateContent>
  <xr:revisionPtr revIDLastSave="0" documentId="8_{7EAE9A27-EC36-4A97-B8FC-C932F8F31524}" xr6:coauthVersionLast="47" xr6:coauthVersionMax="47" xr10:uidLastSave="{00000000-0000-0000-0000-000000000000}"/>
  <bookViews>
    <workbookView xWindow="2685" yWindow="2685" windowWidth="21600" windowHeight="11385" xr2:uid="{A52C1C15-159F-4000-993C-2F611F1CA0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O23" i="1" l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L23" i="1"/>
  <c r="M23" i="1" s="1"/>
  <c r="L22" i="1"/>
  <c r="M22" i="1" s="1"/>
  <c r="L21" i="1"/>
  <c r="M21" i="1" s="1"/>
  <c r="L20" i="1"/>
  <c r="L19" i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L11" i="1"/>
  <c r="L10" i="1"/>
  <c r="M10" i="1" s="1"/>
  <c r="L9" i="1"/>
  <c r="M9" i="1" s="1"/>
  <c r="L8" i="1"/>
  <c r="M8" i="1" s="1"/>
  <c r="K24" i="1"/>
  <c r="I24" i="1"/>
  <c r="H24" i="1"/>
  <c r="G24" i="1"/>
  <c r="F24" i="1"/>
  <c r="E24" i="1"/>
  <c r="D24" i="1"/>
  <c r="B24" i="1"/>
  <c r="M11" i="1" l="1"/>
  <c r="M19" i="1"/>
  <c r="M12" i="1"/>
  <c r="M20" i="1"/>
  <c r="O24" i="1"/>
  <c r="L24" i="1"/>
  <c r="N24" i="1"/>
  <c r="M24" i="1" l="1"/>
</calcChain>
</file>

<file path=xl/sharedStrings.xml><?xml version="1.0" encoding="utf-8"?>
<sst xmlns="http://schemas.openxmlformats.org/spreadsheetml/2006/main" count="51" uniqueCount="47">
  <si>
    <t xml:space="preserve">FY2023-FY2024 Work Participant Program Expansion Allocations (SNAP) </t>
  </si>
  <si>
    <t>TOTAL</t>
  </si>
  <si>
    <t>NEW</t>
  </si>
  <si>
    <t>FY2023</t>
  </si>
  <si>
    <t>FY2024</t>
  </si>
  <si>
    <t>NEW FY2023</t>
  </si>
  <si>
    <t>Local WIOA Area</t>
  </si>
  <si>
    <t>FY2023
(October 1, 2022-June 30, 2023)</t>
  </si>
  <si>
    <t>FY2024
(July 1, 2023-September 30, 2023)</t>
  </si>
  <si>
    <t>RETAINED 
(October 1, 2022-June 30, 2023)</t>
  </si>
  <si>
    <t>CONTRACTED
(October 1, 2022-June 30, 2023)</t>
  </si>
  <si>
    <t>RETAINED
(July 1, 2023-September 30, 2023)</t>
  </si>
  <si>
    <t>CONTRACTED 
(July 1, 2023-September 30, 2023)</t>
  </si>
  <si>
    <t>October 1, 2022-
February 16, 2023</t>
  </si>
  <si>
    <t>CONTRACTED
(February 17, 2023-June 30, 2023)</t>
  </si>
  <si>
    <t>Berkshire</t>
  </si>
  <si>
    <t>Boston</t>
  </si>
  <si>
    <t>Bristol</t>
  </si>
  <si>
    <t>Brockton</t>
  </si>
  <si>
    <t>Cape &amp; Islands</t>
  </si>
  <si>
    <t>Central Mass</t>
  </si>
  <si>
    <t>Franklin/Hampshire</t>
  </si>
  <si>
    <t>Greater Lowell</t>
  </si>
  <si>
    <t>Greater New Bedford</t>
  </si>
  <si>
    <t>Hampden</t>
  </si>
  <si>
    <t>Lower Merrimack Valley</t>
  </si>
  <si>
    <t>Metro North</t>
  </si>
  <si>
    <t>Metro South West</t>
  </si>
  <si>
    <t>North Central</t>
  </si>
  <si>
    <t>North Shore</t>
  </si>
  <si>
    <t>South Shore</t>
  </si>
  <si>
    <t>Total</t>
  </si>
  <si>
    <t xml:space="preserve">Program Name:  </t>
  </si>
  <si>
    <t>FY20233067</t>
  </si>
  <si>
    <t>Service Dates:</t>
  </si>
  <si>
    <t>October 1, 2022-September 30, 2023</t>
  </si>
  <si>
    <t xml:space="preserve">SSTA Code:  </t>
  </si>
  <si>
    <t>DCS_WPPSNA_EOL173</t>
  </si>
  <si>
    <t>Phase Code:</t>
  </si>
  <si>
    <t>K103</t>
  </si>
  <si>
    <t>Appropriation:</t>
  </si>
  <si>
    <t>4400-3067</t>
  </si>
  <si>
    <t>CFDA #</t>
  </si>
  <si>
    <t>Total Allocation</t>
  </si>
  <si>
    <t>RETAINED</t>
  </si>
  <si>
    <t>Settlement amount (Contracted)</t>
  </si>
  <si>
    <t>Infrustructure
(2023-2024)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</si>
</sst>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86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32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44" fontId="2" fillId="0" borderId="0" xfId="1" applyFont="1"/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/>
    <xf numFmtId="44" fontId="0" fillId="7" borderId="0" xfId="1" applyFont="1" applyFill="1"/>
    <xf numFmtId="44" fontId="2" fillId="7" borderId="0" xfId="1" applyFont="1" applyFill="1"/>
    <xf numFmtId="44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44" fontId="2" fillId="0" borderId="0" xfId="1" applyFont="1" applyFill="1"/>
    <xf numFmtId="0" fontId="2" fillId="3" borderId="0" xfId="0" applyFont="1" applyFill="1" applyAlignment="1">
      <alignment horizontal="center" vertical="center" wrapText="1"/>
    </xf>
    <xf numFmtId="44" fontId="2" fillId="0" borderId="0" xfId="0" applyNumberFormat="1" applyFont="1"/>
    <xf numFmtId="44" fontId="0" fillId="5" borderId="0" xfId="1" applyFont="1" applyFill="1"/>
    <xf numFmtId="44" fontId="2" fillId="5" borderId="0" xfId="1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44" fontId="0" fillId="0" borderId="0" xfId="1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6" borderId="0" xfId="0" applyFill="1" applyAlignment="1">
      <alignment horizontal="center"/>
    </xf>
  </cellXfs>
  <cellStyles count="4">
    <cellStyle name="Currency" xfId="1" builtinId="4"/>
    <cellStyle name="Normal" xfId="0" builtinId="0"/>
    <cellStyle name="Normal 4" xfId="2" xr:uid="{FC0E936F-0966-4453-848C-C7B57A9432AF}"/>
    <cellStyle name="Normal 4 2" xfId="3" xr:uid="{A9DB6DAA-A06B-4F41-A1D3-48E177A095F3}"/>
  </cellStyles>
  <dxfs count="0"/>
  <tableStyles count="0" defaultTableStyle="TableStyleMedium2" defaultPivotStyle="PivotStyleLight16"/>
  <colors>
    <mruColors>
      <color rgb="FFF686F6"/>
      <color rgb="FF923E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A582-54CB-4E97-81C9-86FDD420A697}">
  <dimension ref="A1:P31"/>
  <sheetViews>
    <sheetView tabSelected="1" topLeftCell="A10" workbookViewId="0">
      <selection activeCell="A24" sqref="A24"/>
    </sheetView>
  </sheetViews>
  <sheetFormatPr defaultRowHeight="15" x14ac:dyDescent="0.25"/>
  <cols>
    <col min="1" max="1" width="20.85546875" bestFit="1" customWidth="1"/>
    <col min="2" max="3" width="18.140625" customWidth="1"/>
    <col min="4" max="4" width="13.5703125" customWidth="1"/>
    <col min="5" max="5" width="17.140625" customWidth="1"/>
    <col min="6" max="6" width="15.85546875" customWidth="1"/>
    <col min="7" max="7" width="16.140625" customWidth="1"/>
    <col min="8" max="8" width="16.28515625" customWidth="1"/>
    <col min="9" max="9" width="14.5703125" customWidth="1"/>
    <col min="10" max="10" width="2.85546875" customWidth="1"/>
    <col min="11" max="11" width="15.5703125" customWidth="1"/>
    <col min="12" max="12" width="14" customWidth="1"/>
    <col min="13" max="13" width="18.28515625" customWidth="1"/>
    <col min="14" max="14" width="12.140625" customWidth="1"/>
    <col min="15" max="15" width="18" customWidth="1"/>
    <col min="16" max="16" width="12.140625" bestFit="1" customWidth="1"/>
  </cols>
  <sheetData>
    <row r="1" spans="1:15" ht="25.5" customHeight="1" x14ac:dyDescent="0.3">
      <c r="A1" s="23" t="s">
        <v>0</v>
      </c>
      <c r="B1" s="23"/>
      <c r="C1" s="23"/>
      <c r="D1" s="23"/>
      <c r="E1" s="23"/>
      <c r="F1" s="23"/>
      <c r="G1" s="23"/>
      <c r="H1" s="23"/>
    </row>
    <row r="2" spans="1:15" x14ac:dyDescent="0.25">
      <c r="A2" s="31" t="s">
        <v>35</v>
      </c>
      <c r="B2" s="31"/>
      <c r="C2" s="31"/>
      <c r="D2" s="31"/>
      <c r="E2" s="31"/>
      <c r="F2" s="31"/>
      <c r="G2" s="31"/>
      <c r="H2" s="31"/>
    </row>
    <row r="4" spans="1:15" x14ac:dyDescent="0.25">
      <c r="A4" s="2" t="s">
        <v>1</v>
      </c>
      <c r="B4" s="30"/>
      <c r="C4" s="30"/>
      <c r="D4" s="30"/>
      <c r="E4" s="30"/>
    </row>
    <row r="5" spans="1:15" ht="18.75" x14ac:dyDescent="0.3">
      <c r="A5" s="1">
        <v>400000</v>
      </c>
      <c r="B5" s="24"/>
      <c r="C5" s="24"/>
      <c r="D5" s="24"/>
      <c r="E5" s="24"/>
      <c r="K5" s="27" t="s">
        <v>2</v>
      </c>
      <c r="L5" s="27"/>
      <c r="M5" s="27"/>
      <c r="N5" s="27"/>
      <c r="O5" s="27"/>
    </row>
    <row r="6" spans="1:15" ht="45" x14ac:dyDescent="0.25">
      <c r="A6" s="3"/>
      <c r="B6" s="3"/>
      <c r="C6" s="3"/>
      <c r="D6" s="3"/>
      <c r="E6" s="3"/>
      <c r="F6" s="25" t="s">
        <v>3</v>
      </c>
      <c r="G6" s="25"/>
      <c r="H6" s="26" t="s">
        <v>4</v>
      </c>
      <c r="I6" s="26"/>
      <c r="J6" s="9"/>
      <c r="K6" s="20" t="s">
        <v>45</v>
      </c>
      <c r="L6" s="28" t="s">
        <v>5</v>
      </c>
      <c r="M6" s="28"/>
      <c r="N6" s="29" t="s">
        <v>4</v>
      </c>
      <c r="O6" s="29"/>
    </row>
    <row r="7" spans="1:15" s="13" customFormat="1" ht="60" x14ac:dyDescent="0.25">
      <c r="A7" s="12" t="s">
        <v>6</v>
      </c>
      <c r="B7" s="12" t="s">
        <v>43</v>
      </c>
      <c r="C7" s="12" t="s">
        <v>46</v>
      </c>
      <c r="D7" s="12" t="s">
        <v>7</v>
      </c>
      <c r="E7" s="12" t="s">
        <v>8</v>
      </c>
      <c r="F7" s="16" t="s">
        <v>9</v>
      </c>
      <c r="G7" s="16" t="s">
        <v>10</v>
      </c>
      <c r="H7" s="14" t="s">
        <v>11</v>
      </c>
      <c r="I7" s="14" t="s">
        <v>12</v>
      </c>
      <c r="J7" s="9"/>
      <c r="K7" s="20" t="s">
        <v>13</v>
      </c>
      <c r="L7" s="21" t="s">
        <v>44</v>
      </c>
      <c r="M7" s="21" t="s">
        <v>14</v>
      </c>
      <c r="N7" s="22" t="s">
        <v>44</v>
      </c>
      <c r="O7" s="22" t="s">
        <v>12</v>
      </c>
    </row>
    <row r="8" spans="1:15" x14ac:dyDescent="0.25">
      <c r="A8" t="s">
        <v>15</v>
      </c>
      <c r="B8" s="1">
        <v>13248.39</v>
      </c>
      <c r="C8" s="1">
        <v>6250</v>
      </c>
      <c r="D8" s="1">
        <v>5248.79</v>
      </c>
      <c r="E8" s="1">
        <v>1749.6000000000004</v>
      </c>
      <c r="F8" s="1"/>
      <c r="G8" s="1">
        <v>9936.2900000000009</v>
      </c>
      <c r="H8" s="1"/>
      <c r="I8" s="1">
        <v>3312.1000000000004</v>
      </c>
      <c r="J8" s="9"/>
      <c r="K8" s="18">
        <v>4416.1255838699999</v>
      </c>
      <c r="L8" s="1">
        <f>F8</f>
        <v>0</v>
      </c>
      <c r="M8" s="1">
        <f>(F8+G8)-K8-L8</f>
        <v>5520.164416130001</v>
      </c>
      <c r="N8" s="1">
        <f>H8</f>
        <v>0</v>
      </c>
      <c r="O8" s="1">
        <f>I8</f>
        <v>3312.1000000000004</v>
      </c>
    </row>
    <row r="9" spans="1:15" x14ac:dyDescent="0.25">
      <c r="A9" t="s">
        <v>16</v>
      </c>
      <c r="B9" s="1">
        <v>39444.629999999997</v>
      </c>
      <c r="C9" s="1">
        <v>6250</v>
      </c>
      <c r="D9" s="1">
        <v>24895.940000000002</v>
      </c>
      <c r="E9" s="1">
        <v>8298.6899999999951</v>
      </c>
      <c r="F9" s="1"/>
      <c r="G9" s="1">
        <v>29583.440000000002</v>
      </c>
      <c r="H9" s="1"/>
      <c r="I9" s="1">
        <v>9861.1899999999951</v>
      </c>
      <c r="J9" s="9"/>
      <c r="K9" s="18">
        <v>13148.196851789999</v>
      </c>
      <c r="L9" s="1">
        <f t="shared" ref="L9:L23" si="0">F9</f>
        <v>0</v>
      </c>
      <c r="M9" s="1">
        <f t="shared" ref="M9:M23" si="1">(F9+G9)-K9-L9</f>
        <v>16435.243148210004</v>
      </c>
      <c r="N9" s="1">
        <f t="shared" ref="N9:N23" si="2">H9</f>
        <v>0</v>
      </c>
      <c r="O9" s="1">
        <f t="shared" ref="O9:O23" si="3">I9</f>
        <v>9861.1899999999951</v>
      </c>
    </row>
    <row r="10" spans="1:15" x14ac:dyDescent="0.25">
      <c r="A10" t="s">
        <v>17</v>
      </c>
      <c r="B10" s="1">
        <v>29945.74</v>
      </c>
      <c r="C10" s="1">
        <v>6250</v>
      </c>
      <c r="D10" s="1">
        <v>17771.810000000001</v>
      </c>
      <c r="E10" s="1">
        <v>5923.93</v>
      </c>
      <c r="F10" s="1"/>
      <c r="G10" s="1">
        <v>22459.31</v>
      </c>
      <c r="H10" s="1"/>
      <c r="I10" s="1">
        <v>7486.43</v>
      </c>
      <c r="J10" s="9"/>
      <c r="K10" s="18">
        <v>9981.90335142</v>
      </c>
      <c r="L10" s="1">
        <f t="shared" si="0"/>
        <v>0</v>
      </c>
      <c r="M10" s="1">
        <f t="shared" si="1"/>
        <v>12477.406648580001</v>
      </c>
      <c r="N10" s="1">
        <f t="shared" si="2"/>
        <v>0</v>
      </c>
      <c r="O10" s="1">
        <f t="shared" si="3"/>
        <v>7486.43</v>
      </c>
    </row>
    <row r="11" spans="1:15" x14ac:dyDescent="0.25">
      <c r="A11" t="s">
        <v>18</v>
      </c>
      <c r="B11" s="1">
        <v>26098.85</v>
      </c>
      <c r="C11" s="1">
        <v>6250</v>
      </c>
      <c r="D11" s="1">
        <v>14886.64</v>
      </c>
      <c r="E11" s="1">
        <v>4962.2099999999991</v>
      </c>
      <c r="F11" s="1"/>
      <c r="G11" s="1">
        <v>19574.14</v>
      </c>
      <c r="H11" s="1"/>
      <c r="I11" s="1">
        <v>6524.7099999999991</v>
      </c>
      <c r="J11" s="9"/>
      <c r="K11" s="18">
        <v>8699.6079670499985</v>
      </c>
      <c r="L11" s="1">
        <f t="shared" si="0"/>
        <v>0</v>
      </c>
      <c r="M11" s="1">
        <f t="shared" si="1"/>
        <v>10874.532032950001</v>
      </c>
      <c r="N11" s="1">
        <f t="shared" si="2"/>
        <v>0</v>
      </c>
      <c r="O11" s="1">
        <f t="shared" si="3"/>
        <v>6524.7099999999991</v>
      </c>
    </row>
    <row r="12" spans="1:15" x14ac:dyDescent="0.25">
      <c r="A12" t="s">
        <v>19</v>
      </c>
      <c r="B12" s="1">
        <v>13695.880000000001</v>
      </c>
      <c r="C12" s="1">
        <v>6250</v>
      </c>
      <c r="D12" s="1">
        <v>5584.41</v>
      </c>
      <c r="E12" s="1">
        <v>1861.4700000000003</v>
      </c>
      <c r="F12" s="1">
        <v>5584.41</v>
      </c>
      <c r="G12" s="1">
        <v>4687.5</v>
      </c>
      <c r="H12" s="1">
        <v>1861.47</v>
      </c>
      <c r="I12" s="1">
        <v>1562.5000000000002</v>
      </c>
      <c r="J12" s="9"/>
      <c r="K12" s="18">
        <v>2083.3312499999997</v>
      </c>
      <c r="L12" s="1">
        <f t="shared" si="0"/>
        <v>5584.41</v>
      </c>
      <c r="M12" s="1">
        <f t="shared" si="1"/>
        <v>2604.1687500000007</v>
      </c>
      <c r="N12" s="1">
        <f t="shared" si="2"/>
        <v>1861.47</v>
      </c>
      <c r="O12" s="1">
        <f t="shared" si="3"/>
        <v>1562.5000000000002</v>
      </c>
    </row>
    <row r="13" spans="1:15" x14ac:dyDescent="0.25">
      <c r="A13" t="s">
        <v>20</v>
      </c>
      <c r="B13" s="1">
        <v>32302.78</v>
      </c>
      <c r="C13" s="1">
        <v>6250</v>
      </c>
      <c r="D13" s="1">
        <v>19539.59</v>
      </c>
      <c r="E13" s="1">
        <v>6513.1899999999987</v>
      </c>
      <c r="F13" s="1">
        <v>14904.59</v>
      </c>
      <c r="G13" s="1">
        <v>9322.5</v>
      </c>
      <c r="H13" s="1">
        <v>5331.27</v>
      </c>
      <c r="I13" s="1">
        <v>2744.4199999999983</v>
      </c>
      <c r="J13" s="9"/>
      <c r="K13" s="18">
        <v>4022.3026443599992</v>
      </c>
      <c r="L13" s="1">
        <f t="shared" si="0"/>
        <v>14904.59</v>
      </c>
      <c r="M13" s="1">
        <f t="shared" si="1"/>
        <v>5300.1973556400008</v>
      </c>
      <c r="N13" s="1">
        <f t="shared" si="2"/>
        <v>5331.27</v>
      </c>
      <c r="O13" s="1">
        <f t="shared" si="3"/>
        <v>2744.4199999999983</v>
      </c>
    </row>
    <row r="14" spans="1:15" x14ac:dyDescent="0.25">
      <c r="A14" t="s">
        <v>21</v>
      </c>
      <c r="B14" s="1">
        <v>10850.85</v>
      </c>
      <c r="C14" s="1">
        <v>6250</v>
      </c>
      <c r="D14" s="1">
        <v>3450.64</v>
      </c>
      <c r="E14" s="1">
        <v>1150.2100000000005</v>
      </c>
      <c r="F14" s="1"/>
      <c r="G14" s="1">
        <v>8138.1399999999994</v>
      </c>
      <c r="H14" s="1"/>
      <c r="I14" s="1">
        <v>2712.7100000000005</v>
      </c>
      <c r="J14" s="9"/>
      <c r="K14" s="18">
        <v>3616.9463830499999</v>
      </c>
      <c r="L14" s="1">
        <f t="shared" si="0"/>
        <v>0</v>
      </c>
      <c r="M14" s="1">
        <f t="shared" si="1"/>
        <v>4521.1936169499995</v>
      </c>
      <c r="N14" s="1">
        <f t="shared" si="2"/>
        <v>0</v>
      </c>
      <c r="O14" s="1">
        <f t="shared" si="3"/>
        <v>2712.7100000000005</v>
      </c>
    </row>
    <row r="15" spans="1:15" x14ac:dyDescent="0.25">
      <c r="A15" t="s">
        <v>22</v>
      </c>
      <c r="B15" s="1">
        <v>19591.879999999997</v>
      </c>
      <c r="C15" s="1">
        <v>6250</v>
      </c>
      <c r="D15" s="1">
        <v>10006.41</v>
      </c>
      <c r="E15" s="1">
        <v>3335.4699999999993</v>
      </c>
      <c r="F15" s="1">
        <v>3064.04</v>
      </c>
      <c r="G15" s="1">
        <v>11629.869999999999</v>
      </c>
      <c r="H15" s="1">
        <v>1593.3</v>
      </c>
      <c r="I15" s="1">
        <v>3304.6699999999992</v>
      </c>
      <c r="J15" s="9"/>
      <c r="K15" s="18">
        <v>4978.1750218199986</v>
      </c>
      <c r="L15" s="1">
        <f t="shared" si="0"/>
        <v>3064.04</v>
      </c>
      <c r="M15" s="1">
        <f t="shared" si="1"/>
        <v>6651.6949781800004</v>
      </c>
      <c r="N15" s="1">
        <f t="shared" si="2"/>
        <v>1593.3</v>
      </c>
      <c r="O15" s="1">
        <f t="shared" si="3"/>
        <v>3304.6699999999992</v>
      </c>
    </row>
    <row r="16" spans="1:15" x14ac:dyDescent="0.25">
      <c r="A16" t="s">
        <v>23</v>
      </c>
      <c r="B16" s="1">
        <v>19717.78</v>
      </c>
      <c r="C16" s="1">
        <v>6250</v>
      </c>
      <c r="D16" s="1">
        <v>10100.84</v>
      </c>
      <c r="E16" s="1">
        <v>3366.9400000000005</v>
      </c>
      <c r="F16" s="1"/>
      <c r="G16" s="1">
        <v>14788.34</v>
      </c>
      <c r="H16" s="1"/>
      <c r="I16" s="1">
        <v>4929.4400000000005</v>
      </c>
      <c r="J16" s="9"/>
      <c r="K16" s="18">
        <v>6572.5867607399996</v>
      </c>
      <c r="L16" s="1">
        <f t="shared" si="0"/>
        <v>0</v>
      </c>
      <c r="M16" s="1">
        <f t="shared" si="1"/>
        <v>8215.7532392600006</v>
      </c>
      <c r="N16" s="1">
        <f t="shared" si="2"/>
        <v>0</v>
      </c>
      <c r="O16" s="1">
        <f t="shared" si="3"/>
        <v>4929.4400000000005</v>
      </c>
    </row>
    <row r="17" spans="1:16" x14ac:dyDescent="0.25">
      <c r="A17" t="s">
        <v>24</v>
      </c>
      <c r="B17" s="1">
        <v>49607.69</v>
      </c>
      <c r="C17" s="1">
        <v>6250</v>
      </c>
      <c r="D17" s="1">
        <v>32518.27</v>
      </c>
      <c r="E17" s="1">
        <v>10839.420000000002</v>
      </c>
      <c r="F17" s="1"/>
      <c r="G17" s="1">
        <v>37205.770000000004</v>
      </c>
      <c r="H17" s="1"/>
      <c r="I17" s="1">
        <v>12401.920000000002</v>
      </c>
      <c r="J17" s="9"/>
      <c r="K17" s="18">
        <v>16535.880130770001</v>
      </c>
      <c r="L17" s="1">
        <f t="shared" si="0"/>
        <v>0</v>
      </c>
      <c r="M17" s="1">
        <f t="shared" si="1"/>
        <v>20669.889869230003</v>
      </c>
      <c r="N17" s="1">
        <f t="shared" si="2"/>
        <v>0</v>
      </c>
      <c r="O17" s="1">
        <f t="shared" si="3"/>
        <v>12401.920000000002</v>
      </c>
    </row>
    <row r="18" spans="1:16" x14ac:dyDescent="0.25">
      <c r="A18" t="s">
        <v>25</v>
      </c>
      <c r="B18" s="1">
        <v>25928.54</v>
      </c>
      <c r="C18" s="1">
        <v>6250</v>
      </c>
      <c r="D18" s="1">
        <v>14758.91</v>
      </c>
      <c r="E18" s="1">
        <v>4919.630000000001</v>
      </c>
      <c r="F18" s="1">
        <v>9723.2099999999991</v>
      </c>
      <c r="G18" s="1">
        <v>9723.2000000000007</v>
      </c>
      <c r="H18" s="1">
        <v>3241.07</v>
      </c>
      <c r="I18" s="1">
        <v>3241.0600000000009</v>
      </c>
      <c r="J18" s="9"/>
      <c r="K18" s="18">
        <v>4321.4156785800005</v>
      </c>
      <c r="L18" s="1">
        <f t="shared" si="0"/>
        <v>9723.2099999999991</v>
      </c>
      <c r="M18" s="1">
        <f t="shared" si="1"/>
        <v>5401.7843214200002</v>
      </c>
      <c r="N18" s="1">
        <f t="shared" si="2"/>
        <v>3241.07</v>
      </c>
      <c r="O18" s="1">
        <f t="shared" si="3"/>
        <v>3241.0600000000009</v>
      </c>
    </row>
    <row r="19" spans="1:16" x14ac:dyDescent="0.25">
      <c r="A19" t="s">
        <v>26</v>
      </c>
      <c r="B19" s="1">
        <v>37329.65</v>
      </c>
      <c r="C19" s="1">
        <v>6250</v>
      </c>
      <c r="D19" s="1">
        <v>23309.74</v>
      </c>
      <c r="E19" s="1">
        <v>7769.91</v>
      </c>
      <c r="F19" s="1"/>
      <c r="G19" s="1">
        <v>27997.24</v>
      </c>
      <c r="H19" s="1"/>
      <c r="I19" s="1">
        <v>9332.41</v>
      </c>
      <c r="J19" s="9"/>
      <c r="K19" s="18">
        <v>12443.20422345</v>
      </c>
      <c r="L19" s="1">
        <f t="shared" si="0"/>
        <v>0</v>
      </c>
      <c r="M19" s="1">
        <f t="shared" si="1"/>
        <v>15554.035776550001</v>
      </c>
      <c r="N19" s="1">
        <f t="shared" si="2"/>
        <v>0</v>
      </c>
      <c r="O19" s="1">
        <f t="shared" si="3"/>
        <v>9332.41</v>
      </c>
    </row>
    <row r="20" spans="1:16" x14ac:dyDescent="0.25">
      <c r="A20" t="s">
        <v>27</v>
      </c>
      <c r="B20" s="1">
        <v>15981.67</v>
      </c>
      <c r="C20" s="1">
        <v>6250</v>
      </c>
      <c r="D20" s="1">
        <v>7298.75</v>
      </c>
      <c r="E20" s="1">
        <v>2432.92</v>
      </c>
      <c r="F20" s="1">
        <v>11986.25</v>
      </c>
      <c r="G20" s="1">
        <v>0</v>
      </c>
      <c r="H20" s="1">
        <v>3995.42</v>
      </c>
      <c r="I20" s="1">
        <v>0</v>
      </c>
      <c r="J20" s="9"/>
      <c r="K20" s="18">
        <v>0</v>
      </c>
      <c r="L20" s="1">
        <f t="shared" si="0"/>
        <v>11986.25</v>
      </c>
      <c r="M20" s="1">
        <f t="shared" si="1"/>
        <v>0</v>
      </c>
      <c r="N20" s="1">
        <f t="shared" si="2"/>
        <v>3995.42</v>
      </c>
      <c r="O20" s="1">
        <f t="shared" si="3"/>
        <v>0</v>
      </c>
    </row>
    <row r="21" spans="1:16" x14ac:dyDescent="0.25">
      <c r="A21" t="s">
        <v>28</v>
      </c>
      <c r="B21" s="1">
        <v>16803.940000000002</v>
      </c>
      <c r="C21" s="1">
        <v>6250</v>
      </c>
      <c r="D21" s="1">
        <v>7915.46</v>
      </c>
      <c r="E21" s="1">
        <v>2638.4800000000005</v>
      </c>
      <c r="F21" s="1"/>
      <c r="G21" s="1">
        <v>12602.96</v>
      </c>
      <c r="H21" s="1"/>
      <c r="I21" s="1">
        <v>4200.9800000000005</v>
      </c>
      <c r="J21" s="9"/>
      <c r="K21" s="18">
        <v>5601.3077320199991</v>
      </c>
      <c r="L21" s="1">
        <f t="shared" si="0"/>
        <v>0</v>
      </c>
      <c r="M21" s="1">
        <f t="shared" si="1"/>
        <v>7001.65226798</v>
      </c>
      <c r="N21" s="1">
        <f t="shared" si="2"/>
        <v>0</v>
      </c>
      <c r="O21" s="1">
        <f t="shared" si="3"/>
        <v>4200.9800000000005</v>
      </c>
    </row>
    <row r="22" spans="1:16" x14ac:dyDescent="0.25">
      <c r="A22" t="s">
        <v>29</v>
      </c>
      <c r="B22" s="1">
        <v>24754.9</v>
      </c>
      <c r="C22" s="1">
        <v>6250</v>
      </c>
      <c r="D22" s="1">
        <v>13878.68</v>
      </c>
      <c r="E22" s="1">
        <v>4626.2200000000012</v>
      </c>
      <c r="F22" s="1">
        <v>4084.56</v>
      </c>
      <c r="G22" s="1">
        <v>14481.62</v>
      </c>
      <c r="H22" s="1">
        <v>1361.52</v>
      </c>
      <c r="I22" s="1">
        <v>4827.2000000000007</v>
      </c>
      <c r="J22" s="9"/>
      <c r="K22" s="18">
        <v>6436.2668970599998</v>
      </c>
      <c r="L22" s="1">
        <f t="shared" si="0"/>
        <v>4084.56</v>
      </c>
      <c r="M22" s="1">
        <f t="shared" si="1"/>
        <v>8045.3531029400019</v>
      </c>
      <c r="N22" s="1">
        <f t="shared" si="2"/>
        <v>1361.52</v>
      </c>
      <c r="O22" s="1">
        <f t="shared" si="3"/>
        <v>4827.2000000000007</v>
      </c>
    </row>
    <row r="23" spans="1:16" x14ac:dyDescent="0.25">
      <c r="A23" t="s">
        <v>30</v>
      </c>
      <c r="B23" s="1">
        <v>24696.83</v>
      </c>
      <c r="C23" s="1">
        <v>6250</v>
      </c>
      <c r="D23" s="1">
        <v>13835.12</v>
      </c>
      <c r="E23" s="1">
        <v>4611.7100000000009</v>
      </c>
      <c r="F23" s="1">
        <v>13835.12</v>
      </c>
      <c r="G23" s="1">
        <v>4687.5</v>
      </c>
      <c r="H23" s="1">
        <v>4611.71</v>
      </c>
      <c r="I23" s="1">
        <v>1562.5000000000009</v>
      </c>
      <c r="J23" s="9"/>
      <c r="K23" s="18">
        <v>2083.3312500000002</v>
      </c>
      <c r="L23" s="1">
        <f t="shared" si="0"/>
        <v>13835.12</v>
      </c>
      <c r="M23" s="1">
        <f t="shared" si="1"/>
        <v>2604.1687500000025</v>
      </c>
      <c r="N23" s="1">
        <f t="shared" si="2"/>
        <v>4611.71</v>
      </c>
      <c r="O23" s="1">
        <f t="shared" si="3"/>
        <v>1562.5000000000009</v>
      </c>
    </row>
    <row r="24" spans="1:16" s="4" customFormat="1" x14ac:dyDescent="0.25">
      <c r="A24" s="4" t="s">
        <v>31</v>
      </c>
      <c r="B24" s="5">
        <f>SUM(B8:B23)</f>
        <v>400000.00000000006</v>
      </c>
      <c r="C24" s="5">
        <f>SUM(C8:C23)</f>
        <v>100000</v>
      </c>
      <c r="D24" s="5">
        <f t="shared" ref="D24:O24" si="4">SUM(D8:D23)</f>
        <v>224999.99999999997</v>
      </c>
      <c r="E24" s="5">
        <f t="shared" si="4"/>
        <v>75000</v>
      </c>
      <c r="F24" s="5">
        <f t="shared" si="4"/>
        <v>63182.18</v>
      </c>
      <c r="G24" s="5">
        <f t="shared" si="4"/>
        <v>236817.81999999998</v>
      </c>
      <c r="H24" s="5">
        <f t="shared" si="4"/>
        <v>21995.759999999998</v>
      </c>
      <c r="I24" s="5">
        <f t="shared" si="4"/>
        <v>78004.239999999991</v>
      </c>
      <c r="J24" s="10"/>
      <c r="K24" s="19">
        <f t="shared" si="4"/>
        <v>104940.58172598</v>
      </c>
      <c r="L24" s="15">
        <f>SUM(L8:L23)</f>
        <v>63182.18</v>
      </c>
      <c r="M24" s="15">
        <f t="shared" si="4"/>
        <v>131877.23827402003</v>
      </c>
      <c r="N24" s="15">
        <f>SUM(N8:N23)</f>
        <v>21995.759999999998</v>
      </c>
      <c r="O24" s="15">
        <f t="shared" si="4"/>
        <v>78004.239999999991</v>
      </c>
      <c r="P24" s="17"/>
    </row>
    <row r="25" spans="1:16" x14ac:dyDescent="0.25">
      <c r="M25" s="11"/>
      <c r="O25" s="11"/>
    </row>
    <row r="26" spans="1:16" x14ac:dyDescent="0.25">
      <c r="A26" s="6" t="s">
        <v>32</v>
      </c>
      <c r="B26" s="7" t="s">
        <v>33</v>
      </c>
      <c r="C26" s="7"/>
      <c r="D26" s="8"/>
      <c r="F26" s="11"/>
      <c r="G26" s="11"/>
      <c r="I26" s="11"/>
      <c r="M26" s="11"/>
      <c r="O26" s="11"/>
    </row>
    <row r="27" spans="1:16" x14ac:dyDescent="0.25">
      <c r="A27" s="6" t="s">
        <v>34</v>
      </c>
      <c r="B27" s="7" t="s">
        <v>35</v>
      </c>
      <c r="C27" s="7"/>
      <c r="D27" s="8"/>
      <c r="M27" s="11"/>
      <c r="N27" s="11"/>
    </row>
    <row r="28" spans="1:16" x14ac:dyDescent="0.25">
      <c r="A28" s="6" t="s">
        <v>36</v>
      </c>
      <c r="B28" s="7" t="s">
        <v>37</v>
      </c>
      <c r="C28" s="7"/>
      <c r="D28" s="8"/>
      <c r="M28" s="11"/>
    </row>
    <row r="29" spans="1:16" x14ac:dyDescent="0.25">
      <c r="A29" s="6" t="s">
        <v>38</v>
      </c>
      <c r="B29" s="7" t="s">
        <v>39</v>
      </c>
      <c r="C29" s="7"/>
      <c r="D29" s="8"/>
    </row>
    <row r="30" spans="1:16" x14ac:dyDescent="0.25">
      <c r="A30" s="6" t="s">
        <v>40</v>
      </c>
      <c r="B30" s="7" t="s">
        <v>41</v>
      </c>
      <c r="C30" s="7"/>
      <c r="D30" s="8"/>
    </row>
    <row r="31" spans="1:16" x14ac:dyDescent="0.25">
      <c r="A31" s="6" t="s">
        <v>42</v>
      </c>
      <c r="B31" s="7">
        <v>10.561</v>
      </c>
      <c r="C31" s="7"/>
      <c r="D31" s="8"/>
    </row>
  </sheetData>
  <mergeCells count="9">
    <mergeCell ref="A1:H1"/>
    <mergeCell ref="B5:E5"/>
    <mergeCell ref="F6:G6"/>
    <mergeCell ref="H6:I6"/>
    <mergeCell ref="K5:O5"/>
    <mergeCell ref="L6:M6"/>
    <mergeCell ref="N6:O6"/>
    <mergeCell ref="B4:E4"/>
    <mergeCell ref="A2:H2"/>
  </mergeCells>
  <pageMargins left="0.7" right="0.7" top="0.75" bottom="0.75" header="0.3" footer="0.3"/>
  <ignoredErrors>
    <ignoredError sqref="M8:M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Goguen, Beth (EOL)</dc:creator>
  <cp:lastModifiedBy>Caissie, Lisa (EOL)</cp:lastModifiedBy>
  <dcterms:created xsi:type="dcterms:W3CDTF">2023-03-11T16:52:06Z</dcterms:created>
  <dcterms:modified xsi:type="dcterms:W3CDTF">2023-09-06T18:30:49Z</dcterms:modified>
</cp:coreProperties>
</file>