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my.sharepoint.com/personal/voskovg_dor_state_ma_us/Documents/Documents/DLS Website/Remediation/"/>
    </mc:Choice>
  </mc:AlternateContent>
  <xr:revisionPtr revIDLastSave="0" documentId="8_{6F99D9D8-1FF1-4582-89F8-6638DCA65311}" xr6:coauthVersionLast="47" xr6:coauthVersionMax="47" xr10:uidLastSave="{00000000-0000-0000-0000-000000000000}"/>
  <bookViews>
    <workbookView xWindow="28680" yWindow="-120" windowWidth="29040" windowHeight="15720" xr2:uid="{8DAE7373-3A04-4576-A39F-CC7707FBB31B}"/>
  </bookViews>
  <sheets>
    <sheet name="DS Tool" sheetId="65" r:id="rId1"/>
    <sheet name="Principal Calculation-hide" sheetId="66" state="hidden" r:id="rId2"/>
  </sheets>
  <definedNames>
    <definedName name="_xlnm.Print_Area" localSheetId="0">'DS Tool'!$B$1:$J$74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66" l="1"/>
  <c r="G21" i="65"/>
  <c r="A31" i="65" s="1"/>
  <c r="D35" i="65"/>
  <c r="B18" i="66"/>
  <c r="E18" i="66" s="1"/>
  <c r="E3" i="66"/>
  <c r="D18" i="66" s="1"/>
  <c r="E7" i="66"/>
  <c r="E9" i="66"/>
  <c r="G18" i="66"/>
  <c r="F35" i="65"/>
  <c r="F36" i="65" s="1"/>
  <c r="F37" i="65" s="1"/>
  <c r="F38" i="65" s="1"/>
  <c r="F39" i="65" s="1"/>
  <c r="F40" i="65" s="1"/>
  <c r="F41" i="65" s="1"/>
  <c r="F42" i="65" s="1"/>
  <c r="F43" i="65" s="1"/>
  <c r="F44" i="65" s="1"/>
  <c r="F45" i="65" s="1"/>
  <c r="F46" i="65" s="1"/>
  <c r="F47" i="65" s="1"/>
  <c r="F48" i="65" s="1"/>
  <c r="F49" i="65" s="1"/>
  <c r="F50" i="65" s="1"/>
  <c r="F51" i="65" s="1"/>
  <c r="F52" i="65" s="1"/>
  <c r="F53" i="65" s="1"/>
  <c r="F54" i="65" s="1"/>
  <c r="D36" i="65"/>
  <c r="D37" i="65" s="1"/>
  <c r="K35" i="65"/>
  <c r="K36" i="65"/>
  <c r="K37" i="65"/>
  <c r="K38" i="65"/>
  <c r="K39" i="65"/>
  <c r="K40" i="65"/>
  <c r="K41" i="65"/>
  <c r="K42" i="65"/>
  <c r="K43" i="65"/>
  <c r="K44" i="65"/>
  <c r="K45" i="65"/>
  <c r="K46" i="65"/>
  <c r="K47" i="65"/>
  <c r="K48" i="65"/>
  <c r="K49" i="65"/>
  <c r="K50" i="65"/>
  <c r="K51" i="65"/>
  <c r="K52" i="65"/>
  <c r="K53" i="65"/>
  <c r="K54" i="65"/>
  <c r="G30" i="65"/>
  <c r="G23" i="65"/>
  <c r="K31" i="65"/>
  <c r="K34" i="65"/>
  <c r="J34" i="65"/>
  <c r="H34" i="65"/>
  <c r="F34" i="65"/>
  <c r="E34" i="65"/>
  <c r="D34" i="65"/>
  <c r="J30" i="65"/>
  <c r="E58" i="66"/>
  <c r="H58" i="66" s="1"/>
  <c r="E35" i="65"/>
  <c r="E36" i="65"/>
  <c r="D60" i="66"/>
  <c r="D59" i="66"/>
  <c r="D58" i="66"/>
  <c r="L18" i="66"/>
  <c r="F13" i="66"/>
  <c r="B19" i="66"/>
  <c r="K19" i="66" s="1"/>
  <c r="G19" i="66"/>
  <c r="I19" i="66"/>
  <c r="L19" i="66"/>
  <c r="D38" i="65" l="1"/>
  <c r="E37" i="65"/>
  <c r="B20" i="66"/>
  <c r="H18" i="66"/>
  <c r="K18" i="66"/>
  <c r="I18" i="66"/>
  <c r="E19" i="66"/>
  <c r="H19" i="66" s="1"/>
  <c r="D19" i="66"/>
  <c r="D39" i="65" l="1"/>
  <c r="E38" i="65"/>
  <c r="B21" i="66"/>
  <c r="E20" i="66"/>
  <c r="H20" i="66" s="1"/>
  <c r="K20" i="66"/>
  <c r="G20" i="66"/>
  <c r="L20" i="66"/>
  <c r="I20" i="66"/>
  <c r="D20" i="66"/>
  <c r="D40" i="65" l="1"/>
  <c r="B22" i="66"/>
  <c r="E39" i="65"/>
  <c r="D21" i="66"/>
  <c r="I21" i="66"/>
  <c r="E21" i="66"/>
  <c r="H21" i="66" s="1"/>
  <c r="G21" i="66"/>
  <c r="L21" i="66"/>
  <c r="K21" i="66"/>
  <c r="E22" i="66" l="1"/>
  <c r="H22" i="66" s="1"/>
  <c r="G22" i="66"/>
  <c r="D22" i="66"/>
  <c r="I22" i="66"/>
  <c r="K22" i="66"/>
  <c r="L22" i="66"/>
  <c r="E40" i="65"/>
  <c r="B23" i="66"/>
  <c r="D41" i="65"/>
  <c r="B24" i="66" l="1"/>
  <c r="D42" i="65"/>
  <c r="E41" i="65"/>
  <c r="D23" i="66"/>
  <c r="E23" i="66"/>
  <c r="H23" i="66" s="1"/>
  <c r="I23" i="66"/>
  <c r="L23" i="66"/>
  <c r="K23" i="66"/>
  <c r="G23" i="66"/>
  <c r="E42" i="65" l="1"/>
  <c r="B25" i="66"/>
  <c r="D43" i="65"/>
  <c r="L24" i="66"/>
  <c r="D24" i="66"/>
  <c r="G24" i="66"/>
  <c r="I24" i="66"/>
  <c r="E24" i="66"/>
  <c r="H24" i="66" s="1"/>
  <c r="K24" i="66"/>
  <c r="B26" i="66" l="1"/>
  <c r="D44" i="65"/>
  <c r="E43" i="65"/>
  <c r="L25" i="66"/>
  <c r="G25" i="66"/>
  <c r="D25" i="66"/>
  <c r="I25" i="66"/>
  <c r="E25" i="66"/>
  <c r="H25" i="66" s="1"/>
  <c r="K25" i="66"/>
  <c r="B27" i="66" l="1"/>
  <c r="D45" i="65"/>
  <c r="E44" i="65"/>
  <c r="G26" i="66"/>
  <c r="D26" i="66"/>
  <c r="I26" i="66"/>
  <c r="K26" i="66"/>
  <c r="E26" i="66"/>
  <c r="H26" i="66" s="1"/>
  <c r="L26" i="66"/>
  <c r="B28" i="66" l="1"/>
  <c r="D46" i="65"/>
  <c r="E45" i="65"/>
  <c r="I27" i="66"/>
  <c r="G27" i="66"/>
  <c r="K27" i="66"/>
  <c r="D27" i="66"/>
  <c r="L27" i="66"/>
  <c r="E27" i="66"/>
  <c r="H27" i="66" s="1"/>
  <c r="D47" i="65" l="1"/>
  <c r="E46" i="65"/>
  <c r="B29" i="66"/>
  <c r="G28" i="66"/>
  <c r="E28" i="66"/>
  <c r="H28" i="66" s="1"/>
  <c r="K28" i="66"/>
  <c r="L28" i="66"/>
  <c r="I28" i="66"/>
  <c r="D28" i="66"/>
  <c r="K29" i="66" l="1"/>
  <c r="G29" i="66"/>
  <c r="L29" i="66"/>
  <c r="D29" i="66"/>
  <c r="I29" i="66"/>
  <c r="E29" i="66"/>
  <c r="H29" i="66" s="1"/>
  <c r="B30" i="66"/>
  <c r="E47" i="65"/>
  <c r="D48" i="65"/>
  <c r="B31" i="66" l="1"/>
  <c r="D49" i="65"/>
  <c r="E48" i="65"/>
  <c r="E30" i="66"/>
  <c r="H30" i="66" s="1"/>
  <c r="L30" i="66"/>
  <c r="K30" i="66"/>
  <c r="G30" i="66"/>
  <c r="D30" i="66"/>
  <c r="I30" i="66"/>
  <c r="D50" i="65" l="1"/>
  <c r="E49" i="65"/>
  <c r="B32" i="66"/>
  <c r="K31" i="66"/>
  <c r="L31" i="66"/>
  <c r="G31" i="66"/>
  <c r="D31" i="66"/>
  <c r="I31" i="66"/>
  <c r="E31" i="66"/>
  <c r="H31" i="66" s="1"/>
  <c r="E32" i="66" l="1"/>
  <c r="H32" i="66" s="1"/>
  <c r="K32" i="66"/>
  <c r="L32" i="66"/>
  <c r="D32" i="66"/>
  <c r="G32" i="66"/>
  <c r="I32" i="66"/>
  <c r="D51" i="65"/>
  <c r="E50" i="65"/>
  <c r="B33" i="66"/>
  <c r="B34" i="66" l="1"/>
  <c r="D52" i="65"/>
  <c r="E51" i="65"/>
  <c r="D33" i="66"/>
  <c r="I33" i="66"/>
  <c r="E33" i="66"/>
  <c r="H33" i="66" s="1"/>
  <c r="L33" i="66"/>
  <c r="G33" i="66"/>
  <c r="K33" i="66"/>
  <c r="E52" i="65" l="1"/>
  <c r="B35" i="66"/>
  <c r="D53" i="65"/>
  <c r="G34" i="66"/>
  <c r="I34" i="66"/>
  <c r="D34" i="66"/>
  <c r="E34" i="66"/>
  <c r="H34" i="66" s="1"/>
  <c r="K34" i="66"/>
  <c r="L34" i="66"/>
  <c r="B36" i="66" l="1"/>
  <c r="D54" i="65"/>
  <c r="E53" i="65"/>
  <c r="I35" i="66"/>
  <c r="K35" i="66"/>
  <c r="E35" i="66"/>
  <c r="H35" i="66" s="1"/>
  <c r="D35" i="66"/>
  <c r="L35" i="66"/>
  <c r="G35" i="66"/>
  <c r="E54" i="65" l="1"/>
  <c r="H35" i="65"/>
  <c r="B37" i="66"/>
  <c r="G36" i="66"/>
  <c r="L36" i="66"/>
  <c r="D36" i="66"/>
  <c r="I36" i="66"/>
  <c r="E36" i="66"/>
  <c r="H36" i="66" s="1"/>
  <c r="K36" i="66"/>
  <c r="D37" i="66" l="1"/>
  <c r="I37" i="66"/>
  <c r="E37" i="66"/>
  <c r="H37" i="66" s="1"/>
  <c r="K37" i="66"/>
  <c r="G37" i="66"/>
  <c r="L37" i="66"/>
  <c r="H36" i="65"/>
  <c r="J35" i="65"/>
  <c r="B38" i="66"/>
  <c r="G38" i="66" l="1"/>
  <c r="D38" i="66"/>
  <c r="I38" i="66"/>
  <c r="E38" i="66"/>
  <c r="H38" i="66" s="1"/>
  <c r="K38" i="66"/>
  <c r="L38" i="66"/>
  <c r="B39" i="66"/>
  <c r="H37" i="65"/>
  <c r="J36" i="65"/>
  <c r="B40" i="66" l="1"/>
  <c r="H38" i="65"/>
  <c r="J37" i="65"/>
  <c r="G39" i="66"/>
  <c r="E39" i="66"/>
  <c r="H39" i="66" s="1"/>
  <c r="I39" i="66"/>
  <c r="L39" i="66"/>
  <c r="K39" i="66"/>
  <c r="D39" i="66"/>
  <c r="J38" i="65" l="1"/>
  <c r="H39" i="65"/>
  <c r="B41" i="66"/>
  <c r="K40" i="66"/>
  <c r="I40" i="66"/>
  <c r="D40" i="66"/>
  <c r="L40" i="66"/>
  <c r="E40" i="66"/>
  <c r="H40" i="66" s="1"/>
  <c r="G40" i="66"/>
  <c r="K41" i="66" l="1"/>
  <c r="G41" i="66"/>
  <c r="L41" i="66"/>
  <c r="D41" i="66"/>
  <c r="I41" i="66"/>
  <c r="E41" i="66"/>
  <c r="H41" i="66" s="1"/>
  <c r="B42" i="66"/>
  <c r="J39" i="65"/>
  <c r="H40" i="65"/>
  <c r="H41" i="65" l="1"/>
  <c r="B43" i="66"/>
  <c r="J40" i="65"/>
  <c r="E42" i="66"/>
  <c r="H42" i="66" s="1"/>
  <c r="L42" i="66"/>
  <c r="K42" i="66"/>
  <c r="G42" i="66"/>
  <c r="D42" i="66"/>
  <c r="I42" i="66"/>
  <c r="K43" i="66" l="1"/>
  <c r="D43" i="66"/>
  <c r="E43" i="66"/>
  <c r="H43" i="66" s="1"/>
  <c r="I43" i="66"/>
  <c r="L43" i="66"/>
  <c r="G43" i="66"/>
  <c r="B44" i="66"/>
  <c r="J41" i="65"/>
  <c r="H42" i="65"/>
  <c r="E44" i="66" l="1"/>
  <c r="H44" i="66" s="1"/>
  <c r="L44" i="66"/>
  <c r="I44" i="66"/>
  <c r="K44" i="66"/>
  <c r="D44" i="66"/>
  <c r="G44" i="66"/>
  <c r="H43" i="65"/>
  <c r="B45" i="66"/>
  <c r="J42" i="65"/>
  <c r="H44" i="65" l="1"/>
  <c r="B46" i="66"/>
  <c r="J43" i="65"/>
  <c r="D45" i="66"/>
  <c r="E45" i="66"/>
  <c r="H45" i="66" s="1"/>
  <c r="K45" i="66"/>
  <c r="L45" i="66"/>
  <c r="G45" i="66"/>
  <c r="I45" i="66"/>
  <c r="I46" i="66" l="1"/>
  <c r="E46" i="66"/>
  <c r="H46" i="66" s="1"/>
  <c r="K46" i="66"/>
  <c r="G46" i="66"/>
  <c r="L46" i="66"/>
  <c r="D46" i="66"/>
  <c r="H45" i="65"/>
  <c r="B47" i="66"/>
  <c r="J44" i="65"/>
  <c r="E47" i="66" l="1"/>
  <c r="H47" i="66" s="1"/>
  <c r="D47" i="66"/>
  <c r="G47" i="66"/>
  <c r="K47" i="66"/>
  <c r="I47" i="66"/>
  <c r="L47" i="66"/>
  <c r="H46" i="65"/>
  <c r="J45" i="65"/>
  <c r="B48" i="66"/>
  <c r="H47" i="65" l="1"/>
  <c r="J46" i="65"/>
  <c r="B49" i="66"/>
  <c r="I48" i="66"/>
  <c r="E48" i="66"/>
  <c r="H48" i="66" s="1"/>
  <c r="L48" i="66"/>
  <c r="D48" i="66"/>
  <c r="K48" i="66"/>
  <c r="G48" i="66"/>
  <c r="I49" i="66" l="1"/>
  <c r="E49" i="66"/>
  <c r="H49" i="66" s="1"/>
  <c r="K49" i="66"/>
  <c r="G49" i="66"/>
  <c r="L49" i="66"/>
  <c r="D49" i="66"/>
  <c r="B50" i="66"/>
  <c r="J47" i="65"/>
  <c r="H48" i="65"/>
  <c r="I50" i="66" l="1"/>
  <c r="D50" i="66"/>
  <c r="K50" i="66"/>
  <c r="L50" i="66"/>
  <c r="E50" i="66"/>
  <c r="H50" i="66" s="1"/>
  <c r="G50" i="66"/>
  <c r="H49" i="65"/>
  <c r="B51" i="66"/>
  <c r="J48" i="65"/>
  <c r="G51" i="66" l="1"/>
  <c r="K51" i="66"/>
  <c r="D51" i="66"/>
  <c r="I51" i="66"/>
  <c r="L51" i="66"/>
  <c r="E51" i="66"/>
  <c r="H51" i="66" s="1"/>
  <c r="H50" i="65"/>
  <c r="B52" i="66"/>
  <c r="J49" i="65"/>
  <c r="D52" i="66" l="1"/>
  <c r="K52" i="66"/>
  <c r="E52" i="66"/>
  <c r="H52" i="66" s="1"/>
  <c r="G52" i="66"/>
  <c r="I52" i="66"/>
  <c r="L52" i="66"/>
  <c r="H51" i="65"/>
  <c r="B53" i="66"/>
  <c r="J50" i="65"/>
  <c r="D53" i="66" l="1"/>
  <c r="L53" i="66"/>
  <c r="G53" i="66"/>
  <c r="E53" i="66"/>
  <c r="H53" i="66" s="1"/>
  <c r="K53" i="66"/>
  <c r="I53" i="66"/>
  <c r="H52" i="65"/>
  <c r="J51" i="65"/>
  <c r="B54" i="66"/>
  <c r="H53" i="65" l="1"/>
  <c r="B55" i="66"/>
  <c r="J52" i="65"/>
  <c r="L54" i="66"/>
  <c r="D54" i="66"/>
  <c r="I54" i="66"/>
  <c r="E54" i="66"/>
  <c r="H54" i="66" s="1"/>
  <c r="K54" i="66"/>
  <c r="G54" i="66"/>
  <c r="K55" i="66" l="1"/>
  <c r="D55" i="66"/>
  <c r="I55" i="66"/>
  <c r="E55" i="66"/>
  <c r="H55" i="66" s="1"/>
  <c r="L55" i="66"/>
  <c r="G55" i="66"/>
  <c r="B56" i="66"/>
  <c r="J53" i="65"/>
  <c r="H54" i="65"/>
  <c r="B57" i="66" l="1"/>
  <c r="J54" i="65"/>
  <c r="G28" i="65" s="1"/>
  <c r="J28" i="65" s="1"/>
  <c r="L56" i="66"/>
  <c r="G56" i="66"/>
  <c r="I56" i="66"/>
  <c r="K56" i="66"/>
  <c r="E56" i="66"/>
  <c r="H56" i="66" s="1"/>
  <c r="D56" i="66"/>
  <c r="K57" i="66" l="1"/>
  <c r="K13" i="66" s="1"/>
  <c r="L57" i="66"/>
  <c r="L13" i="66" s="1"/>
  <c r="E57" i="66"/>
  <c r="D57" i="66"/>
  <c r="I57" i="66"/>
  <c r="G57" i="66"/>
  <c r="G13" i="66" s="1"/>
  <c r="H57" i="66" l="1"/>
  <c r="H13" i="66" s="1"/>
  <c r="E13" i="66"/>
</calcChain>
</file>

<file path=xl/sharedStrings.xml><?xml version="1.0" encoding="utf-8"?>
<sst xmlns="http://schemas.openxmlformats.org/spreadsheetml/2006/main" count="40" uniqueCount="33">
  <si>
    <t>2)</t>
  </si>
  <si>
    <t>1)</t>
  </si>
  <si>
    <t>3)</t>
  </si>
  <si>
    <t>Total borrowing:</t>
  </si>
  <si>
    <t xml:space="preserve">Year </t>
  </si>
  <si>
    <t>Payment 1</t>
  </si>
  <si>
    <t>Payment 2</t>
  </si>
  <si>
    <t>interest</t>
  </si>
  <si>
    <t>Annual interest rate:</t>
  </si>
  <si>
    <t>debt service</t>
  </si>
  <si>
    <t>Totals</t>
  </si>
  <si>
    <t>Level Principal</t>
  </si>
  <si>
    <t>Enter amount to be borrowed.</t>
  </si>
  <si>
    <t>Enter borrowing conditions:</t>
  </si>
  <si>
    <t>Level Debt Service</t>
  </si>
  <si>
    <t>Indicate ("x") payment type.  Check both for comparisons.</t>
  </si>
  <si>
    <t>Level principal amount:</t>
  </si>
  <si>
    <t>Level Principal Calculation (annual interest calculation, paid semi-annually)</t>
  </si>
  <si>
    <t>Projected total payments over term.</t>
  </si>
  <si>
    <t xml:space="preserve"> Annual</t>
  </si>
  <si>
    <t>principal</t>
  </si>
  <si>
    <t>P &amp; I</t>
  </si>
  <si>
    <t xml:space="preserve">This calculator is provided by the Division of Local Services only as a guide to assist communities in projecting debt service.  Refer to M.G.L. Ch. 44 s.7 (inside debt limit) and Ch. 44 s.8 (outside debt limit) to determine allowable borrowing terms for various financing purposes.  Any premiums or costs of borrowing (i.e., legal or bond counsel fees) are not accounted for.  We strongly advise municipalities to confirm borrowing conditions and calculations with the city or town treasurer and financial advisor.     </t>
  </si>
  <si>
    <t>Projected annual payment</t>
  </si>
  <si>
    <t>Interest only</t>
  </si>
  <si>
    <t>Term:</t>
  </si>
  <si>
    <t>Interest Rate (e.g., 3.5% as 3.5):</t>
  </si>
  <si>
    <t>percent</t>
  </si>
  <si>
    <t>years</t>
  </si>
  <si>
    <t>Term ( enter 5 or more)</t>
  </si>
  <si>
    <t>Level Principal (Year One)</t>
  </si>
  <si>
    <t>Debt Service Calculator</t>
  </si>
  <si>
    <t>Principal &amp;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</si>
</sst>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0.000%"/>
    <numFmt numFmtId="165" formatCode="#,##0.0000"/>
  </numFmts>
  <fonts count="13" x14ac:knownFonts="1">
    <font>
      <sz val="10"/>
      <name val="Arial"/>
    </font>
    <font>
      <sz val="10"/>
      <name val="Arial"/>
    </font>
    <font>
      <u/>
      <sz val="10"/>
      <color indexed="12"/>
      <name val="Arial"/>
    </font>
    <font>
      <b/>
      <u/>
      <sz val="14"/>
      <color indexed="12"/>
      <name val="Arial"/>
      <family val="2"/>
    </font>
    <font>
      <b/>
      <u/>
      <sz val="10"/>
      <color indexed="10"/>
      <name val="Arial"/>
      <family val="2"/>
    </font>
    <font>
      <sz val="8"/>
      <name val="Arial"/>
    </font>
    <font>
      <u/>
      <sz val="10"/>
      <name val="Arial"/>
    </font>
    <font>
      <sz val="10"/>
      <color indexed="10"/>
      <name val="Arial"/>
      <family val="2"/>
    </font>
    <font>
      <b/>
      <u/>
      <sz val="16"/>
      <name val="Arial"/>
      <family val="2"/>
    </font>
    <font>
      <sz val="10"/>
      <name val="Arial"/>
      <family val="2"/>
    </font>
    <font>
      <b/>
      <u/>
      <sz val="12"/>
      <name val="Arial"/>
      <family val="2"/>
    </font>
    <font>
      <b/>
      <sz val="10"/>
      <name val="Arial"/>
      <family val="2"/>
    </font>
    <font>
      <sz val="8"/>
      <color indexed="10"/>
      <name val="Arial"/>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12"/>
      </left>
      <right style="medium">
        <color indexed="12"/>
      </right>
      <top style="medium">
        <color indexed="12"/>
      </top>
      <bottom style="medium">
        <color indexed="12"/>
      </bottom>
      <diagonal/>
    </border>
    <border>
      <left/>
      <right style="medium">
        <color indexed="12"/>
      </right>
      <top/>
      <bottom/>
      <diagonal/>
    </border>
    <border>
      <left style="medium">
        <color indexed="12"/>
      </left>
      <right/>
      <top/>
      <bottom/>
      <diagonal/>
    </border>
    <border>
      <left/>
      <right/>
      <top/>
      <bottom style="medium">
        <color indexed="12"/>
      </bottom>
      <diagonal/>
    </border>
    <border>
      <left/>
      <right/>
      <top style="medium">
        <color indexed="12"/>
      </top>
      <bottom/>
      <diagonal/>
    </border>
    <border>
      <left/>
      <right/>
      <top style="medium">
        <color indexed="12"/>
      </top>
      <bottom style="medium">
        <color indexed="12"/>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53">
    <xf numFmtId="0" fontId="0" fillId="0" borderId="0" xfId="0"/>
    <xf numFmtId="0" fontId="0" fillId="2" borderId="0" xfId="0" applyFill="1"/>
    <xf numFmtId="0" fontId="3" fillId="2" borderId="0" xfId="2" applyFont="1" applyFill="1" applyAlignment="1" applyProtection="1"/>
    <xf numFmtId="0" fontId="4" fillId="2" borderId="0" xfId="0" applyFont="1" applyFill="1"/>
    <xf numFmtId="0" fontId="0" fillId="0" borderId="0" xfId="0" applyAlignment="1">
      <alignment horizontal="center"/>
    </xf>
    <xf numFmtId="0" fontId="6" fillId="0" borderId="0" xfId="0" applyFont="1" applyAlignment="1">
      <alignment horizontal="center"/>
    </xf>
    <xf numFmtId="0" fontId="1" fillId="0" borderId="0" xfId="0" applyFont="1" applyAlignment="1">
      <alignment horizontal="center"/>
    </xf>
    <xf numFmtId="37" fontId="0" fillId="0" borderId="0" xfId="0" applyNumberFormat="1"/>
    <xf numFmtId="0" fontId="10" fillId="0" borderId="0" xfId="0" applyFont="1"/>
    <xf numFmtId="0" fontId="0" fillId="0" borderId="0" xfId="0" applyAlignment="1">
      <alignment wrapText="1"/>
    </xf>
    <xf numFmtId="0" fontId="7" fillId="2" borderId="0" xfId="0" applyFont="1" applyFill="1" applyAlignment="1">
      <alignment wrapText="1"/>
    </xf>
    <xf numFmtId="0" fontId="7" fillId="2" borderId="0" xfId="0" applyFont="1" applyFill="1"/>
    <xf numFmtId="3" fontId="0" fillId="0" borderId="0" xfId="0" applyNumberFormat="1"/>
    <xf numFmtId="37" fontId="1" fillId="2" borderId="1" xfId="1" applyNumberFormat="1" applyFill="1" applyBorder="1" applyAlignment="1"/>
    <xf numFmtId="164" fontId="0" fillId="0" borderId="0" xfId="0" applyNumberFormat="1"/>
    <xf numFmtId="38" fontId="1" fillId="2" borderId="1" xfId="1" applyNumberFormat="1" applyFill="1" applyBorder="1" applyAlignment="1"/>
    <xf numFmtId="37" fontId="9" fillId="0" borderId="0" xfId="0" applyNumberFormat="1" applyFont="1"/>
    <xf numFmtId="0" fontId="7" fillId="2" borderId="0" xfId="0" applyFont="1" applyFill="1" applyAlignment="1">
      <alignment horizontal="left" wrapText="1"/>
    </xf>
    <xf numFmtId="0" fontId="0" fillId="0" borderId="0" xfId="0" applyAlignment="1">
      <alignment horizontal="left"/>
    </xf>
    <xf numFmtId="0" fontId="8" fillId="2" borderId="0" xfId="2" applyFont="1" applyFill="1" applyAlignment="1" applyProtection="1"/>
    <xf numFmtId="3" fontId="6" fillId="0" borderId="0" xfId="0" applyNumberFormat="1" applyFont="1"/>
    <xf numFmtId="0" fontId="0" fillId="0" borderId="0" xfId="0" applyAlignment="1" applyProtection="1">
      <alignment horizontal="center"/>
      <protection locked="0"/>
    </xf>
    <xf numFmtId="0" fontId="0" fillId="0" borderId="0" xfId="0" applyAlignment="1">
      <alignment horizontal="right"/>
    </xf>
    <xf numFmtId="0" fontId="1" fillId="0" borderId="0" xfId="0" applyFont="1" applyAlignment="1">
      <alignment horizontal="right"/>
    </xf>
    <xf numFmtId="0" fontId="6" fillId="0" borderId="0" xfId="0" applyFont="1" applyAlignment="1">
      <alignment horizontal="right"/>
    </xf>
    <xf numFmtId="38" fontId="0" fillId="0" borderId="2" xfId="1" applyNumberFormat="1" applyFont="1" applyFill="1" applyBorder="1" applyProtection="1">
      <protection locked="0"/>
    </xf>
    <xf numFmtId="0" fontId="0" fillId="2" borderId="3" xfId="0" applyFill="1" applyBorder="1"/>
    <xf numFmtId="0" fontId="0" fillId="0" borderId="3" xfId="0" applyBorder="1"/>
    <xf numFmtId="0" fontId="0" fillId="0" borderId="4" xfId="0" applyBorder="1"/>
    <xf numFmtId="0" fontId="0" fillId="0" borderId="5" xfId="0" applyBorder="1"/>
    <xf numFmtId="0" fontId="0" fillId="0" borderId="6" xfId="0" applyBorder="1"/>
    <xf numFmtId="0" fontId="9" fillId="0" borderId="0" xfId="0" applyFont="1"/>
    <xf numFmtId="0" fontId="11" fillId="0" borderId="0" xfId="0" applyFont="1" applyAlignment="1">
      <alignment horizontal="left"/>
    </xf>
    <xf numFmtId="0" fontId="6" fillId="0" borderId="0" xfId="0" applyFont="1"/>
    <xf numFmtId="0" fontId="0" fillId="0" borderId="7" xfId="0" applyBorder="1" applyAlignment="1" applyProtection="1">
      <alignment horizontal="center"/>
      <protection locked="0"/>
    </xf>
    <xf numFmtId="0" fontId="0" fillId="0" borderId="6" xfId="0" applyBorder="1" applyAlignment="1" applyProtection="1">
      <alignment horizontal="center"/>
      <protection locked="0"/>
    </xf>
    <xf numFmtId="0" fontId="11" fillId="0" borderId="0" xfId="0" applyFont="1"/>
    <xf numFmtId="0" fontId="0" fillId="0" borderId="8" xfId="0" applyBorder="1"/>
    <xf numFmtId="0" fontId="0" fillId="0" borderId="8" xfId="0" applyBorder="1" applyAlignment="1" applyProtection="1">
      <alignment horizontal="center"/>
      <protection locked="0"/>
    </xf>
    <xf numFmtId="0" fontId="0" fillId="0" borderId="9" xfId="0" applyBorder="1" applyAlignment="1">
      <alignment horizontal="center"/>
    </xf>
    <xf numFmtId="3" fontId="0" fillId="0" borderId="9" xfId="0" applyNumberFormat="1" applyBorder="1"/>
    <xf numFmtId="0" fontId="0" fillId="0" borderId="9" xfId="0" applyBorder="1"/>
    <xf numFmtId="6" fontId="0" fillId="0" borderId="2" xfId="1" applyNumberFormat="1" applyFont="1" applyFill="1" applyBorder="1" applyProtection="1">
      <protection locked="0"/>
    </xf>
    <xf numFmtId="6" fontId="9" fillId="0" borderId="1" xfId="0" applyNumberFormat="1" applyFont="1" applyBorder="1"/>
    <xf numFmtId="0" fontId="3" fillId="2" borderId="0" xfId="2" applyFont="1" applyFill="1" applyAlignment="1" applyProtection="1">
      <alignment horizontal="center"/>
    </xf>
    <xf numFmtId="37" fontId="0" fillId="0" borderId="8" xfId="0" applyNumberFormat="1" applyBorder="1"/>
    <xf numFmtId="0" fontId="12" fillId="0" borderId="0" xfId="0" applyFont="1"/>
    <xf numFmtId="0" fontId="3" fillId="2" borderId="0" xfId="2" applyFont="1" applyFill="1" applyAlignment="1" applyProtection="1">
      <alignment horizontal="left"/>
    </xf>
    <xf numFmtId="4" fontId="1" fillId="2" borderId="1" xfId="1" applyNumberFormat="1" applyFill="1" applyBorder="1" applyAlignment="1"/>
    <xf numFmtId="165" fontId="0" fillId="0" borderId="7" xfId="1" applyNumberFormat="1" applyFont="1" applyFill="1" applyBorder="1" applyProtection="1">
      <protection locked="0"/>
    </xf>
    <xf numFmtId="0" fontId="6" fillId="0" borderId="0" xfId="0" applyFont="1"/>
    <xf numFmtId="0" fontId="11" fillId="2" borderId="0" xfId="0" applyFont="1" applyFill="1" applyAlignment="1">
      <alignment wrapText="1"/>
    </xf>
    <xf numFmtId="0" fontId="9" fillId="2" borderId="0" xfId="0" applyFont="1" applyFill="1" applyAlignment="1">
      <alignment wrapText="1"/>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09ED-59D0-401E-8D11-EC4F88A5E06D}">
  <sheetPr>
    <pageSetUpPr fitToPage="1"/>
  </sheetPr>
  <dimension ref="A1:L74"/>
  <sheetViews>
    <sheetView showGridLines="0" showZeros="0" tabSelected="1" showOutlineSymbols="0" workbookViewId="0">
      <selection activeCell="G21" sqref="G21"/>
    </sheetView>
  </sheetViews>
  <sheetFormatPr defaultRowHeight="12.5" x14ac:dyDescent="0.25"/>
  <cols>
    <col min="2" max="2" width="5.54296875" customWidth="1"/>
    <col min="3" max="3" width="4.90625" customWidth="1"/>
    <col min="4" max="4" width="10" customWidth="1"/>
    <col min="5" max="5" width="23.08984375" customWidth="1"/>
    <col min="6" max="6" width="17.453125" customWidth="1"/>
    <col min="7" max="7" width="15.36328125" customWidth="1"/>
    <col min="8" max="8" width="3.36328125" customWidth="1"/>
    <col min="9" max="9" width="3" customWidth="1"/>
    <col min="10" max="10" width="17.90625" customWidth="1"/>
    <col min="11" max="11" width="15.6328125" customWidth="1"/>
  </cols>
  <sheetData>
    <row r="1" spans="2:11" ht="20" x14ac:dyDescent="0.4">
      <c r="B1" s="44"/>
      <c r="C1" s="47" t="s">
        <v>31</v>
      </c>
      <c r="D1" s="44"/>
      <c r="E1" s="44"/>
      <c r="F1" s="44"/>
      <c r="G1" s="44"/>
      <c r="H1" s="44"/>
      <c r="I1" s="44"/>
      <c r="J1" s="44"/>
      <c r="K1" s="19"/>
    </row>
    <row r="2" spans="2:11" ht="12" customHeight="1" x14ac:dyDescent="0.4">
      <c r="B2" s="2"/>
      <c r="C2" s="2"/>
      <c r="D2" s="2"/>
      <c r="E2" s="2"/>
      <c r="F2" s="2"/>
      <c r="G2" s="2"/>
      <c r="H2" s="2"/>
      <c r="I2" s="2"/>
      <c r="J2" s="2"/>
      <c r="K2" s="2"/>
    </row>
    <row r="3" spans="2:11" ht="68.25" customHeight="1" x14ac:dyDescent="0.3">
      <c r="B3" s="3"/>
      <c r="C3" s="52" t="s">
        <v>22</v>
      </c>
      <c r="D3" s="52"/>
      <c r="E3" s="52"/>
      <c r="F3" s="52"/>
      <c r="G3" s="52"/>
      <c r="H3" s="52"/>
      <c r="I3" s="52"/>
      <c r="J3" s="52"/>
      <c r="K3" s="10"/>
    </row>
    <row r="4" spans="2:11" ht="13" x14ac:dyDescent="0.3">
      <c r="B4" s="3"/>
      <c r="C4" s="17"/>
      <c r="D4" s="17"/>
      <c r="E4" s="17"/>
      <c r="F4" s="17"/>
      <c r="G4" s="17"/>
      <c r="H4" s="17"/>
      <c r="I4" s="17"/>
      <c r="J4" s="17"/>
      <c r="K4" s="11"/>
    </row>
    <row r="5" spans="2:11" ht="13.5" thickBot="1" x14ac:dyDescent="0.35">
      <c r="B5" s="3"/>
      <c r="F5" s="1"/>
      <c r="G5" s="1"/>
      <c r="H5" s="1"/>
      <c r="I5" s="1"/>
      <c r="J5" s="29"/>
      <c r="K5" s="1"/>
    </row>
    <row r="6" spans="2:11" ht="13.5" thickBot="1" x14ac:dyDescent="0.35">
      <c r="B6" t="s">
        <v>1</v>
      </c>
      <c r="C6" s="51" t="s">
        <v>12</v>
      </c>
      <c r="D6" s="51"/>
      <c r="E6" s="51"/>
      <c r="F6" s="51"/>
      <c r="G6" s="1"/>
      <c r="H6" s="1"/>
      <c r="I6" s="26"/>
      <c r="J6" s="42"/>
      <c r="K6" s="28"/>
    </row>
    <row r="7" spans="2:11" ht="13" x14ac:dyDescent="0.3">
      <c r="B7" s="3"/>
      <c r="F7" s="1"/>
    </row>
    <row r="8" spans="2:11" ht="13" thickBot="1" x14ac:dyDescent="0.3">
      <c r="G8" s="1"/>
      <c r="H8" s="1"/>
      <c r="I8" s="1"/>
      <c r="J8" s="29"/>
      <c r="K8" s="1"/>
    </row>
    <row r="9" spans="2:11" ht="13.5" customHeight="1" thickBot="1" x14ac:dyDescent="0.35">
      <c r="B9" t="s">
        <v>0</v>
      </c>
      <c r="C9" s="36" t="s">
        <v>13</v>
      </c>
      <c r="F9" s="31" t="s">
        <v>26</v>
      </c>
      <c r="I9" s="26"/>
      <c r="J9" s="49"/>
      <c r="K9" s="28" t="s">
        <v>27</v>
      </c>
    </row>
    <row r="10" spans="2:11" ht="13" thickBot="1" x14ac:dyDescent="0.3">
      <c r="F10" s="31" t="s">
        <v>29</v>
      </c>
      <c r="I10" s="27"/>
      <c r="J10" s="25"/>
      <c r="K10" s="28" t="s">
        <v>28</v>
      </c>
    </row>
    <row r="11" spans="2:11" x14ac:dyDescent="0.25">
      <c r="J11" s="30"/>
    </row>
    <row r="12" spans="2:11" ht="13" x14ac:dyDescent="0.3">
      <c r="B12" t="s">
        <v>2</v>
      </c>
      <c r="C12" s="32" t="s">
        <v>15</v>
      </c>
      <c r="D12" s="32"/>
      <c r="E12" s="32"/>
      <c r="F12" s="32"/>
    </row>
    <row r="13" spans="2:11" ht="13" thickBot="1" x14ac:dyDescent="0.3">
      <c r="C13" s="9"/>
      <c r="D13" s="9"/>
      <c r="E13" s="9"/>
      <c r="F13" s="9"/>
      <c r="H13" s="29"/>
    </row>
    <row r="14" spans="2:11" ht="13" thickBot="1" x14ac:dyDescent="0.3">
      <c r="F14" t="s">
        <v>14</v>
      </c>
      <c r="G14" s="27"/>
      <c r="H14" s="21"/>
      <c r="I14" s="28"/>
    </row>
    <row r="15" spans="2:11" ht="13" thickBot="1" x14ac:dyDescent="0.3">
      <c r="H15" s="34"/>
    </row>
    <row r="16" spans="2:11" ht="13" thickBot="1" x14ac:dyDescent="0.3">
      <c r="F16" t="s">
        <v>11</v>
      </c>
      <c r="G16" s="27"/>
      <c r="H16" s="34"/>
      <c r="I16" s="28"/>
    </row>
    <row r="17" spans="1:12" x14ac:dyDescent="0.25">
      <c r="H17" s="35"/>
    </row>
    <row r="18" spans="1:12" x14ac:dyDescent="0.25">
      <c r="B18" s="37"/>
      <c r="C18" s="37"/>
      <c r="D18" s="37"/>
      <c r="E18" s="37"/>
      <c r="F18" s="37"/>
      <c r="G18" s="37"/>
      <c r="H18" s="38"/>
      <c r="I18" s="37"/>
      <c r="J18" s="37"/>
    </row>
    <row r="19" spans="1:12" x14ac:dyDescent="0.25">
      <c r="C19" s="33" t="s">
        <v>23</v>
      </c>
    </row>
    <row r="21" spans="1:12" x14ac:dyDescent="0.25">
      <c r="B21" s="22"/>
      <c r="D21" t="s">
        <v>14</v>
      </c>
      <c r="G21" s="43" t="str">
        <f>IF(OR(H14="",J6="",J9="",J10=""),"",PMT($J$9/100,$J$10,-$J$6))</f>
        <v/>
      </c>
    </row>
    <row r="22" spans="1:12" x14ac:dyDescent="0.25">
      <c r="B22" s="22"/>
    </row>
    <row r="23" spans="1:12" x14ac:dyDescent="0.25">
      <c r="B23" s="22"/>
      <c r="D23" t="s">
        <v>30</v>
      </c>
      <c r="G23" s="43" t="str">
        <f>IF(OR(H16="",J6="",J9="",J10=""),"",F35)</f>
        <v/>
      </c>
    </row>
    <row r="26" spans="1:12" x14ac:dyDescent="0.25">
      <c r="C26" s="50" t="s">
        <v>18</v>
      </c>
      <c r="D26" s="50"/>
      <c r="E26" s="50"/>
      <c r="F26" s="50"/>
      <c r="G26" s="18" t="s">
        <v>32</v>
      </c>
      <c r="H26" s="4"/>
      <c r="I26" s="4"/>
      <c r="J26" s="4" t="s">
        <v>24</v>
      </c>
    </row>
    <row r="28" spans="1:12" x14ac:dyDescent="0.25">
      <c r="D28" s="18" t="s">
        <v>14</v>
      </c>
      <c r="E28" s="18"/>
      <c r="F28" s="18"/>
      <c r="G28" s="43">
        <f>SUM(E35:E54,J35:J54)</f>
        <v>0</v>
      </c>
      <c r="H28" s="16"/>
      <c r="I28" s="16"/>
      <c r="J28" s="43" t="str">
        <f>IF(G28&gt;0,G28-$J$6,"")</f>
        <v/>
      </c>
      <c r="L28" s="7"/>
    </row>
    <row r="29" spans="1:12" x14ac:dyDescent="0.25">
      <c r="D29" s="18"/>
    </row>
    <row r="30" spans="1:12" x14ac:dyDescent="0.25">
      <c r="D30" s="18" t="s">
        <v>11</v>
      </c>
      <c r="E30" s="18"/>
      <c r="F30" s="18"/>
      <c r="G30" s="43" t="str">
        <f>IF(OR(H16="",J9="",J10=""),"",SUM(F35:F54,K35:K54))</f>
        <v/>
      </c>
      <c r="H30" s="16"/>
      <c r="I30" s="16"/>
      <c r="J30" s="43" t="str">
        <f>IF(OR(H16="",J6="",J9="",J10=""),"",G30-$J$6)</f>
        <v/>
      </c>
    </row>
    <row r="31" spans="1:12" x14ac:dyDescent="0.25">
      <c r="A31" s="46" t="str">
        <f>IF(AND(G21="",G23=""),"","scroll down")</f>
        <v/>
      </c>
      <c r="D31" s="18"/>
      <c r="E31" s="18"/>
      <c r="F31" s="18"/>
      <c r="G31" s="16"/>
      <c r="H31" s="16"/>
      <c r="I31" s="16"/>
      <c r="J31" s="16"/>
      <c r="K31" s="46" t="str">
        <f>IF(AND(G21="",G23=""),"","scroll down")</f>
        <v/>
      </c>
    </row>
    <row r="32" spans="1:12" ht="11.25" customHeight="1" x14ac:dyDescent="0.25">
      <c r="B32" s="37"/>
      <c r="C32" s="37"/>
      <c r="D32" s="37"/>
      <c r="E32" s="37"/>
      <c r="F32" s="37"/>
      <c r="G32" s="45"/>
      <c r="H32" s="37"/>
      <c r="I32" s="37"/>
      <c r="J32" s="37"/>
    </row>
    <row r="34" spans="4:11" x14ac:dyDescent="0.25">
      <c r="D34" s="5" t="str">
        <f>IF(OR(H14&lt;&gt;"",H16&lt;&gt;""),"Year","")</f>
        <v/>
      </c>
      <c r="E34" s="24" t="str">
        <f>IF(H14&lt;&gt;"","Level debt service ($)","")</f>
        <v/>
      </c>
      <c r="F34" s="24" t="str">
        <f>IF(H16&lt;&gt;"","Level principal ($)","")</f>
        <v/>
      </c>
      <c r="H34" s="5" t="str">
        <f>IF(OR($J$34&lt;&gt;"",$K$34&lt;&gt;""),"Year","")</f>
        <v/>
      </c>
      <c r="J34" s="24" t="str">
        <f>IF(AND($H$14&lt;&gt;"",$J$10&gt;20),"Level debt service ($)","")</f>
        <v/>
      </c>
      <c r="K34" s="24" t="str">
        <f>IF(AND($H$16&lt;&gt;"",$J$10&gt;20),"Level principal ($)","")</f>
        <v/>
      </c>
    </row>
    <row r="35" spans="4:11" x14ac:dyDescent="0.25">
      <c r="D35" s="4" t="str">
        <f>IF(OR(H14="x",H16="x"),1,"")</f>
        <v/>
      </c>
      <c r="E35" s="7" t="str">
        <f>IF($H$14="","",G21)</f>
        <v/>
      </c>
      <c r="F35" s="7" t="str">
        <f>IF(OR(J6="",J9="",H16=""),"",'Principal Calculation-hide'!K18)</f>
        <v/>
      </c>
      <c r="H35" s="4" t="str">
        <f>IF(D54&lt;$J$10,D54+1,"")</f>
        <v/>
      </c>
      <c r="J35" s="7" t="str">
        <f>IF(H35="","",E54)</f>
        <v/>
      </c>
      <c r="K35" s="7" t="str">
        <f>IF($H$16="X",'Principal Calculation-hide'!K38,"")</f>
        <v/>
      </c>
    </row>
    <row r="36" spans="4:11" x14ac:dyDescent="0.25">
      <c r="D36" s="4" t="str">
        <f t="shared" ref="D36:D54" si="0">IF(D35&lt;$J$10,D35+1,"")</f>
        <v/>
      </c>
      <c r="E36" s="7" t="str">
        <f>IF($H$14="","",G21)</f>
        <v/>
      </c>
      <c r="F36" s="7" t="str">
        <f>IF(F35="","",'Principal Calculation-hide'!K19)</f>
        <v/>
      </c>
      <c r="H36" s="4" t="str">
        <f t="shared" ref="H36:H54" si="1">IF(H35&lt;$J$10,H35+1,"")</f>
        <v/>
      </c>
      <c r="J36" s="7" t="str">
        <f>IF(H36="","",J35)</f>
        <v/>
      </c>
      <c r="K36" s="7" t="str">
        <f>IF($H$16="X",'Principal Calculation-hide'!K39,"")</f>
        <v/>
      </c>
    </row>
    <row r="37" spans="4:11" x14ac:dyDescent="0.25">
      <c r="D37" s="4" t="str">
        <f t="shared" si="0"/>
        <v/>
      </c>
      <c r="E37" s="7" t="str">
        <f t="shared" ref="E37:E54" si="2">IF(D37="","",E36)</f>
        <v/>
      </c>
      <c r="F37" s="7" t="str">
        <f>IF(F36="","",'Principal Calculation-hide'!K20)</f>
        <v/>
      </c>
      <c r="H37" s="4" t="str">
        <f t="shared" si="1"/>
        <v/>
      </c>
      <c r="J37" s="7" t="str">
        <f t="shared" ref="J37:J54" si="3">IF(H37="","",J36)</f>
        <v/>
      </c>
      <c r="K37" s="7" t="str">
        <f>IF($H$16="X",'Principal Calculation-hide'!K40,"")</f>
        <v/>
      </c>
    </row>
    <row r="38" spans="4:11" x14ac:dyDescent="0.25">
      <c r="D38" s="4" t="str">
        <f t="shared" si="0"/>
        <v/>
      </c>
      <c r="E38" s="7" t="str">
        <f t="shared" si="2"/>
        <v/>
      </c>
      <c r="F38" s="7" t="str">
        <f>IF(F37="","",'Principal Calculation-hide'!K21)</f>
        <v/>
      </c>
      <c r="H38" s="4" t="str">
        <f t="shared" si="1"/>
        <v/>
      </c>
      <c r="J38" s="7" t="str">
        <f t="shared" si="3"/>
        <v/>
      </c>
      <c r="K38" s="7" t="str">
        <f>IF($H$16="X",'Principal Calculation-hide'!K41,"")</f>
        <v/>
      </c>
    </row>
    <row r="39" spans="4:11" x14ac:dyDescent="0.25">
      <c r="D39" s="4" t="str">
        <f t="shared" si="0"/>
        <v/>
      </c>
      <c r="E39" s="7" t="str">
        <f t="shared" si="2"/>
        <v/>
      </c>
      <c r="F39" s="7" t="str">
        <f>IF(F38="","",'Principal Calculation-hide'!K22)</f>
        <v/>
      </c>
      <c r="H39" s="4" t="str">
        <f t="shared" si="1"/>
        <v/>
      </c>
      <c r="J39" s="7" t="str">
        <f t="shared" si="3"/>
        <v/>
      </c>
      <c r="K39" s="7" t="str">
        <f>IF($H$16="X",'Principal Calculation-hide'!K42,"")</f>
        <v/>
      </c>
    </row>
    <row r="40" spans="4:11" x14ac:dyDescent="0.25">
      <c r="D40" s="4" t="str">
        <f t="shared" si="0"/>
        <v/>
      </c>
      <c r="E40" s="7" t="str">
        <f t="shared" si="2"/>
        <v/>
      </c>
      <c r="F40" s="7" t="str">
        <f>IF(F39="","",'Principal Calculation-hide'!K23)</f>
        <v/>
      </c>
      <c r="H40" s="4" t="str">
        <f t="shared" si="1"/>
        <v/>
      </c>
      <c r="J40" s="7" t="str">
        <f t="shared" si="3"/>
        <v/>
      </c>
      <c r="K40" s="7" t="str">
        <f>IF($H$16="X",'Principal Calculation-hide'!K43,"")</f>
        <v/>
      </c>
    </row>
    <row r="41" spans="4:11" x14ac:dyDescent="0.25">
      <c r="D41" s="4" t="str">
        <f t="shared" si="0"/>
        <v/>
      </c>
      <c r="E41" s="7" t="str">
        <f t="shared" si="2"/>
        <v/>
      </c>
      <c r="F41" s="7" t="str">
        <f>IF(F40="","",'Principal Calculation-hide'!K24)</f>
        <v/>
      </c>
      <c r="H41" s="4" t="str">
        <f t="shared" si="1"/>
        <v/>
      </c>
      <c r="J41" s="7" t="str">
        <f t="shared" si="3"/>
        <v/>
      </c>
      <c r="K41" s="7" t="str">
        <f>IF($H$16="X",'Principal Calculation-hide'!K44,"")</f>
        <v/>
      </c>
    </row>
    <row r="42" spans="4:11" x14ac:dyDescent="0.25">
      <c r="D42" s="4" t="str">
        <f t="shared" si="0"/>
        <v/>
      </c>
      <c r="E42" s="7" t="str">
        <f t="shared" si="2"/>
        <v/>
      </c>
      <c r="F42" s="7" t="str">
        <f>IF(F41="","",'Principal Calculation-hide'!K25)</f>
        <v/>
      </c>
      <c r="H42" s="4" t="str">
        <f t="shared" si="1"/>
        <v/>
      </c>
      <c r="J42" s="7" t="str">
        <f t="shared" si="3"/>
        <v/>
      </c>
      <c r="K42" s="7" t="str">
        <f>IF($H$16="X",'Principal Calculation-hide'!K45,"")</f>
        <v/>
      </c>
    </row>
    <row r="43" spans="4:11" x14ac:dyDescent="0.25">
      <c r="D43" s="4" t="str">
        <f t="shared" si="0"/>
        <v/>
      </c>
      <c r="E43" s="7" t="str">
        <f t="shared" si="2"/>
        <v/>
      </c>
      <c r="F43" s="7" t="str">
        <f>IF(F42="","",'Principal Calculation-hide'!K26)</f>
        <v/>
      </c>
      <c r="H43" s="4" t="str">
        <f t="shared" si="1"/>
        <v/>
      </c>
      <c r="J43" s="7" t="str">
        <f t="shared" si="3"/>
        <v/>
      </c>
      <c r="K43" s="7" t="str">
        <f>IF($H$16="X",'Principal Calculation-hide'!K46,"")</f>
        <v/>
      </c>
    </row>
    <row r="44" spans="4:11" x14ac:dyDescent="0.25">
      <c r="D44" s="4" t="str">
        <f t="shared" si="0"/>
        <v/>
      </c>
      <c r="E44" s="7" t="str">
        <f t="shared" si="2"/>
        <v/>
      </c>
      <c r="F44" s="7" t="str">
        <f>IF(F43="","",'Principal Calculation-hide'!K27)</f>
        <v/>
      </c>
      <c r="H44" s="4" t="str">
        <f t="shared" si="1"/>
        <v/>
      </c>
      <c r="J44" s="7" t="str">
        <f t="shared" si="3"/>
        <v/>
      </c>
      <c r="K44" s="7" t="str">
        <f>IF($H$16="X",'Principal Calculation-hide'!K47,"")</f>
        <v/>
      </c>
    </row>
    <row r="45" spans="4:11" x14ac:dyDescent="0.25">
      <c r="D45" s="4" t="str">
        <f t="shared" si="0"/>
        <v/>
      </c>
      <c r="E45" s="7" t="str">
        <f t="shared" si="2"/>
        <v/>
      </c>
      <c r="F45" s="7" t="str">
        <f>IF(F44="","",'Principal Calculation-hide'!K28)</f>
        <v/>
      </c>
      <c r="H45" s="4" t="str">
        <f t="shared" si="1"/>
        <v/>
      </c>
      <c r="J45" s="7" t="str">
        <f t="shared" si="3"/>
        <v/>
      </c>
      <c r="K45" s="7" t="str">
        <f>IF($H$16="X",'Principal Calculation-hide'!K48,"")</f>
        <v/>
      </c>
    </row>
    <row r="46" spans="4:11" x14ac:dyDescent="0.25">
      <c r="D46" s="4" t="str">
        <f t="shared" si="0"/>
        <v/>
      </c>
      <c r="E46" s="7" t="str">
        <f t="shared" si="2"/>
        <v/>
      </c>
      <c r="F46" s="7" t="str">
        <f>IF(F45="","",'Principal Calculation-hide'!K29)</f>
        <v/>
      </c>
      <c r="H46" s="4" t="str">
        <f t="shared" si="1"/>
        <v/>
      </c>
      <c r="J46" s="7" t="str">
        <f t="shared" si="3"/>
        <v/>
      </c>
      <c r="K46" s="7" t="str">
        <f>IF($H$16="X",'Principal Calculation-hide'!K49,"")</f>
        <v/>
      </c>
    </row>
    <row r="47" spans="4:11" x14ac:dyDescent="0.25">
      <c r="D47" s="4" t="str">
        <f t="shared" si="0"/>
        <v/>
      </c>
      <c r="E47" s="7" t="str">
        <f t="shared" si="2"/>
        <v/>
      </c>
      <c r="F47" s="7" t="str">
        <f>IF(F46="","",'Principal Calculation-hide'!K30)</f>
        <v/>
      </c>
      <c r="H47" s="4" t="str">
        <f t="shared" si="1"/>
        <v/>
      </c>
      <c r="J47" s="7" t="str">
        <f t="shared" si="3"/>
        <v/>
      </c>
      <c r="K47" s="7" t="str">
        <f>IF($H$16="X",'Principal Calculation-hide'!K50,"")</f>
        <v/>
      </c>
    </row>
    <row r="48" spans="4:11" x14ac:dyDescent="0.25">
      <c r="D48" s="4" t="str">
        <f t="shared" si="0"/>
        <v/>
      </c>
      <c r="E48" s="7" t="str">
        <f t="shared" si="2"/>
        <v/>
      </c>
      <c r="F48" s="7" t="str">
        <f>IF(F47="","",'Principal Calculation-hide'!K31)</f>
        <v/>
      </c>
      <c r="H48" s="4" t="str">
        <f t="shared" si="1"/>
        <v/>
      </c>
      <c r="J48" s="7" t="str">
        <f t="shared" si="3"/>
        <v/>
      </c>
      <c r="K48" s="7" t="str">
        <f>IF($H$16="X",'Principal Calculation-hide'!K51,"")</f>
        <v/>
      </c>
    </row>
    <row r="49" spans="4:11" x14ac:dyDescent="0.25">
      <c r="D49" s="4" t="str">
        <f t="shared" si="0"/>
        <v/>
      </c>
      <c r="E49" s="7" t="str">
        <f t="shared" si="2"/>
        <v/>
      </c>
      <c r="F49" s="7" t="str">
        <f>IF(F48="","",'Principal Calculation-hide'!K32)</f>
        <v/>
      </c>
      <c r="H49" s="4" t="str">
        <f t="shared" si="1"/>
        <v/>
      </c>
      <c r="J49" s="7" t="str">
        <f t="shared" si="3"/>
        <v/>
      </c>
      <c r="K49" s="7" t="str">
        <f>IF($H$16="X",'Principal Calculation-hide'!K52,"")</f>
        <v/>
      </c>
    </row>
    <row r="50" spans="4:11" x14ac:dyDescent="0.25">
      <c r="D50" s="4" t="str">
        <f t="shared" si="0"/>
        <v/>
      </c>
      <c r="E50" s="7" t="str">
        <f t="shared" si="2"/>
        <v/>
      </c>
      <c r="F50" s="7" t="str">
        <f>IF(F49="","",'Principal Calculation-hide'!K33)</f>
        <v/>
      </c>
      <c r="H50" s="4" t="str">
        <f t="shared" si="1"/>
        <v/>
      </c>
      <c r="J50" s="7" t="str">
        <f t="shared" si="3"/>
        <v/>
      </c>
      <c r="K50" s="7" t="str">
        <f>IF($H$16="X",'Principal Calculation-hide'!K53,"")</f>
        <v/>
      </c>
    </row>
    <row r="51" spans="4:11" x14ac:dyDescent="0.25">
      <c r="D51" s="4" t="str">
        <f t="shared" si="0"/>
        <v/>
      </c>
      <c r="E51" s="7" t="str">
        <f t="shared" si="2"/>
        <v/>
      </c>
      <c r="F51" s="7" t="str">
        <f>IF(F50="","",'Principal Calculation-hide'!K34)</f>
        <v/>
      </c>
      <c r="H51" s="4" t="str">
        <f t="shared" si="1"/>
        <v/>
      </c>
      <c r="J51" s="7" t="str">
        <f t="shared" si="3"/>
        <v/>
      </c>
      <c r="K51" s="7" t="str">
        <f>IF($H$16="X",'Principal Calculation-hide'!K54,"")</f>
        <v/>
      </c>
    </row>
    <row r="52" spans="4:11" x14ac:dyDescent="0.25">
      <c r="D52" s="4" t="str">
        <f t="shared" si="0"/>
        <v/>
      </c>
      <c r="E52" s="7" t="str">
        <f t="shared" si="2"/>
        <v/>
      </c>
      <c r="F52" s="7" t="str">
        <f>IF(F51="","",'Principal Calculation-hide'!K35)</f>
        <v/>
      </c>
      <c r="H52" s="4" t="str">
        <f t="shared" si="1"/>
        <v/>
      </c>
      <c r="J52" s="7" t="str">
        <f t="shared" si="3"/>
        <v/>
      </c>
      <c r="K52" s="7" t="str">
        <f>IF($H$16="X",'Principal Calculation-hide'!K55,"")</f>
        <v/>
      </c>
    </row>
    <row r="53" spans="4:11" x14ac:dyDescent="0.25">
      <c r="D53" s="4" t="str">
        <f t="shared" si="0"/>
        <v/>
      </c>
      <c r="E53" s="7" t="str">
        <f t="shared" si="2"/>
        <v/>
      </c>
      <c r="F53" s="7" t="str">
        <f>IF(F52="","",'Principal Calculation-hide'!K36)</f>
        <v/>
      </c>
      <c r="H53" s="4" t="str">
        <f t="shared" si="1"/>
        <v/>
      </c>
      <c r="J53" s="7" t="str">
        <f t="shared" si="3"/>
        <v/>
      </c>
      <c r="K53" s="7" t="str">
        <f>IF($H$16="X",'Principal Calculation-hide'!K56,"")</f>
        <v/>
      </c>
    </row>
    <row r="54" spans="4:11" x14ac:dyDescent="0.25">
      <c r="D54" s="4" t="str">
        <f t="shared" si="0"/>
        <v/>
      </c>
      <c r="E54" s="7" t="str">
        <f t="shared" si="2"/>
        <v/>
      </c>
      <c r="F54" s="7" t="str">
        <f>IF(F53="","",'Principal Calculation-hide'!K37)</f>
        <v/>
      </c>
      <c r="H54" s="4" t="str">
        <f t="shared" si="1"/>
        <v/>
      </c>
      <c r="J54" s="7" t="str">
        <f t="shared" si="3"/>
        <v/>
      </c>
      <c r="K54" s="7" t="str">
        <f>IF($H$16="X",'Principal Calculation-hide'!K57,"")</f>
        <v/>
      </c>
    </row>
    <row r="55" spans="4:11" x14ac:dyDescent="0.25">
      <c r="D55" s="4"/>
      <c r="E55" s="7"/>
      <c r="F55" s="7"/>
    </row>
    <row r="56" spans="4:11" x14ac:dyDescent="0.25">
      <c r="D56" s="4"/>
      <c r="E56" s="7"/>
      <c r="F56" s="7"/>
    </row>
    <row r="57" spans="4:11" x14ac:dyDescent="0.25">
      <c r="D57" s="4"/>
      <c r="E57" s="7"/>
      <c r="F57" s="7"/>
    </row>
    <row r="58" spans="4:11" x14ac:dyDescent="0.25">
      <c r="D58" s="18"/>
      <c r="E58" s="7"/>
      <c r="F58" s="7"/>
    </row>
    <row r="59" spans="4:11" x14ac:dyDescent="0.25">
      <c r="D59" s="4"/>
      <c r="E59" s="7"/>
      <c r="F59" s="7"/>
    </row>
    <row r="60" spans="4:11" x14ac:dyDescent="0.25">
      <c r="D60" s="4"/>
      <c r="E60" s="7"/>
      <c r="F60" s="7"/>
    </row>
    <row r="61" spans="4:11" x14ac:dyDescent="0.25">
      <c r="D61" s="4"/>
      <c r="E61" s="7"/>
      <c r="F61" s="7"/>
    </row>
    <row r="62" spans="4:11" x14ac:dyDescent="0.25">
      <c r="D62" s="4"/>
      <c r="E62" s="7"/>
      <c r="F62" s="7"/>
    </row>
    <row r="63" spans="4:11" x14ac:dyDescent="0.25">
      <c r="D63" s="4"/>
      <c r="E63" s="7"/>
      <c r="F63" s="7"/>
    </row>
    <row r="64" spans="4:11" x14ac:dyDescent="0.25">
      <c r="D64" s="4"/>
      <c r="E64" s="7"/>
      <c r="F64" s="7"/>
    </row>
    <row r="65" spans="4:6" x14ac:dyDescent="0.25">
      <c r="D65" s="4"/>
      <c r="E65" s="7"/>
      <c r="F65" s="7"/>
    </row>
    <row r="66" spans="4:6" x14ac:dyDescent="0.25">
      <c r="E66" s="7"/>
      <c r="F66" s="7"/>
    </row>
    <row r="67" spans="4:6" x14ac:dyDescent="0.25">
      <c r="D67" s="4"/>
      <c r="E67" s="7"/>
      <c r="F67" s="7"/>
    </row>
    <row r="68" spans="4:6" x14ac:dyDescent="0.25">
      <c r="D68" s="4"/>
      <c r="E68" s="7"/>
      <c r="F68" s="7"/>
    </row>
    <row r="69" spans="4:6" x14ac:dyDescent="0.25">
      <c r="D69" s="4"/>
      <c r="E69" s="7"/>
      <c r="F69" s="7"/>
    </row>
    <row r="70" spans="4:6" x14ac:dyDescent="0.25">
      <c r="D70" s="4"/>
      <c r="E70" s="7"/>
      <c r="F70" s="7"/>
    </row>
    <row r="71" spans="4:6" x14ac:dyDescent="0.25">
      <c r="D71" s="4"/>
      <c r="E71" s="7"/>
      <c r="F71" s="7"/>
    </row>
    <row r="72" spans="4:6" x14ac:dyDescent="0.25">
      <c r="D72" s="4"/>
      <c r="E72" s="7"/>
      <c r="F72" s="7"/>
    </row>
    <row r="73" spans="4:6" x14ac:dyDescent="0.25">
      <c r="D73" s="4"/>
      <c r="E73" s="7"/>
      <c r="F73" s="7"/>
    </row>
    <row r="74" spans="4:6" x14ac:dyDescent="0.25">
      <c r="D74" s="4"/>
      <c r="E74" s="7"/>
      <c r="F74" s="7"/>
    </row>
  </sheetData>
  <sheetProtection sheet="1" objects="1" scenarios="1"/>
  <mergeCells count="3">
    <mergeCell ref="C26:F26"/>
    <mergeCell ref="C6:F6"/>
    <mergeCell ref="C3:J3"/>
  </mergeCells>
  <phoneticPr fontId="5" type="noConversion"/>
  <printOptions horizontalCentered="1"/>
  <pageMargins left="0.5" right="0.5" top="0.5" bottom="0.5" header="0.5" footer="0.5"/>
  <pageSetup scale="7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7BF55-188A-47E6-8832-F281293AC0AA}">
  <dimension ref="B1:N60"/>
  <sheetViews>
    <sheetView showGridLines="0" showZeros="0" showOutlineSymbols="0" zoomScale="80" workbookViewId="0">
      <pane ySplit="17" topLeftCell="A18" activePane="bottomLeft" state="frozen"/>
      <selection pane="bottomLeft" activeCell="E5" sqref="E5"/>
    </sheetView>
  </sheetViews>
  <sheetFormatPr defaultColWidth="9.08984375" defaultRowHeight="12.5" x14ac:dyDescent="0.25"/>
  <cols>
    <col min="3" max="3" width="3.08984375" customWidth="1"/>
    <col min="4" max="4" width="13.36328125" customWidth="1"/>
    <col min="5" max="5" width="14.54296875" customWidth="1"/>
    <col min="6" max="6" width="12.6328125" customWidth="1"/>
    <col min="7" max="7" width="11.90625" customWidth="1"/>
    <col min="8" max="8" width="11.36328125" customWidth="1"/>
    <col min="9" max="9" width="11.453125" customWidth="1"/>
    <col min="10" max="10" width="12.6328125" bestFit="1" customWidth="1"/>
    <col min="11" max="11" width="13" customWidth="1"/>
    <col min="12" max="12" width="10" customWidth="1"/>
    <col min="13" max="13" width="14" customWidth="1"/>
    <col min="14" max="14" width="12.453125" customWidth="1"/>
  </cols>
  <sheetData>
    <row r="1" spans="2:13" ht="15.5" x14ac:dyDescent="0.35">
      <c r="B1" s="8" t="s">
        <v>17</v>
      </c>
    </row>
    <row r="2" spans="2:13" ht="13.5" customHeight="1" x14ac:dyDescent="0.25"/>
    <row r="3" spans="2:13" x14ac:dyDescent="0.25">
      <c r="B3" t="s">
        <v>3</v>
      </c>
      <c r="E3" s="13">
        <f>'DS Tool'!J6</f>
        <v>0</v>
      </c>
    </row>
    <row r="5" spans="2:13" x14ac:dyDescent="0.25">
      <c r="B5" t="s">
        <v>8</v>
      </c>
      <c r="E5" s="48">
        <f>'DS Tool'!J9/100</f>
        <v>0</v>
      </c>
    </row>
    <row r="6" spans="2:13" x14ac:dyDescent="0.25">
      <c r="E6" s="14"/>
    </row>
    <row r="7" spans="2:13" x14ac:dyDescent="0.25">
      <c r="B7" t="s">
        <v>25</v>
      </c>
      <c r="E7" s="15">
        <f>'DS Tool'!J10</f>
        <v>0</v>
      </c>
    </row>
    <row r="9" spans="2:13" x14ac:dyDescent="0.25">
      <c r="B9" t="s">
        <v>16</v>
      </c>
      <c r="E9" s="13" t="str">
        <f>IF('DS Tool'!J6="","",E3/E7)</f>
        <v/>
      </c>
    </row>
    <row r="11" spans="2:13" x14ac:dyDescent="0.25">
      <c r="E11" s="20"/>
    </row>
    <row r="12" spans="2:13" x14ac:dyDescent="0.25">
      <c r="E12" s="20"/>
    </row>
    <row r="13" spans="2:13" x14ac:dyDescent="0.25">
      <c r="B13" s="39" t="s">
        <v>10</v>
      </c>
      <c r="C13" s="39"/>
      <c r="D13" s="40"/>
      <c r="E13" s="40">
        <f>SUM(E18:E57)</f>
        <v>0</v>
      </c>
      <c r="F13" s="40">
        <f>IF($B13="",0,(D13*$E$5)/2)</f>
        <v>0</v>
      </c>
      <c r="G13" s="40">
        <f>SUM(G18:G57)</f>
        <v>0</v>
      </c>
      <c r="H13" s="40">
        <f>SUM(H18:H57)</f>
        <v>0</v>
      </c>
      <c r="I13" s="40"/>
      <c r="J13" s="41"/>
      <c r="K13" s="40">
        <f>SUM(K18:K57)</f>
        <v>0</v>
      </c>
      <c r="L13" s="40">
        <f>SUM(L18:L57)</f>
        <v>0</v>
      </c>
      <c r="M13" s="12"/>
    </row>
    <row r="15" spans="2:13" x14ac:dyDescent="0.25">
      <c r="B15" s="5" t="s">
        <v>4</v>
      </c>
      <c r="C15" s="4"/>
      <c r="D15" s="5" t="s">
        <v>5</v>
      </c>
      <c r="G15" s="5" t="s">
        <v>6</v>
      </c>
      <c r="K15" s="22" t="s">
        <v>19</v>
      </c>
      <c r="L15" s="22" t="s">
        <v>19</v>
      </c>
    </row>
    <row r="16" spans="2:13" x14ac:dyDescent="0.25">
      <c r="C16" s="4"/>
      <c r="D16" s="23" t="s">
        <v>20</v>
      </c>
      <c r="E16" s="23" t="s">
        <v>7</v>
      </c>
      <c r="F16" s="6"/>
      <c r="G16" s="23" t="s">
        <v>20</v>
      </c>
      <c r="H16" s="23" t="s">
        <v>7</v>
      </c>
      <c r="I16" s="23" t="s">
        <v>21</v>
      </c>
      <c r="K16" s="22" t="s">
        <v>9</v>
      </c>
      <c r="L16" s="23" t="s">
        <v>7</v>
      </c>
    </row>
    <row r="17" spans="2:12" x14ac:dyDescent="0.25">
      <c r="C17" s="4"/>
      <c r="D17" s="4"/>
      <c r="E17" s="4"/>
      <c r="F17" s="4"/>
      <c r="I17" s="4"/>
    </row>
    <row r="18" spans="2:12" x14ac:dyDescent="0.25">
      <c r="B18" s="4" t="str">
        <f>'DS Tool'!D35</f>
        <v/>
      </c>
      <c r="C18" s="4"/>
      <c r="D18" s="12">
        <f>+E3</f>
        <v>0</v>
      </c>
      <c r="E18" s="12" t="str">
        <f>IF($B18="","",($E3*$E$5)/2)</f>
        <v/>
      </c>
      <c r="G18" s="12" t="str">
        <f t="shared" ref="G18:G57" si="0">IF(B18="","",$E$9)</f>
        <v/>
      </c>
      <c r="H18" s="12" t="str">
        <f t="shared" ref="H18:H58" si="1">+E18</f>
        <v/>
      </c>
      <c r="I18" s="12" t="str">
        <f t="shared" ref="I18:I37" si="2">IF(B18="","",H18+G18)</f>
        <v/>
      </c>
      <c r="K18" s="12" t="str">
        <f t="shared" ref="K18:K37" si="3">IF(B18="","",I18+E18)</f>
        <v/>
      </c>
      <c r="L18" s="12" t="str">
        <f t="shared" ref="L18:L37" si="4">IF(B18="","",H18+E18)</f>
        <v/>
      </c>
    </row>
    <row r="19" spans="2:12" x14ac:dyDescent="0.25">
      <c r="B19" s="4" t="str">
        <f>'DS Tool'!D36</f>
        <v/>
      </c>
      <c r="C19" s="4"/>
      <c r="D19" s="12" t="str">
        <f>IF(B19="","",D18-G18)</f>
        <v/>
      </c>
      <c r="E19" s="12" t="str">
        <f t="shared" ref="E19:E58" si="5">IF($B19="","",($D19*$E$5)/2)</f>
        <v/>
      </c>
      <c r="F19" s="12"/>
      <c r="G19" s="12" t="str">
        <f>IF(B19="","",$E$9)</f>
        <v/>
      </c>
      <c r="H19" s="12" t="str">
        <f t="shared" si="1"/>
        <v/>
      </c>
      <c r="I19" s="12" t="str">
        <f t="shared" si="2"/>
        <v/>
      </c>
      <c r="K19" s="12" t="str">
        <f t="shared" si="3"/>
        <v/>
      </c>
      <c r="L19" s="12" t="str">
        <f t="shared" si="4"/>
        <v/>
      </c>
    </row>
    <row r="20" spans="2:12" x14ac:dyDescent="0.25">
      <c r="B20" s="4" t="str">
        <f>'DS Tool'!D37</f>
        <v/>
      </c>
      <c r="C20" s="4"/>
      <c r="D20" s="12" t="str">
        <f t="shared" ref="D20:D60" si="6">IF(B20="","",D19-G19)</f>
        <v/>
      </c>
      <c r="E20" s="12" t="str">
        <f t="shared" si="5"/>
        <v/>
      </c>
      <c r="F20" s="12"/>
      <c r="G20" s="12" t="str">
        <f t="shared" si="0"/>
        <v/>
      </c>
      <c r="H20" s="12" t="str">
        <f t="shared" si="1"/>
        <v/>
      </c>
      <c r="I20" s="12" t="str">
        <f t="shared" si="2"/>
        <v/>
      </c>
      <c r="K20" s="12" t="str">
        <f t="shared" si="3"/>
        <v/>
      </c>
      <c r="L20" s="12" t="str">
        <f t="shared" si="4"/>
        <v/>
      </c>
    </row>
    <row r="21" spans="2:12" x14ac:dyDescent="0.25">
      <c r="B21" s="4" t="str">
        <f>'DS Tool'!D38</f>
        <v/>
      </c>
      <c r="C21" s="4"/>
      <c r="D21" s="12" t="str">
        <f t="shared" si="6"/>
        <v/>
      </c>
      <c r="E21" s="12" t="str">
        <f t="shared" si="5"/>
        <v/>
      </c>
      <c r="F21" s="12"/>
      <c r="G21" s="12" t="str">
        <f t="shared" si="0"/>
        <v/>
      </c>
      <c r="H21" s="12" t="str">
        <f t="shared" si="1"/>
        <v/>
      </c>
      <c r="I21" s="12" t="str">
        <f t="shared" si="2"/>
        <v/>
      </c>
      <c r="K21" s="12" t="str">
        <f t="shared" si="3"/>
        <v/>
      </c>
      <c r="L21" s="12" t="str">
        <f t="shared" si="4"/>
        <v/>
      </c>
    </row>
    <row r="22" spans="2:12" x14ac:dyDescent="0.25">
      <c r="B22" s="4" t="str">
        <f>'DS Tool'!D39</f>
        <v/>
      </c>
      <c r="C22" s="4"/>
      <c r="D22" s="12" t="str">
        <f t="shared" si="6"/>
        <v/>
      </c>
      <c r="E22" s="12" t="str">
        <f t="shared" si="5"/>
        <v/>
      </c>
      <c r="F22" s="12"/>
      <c r="G22" s="12" t="str">
        <f t="shared" si="0"/>
        <v/>
      </c>
      <c r="H22" s="12" t="str">
        <f t="shared" si="1"/>
        <v/>
      </c>
      <c r="I22" s="12" t="str">
        <f t="shared" si="2"/>
        <v/>
      </c>
      <c r="K22" s="12" t="str">
        <f t="shared" si="3"/>
        <v/>
      </c>
      <c r="L22" s="12" t="str">
        <f t="shared" si="4"/>
        <v/>
      </c>
    </row>
    <row r="23" spans="2:12" x14ac:dyDescent="0.25">
      <c r="B23" s="4" t="str">
        <f>'DS Tool'!D40</f>
        <v/>
      </c>
      <c r="C23" s="4"/>
      <c r="D23" s="12" t="str">
        <f t="shared" si="6"/>
        <v/>
      </c>
      <c r="E23" s="12" t="str">
        <f t="shared" si="5"/>
        <v/>
      </c>
      <c r="F23" s="12"/>
      <c r="G23" s="12" t="str">
        <f t="shared" si="0"/>
        <v/>
      </c>
      <c r="H23" s="12" t="str">
        <f t="shared" si="1"/>
        <v/>
      </c>
      <c r="I23" s="12" t="str">
        <f t="shared" si="2"/>
        <v/>
      </c>
      <c r="K23" s="12" t="str">
        <f t="shared" si="3"/>
        <v/>
      </c>
      <c r="L23" s="12" t="str">
        <f t="shared" si="4"/>
        <v/>
      </c>
    </row>
    <row r="24" spans="2:12" x14ac:dyDescent="0.25">
      <c r="B24" s="4" t="str">
        <f>'DS Tool'!D41</f>
        <v/>
      </c>
      <c r="C24" s="4"/>
      <c r="D24" s="12" t="str">
        <f t="shared" si="6"/>
        <v/>
      </c>
      <c r="E24" s="12" t="str">
        <f t="shared" si="5"/>
        <v/>
      </c>
      <c r="F24" s="12"/>
      <c r="G24" s="12" t="str">
        <f t="shared" si="0"/>
        <v/>
      </c>
      <c r="H24" s="12" t="str">
        <f t="shared" si="1"/>
        <v/>
      </c>
      <c r="I24" s="12" t="str">
        <f t="shared" si="2"/>
        <v/>
      </c>
      <c r="K24" s="12" t="str">
        <f t="shared" si="3"/>
        <v/>
      </c>
      <c r="L24" s="12" t="str">
        <f t="shared" si="4"/>
        <v/>
      </c>
    </row>
    <row r="25" spans="2:12" x14ac:dyDescent="0.25">
      <c r="B25" s="4" t="str">
        <f>'DS Tool'!D42</f>
        <v/>
      </c>
      <c r="C25" s="4"/>
      <c r="D25" s="12" t="str">
        <f t="shared" si="6"/>
        <v/>
      </c>
      <c r="E25" s="12" t="str">
        <f t="shared" si="5"/>
        <v/>
      </c>
      <c r="F25" s="12"/>
      <c r="G25" s="12" t="str">
        <f t="shared" si="0"/>
        <v/>
      </c>
      <c r="H25" s="12" t="str">
        <f t="shared" si="1"/>
        <v/>
      </c>
      <c r="I25" s="12" t="str">
        <f t="shared" si="2"/>
        <v/>
      </c>
      <c r="K25" s="12" t="str">
        <f t="shared" si="3"/>
        <v/>
      </c>
      <c r="L25" s="12" t="str">
        <f t="shared" si="4"/>
        <v/>
      </c>
    </row>
    <row r="26" spans="2:12" x14ac:dyDescent="0.25">
      <c r="B26" s="4" t="str">
        <f>'DS Tool'!D43</f>
        <v/>
      </c>
      <c r="C26" s="4"/>
      <c r="D26" s="12" t="str">
        <f t="shared" si="6"/>
        <v/>
      </c>
      <c r="E26" s="12" t="str">
        <f t="shared" si="5"/>
        <v/>
      </c>
      <c r="F26" s="12"/>
      <c r="G26" s="12" t="str">
        <f t="shared" si="0"/>
        <v/>
      </c>
      <c r="H26" s="12" t="str">
        <f t="shared" si="1"/>
        <v/>
      </c>
      <c r="I26" s="12" t="str">
        <f t="shared" si="2"/>
        <v/>
      </c>
      <c r="K26" s="12" t="str">
        <f t="shared" si="3"/>
        <v/>
      </c>
      <c r="L26" s="12" t="str">
        <f t="shared" si="4"/>
        <v/>
      </c>
    </row>
    <row r="27" spans="2:12" x14ac:dyDescent="0.25">
      <c r="B27" s="4" t="str">
        <f>'DS Tool'!D44</f>
        <v/>
      </c>
      <c r="C27" s="4"/>
      <c r="D27" s="12" t="str">
        <f t="shared" si="6"/>
        <v/>
      </c>
      <c r="E27" s="12" t="str">
        <f t="shared" si="5"/>
        <v/>
      </c>
      <c r="F27" s="12"/>
      <c r="G27" s="12" t="str">
        <f t="shared" si="0"/>
        <v/>
      </c>
      <c r="H27" s="12" t="str">
        <f t="shared" si="1"/>
        <v/>
      </c>
      <c r="I27" s="12" t="str">
        <f t="shared" si="2"/>
        <v/>
      </c>
      <c r="K27" s="12" t="str">
        <f t="shared" si="3"/>
        <v/>
      </c>
      <c r="L27" s="12" t="str">
        <f t="shared" si="4"/>
        <v/>
      </c>
    </row>
    <row r="28" spans="2:12" x14ac:dyDescent="0.25">
      <c r="B28" s="4" t="str">
        <f>'DS Tool'!D45</f>
        <v/>
      </c>
      <c r="C28" s="4"/>
      <c r="D28" s="12" t="str">
        <f t="shared" si="6"/>
        <v/>
      </c>
      <c r="E28" s="12" t="str">
        <f t="shared" si="5"/>
        <v/>
      </c>
      <c r="F28" s="12"/>
      <c r="G28" s="12" t="str">
        <f t="shared" si="0"/>
        <v/>
      </c>
      <c r="H28" s="12" t="str">
        <f t="shared" si="1"/>
        <v/>
      </c>
      <c r="I28" s="12" t="str">
        <f t="shared" si="2"/>
        <v/>
      </c>
      <c r="K28" s="12" t="str">
        <f t="shared" si="3"/>
        <v/>
      </c>
      <c r="L28" s="12" t="str">
        <f t="shared" si="4"/>
        <v/>
      </c>
    </row>
    <row r="29" spans="2:12" x14ac:dyDescent="0.25">
      <c r="B29" s="4" t="str">
        <f>'DS Tool'!D46</f>
        <v/>
      </c>
      <c r="C29" s="4"/>
      <c r="D29" s="12" t="str">
        <f t="shared" si="6"/>
        <v/>
      </c>
      <c r="E29" s="12" t="str">
        <f t="shared" si="5"/>
        <v/>
      </c>
      <c r="F29" s="12"/>
      <c r="G29" s="12" t="str">
        <f t="shared" si="0"/>
        <v/>
      </c>
      <c r="H29" s="12" t="str">
        <f t="shared" si="1"/>
        <v/>
      </c>
      <c r="I29" s="12" t="str">
        <f t="shared" si="2"/>
        <v/>
      </c>
      <c r="K29" s="12" t="str">
        <f t="shared" si="3"/>
        <v/>
      </c>
      <c r="L29" s="12" t="str">
        <f t="shared" si="4"/>
        <v/>
      </c>
    </row>
    <row r="30" spans="2:12" x14ac:dyDescent="0.25">
      <c r="B30" s="4" t="str">
        <f>'DS Tool'!D47</f>
        <v/>
      </c>
      <c r="C30" s="4"/>
      <c r="D30" s="12" t="str">
        <f t="shared" si="6"/>
        <v/>
      </c>
      <c r="E30" s="12" t="str">
        <f t="shared" si="5"/>
        <v/>
      </c>
      <c r="F30" s="12"/>
      <c r="G30" s="12" t="str">
        <f t="shared" si="0"/>
        <v/>
      </c>
      <c r="H30" s="12" t="str">
        <f t="shared" si="1"/>
        <v/>
      </c>
      <c r="I30" s="12" t="str">
        <f t="shared" si="2"/>
        <v/>
      </c>
      <c r="K30" s="12" t="str">
        <f t="shared" si="3"/>
        <v/>
      </c>
      <c r="L30" s="12" t="str">
        <f t="shared" si="4"/>
        <v/>
      </c>
    </row>
    <row r="31" spans="2:12" x14ac:dyDescent="0.25">
      <c r="B31" s="4" t="str">
        <f>'DS Tool'!D48</f>
        <v/>
      </c>
      <c r="C31" s="4"/>
      <c r="D31" s="12" t="str">
        <f t="shared" si="6"/>
        <v/>
      </c>
      <c r="E31" s="12" t="str">
        <f t="shared" si="5"/>
        <v/>
      </c>
      <c r="F31" s="12"/>
      <c r="G31" s="12" t="str">
        <f t="shared" si="0"/>
        <v/>
      </c>
      <c r="H31" s="12" t="str">
        <f t="shared" si="1"/>
        <v/>
      </c>
      <c r="I31" s="12" t="str">
        <f t="shared" si="2"/>
        <v/>
      </c>
      <c r="K31" s="12" t="str">
        <f t="shared" si="3"/>
        <v/>
      </c>
      <c r="L31" s="12" t="str">
        <f t="shared" si="4"/>
        <v/>
      </c>
    </row>
    <row r="32" spans="2:12" x14ac:dyDescent="0.25">
      <c r="B32" s="4" t="str">
        <f>'DS Tool'!D49</f>
        <v/>
      </c>
      <c r="C32" s="4"/>
      <c r="D32" s="12" t="str">
        <f t="shared" si="6"/>
        <v/>
      </c>
      <c r="E32" s="12" t="str">
        <f t="shared" si="5"/>
        <v/>
      </c>
      <c r="F32" s="12"/>
      <c r="G32" s="12" t="str">
        <f t="shared" si="0"/>
        <v/>
      </c>
      <c r="H32" s="12" t="str">
        <f t="shared" si="1"/>
        <v/>
      </c>
      <c r="I32" s="12" t="str">
        <f t="shared" si="2"/>
        <v/>
      </c>
      <c r="K32" s="12" t="str">
        <f t="shared" si="3"/>
        <v/>
      </c>
      <c r="L32" s="12" t="str">
        <f t="shared" si="4"/>
        <v/>
      </c>
    </row>
    <row r="33" spans="2:14" x14ac:dyDescent="0.25">
      <c r="B33" s="4" t="str">
        <f>'DS Tool'!D50</f>
        <v/>
      </c>
      <c r="C33" s="4"/>
      <c r="D33" s="12" t="str">
        <f t="shared" si="6"/>
        <v/>
      </c>
      <c r="E33" s="12" t="str">
        <f t="shared" si="5"/>
        <v/>
      </c>
      <c r="F33" s="12"/>
      <c r="G33" s="12" t="str">
        <f t="shared" si="0"/>
        <v/>
      </c>
      <c r="H33" s="12" t="str">
        <f t="shared" si="1"/>
        <v/>
      </c>
      <c r="I33" s="12" t="str">
        <f t="shared" si="2"/>
        <v/>
      </c>
      <c r="K33" s="12" t="str">
        <f t="shared" si="3"/>
        <v/>
      </c>
      <c r="L33" s="12" t="str">
        <f t="shared" si="4"/>
        <v/>
      </c>
    </row>
    <row r="34" spans="2:14" x14ac:dyDescent="0.25">
      <c r="B34" s="4" t="str">
        <f>'DS Tool'!D51</f>
        <v/>
      </c>
      <c r="C34" s="4"/>
      <c r="D34" s="12" t="str">
        <f t="shared" si="6"/>
        <v/>
      </c>
      <c r="E34" s="12" t="str">
        <f t="shared" si="5"/>
        <v/>
      </c>
      <c r="F34" s="12"/>
      <c r="G34" s="12" t="str">
        <f t="shared" si="0"/>
        <v/>
      </c>
      <c r="H34" s="12" t="str">
        <f t="shared" si="1"/>
        <v/>
      </c>
      <c r="I34" s="12" t="str">
        <f t="shared" si="2"/>
        <v/>
      </c>
      <c r="K34" s="12" t="str">
        <f t="shared" si="3"/>
        <v/>
      </c>
      <c r="L34" s="12" t="str">
        <f t="shared" si="4"/>
        <v/>
      </c>
    </row>
    <row r="35" spans="2:14" x14ac:dyDescent="0.25">
      <c r="B35" s="4" t="str">
        <f>'DS Tool'!D52</f>
        <v/>
      </c>
      <c r="C35" s="4"/>
      <c r="D35" s="12" t="str">
        <f t="shared" si="6"/>
        <v/>
      </c>
      <c r="E35" s="12" t="str">
        <f t="shared" si="5"/>
        <v/>
      </c>
      <c r="F35" s="12"/>
      <c r="G35" s="12" t="str">
        <f t="shared" si="0"/>
        <v/>
      </c>
      <c r="H35" s="12" t="str">
        <f t="shared" si="1"/>
        <v/>
      </c>
      <c r="I35" s="12" t="str">
        <f t="shared" si="2"/>
        <v/>
      </c>
      <c r="K35" s="12" t="str">
        <f t="shared" si="3"/>
        <v/>
      </c>
      <c r="L35" s="12" t="str">
        <f t="shared" si="4"/>
        <v/>
      </c>
    </row>
    <row r="36" spans="2:14" x14ac:dyDescent="0.25">
      <c r="B36" s="4" t="str">
        <f>'DS Tool'!D53</f>
        <v/>
      </c>
      <c r="C36" s="4"/>
      <c r="D36" s="12" t="str">
        <f t="shared" si="6"/>
        <v/>
      </c>
      <c r="E36" s="12" t="str">
        <f t="shared" si="5"/>
        <v/>
      </c>
      <c r="F36" s="12"/>
      <c r="G36" s="12" t="str">
        <f t="shared" si="0"/>
        <v/>
      </c>
      <c r="H36" s="12" t="str">
        <f t="shared" si="1"/>
        <v/>
      </c>
      <c r="I36" s="12" t="str">
        <f t="shared" si="2"/>
        <v/>
      </c>
      <c r="K36" s="12" t="str">
        <f t="shared" si="3"/>
        <v/>
      </c>
      <c r="L36" s="12" t="str">
        <f t="shared" si="4"/>
        <v/>
      </c>
    </row>
    <row r="37" spans="2:14" x14ac:dyDescent="0.25">
      <c r="B37" s="4" t="str">
        <f>'DS Tool'!D54</f>
        <v/>
      </c>
      <c r="C37" s="4"/>
      <c r="D37" s="12" t="str">
        <f t="shared" si="6"/>
        <v/>
      </c>
      <c r="E37" s="12" t="str">
        <f t="shared" si="5"/>
        <v/>
      </c>
      <c r="F37" s="12"/>
      <c r="G37" s="12" t="str">
        <f t="shared" si="0"/>
        <v/>
      </c>
      <c r="H37" s="12" t="str">
        <f t="shared" si="1"/>
        <v/>
      </c>
      <c r="I37" s="12" t="str">
        <f t="shared" si="2"/>
        <v/>
      </c>
      <c r="K37" s="12" t="str">
        <f t="shared" si="3"/>
        <v/>
      </c>
      <c r="L37" s="12" t="str">
        <f t="shared" si="4"/>
        <v/>
      </c>
    </row>
    <row r="38" spans="2:14" x14ac:dyDescent="0.25">
      <c r="B38" s="4" t="str">
        <f>'DS Tool'!H35</f>
        <v/>
      </c>
      <c r="C38" s="4"/>
      <c r="D38" s="12" t="str">
        <f t="shared" si="6"/>
        <v/>
      </c>
      <c r="E38" s="12" t="str">
        <f t="shared" si="5"/>
        <v/>
      </c>
      <c r="F38" s="12"/>
      <c r="G38" s="12" t="str">
        <f t="shared" si="0"/>
        <v/>
      </c>
      <c r="H38" s="12" t="str">
        <f t="shared" si="1"/>
        <v/>
      </c>
      <c r="I38" s="12" t="str">
        <f t="shared" ref="I38:I47" si="7">IF(B38="","",H38+G38)</f>
        <v/>
      </c>
      <c r="K38" s="12" t="str">
        <f t="shared" ref="K38:K47" si="8">IF(B38="","",I38+E38)</f>
        <v/>
      </c>
      <c r="L38" s="12" t="str">
        <f t="shared" ref="L38:L47" si="9">IF(B38="","",H38+E38)</f>
        <v/>
      </c>
    </row>
    <row r="39" spans="2:14" x14ac:dyDescent="0.25">
      <c r="B39" s="4" t="str">
        <f>'DS Tool'!H36</f>
        <v/>
      </c>
      <c r="C39" s="4"/>
      <c r="D39" s="12" t="str">
        <f t="shared" si="6"/>
        <v/>
      </c>
      <c r="E39" s="12" t="str">
        <f t="shared" si="5"/>
        <v/>
      </c>
      <c r="F39" s="12"/>
      <c r="G39" s="12" t="str">
        <f t="shared" si="0"/>
        <v/>
      </c>
      <c r="H39" s="12" t="str">
        <f t="shared" si="1"/>
        <v/>
      </c>
      <c r="I39" s="12" t="str">
        <f t="shared" si="7"/>
        <v/>
      </c>
      <c r="K39" s="12" t="str">
        <f t="shared" si="8"/>
        <v/>
      </c>
      <c r="L39" s="12" t="str">
        <f t="shared" si="9"/>
        <v/>
      </c>
      <c r="N39" s="12"/>
    </row>
    <row r="40" spans="2:14" x14ac:dyDescent="0.25">
      <c r="B40" s="4" t="str">
        <f>'DS Tool'!H37</f>
        <v/>
      </c>
      <c r="C40" s="4"/>
      <c r="D40" s="12" t="str">
        <f t="shared" si="6"/>
        <v/>
      </c>
      <c r="E40" s="12" t="str">
        <f t="shared" si="5"/>
        <v/>
      </c>
      <c r="F40" s="12"/>
      <c r="G40" s="12" t="str">
        <f t="shared" si="0"/>
        <v/>
      </c>
      <c r="H40" s="12" t="str">
        <f t="shared" si="1"/>
        <v/>
      </c>
      <c r="I40" s="12" t="str">
        <f t="shared" si="7"/>
        <v/>
      </c>
      <c r="K40" s="12" t="str">
        <f t="shared" si="8"/>
        <v/>
      </c>
      <c r="L40" s="12" t="str">
        <f t="shared" si="9"/>
        <v/>
      </c>
      <c r="M40" s="12"/>
      <c r="N40" s="12"/>
    </row>
    <row r="41" spans="2:14" x14ac:dyDescent="0.25">
      <c r="B41" s="4" t="str">
        <f>'DS Tool'!H38</f>
        <v/>
      </c>
      <c r="C41" s="4"/>
      <c r="D41" s="12" t="str">
        <f t="shared" si="6"/>
        <v/>
      </c>
      <c r="E41" s="12" t="str">
        <f t="shared" si="5"/>
        <v/>
      </c>
      <c r="F41" s="12"/>
      <c r="G41" s="12" t="str">
        <f t="shared" si="0"/>
        <v/>
      </c>
      <c r="H41" s="12" t="str">
        <f t="shared" si="1"/>
        <v/>
      </c>
      <c r="I41" s="12" t="str">
        <f t="shared" si="7"/>
        <v/>
      </c>
      <c r="K41" s="12" t="str">
        <f t="shared" si="8"/>
        <v/>
      </c>
      <c r="L41" s="12" t="str">
        <f t="shared" si="9"/>
        <v/>
      </c>
      <c r="M41" s="12"/>
      <c r="N41" s="12"/>
    </row>
    <row r="42" spans="2:14" x14ac:dyDescent="0.25">
      <c r="B42" s="4" t="str">
        <f>'DS Tool'!H39</f>
        <v/>
      </c>
      <c r="C42" s="4"/>
      <c r="D42" s="12" t="str">
        <f t="shared" si="6"/>
        <v/>
      </c>
      <c r="E42" s="12" t="str">
        <f t="shared" si="5"/>
        <v/>
      </c>
      <c r="F42" s="12"/>
      <c r="G42" s="12" t="str">
        <f t="shared" si="0"/>
        <v/>
      </c>
      <c r="H42" s="12" t="str">
        <f t="shared" si="1"/>
        <v/>
      </c>
      <c r="I42" s="12" t="str">
        <f t="shared" si="7"/>
        <v/>
      </c>
      <c r="K42" s="12" t="str">
        <f t="shared" si="8"/>
        <v/>
      </c>
      <c r="L42" s="12" t="str">
        <f t="shared" si="9"/>
        <v/>
      </c>
      <c r="M42" s="12"/>
      <c r="N42" s="12"/>
    </row>
    <row r="43" spans="2:14" x14ac:dyDescent="0.25">
      <c r="B43" s="4" t="str">
        <f>'DS Tool'!H40</f>
        <v/>
      </c>
      <c r="C43" s="4"/>
      <c r="D43" s="12" t="str">
        <f t="shared" si="6"/>
        <v/>
      </c>
      <c r="E43" s="12" t="str">
        <f t="shared" si="5"/>
        <v/>
      </c>
      <c r="F43" s="12"/>
      <c r="G43" s="12" t="str">
        <f t="shared" si="0"/>
        <v/>
      </c>
      <c r="H43" s="12" t="str">
        <f t="shared" si="1"/>
        <v/>
      </c>
      <c r="I43" s="12" t="str">
        <f t="shared" si="7"/>
        <v/>
      </c>
      <c r="K43" s="12" t="str">
        <f t="shared" si="8"/>
        <v/>
      </c>
      <c r="L43" s="12" t="str">
        <f t="shared" si="9"/>
        <v/>
      </c>
      <c r="M43" s="12"/>
      <c r="N43" s="12"/>
    </row>
    <row r="44" spans="2:14" x14ac:dyDescent="0.25">
      <c r="B44" s="4" t="str">
        <f>'DS Tool'!H41</f>
        <v/>
      </c>
      <c r="C44" s="4"/>
      <c r="D44" s="12" t="str">
        <f t="shared" si="6"/>
        <v/>
      </c>
      <c r="E44" s="12" t="str">
        <f t="shared" si="5"/>
        <v/>
      </c>
      <c r="F44" s="12"/>
      <c r="G44" s="12" t="str">
        <f t="shared" si="0"/>
        <v/>
      </c>
      <c r="H44" s="12" t="str">
        <f t="shared" si="1"/>
        <v/>
      </c>
      <c r="I44" s="12" t="str">
        <f t="shared" si="7"/>
        <v/>
      </c>
      <c r="K44" s="12" t="str">
        <f t="shared" si="8"/>
        <v/>
      </c>
      <c r="L44" s="12" t="str">
        <f t="shared" si="9"/>
        <v/>
      </c>
      <c r="M44" s="12"/>
      <c r="N44" s="12"/>
    </row>
    <row r="45" spans="2:14" x14ac:dyDescent="0.25">
      <c r="B45" s="4" t="str">
        <f>'DS Tool'!H42</f>
        <v/>
      </c>
      <c r="C45" s="4"/>
      <c r="D45" s="12" t="str">
        <f t="shared" si="6"/>
        <v/>
      </c>
      <c r="E45" s="12" t="str">
        <f t="shared" si="5"/>
        <v/>
      </c>
      <c r="F45" s="12"/>
      <c r="G45" s="12" t="str">
        <f t="shared" si="0"/>
        <v/>
      </c>
      <c r="H45" s="12" t="str">
        <f t="shared" si="1"/>
        <v/>
      </c>
      <c r="I45" s="12" t="str">
        <f t="shared" si="7"/>
        <v/>
      </c>
      <c r="K45" s="12" t="str">
        <f t="shared" si="8"/>
        <v/>
      </c>
      <c r="L45" s="12" t="str">
        <f t="shared" si="9"/>
        <v/>
      </c>
      <c r="M45" s="12"/>
      <c r="N45" s="12"/>
    </row>
    <row r="46" spans="2:14" x14ac:dyDescent="0.25">
      <c r="B46" s="4" t="str">
        <f>'DS Tool'!H43</f>
        <v/>
      </c>
      <c r="C46" s="4"/>
      <c r="D46" s="12" t="str">
        <f t="shared" si="6"/>
        <v/>
      </c>
      <c r="E46" s="12" t="str">
        <f t="shared" si="5"/>
        <v/>
      </c>
      <c r="F46" s="12"/>
      <c r="G46" s="12" t="str">
        <f t="shared" si="0"/>
        <v/>
      </c>
      <c r="H46" s="12" t="str">
        <f t="shared" si="1"/>
        <v/>
      </c>
      <c r="I46" s="12" t="str">
        <f t="shared" si="7"/>
        <v/>
      </c>
      <c r="K46" s="12" t="str">
        <f t="shared" si="8"/>
        <v/>
      </c>
      <c r="L46" s="12" t="str">
        <f t="shared" si="9"/>
        <v/>
      </c>
      <c r="M46" s="12"/>
      <c r="N46" s="12"/>
    </row>
    <row r="47" spans="2:14" x14ac:dyDescent="0.25">
      <c r="B47" s="4" t="str">
        <f>'DS Tool'!H44</f>
        <v/>
      </c>
      <c r="C47" s="4"/>
      <c r="D47" s="12" t="str">
        <f t="shared" si="6"/>
        <v/>
      </c>
      <c r="E47" s="12" t="str">
        <f t="shared" si="5"/>
        <v/>
      </c>
      <c r="F47" s="12"/>
      <c r="G47" s="12" t="str">
        <f t="shared" si="0"/>
        <v/>
      </c>
      <c r="H47" s="12" t="str">
        <f t="shared" si="1"/>
        <v/>
      </c>
      <c r="I47" s="12" t="str">
        <f t="shared" si="7"/>
        <v/>
      </c>
      <c r="K47" s="12" t="str">
        <f t="shared" si="8"/>
        <v/>
      </c>
      <c r="L47" s="12" t="str">
        <f t="shared" si="9"/>
        <v/>
      </c>
      <c r="M47" s="12"/>
      <c r="N47" s="12"/>
    </row>
    <row r="48" spans="2:14" x14ac:dyDescent="0.25">
      <c r="B48" s="4" t="str">
        <f>'DS Tool'!H45</f>
        <v/>
      </c>
      <c r="C48" s="4"/>
      <c r="D48" s="12" t="str">
        <f t="shared" si="6"/>
        <v/>
      </c>
      <c r="E48" s="12" t="str">
        <f t="shared" si="5"/>
        <v/>
      </c>
      <c r="F48" s="12"/>
      <c r="G48" s="12" t="str">
        <f t="shared" si="0"/>
        <v/>
      </c>
      <c r="H48" s="12" t="str">
        <f t="shared" si="1"/>
        <v/>
      </c>
      <c r="I48" s="12" t="str">
        <f t="shared" ref="I48:I57" si="10">IF(B48="","",H48+G48)</f>
        <v/>
      </c>
      <c r="K48" s="12" t="str">
        <f t="shared" ref="K48:K57" si="11">IF(B48="","",I48+E48)</f>
        <v/>
      </c>
      <c r="L48" s="12" t="str">
        <f t="shared" ref="L48:L57" si="12">IF(B48="","",H48+E48)</f>
        <v/>
      </c>
      <c r="M48" s="12"/>
      <c r="N48" s="12"/>
    </row>
    <row r="49" spans="2:14" x14ac:dyDescent="0.25">
      <c r="B49" s="4" t="str">
        <f>'DS Tool'!H46</f>
        <v/>
      </c>
      <c r="C49" s="4"/>
      <c r="D49" s="12" t="str">
        <f t="shared" si="6"/>
        <v/>
      </c>
      <c r="E49" s="12" t="str">
        <f t="shared" si="5"/>
        <v/>
      </c>
      <c r="F49" s="12"/>
      <c r="G49" s="12" t="str">
        <f t="shared" si="0"/>
        <v/>
      </c>
      <c r="H49" s="12" t="str">
        <f t="shared" si="1"/>
        <v/>
      </c>
      <c r="I49" s="12" t="str">
        <f t="shared" si="10"/>
        <v/>
      </c>
      <c r="K49" s="12" t="str">
        <f t="shared" si="11"/>
        <v/>
      </c>
      <c r="L49" s="12" t="str">
        <f t="shared" si="12"/>
        <v/>
      </c>
      <c r="M49" s="12"/>
      <c r="N49" s="12"/>
    </row>
    <row r="50" spans="2:14" x14ac:dyDescent="0.25">
      <c r="B50" s="4" t="str">
        <f>'DS Tool'!H47</f>
        <v/>
      </c>
      <c r="C50" s="4"/>
      <c r="D50" s="12" t="str">
        <f t="shared" si="6"/>
        <v/>
      </c>
      <c r="E50" s="12" t="str">
        <f t="shared" si="5"/>
        <v/>
      </c>
      <c r="F50" s="12"/>
      <c r="G50" s="12" t="str">
        <f t="shared" si="0"/>
        <v/>
      </c>
      <c r="H50" s="12" t="str">
        <f t="shared" si="1"/>
        <v/>
      </c>
      <c r="I50" s="12" t="str">
        <f t="shared" si="10"/>
        <v/>
      </c>
      <c r="K50" s="12" t="str">
        <f t="shared" si="11"/>
        <v/>
      </c>
      <c r="L50" s="12" t="str">
        <f t="shared" si="12"/>
        <v/>
      </c>
      <c r="M50" s="12"/>
      <c r="N50" s="12"/>
    </row>
    <row r="51" spans="2:14" x14ac:dyDescent="0.25">
      <c r="B51" s="4" t="str">
        <f>'DS Tool'!H48</f>
        <v/>
      </c>
      <c r="C51" s="4"/>
      <c r="D51" s="12" t="str">
        <f t="shared" si="6"/>
        <v/>
      </c>
      <c r="E51" s="12" t="str">
        <f t="shared" si="5"/>
        <v/>
      </c>
      <c r="F51" s="12"/>
      <c r="G51" s="12" t="str">
        <f t="shared" si="0"/>
        <v/>
      </c>
      <c r="H51" s="12" t="str">
        <f t="shared" si="1"/>
        <v/>
      </c>
      <c r="I51" s="12" t="str">
        <f t="shared" si="10"/>
        <v/>
      </c>
      <c r="K51" s="12" t="str">
        <f t="shared" si="11"/>
        <v/>
      </c>
      <c r="L51" s="12" t="str">
        <f t="shared" si="12"/>
        <v/>
      </c>
      <c r="M51" s="12"/>
      <c r="N51" s="12"/>
    </row>
    <row r="52" spans="2:14" x14ac:dyDescent="0.25">
      <c r="B52" s="4" t="str">
        <f>'DS Tool'!H49</f>
        <v/>
      </c>
      <c r="C52" s="4"/>
      <c r="D52" s="12" t="str">
        <f t="shared" si="6"/>
        <v/>
      </c>
      <c r="E52" s="12" t="str">
        <f t="shared" si="5"/>
        <v/>
      </c>
      <c r="F52" s="12"/>
      <c r="G52" s="12" t="str">
        <f t="shared" si="0"/>
        <v/>
      </c>
      <c r="H52" s="12" t="str">
        <f t="shared" si="1"/>
        <v/>
      </c>
      <c r="I52" s="12" t="str">
        <f t="shared" si="10"/>
        <v/>
      </c>
      <c r="K52" s="12" t="str">
        <f t="shared" si="11"/>
        <v/>
      </c>
      <c r="L52" s="12" t="str">
        <f t="shared" si="12"/>
        <v/>
      </c>
      <c r="M52" s="12"/>
      <c r="N52" s="12"/>
    </row>
    <row r="53" spans="2:14" x14ac:dyDescent="0.25">
      <c r="B53" s="4" t="str">
        <f>'DS Tool'!H50</f>
        <v/>
      </c>
      <c r="C53" s="4"/>
      <c r="D53" s="12" t="str">
        <f t="shared" si="6"/>
        <v/>
      </c>
      <c r="E53" s="12" t="str">
        <f t="shared" si="5"/>
        <v/>
      </c>
      <c r="F53" s="12"/>
      <c r="G53" s="12" t="str">
        <f t="shared" si="0"/>
        <v/>
      </c>
      <c r="H53" s="12" t="str">
        <f t="shared" si="1"/>
        <v/>
      </c>
      <c r="I53" s="12" t="str">
        <f t="shared" si="10"/>
        <v/>
      </c>
      <c r="K53" s="12" t="str">
        <f t="shared" si="11"/>
        <v/>
      </c>
      <c r="L53" s="12" t="str">
        <f t="shared" si="12"/>
        <v/>
      </c>
      <c r="M53" s="12"/>
      <c r="N53" s="12"/>
    </row>
    <row r="54" spans="2:14" x14ac:dyDescent="0.25">
      <c r="B54" s="4" t="str">
        <f>'DS Tool'!H51</f>
        <v/>
      </c>
      <c r="C54" s="4"/>
      <c r="D54" s="12" t="str">
        <f t="shared" si="6"/>
        <v/>
      </c>
      <c r="E54" s="12" t="str">
        <f t="shared" si="5"/>
        <v/>
      </c>
      <c r="F54" s="12"/>
      <c r="G54" s="12" t="str">
        <f t="shared" si="0"/>
        <v/>
      </c>
      <c r="H54" s="12" t="str">
        <f t="shared" si="1"/>
        <v/>
      </c>
      <c r="I54" s="12" t="str">
        <f t="shared" si="10"/>
        <v/>
      </c>
      <c r="K54" s="12" t="str">
        <f t="shared" si="11"/>
        <v/>
      </c>
      <c r="L54" s="12" t="str">
        <f t="shared" si="12"/>
        <v/>
      </c>
      <c r="M54" s="12"/>
      <c r="N54" s="12"/>
    </row>
    <row r="55" spans="2:14" x14ac:dyDescent="0.25">
      <c r="B55" s="4" t="str">
        <f>'DS Tool'!H52</f>
        <v/>
      </c>
      <c r="C55" s="4"/>
      <c r="D55" s="12" t="str">
        <f t="shared" si="6"/>
        <v/>
      </c>
      <c r="E55" s="12" t="str">
        <f t="shared" si="5"/>
        <v/>
      </c>
      <c r="F55" s="12"/>
      <c r="G55" s="12" t="str">
        <f t="shared" si="0"/>
        <v/>
      </c>
      <c r="H55" s="12" t="str">
        <f t="shared" si="1"/>
        <v/>
      </c>
      <c r="I55" s="12" t="str">
        <f t="shared" si="10"/>
        <v/>
      </c>
      <c r="K55" s="12" t="str">
        <f t="shared" si="11"/>
        <v/>
      </c>
      <c r="L55" s="12" t="str">
        <f t="shared" si="12"/>
        <v/>
      </c>
      <c r="M55" s="12"/>
      <c r="N55" s="12"/>
    </row>
    <row r="56" spans="2:14" x14ac:dyDescent="0.25">
      <c r="B56" s="4" t="str">
        <f>'DS Tool'!H53</f>
        <v/>
      </c>
      <c r="C56" s="4"/>
      <c r="D56" s="12" t="str">
        <f t="shared" si="6"/>
        <v/>
      </c>
      <c r="E56" s="12" t="str">
        <f t="shared" si="5"/>
        <v/>
      </c>
      <c r="F56" s="12"/>
      <c r="G56" s="12" t="str">
        <f t="shared" si="0"/>
        <v/>
      </c>
      <c r="H56" s="12" t="str">
        <f t="shared" si="1"/>
        <v/>
      </c>
      <c r="I56" s="12" t="str">
        <f t="shared" si="10"/>
        <v/>
      </c>
      <c r="K56" s="12" t="str">
        <f t="shared" si="11"/>
        <v/>
      </c>
      <c r="L56" s="12" t="str">
        <f t="shared" si="12"/>
        <v/>
      </c>
      <c r="M56" s="12"/>
      <c r="N56" s="12"/>
    </row>
    <row r="57" spans="2:14" x14ac:dyDescent="0.25">
      <c r="B57" s="4" t="str">
        <f>'DS Tool'!H54</f>
        <v/>
      </c>
      <c r="C57" s="4"/>
      <c r="D57" s="12" t="str">
        <f t="shared" si="6"/>
        <v/>
      </c>
      <c r="E57" s="12" t="str">
        <f t="shared" si="5"/>
        <v/>
      </c>
      <c r="F57" s="12"/>
      <c r="G57" s="12" t="str">
        <f t="shared" si="0"/>
        <v/>
      </c>
      <c r="H57" s="12" t="str">
        <f t="shared" si="1"/>
        <v/>
      </c>
      <c r="I57" s="12" t="str">
        <f t="shared" si="10"/>
        <v/>
      </c>
      <c r="K57" s="12" t="str">
        <f t="shared" si="11"/>
        <v/>
      </c>
      <c r="L57" s="12" t="str">
        <f t="shared" si="12"/>
        <v/>
      </c>
      <c r="M57" s="12"/>
      <c r="N57" s="12"/>
    </row>
    <row r="58" spans="2:14" x14ac:dyDescent="0.25">
      <c r="D58" s="12" t="str">
        <f t="shared" si="6"/>
        <v/>
      </c>
      <c r="E58" s="12" t="str">
        <f t="shared" si="5"/>
        <v/>
      </c>
      <c r="H58" s="12" t="str">
        <f t="shared" si="1"/>
        <v/>
      </c>
    </row>
    <row r="59" spans="2:14" x14ac:dyDescent="0.25">
      <c r="D59" s="12" t="str">
        <f t="shared" si="6"/>
        <v/>
      </c>
    </row>
    <row r="60" spans="2:14" x14ac:dyDescent="0.25">
      <c r="D60" s="12" t="str">
        <f t="shared" si="6"/>
        <v/>
      </c>
    </row>
  </sheetData>
  <phoneticPr fontId="5" type="noConversion"/>
  <printOptions horizontalCentered="1"/>
  <pageMargins left="0.5" right="0.5" top="0.5" bottom="0.5" header="0.5" footer="0.5"/>
  <pageSetup scale="75" orientation="portrait" r:id="rId1"/>
  <headerFooter alignWithMargins="0"/>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DS Tool</vt:lpstr>
      <vt:lpstr>Principal Calculation-hide</vt:lpstr>
      <vt:lpstr>'DS Tool'!Print_Area</vt:lpstr>
    </vt:vector>
  </TitlesOfParts>
  <Company>MA Dept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dc:creator>
  <cp:lastModifiedBy>Voskov, Gene (DOR)</cp:lastModifiedBy>
  <cp:lastPrinted>2011-02-07T17:55:07Z</cp:lastPrinted>
  <dcterms:created xsi:type="dcterms:W3CDTF">2006-10-13T15:46:28Z</dcterms:created>
  <dcterms:modified xsi:type="dcterms:W3CDTF">2026-07-13T21:03:35Z</dcterms:modified>
</cp:coreProperties>
</file>