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kpolizzano\Documents\My Tableau Repository\_JJ Website\2_Initial Complaints &amp; Filings with Juvenile Court\Delinquency Filings\Data Downloads\"/>
    </mc:Choice>
  </mc:AlternateContent>
  <xr:revisionPtr revIDLastSave="0" documentId="8_{B0B3C827-9182-44D0-9E91-3E865A069375}" xr6:coauthVersionLast="47" xr6:coauthVersionMax="47" xr10:uidLastSave="{00000000-0000-0000-0000-000000000000}"/>
  <bookViews>
    <workbookView xWindow="14303" yWindow="-3607" windowWidth="28995" windowHeight="15795" xr2:uid="{00000000-000D-0000-FFFF-FFFF00000000}"/>
  </bookViews>
  <sheets>
    <sheet name="Read me" sheetId="18" r:id="rId1"/>
    <sheet name="Race of MA youth age 12-17" sheetId="2" r:id="rId2"/>
    <sheet name="Delinquency filings by age" sheetId="13" r:id="rId3"/>
    <sheet name="Delinquency filings by gender" sheetId="14" r:id="rId4"/>
    <sheet name="Delinquency filings by race" sheetId="1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5" l="1"/>
  <c r="E32" i="15"/>
  <c r="E33" i="15"/>
  <c r="E34" i="15"/>
  <c r="E35" i="15"/>
  <c r="E36" i="15"/>
  <c r="D32" i="15"/>
  <c r="D33" i="15"/>
  <c r="D34" i="15"/>
  <c r="D35" i="15"/>
  <c r="D36" i="15"/>
  <c r="D31" i="15"/>
  <c r="E23" i="14"/>
  <c r="E24" i="14"/>
  <c r="E25" i="14"/>
  <c r="E26" i="14"/>
  <c r="D24" i="14"/>
  <c r="D25" i="14"/>
  <c r="D26" i="14"/>
  <c r="D23" i="14"/>
  <c r="D50" i="13"/>
  <c r="D51" i="13"/>
  <c r="D52" i="13"/>
  <c r="D53" i="13"/>
  <c r="D54" i="13"/>
  <c r="D55" i="13"/>
  <c r="D56" i="13"/>
  <c r="D57" i="13"/>
  <c r="D49" i="13"/>
  <c r="E49" i="13"/>
  <c r="E50" i="13"/>
  <c r="E51" i="13"/>
  <c r="E52" i="13"/>
  <c r="E53" i="13"/>
  <c r="E54" i="13"/>
  <c r="E55" i="13"/>
  <c r="E56" i="13"/>
  <c r="E57" i="13"/>
  <c r="E14" i="15"/>
  <c r="E15" i="15"/>
  <c r="E16" i="15"/>
  <c r="E17" i="15"/>
  <c r="E18" i="15"/>
  <c r="E19" i="15"/>
  <c r="E20" i="15"/>
  <c r="E21" i="15"/>
  <c r="E22" i="15"/>
  <c r="E23" i="15"/>
  <c r="E24" i="15"/>
  <c r="E25" i="15"/>
  <c r="E26" i="15"/>
  <c r="E27" i="15"/>
  <c r="E28" i="15"/>
  <c r="E29" i="15"/>
  <c r="E30" i="15"/>
  <c r="E13" i="15"/>
  <c r="D26" i="15"/>
  <c r="D27" i="15"/>
  <c r="D28" i="15"/>
  <c r="D29" i="15"/>
  <c r="D30" i="15"/>
  <c r="D25" i="15"/>
  <c r="D20" i="15"/>
  <c r="D21" i="15"/>
  <c r="D22" i="15"/>
  <c r="D23" i="15"/>
  <c r="D24" i="15"/>
  <c r="D19" i="15"/>
  <c r="D14" i="15"/>
  <c r="D15" i="15"/>
  <c r="D16" i="15"/>
  <c r="D17" i="15"/>
  <c r="D18" i="15"/>
  <c r="D13" i="15"/>
  <c r="D8" i="15"/>
  <c r="D9" i="15"/>
  <c r="D10" i="15"/>
  <c r="D11" i="15"/>
  <c r="D12" i="15"/>
  <c r="D7" i="15"/>
  <c r="E8" i="14"/>
  <c r="E9" i="14"/>
  <c r="E10" i="14"/>
  <c r="E11" i="14"/>
  <c r="E12" i="14"/>
  <c r="E13" i="14"/>
  <c r="E14" i="14"/>
  <c r="E15" i="14"/>
  <c r="E16" i="14"/>
  <c r="E17" i="14"/>
  <c r="E18" i="14"/>
  <c r="E19" i="14"/>
  <c r="E20" i="14"/>
  <c r="E21" i="14"/>
  <c r="E22" i="14"/>
  <c r="E7" i="14"/>
  <c r="D20" i="14"/>
  <c r="D21" i="14"/>
  <c r="D22" i="14"/>
  <c r="D19" i="14"/>
  <c r="D16" i="14"/>
  <c r="D17" i="14"/>
  <c r="D18" i="14"/>
  <c r="D15" i="14"/>
  <c r="D12" i="14"/>
  <c r="D13" i="14"/>
  <c r="D14" i="14"/>
  <c r="D11" i="14"/>
  <c r="D8" i="14"/>
  <c r="D9" i="14"/>
  <c r="D10" i="14"/>
  <c r="D7" i="14"/>
  <c r="D4" i="14"/>
  <c r="D5" i="14"/>
  <c r="D6" i="14"/>
  <c r="D3" i="14"/>
  <c r="E18" i="13"/>
  <c r="E17" i="13"/>
  <c r="E16" i="13"/>
  <c r="E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19" i="13"/>
  <c r="D40" i="13"/>
  <c r="D41" i="13"/>
  <c r="D42" i="13"/>
  <c r="D43" i="13"/>
  <c r="D44" i="13"/>
  <c r="D45" i="13"/>
  <c r="D46" i="13"/>
  <c r="D47" i="13"/>
  <c r="D48" i="13"/>
  <c r="D39" i="13"/>
  <c r="D30" i="13"/>
  <c r="D31" i="13"/>
  <c r="D32" i="13"/>
  <c r="D33" i="13"/>
  <c r="D34" i="13"/>
  <c r="D35" i="13"/>
  <c r="D36" i="13"/>
  <c r="D37" i="13"/>
  <c r="D38" i="13"/>
  <c r="D29" i="13"/>
  <c r="D20" i="13"/>
  <c r="D21" i="13"/>
  <c r="D22" i="13"/>
  <c r="D23" i="13"/>
  <c r="D24" i="13"/>
  <c r="D25" i="13"/>
  <c r="D26" i="13"/>
  <c r="D27" i="13"/>
  <c r="D28" i="13"/>
  <c r="D19" i="13"/>
  <c r="D10" i="13"/>
  <c r="D11" i="13"/>
  <c r="D12" i="13"/>
  <c r="D13" i="13"/>
  <c r="D14" i="13"/>
  <c r="D15" i="13"/>
  <c r="D16" i="13"/>
  <c r="D17" i="13"/>
  <c r="D18" i="13"/>
  <c r="D9" i="13"/>
  <c r="D4" i="13"/>
  <c r="D5" i="13"/>
  <c r="D6" i="13"/>
  <c r="D7" i="13"/>
  <c r="D8" i="13"/>
  <c r="D3" i="13"/>
</calcChain>
</file>

<file path=xl/sharedStrings.xml><?xml version="1.0" encoding="utf-8"?>
<sst xmlns="http://schemas.openxmlformats.org/spreadsheetml/2006/main" count="133" uniqueCount="33">
  <si>
    <t>This file provides the raw data for this page on the Office of the Child Advocate (OCA) interactive data website on the Massachusetts juvenile justice system. The tabs across the bottom of the screen provide data for each visualization on the page in table form. The data is summarized for both complaint applications and delinquency filings by year, by age at filing, by gender, by race, by court/division, and by offense type.</t>
  </si>
  <si>
    <t>Fiscal year</t>
  </si>
  <si>
    <t>Estimated percentages for the race of all Massachusetts youth, ages 12 to 17, in 2019</t>
  </si>
  <si>
    <t>Race/Ethnicity</t>
  </si>
  <si>
    <t>Black</t>
  </si>
  <si>
    <t>Hispanic</t>
  </si>
  <si>
    <t>White</t>
  </si>
  <si>
    <t>Other</t>
  </si>
  <si>
    <t>Age at filing</t>
  </si>
  <si>
    <t>Percent of annual total</t>
  </si>
  <si>
    <t>Percent change from previous year</t>
  </si>
  <si>
    <t>Under 12</t>
  </si>
  <si>
    <t>No data</t>
  </si>
  <si>
    <t>12 to 14</t>
  </si>
  <si>
    <t>15 to 17</t>
  </si>
  <si>
    <t>18 plus</t>
  </si>
  <si>
    <t>Not known/Not reported</t>
  </si>
  <si>
    <t>Total</t>
  </si>
  <si>
    <t>Gender</t>
  </si>
  <si>
    <t>Female</t>
  </si>
  <si>
    <t>Male</t>
  </si>
  <si>
    <t>Race</t>
  </si>
  <si>
    <t>Youth of color</t>
  </si>
  <si>
    <t>Black/African American</t>
  </si>
  <si>
    <t>Hispanic/Latinx</t>
  </si>
  <si>
    <t>Other race / multi race</t>
  </si>
  <si>
    <t>Number of delinquency filings</t>
  </si>
  <si>
    <t>Delinquency filings by age at filing</t>
  </si>
  <si>
    <t>Delinquency filings  by gender</t>
  </si>
  <si>
    <t>Number of deliquency filing</t>
  </si>
  <si>
    <t>https://public.tableau.com/app/profile/drap4687/viz/DemographicsofSelectedJuvenileMatters/JuvenileMattersbyRaceEthn_</t>
  </si>
  <si>
    <t>Percentage of MA youth age 12-17 in 2020</t>
  </si>
  <si>
    <t>Delinquency filings  by 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</si>
</sst>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10"/>
      <color rgb="FF141414"/>
      <name val="Arial"/>
      <family val="2"/>
    </font>
    <font>
      <sz val="11"/>
      <name val="Calibri"/>
      <family val="2"/>
    </font>
    <font>
      <sz val="11"/>
      <name val="Calibri"/>
      <family val="2"/>
      <scheme val="minor"/>
    </font>
    <font>
      <b/>
      <sz val="11"/>
      <color rgb="FF141414"/>
      <name val="Calibri"/>
      <family val="2"/>
      <scheme val="minor"/>
    </font>
    <font>
      <b/>
      <sz val="11"/>
      <name val="Calibri"/>
      <family val="2"/>
    </font>
    <font>
      <b/>
      <sz val="11"/>
      <name val="Calibri"/>
      <family val="2"/>
      <scheme val="minor"/>
    </font>
  </fonts>
  <fills count="2">
    <fill>
      <patternFill patternType="none"/>
    </fill>
    <fill>
      <patternFill patternType="gray125"/>
    </fill>
  </fills>
  <borders count="20">
    <border>
      <left/>
      <right/>
      <top/>
      <bottom/>
      <diagonal/>
    </border>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top style="thin">
        <color indexed="64"/>
      </top>
      <bottom/>
      <diagonal/>
    </border>
    <border>
      <left/>
      <right style="thin">
        <color rgb="FF000000"/>
      </right>
      <top style="thin">
        <color indexed="64"/>
      </top>
      <bottom/>
      <diagonal/>
    </border>
  </borders>
  <cellStyleXfs count="2">
    <xf numFmtId="0" fontId="0" fillId="0" borderId="0"/>
    <xf numFmtId="9" fontId="2" fillId="0" borderId="0" applyFont="0" applyFill="0" applyBorder="0" applyAlignment="0" applyProtection="0"/>
  </cellStyleXfs>
  <cellXfs count="73">
    <xf numFmtId="0" fontId="0" fillId="0" borderId="0" xfId="0"/>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xf numFmtId="0" fontId="2" fillId="0" borderId="1" xfId="0" applyFont="1" applyBorder="1" applyAlignment="1">
      <alignment horizontal="left"/>
    </xf>
    <xf numFmtId="9" fontId="2" fillId="0" borderId="1" xfId="1" applyFont="1" applyBorder="1" applyAlignment="1">
      <alignment horizontal="center"/>
    </xf>
    <xf numFmtId="0" fontId="2" fillId="0" borderId="3" xfId="0" applyFont="1" applyBorder="1" applyAlignment="1">
      <alignment horizontal="left"/>
    </xf>
    <xf numFmtId="9" fontId="3" fillId="0" borderId="1" xfId="1" applyFont="1" applyBorder="1" applyAlignment="1">
      <alignment horizontal="center"/>
    </xf>
    <xf numFmtId="0" fontId="3" fillId="0" borderId="3" xfId="0" applyFont="1" applyBorder="1" applyAlignment="1">
      <alignment horizontal="left"/>
    </xf>
    <xf numFmtId="0" fontId="3" fillId="0" borderId="3" xfId="0" applyFont="1" applyBorder="1"/>
    <xf numFmtId="9" fontId="3" fillId="0" borderId="3" xfId="1" applyFont="1" applyBorder="1" applyAlignment="1">
      <alignment horizontal="center"/>
    </xf>
    <xf numFmtId="9" fontId="0" fillId="0" borderId="1" xfId="1" applyFont="1" applyBorder="1" applyAlignment="1">
      <alignment horizontal="center"/>
    </xf>
    <xf numFmtId="0" fontId="2" fillId="0" borderId="0" xfId="0" applyFont="1" applyAlignment="1">
      <alignment horizontal="left"/>
    </xf>
    <xf numFmtId="3" fontId="3" fillId="0" borderId="3" xfId="0" applyNumberFormat="1" applyFont="1" applyBorder="1" applyAlignment="1">
      <alignment horizontal="center"/>
    </xf>
    <xf numFmtId="0" fontId="3" fillId="0" borderId="6" xfId="0" applyFont="1" applyBorder="1" applyAlignment="1">
      <alignment horizontal="left"/>
    </xf>
    <xf numFmtId="9" fontId="3" fillId="0" borderId="5" xfId="0" applyNumberFormat="1" applyFont="1" applyBorder="1" applyAlignment="1">
      <alignment horizontal="center"/>
    </xf>
    <xf numFmtId="0" fontId="4" fillId="0" borderId="4" xfId="0" applyFont="1" applyBorder="1" applyAlignment="1">
      <alignment horizontal="left"/>
    </xf>
    <xf numFmtId="0" fontId="3" fillId="0" borderId="7" xfId="0" applyFont="1" applyBorder="1" applyAlignment="1">
      <alignment horizontal="left"/>
    </xf>
    <xf numFmtId="9" fontId="3" fillId="0" borderId="8" xfId="0" applyNumberFormat="1" applyFont="1" applyBorder="1" applyAlignment="1">
      <alignment horizontal="center"/>
    </xf>
    <xf numFmtId="0" fontId="4" fillId="0" borderId="2" xfId="0" applyFont="1" applyBorder="1" applyAlignment="1">
      <alignment horizontal="center" wrapText="1"/>
    </xf>
    <xf numFmtId="0" fontId="3" fillId="0" borderId="0" xfId="0" applyFont="1" applyAlignment="1">
      <alignment horizontal="left"/>
    </xf>
    <xf numFmtId="0" fontId="2" fillId="0" borderId="0" xfId="0" applyFont="1" applyAlignment="1">
      <alignment vertical="top" wrapText="1"/>
    </xf>
    <xf numFmtId="0" fontId="1" fillId="0" borderId="1" xfId="0" applyFont="1" applyBorder="1" applyAlignment="1">
      <alignment horizontal="left" vertical="top"/>
    </xf>
    <xf numFmtId="0" fontId="2" fillId="0" borderId="0" xfId="0" applyFont="1" applyAlignment="1">
      <alignment horizontal="center"/>
    </xf>
    <xf numFmtId="0" fontId="2" fillId="0" borderId="0" xfId="0" applyFont="1"/>
    <xf numFmtId="0" fontId="5" fillId="0" borderId="0" xfId="0" applyFont="1" applyAlignment="1">
      <alignment horizontal="left"/>
    </xf>
    <xf numFmtId="0" fontId="6" fillId="0" borderId="0" xfId="0" applyFont="1" applyAlignment="1">
      <alignment horizontal="center" wrapText="1"/>
    </xf>
    <xf numFmtId="0" fontId="0" fillId="0" borderId="9" xfId="0" applyBorder="1" applyAlignment="1">
      <alignment horizontal="left"/>
    </xf>
    <xf numFmtId="0" fontId="2" fillId="0" borderId="10" xfId="0" applyFont="1" applyBorder="1" applyAlignment="1">
      <alignment horizontal="left"/>
    </xf>
    <xf numFmtId="3" fontId="0" fillId="0" borderId="10" xfId="0" applyNumberFormat="1" applyBorder="1" applyAlignment="1">
      <alignment horizontal="center"/>
    </xf>
    <xf numFmtId="9" fontId="2" fillId="0" borderId="11" xfId="1" applyFont="1" applyBorder="1" applyAlignment="1">
      <alignment horizontal="center"/>
    </xf>
    <xf numFmtId="2" fontId="2" fillId="0" borderId="0" xfId="0" applyNumberFormat="1" applyFont="1"/>
    <xf numFmtId="0" fontId="0" fillId="0" borderId="12" xfId="0" applyBorder="1" applyAlignment="1">
      <alignment horizontal="left"/>
    </xf>
    <xf numFmtId="3" fontId="0" fillId="0" borderId="0" xfId="0" applyNumberFormat="1" applyAlignment="1">
      <alignment horizontal="center"/>
    </xf>
    <xf numFmtId="9" fontId="2" fillId="0" borderId="13" xfId="1" applyFont="1" applyBorder="1" applyAlignment="1">
      <alignment horizontal="center"/>
    </xf>
    <xf numFmtId="0" fontId="2" fillId="0" borderId="9" xfId="0" applyFont="1" applyBorder="1" applyAlignment="1">
      <alignment horizontal="left"/>
    </xf>
    <xf numFmtId="3" fontId="2" fillId="0" borderId="10" xfId="0" applyNumberFormat="1" applyFont="1" applyBorder="1" applyAlignment="1">
      <alignment horizontal="center"/>
    </xf>
    <xf numFmtId="9" fontId="0" fillId="0" borderId="11" xfId="1" applyFont="1" applyBorder="1" applyAlignment="1">
      <alignment horizontal="center"/>
    </xf>
    <xf numFmtId="0" fontId="2" fillId="0" borderId="12" xfId="0" applyFont="1" applyBorder="1" applyAlignment="1">
      <alignment horizontal="left"/>
    </xf>
    <xf numFmtId="3" fontId="2" fillId="0" borderId="0" xfId="0" applyNumberFormat="1" applyFont="1" applyAlignment="1">
      <alignment horizontal="center"/>
    </xf>
    <xf numFmtId="9" fontId="0" fillId="0" borderId="13" xfId="1" applyFont="1" applyBorder="1" applyAlignment="1">
      <alignment horizontal="center"/>
    </xf>
    <xf numFmtId="0" fontId="2" fillId="0" borderId="14" xfId="0" applyFont="1" applyBorder="1" applyAlignment="1">
      <alignment horizontal="left"/>
    </xf>
    <xf numFmtId="0" fontId="2" fillId="0" borderId="15" xfId="0" applyFont="1" applyBorder="1" applyAlignment="1">
      <alignment horizontal="left"/>
    </xf>
    <xf numFmtId="3" fontId="2" fillId="0" borderId="15" xfId="0" applyNumberFormat="1" applyFont="1" applyBorder="1" applyAlignment="1">
      <alignment horizontal="center"/>
    </xf>
    <xf numFmtId="9" fontId="0" fillId="0" borderId="16" xfId="1" applyFont="1" applyBorder="1" applyAlignment="1">
      <alignment horizontal="center"/>
    </xf>
    <xf numFmtId="0" fontId="5" fillId="0" borderId="17" xfId="0" applyFont="1" applyBorder="1" applyAlignment="1">
      <alignment horizontal="left"/>
    </xf>
    <xf numFmtId="0" fontId="3" fillId="0" borderId="9" xfId="0" applyFont="1" applyBorder="1" applyAlignment="1">
      <alignment horizontal="left"/>
    </xf>
    <xf numFmtId="0" fontId="3" fillId="0" borderId="10" xfId="0" applyFont="1" applyBorder="1"/>
    <xf numFmtId="3" fontId="3" fillId="0" borderId="10" xfId="0" applyNumberFormat="1" applyFont="1" applyBorder="1" applyAlignment="1">
      <alignment horizontal="center"/>
    </xf>
    <xf numFmtId="9" fontId="3" fillId="0" borderId="10" xfId="1" applyFont="1" applyBorder="1" applyAlignment="1">
      <alignment horizontal="center"/>
    </xf>
    <xf numFmtId="9" fontId="3" fillId="0" borderId="11" xfId="1" applyFont="1" applyBorder="1" applyAlignment="1">
      <alignment horizontal="center"/>
    </xf>
    <xf numFmtId="2" fontId="0" fillId="0" borderId="0" xfId="0" applyNumberFormat="1"/>
    <xf numFmtId="0" fontId="3" fillId="0" borderId="12" xfId="0" applyFont="1" applyBorder="1" applyAlignment="1">
      <alignment horizontal="left"/>
    </xf>
    <xf numFmtId="3" fontId="3" fillId="0" borderId="0" xfId="0" applyNumberFormat="1" applyFont="1" applyAlignment="1">
      <alignment horizontal="center"/>
    </xf>
    <xf numFmtId="9" fontId="3" fillId="0" borderId="13" xfId="1" applyFont="1" applyBorder="1" applyAlignment="1">
      <alignment horizontal="center"/>
    </xf>
    <xf numFmtId="0" fontId="3" fillId="0" borderId="14" xfId="0" applyFont="1" applyBorder="1" applyAlignment="1">
      <alignment horizontal="left"/>
    </xf>
    <xf numFmtId="0" fontId="3" fillId="0" borderId="15" xfId="0" applyFont="1" applyBorder="1"/>
    <xf numFmtId="3" fontId="3" fillId="0" borderId="15" xfId="0" applyNumberFormat="1" applyFont="1" applyBorder="1" applyAlignment="1">
      <alignment horizontal="center"/>
    </xf>
    <xf numFmtId="9" fontId="3" fillId="0" borderId="15" xfId="1" applyFont="1" applyBorder="1" applyAlignment="1">
      <alignment horizontal="center"/>
    </xf>
    <xf numFmtId="9" fontId="3" fillId="0" borderId="16" xfId="1" applyFont="1" applyBorder="1" applyAlignment="1">
      <alignment horizontal="center"/>
    </xf>
    <xf numFmtId="0" fontId="3" fillId="0" borderId="10" xfId="0" applyFont="1" applyBorder="1" applyAlignment="1">
      <alignment horizontal="left"/>
    </xf>
    <xf numFmtId="0" fontId="3" fillId="0" borderId="1" xfId="0" applyFont="1" applyBorder="1" applyAlignment="1">
      <alignment horizontal="left"/>
    </xf>
    <xf numFmtId="0" fontId="2" fillId="0" borderId="18" xfId="0" applyFont="1" applyBorder="1" applyAlignment="1">
      <alignment horizontal="left"/>
    </xf>
    <xf numFmtId="3" fontId="2" fillId="0" borderId="18" xfId="0" applyNumberFormat="1" applyFont="1" applyBorder="1" applyAlignment="1">
      <alignment horizontal="center"/>
    </xf>
    <xf numFmtId="9" fontId="2" fillId="0" borderId="18" xfId="1" applyFont="1" applyBorder="1" applyAlignment="1">
      <alignment horizontal="center"/>
    </xf>
    <xf numFmtId="0" fontId="3" fillId="0" borderId="18" xfId="0" applyFont="1" applyBorder="1" applyAlignment="1">
      <alignment horizontal="left"/>
    </xf>
    <xf numFmtId="0" fontId="3" fillId="0" borderId="18" xfId="0" applyFont="1" applyBorder="1"/>
    <xf numFmtId="3" fontId="3" fillId="0" borderId="18" xfId="0" applyNumberFormat="1" applyFont="1" applyBorder="1" applyAlignment="1">
      <alignment horizontal="center"/>
    </xf>
    <xf numFmtId="9" fontId="3" fillId="0" borderId="18" xfId="1" applyFont="1" applyBorder="1" applyAlignment="1">
      <alignment horizontal="center"/>
    </xf>
    <xf numFmtId="3" fontId="2" fillId="0" borderId="1" xfId="0" applyNumberFormat="1" applyFont="1" applyBorder="1" applyAlignment="1">
      <alignment horizontal="center"/>
    </xf>
    <xf numFmtId="9" fontId="3" fillId="0" borderId="0" xfId="1" applyFont="1" applyAlignment="1">
      <alignment horizontal="center"/>
    </xf>
    <xf numFmtId="9" fontId="3" fillId="0" borderId="19" xfId="1" applyFont="1" applyBorder="1" applyAlignment="1">
      <alignment horizontal="center"/>
    </xf>
  </cellXfs>
  <cellStyles count="2">
    <cellStyle name="Normal" xfId="0" builtinId="0"/>
    <cellStyle name="Percent" xfId="1" builtinId="5"/>
  </cellStyles>
  <dxfs count="29">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782C28-08B6-FA4E-963F-50CFFAE355EC}" name="Table2" displayName="Table2" ref="A2:B6" totalsRowShown="0" headerRowBorderDxfId="28" tableBorderDxfId="27" totalsRowBorderDxfId="26">
  <autoFilter ref="A2:B6" xr:uid="{90B86380-2200-6E46-9F56-83D6D190AA9E}">
    <filterColumn colId="0" hiddenButton="1"/>
    <filterColumn colId="1" hiddenButton="1"/>
  </autoFilter>
  <tableColumns count="2">
    <tableColumn id="1" xr3:uid="{E3C1173F-D671-994C-96FB-0ACCAB5B4D85}" name="Race/Ethnicity" dataDxfId="25"/>
    <tableColumn id="2" xr3:uid="{53550C13-3D42-4F48-9ED0-84512EE9BEC9}" name="Percentage of MA youth age 12-17 in 2020" dataDxfId="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A94B88-7A4D-4704-9C10-7AA2F6BE1AB3}" name="Table3" displayName="Table3" ref="A2:E57" totalsRowShown="0" headerRowDxfId="23" headerRowBorderDxfId="22" tableBorderDxfId="21">
  <autoFilter ref="A2:E57" xr:uid="{C340B5F5-71B7-4BF1-A93E-394D0AC01441}">
    <filterColumn colId="0" hiddenButton="1"/>
    <filterColumn colId="1" hiddenButton="1"/>
    <filterColumn colId="2" hiddenButton="1"/>
    <filterColumn colId="3" hiddenButton="1"/>
    <filterColumn colId="4" hiddenButton="1"/>
  </autoFilter>
  <tableColumns count="5">
    <tableColumn id="1" xr3:uid="{13013528-92E1-4AD4-807B-122F267286FA}" name="Fiscal year" dataDxfId="20"/>
    <tableColumn id="2" xr3:uid="{8EBAA02F-8721-44FE-B8F0-E3AE4238BF60}" name="Age at filing" dataDxfId="19"/>
    <tableColumn id="3" xr3:uid="{A9BA4B84-6533-4276-86EF-47B550AE07A8}" name="Number of deliquency filing" dataDxfId="18"/>
    <tableColumn id="4" xr3:uid="{C524B358-78C0-4FF2-8005-2D0703BC0864}" name="Percent of annual total" dataDxfId="17" dataCellStyle="Percent"/>
    <tableColumn id="5" xr3:uid="{D63323F0-B800-42F6-8159-0FD7B5D659C5}" name="Percent change from previous year" dataDxfId="16" dataCellStyle="Percen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F78880-912C-4A47-A3E3-5BE8BC933787}" name="Table4" displayName="Table4" ref="A2:E26" totalsRowShown="0" headerRowDxfId="15" headerRowBorderDxfId="14" tableBorderDxfId="13">
  <autoFilter ref="A2:E26" xr:uid="{EBFD8510-22DF-4ED3-8BC4-38769569215A}">
    <filterColumn colId="0" hiddenButton="1"/>
    <filterColumn colId="1" hiddenButton="1"/>
    <filterColumn colId="2" hiddenButton="1"/>
    <filterColumn colId="3" hiddenButton="1"/>
    <filterColumn colId="4" hiddenButton="1"/>
  </autoFilter>
  <tableColumns count="5">
    <tableColumn id="1" xr3:uid="{502286BC-4857-45A7-97A6-3177D0A11225}" name="Fiscal year" dataDxfId="12"/>
    <tableColumn id="2" xr3:uid="{3EC191F3-AC32-49DA-B5A8-7D4F34A7574F}" name="Gender" dataDxfId="11"/>
    <tableColumn id="3" xr3:uid="{715EE04D-6F19-47BA-BE9E-79D9DA0F93EE}" name="Number of delinquency filings" dataDxfId="10"/>
    <tableColumn id="4" xr3:uid="{F2F52847-0D2F-42FB-BF8D-AE314D9046D9}" name="Percent of annual total" dataDxfId="9" dataCellStyle="Percent"/>
    <tableColumn id="5" xr3:uid="{9D88F472-53CD-44A1-85E8-B0CFF3F01B09}" name="Percent change from previous year" dataDxfId="8"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E386C5-DD19-4E15-83C5-E82D68AC7D59}" name="Table5" displayName="Table5" ref="A2:E36" totalsRowShown="0" headerRowDxfId="7" headerRowBorderDxfId="6" tableBorderDxfId="5">
  <autoFilter ref="A2:E36" xr:uid="{4C1CB388-1469-4674-BA3C-A695A3287B5D}">
    <filterColumn colId="0" hiddenButton="1"/>
    <filterColumn colId="1" hiddenButton="1"/>
    <filterColumn colId="2" hiddenButton="1"/>
    <filterColumn colId="3" hiddenButton="1"/>
    <filterColumn colId="4" hiddenButton="1"/>
  </autoFilter>
  <tableColumns count="5">
    <tableColumn id="1" xr3:uid="{F81823D1-1842-41DB-BE4B-6160B3A1F9EC}" name="Fiscal year" dataDxfId="4"/>
    <tableColumn id="2" xr3:uid="{04389D20-A7A8-481B-8032-139529DE117F}" name="Race" dataDxfId="3"/>
    <tableColumn id="3" xr3:uid="{76BEF642-D0BB-4FCE-B5AF-4C85B2D8F55B}" name="Number of delinquency filings" dataDxfId="2"/>
    <tableColumn id="4" xr3:uid="{427CCAB5-175F-45DB-9FA0-6324E43BEAA5}" name="Percent of annual total" dataDxfId="1" dataCellStyle="Percent"/>
    <tableColumn id="5" xr3:uid="{19718240-3F99-4333-B9AC-995321923DD1}" name="Percent change from previous year" dataDxfId="0"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31DF-84AF-0643-A12A-0F6FA3A8F29B}">
  <dimension ref="A1:A3"/>
  <sheetViews>
    <sheetView tabSelected="1" workbookViewId="0">
      <selection activeCell="A24" sqref="A24"/>
    </sheetView>
  </sheetViews>
  <sheetFormatPr defaultColWidth="11.44140625" defaultRowHeight="14.4" x14ac:dyDescent="0.3"/>
  <cols>
    <col min="1" max="1" width="80.77734375" customWidth="1"/>
  </cols>
  <sheetData>
    <row r="1" spans="1:1" ht="84.75" customHeight="1" x14ac:dyDescent="0.3">
      <c r="A1" s="22" t="s">
        <v>0</v>
      </c>
    </row>
    <row r="3" spans="1:1" x14ac:dyDescent="0.3">
      <c r="A3" s="21"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096AC-5029-054A-862E-092286BF0C09}">
  <dimension ref="A1:B8"/>
  <sheetViews>
    <sheetView workbookViewId="0">
      <selection activeCell="B4" sqref="B4"/>
    </sheetView>
  </sheetViews>
  <sheetFormatPr defaultColWidth="8.77734375" defaultRowHeight="14.4" x14ac:dyDescent="0.3"/>
  <cols>
    <col min="1" max="1" width="14.77734375" style="3" customWidth="1"/>
    <col min="2" max="2" width="20.44140625" style="2" customWidth="1"/>
  </cols>
  <sheetData>
    <row r="1" spans="1:2" x14ac:dyDescent="0.3">
      <c r="A1" s="13" t="s">
        <v>2</v>
      </c>
    </row>
    <row r="2" spans="1:2" ht="48" customHeight="1" x14ac:dyDescent="0.3">
      <c r="A2" s="17" t="s">
        <v>3</v>
      </c>
      <c r="B2" s="20" t="s">
        <v>31</v>
      </c>
    </row>
    <row r="3" spans="1:2" x14ac:dyDescent="0.3">
      <c r="A3" s="15" t="s">
        <v>4</v>
      </c>
      <c r="B3" s="16">
        <v>0.1</v>
      </c>
    </row>
    <row r="4" spans="1:2" x14ac:dyDescent="0.3">
      <c r="A4" s="15" t="s">
        <v>5</v>
      </c>
      <c r="B4" s="16">
        <v>0.18</v>
      </c>
    </row>
    <row r="5" spans="1:2" x14ac:dyDescent="0.3">
      <c r="A5" s="15" t="s">
        <v>6</v>
      </c>
      <c r="B5" s="16">
        <v>0.64</v>
      </c>
    </row>
    <row r="6" spans="1:2" x14ac:dyDescent="0.3">
      <c r="A6" s="18" t="s">
        <v>7</v>
      </c>
      <c r="B6" s="19">
        <v>0.08</v>
      </c>
    </row>
    <row r="7" spans="1:2" x14ac:dyDescent="0.3">
      <c r="A7" s="23"/>
      <c r="B7" s="1"/>
    </row>
    <row r="8" spans="1:2" x14ac:dyDescent="0.3">
      <c r="A8" s="23"/>
      <c r="B8"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D093-E972-FA45-86BD-48B3F72617CF}">
  <dimension ref="A1:G57"/>
  <sheetViews>
    <sheetView workbookViewId="0">
      <selection activeCell="H52" sqref="H52"/>
    </sheetView>
  </sheetViews>
  <sheetFormatPr defaultColWidth="10.77734375" defaultRowHeight="14.4" x14ac:dyDescent="0.3"/>
  <cols>
    <col min="1" max="1" width="11.21875" style="13" customWidth="1"/>
    <col min="2" max="2" width="20.21875" style="13" bestFit="1" customWidth="1"/>
    <col min="3" max="5" width="12.77734375" style="24" customWidth="1"/>
    <col min="6" max="16384" width="10.77734375" style="25"/>
  </cols>
  <sheetData>
    <row r="1" spans="1:7" x14ac:dyDescent="0.3">
      <c r="A1" s="13" t="s">
        <v>27</v>
      </c>
    </row>
    <row r="2" spans="1:7" ht="43.2" x14ac:dyDescent="0.3">
      <c r="A2" s="26" t="s">
        <v>1</v>
      </c>
      <c r="B2" s="26" t="s">
        <v>8</v>
      </c>
      <c r="C2" s="27" t="s">
        <v>29</v>
      </c>
      <c r="D2" s="27" t="s">
        <v>9</v>
      </c>
      <c r="E2" s="27" t="s">
        <v>10</v>
      </c>
    </row>
    <row r="3" spans="1:7" x14ac:dyDescent="0.3">
      <c r="A3" s="28">
        <v>2017</v>
      </c>
      <c r="B3" s="29" t="s">
        <v>11</v>
      </c>
      <c r="C3" s="30">
        <v>273</v>
      </c>
      <c r="D3" s="12">
        <f>C3/$C$8</f>
        <v>2.2218605029706195E-2</v>
      </c>
      <c r="E3" s="31" t="s">
        <v>12</v>
      </c>
      <c r="G3" s="32"/>
    </row>
    <row r="4" spans="1:7" x14ac:dyDescent="0.3">
      <c r="A4" s="33">
        <v>2017</v>
      </c>
      <c r="B4" s="13" t="s">
        <v>13</v>
      </c>
      <c r="C4" s="34">
        <v>2718</v>
      </c>
      <c r="D4" s="12">
        <f t="shared" ref="D4:D8" si="0">C4/$C$8</f>
        <v>0.2212094083177342</v>
      </c>
      <c r="E4" s="35" t="s">
        <v>12</v>
      </c>
      <c r="G4" s="32"/>
    </row>
    <row r="5" spans="1:7" x14ac:dyDescent="0.3">
      <c r="A5" s="33">
        <v>2017</v>
      </c>
      <c r="B5" s="13" t="s">
        <v>14</v>
      </c>
      <c r="C5" s="34">
        <v>9065</v>
      </c>
      <c r="D5" s="12">
        <f t="shared" si="0"/>
        <v>0.73777162855050049</v>
      </c>
      <c r="E5" s="35" t="s">
        <v>12</v>
      </c>
      <c r="G5" s="32"/>
    </row>
    <row r="6" spans="1:7" x14ac:dyDescent="0.3">
      <c r="A6" s="33">
        <v>2017</v>
      </c>
      <c r="B6" s="13" t="s">
        <v>15</v>
      </c>
      <c r="C6" s="34">
        <v>196</v>
      </c>
      <c r="D6" s="12">
        <f t="shared" si="0"/>
        <v>1.5951818995686498E-2</v>
      </c>
      <c r="E6" s="35" t="s">
        <v>12</v>
      </c>
      <c r="G6" s="32"/>
    </row>
    <row r="7" spans="1:7" x14ac:dyDescent="0.3">
      <c r="A7" s="33">
        <v>2017</v>
      </c>
      <c r="B7" s="13" t="s">
        <v>16</v>
      </c>
      <c r="C7" s="34">
        <v>35</v>
      </c>
      <c r="D7" s="12">
        <f t="shared" si="0"/>
        <v>2.8485391063725889E-3</v>
      </c>
      <c r="E7" s="35" t="s">
        <v>12</v>
      </c>
      <c r="G7" s="32"/>
    </row>
    <row r="8" spans="1:7" x14ac:dyDescent="0.3">
      <c r="A8" s="33">
        <v>2017</v>
      </c>
      <c r="B8" s="13" t="s">
        <v>17</v>
      </c>
      <c r="C8" s="34">
        <v>12287</v>
      </c>
      <c r="D8" s="12">
        <f t="shared" si="0"/>
        <v>1</v>
      </c>
      <c r="E8" s="35" t="s">
        <v>12</v>
      </c>
    </row>
    <row r="9" spans="1:7" x14ac:dyDescent="0.3">
      <c r="A9" s="36">
        <v>2018</v>
      </c>
      <c r="B9" s="29" t="s">
        <v>11</v>
      </c>
      <c r="C9" s="37">
        <v>0</v>
      </c>
      <c r="D9" s="65">
        <f>C9/$C$18</f>
        <v>0</v>
      </c>
      <c r="E9" s="38">
        <f>(C9-C3)/C3</f>
        <v>-1</v>
      </c>
      <c r="G9" s="32"/>
    </row>
    <row r="10" spans="1:7" x14ac:dyDescent="0.3">
      <c r="A10" s="39">
        <v>2018</v>
      </c>
      <c r="B10" s="5">
        <v>12</v>
      </c>
      <c r="C10" s="70">
        <v>248</v>
      </c>
      <c r="D10" s="6">
        <f t="shared" ref="D10:D18" si="1">C10/$C$18</f>
        <v>3.2078644418574567E-2</v>
      </c>
      <c r="E10" s="35" t="s">
        <v>12</v>
      </c>
      <c r="G10" s="32"/>
    </row>
    <row r="11" spans="1:7" x14ac:dyDescent="0.3">
      <c r="A11" s="39">
        <v>2018</v>
      </c>
      <c r="B11" s="5">
        <v>13</v>
      </c>
      <c r="C11" s="70">
        <v>550</v>
      </c>
      <c r="D11" s="6">
        <f t="shared" si="1"/>
        <v>7.1142154960548445E-2</v>
      </c>
      <c r="E11" s="35" t="s">
        <v>12</v>
      </c>
      <c r="G11" s="32"/>
    </row>
    <row r="12" spans="1:7" x14ac:dyDescent="0.3">
      <c r="A12" s="39">
        <v>2018</v>
      </c>
      <c r="B12" s="13">
        <v>14</v>
      </c>
      <c r="C12" s="40">
        <v>926</v>
      </c>
      <c r="D12" s="6">
        <f t="shared" si="1"/>
        <v>0.11977751907903246</v>
      </c>
      <c r="E12" s="35" t="s">
        <v>12</v>
      </c>
      <c r="G12" s="32"/>
    </row>
    <row r="13" spans="1:7" x14ac:dyDescent="0.3">
      <c r="A13" s="39">
        <v>2018</v>
      </c>
      <c r="B13" s="13">
        <v>15</v>
      </c>
      <c r="C13" s="40">
        <v>1444</v>
      </c>
      <c r="D13" s="6">
        <f t="shared" si="1"/>
        <v>0.18678049411460354</v>
      </c>
      <c r="E13" s="35" t="s">
        <v>12</v>
      </c>
      <c r="G13" s="32"/>
    </row>
    <row r="14" spans="1:7" x14ac:dyDescent="0.3">
      <c r="A14" s="39">
        <v>2018</v>
      </c>
      <c r="B14" s="13">
        <v>16</v>
      </c>
      <c r="C14" s="40">
        <v>1917</v>
      </c>
      <c r="D14" s="6">
        <f t="shared" si="1"/>
        <v>0.2479627473806752</v>
      </c>
      <c r="E14" s="35" t="s">
        <v>12</v>
      </c>
      <c r="G14" s="32"/>
    </row>
    <row r="15" spans="1:7" x14ac:dyDescent="0.3">
      <c r="A15" s="39">
        <v>2018</v>
      </c>
      <c r="B15" s="13">
        <v>17</v>
      </c>
      <c r="C15" s="40">
        <v>2455</v>
      </c>
      <c r="D15" s="6">
        <f t="shared" si="1"/>
        <v>0.31755270986935713</v>
      </c>
      <c r="E15" s="35" t="s">
        <v>12</v>
      </c>
      <c r="G15" s="32"/>
    </row>
    <row r="16" spans="1:7" x14ac:dyDescent="0.3">
      <c r="A16" s="39">
        <v>2018</v>
      </c>
      <c r="B16" s="13" t="s">
        <v>15</v>
      </c>
      <c r="C16" s="40">
        <v>189</v>
      </c>
      <c r="D16" s="6">
        <f t="shared" si="1"/>
        <v>2.4447031431897557E-2</v>
      </c>
      <c r="E16" s="41">
        <f>(C16-C6)/C6</f>
        <v>-3.5714285714285712E-2</v>
      </c>
      <c r="G16" s="32"/>
    </row>
    <row r="17" spans="1:7" x14ac:dyDescent="0.3">
      <c r="A17" s="39">
        <v>2018</v>
      </c>
      <c r="B17" s="13" t="s">
        <v>16</v>
      </c>
      <c r="C17" s="40">
        <v>2</v>
      </c>
      <c r="D17" s="6">
        <f t="shared" si="1"/>
        <v>2.5869874531108522E-4</v>
      </c>
      <c r="E17" s="41">
        <f>(C17-C7)/C7</f>
        <v>-0.94285714285714284</v>
      </c>
      <c r="G17" s="32"/>
    </row>
    <row r="18" spans="1:7" x14ac:dyDescent="0.3">
      <c r="A18" s="42">
        <v>2018</v>
      </c>
      <c r="B18" s="43" t="s">
        <v>17</v>
      </c>
      <c r="C18" s="44">
        <v>7731</v>
      </c>
      <c r="D18" s="6">
        <f t="shared" si="1"/>
        <v>1</v>
      </c>
      <c r="E18" s="45">
        <f>(C18-C8)/C8</f>
        <v>-0.37079840481810045</v>
      </c>
      <c r="G18" s="32"/>
    </row>
    <row r="19" spans="1:7" x14ac:dyDescent="0.3">
      <c r="A19" s="13">
        <v>2019</v>
      </c>
      <c r="B19" s="13" t="s">
        <v>11</v>
      </c>
      <c r="C19" s="40">
        <v>0</v>
      </c>
      <c r="D19" s="65">
        <f>C19/$C$28</f>
        <v>0</v>
      </c>
      <c r="E19" s="6" t="e">
        <f>(C19-C9)/C9</f>
        <v>#DIV/0!</v>
      </c>
    </row>
    <row r="20" spans="1:7" x14ac:dyDescent="0.3">
      <c r="A20" s="13">
        <v>2019</v>
      </c>
      <c r="B20" s="13">
        <v>12</v>
      </c>
      <c r="C20" s="70">
        <v>153</v>
      </c>
      <c r="D20" s="6">
        <f t="shared" ref="D20:D28" si="2">C20/$C$28</f>
        <v>2.9010238907849831E-2</v>
      </c>
      <c r="E20" s="6">
        <f t="shared" ref="E20:E48" si="3">(C20-C10)/C10</f>
        <v>-0.38306451612903225</v>
      </c>
    </row>
    <row r="21" spans="1:7" x14ac:dyDescent="0.3">
      <c r="A21" s="13">
        <v>2019</v>
      </c>
      <c r="B21" s="13">
        <v>13</v>
      </c>
      <c r="C21" s="70">
        <v>421</v>
      </c>
      <c r="D21" s="6">
        <f t="shared" si="2"/>
        <v>7.9825559347743644E-2</v>
      </c>
      <c r="E21" s="6">
        <f t="shared" si="3"/>
        <v>-0.23454545454545456</v>
      </c>
    </row>
    <row r="22" spans="1:7" x14ac:dyDescent="0.3">
      <c r="A22" s="13">
        <v>2019</v>
      </c>
      <c r="B22" s="13">
        <v>14</v>
      </c>
      <c r="C22" s="40">
        <v>677</v>
      </c>
      <c r="D22" s="6">
        <f t="shared" si="2"/>
        <v>0.12836556693211984</v>
      </c>
      <c r="E22" s="6">
        <f t="shared" si="3"/>
        <v>-0.2688984881209503</v>
      </c>
    </row>
    <row r="23" spans="1:7" x14ac:dyDescent="0.3">
      <c r="A23" s="13">
        <v>2019</v>
      </c>
      <c r="B23" s="13">
        <v>15</v>
      </c>
      <c r="C23" s="40">
        <v>1010</v>
      </c>
      <c r="D23" s="6">
        <f t="shared" si="2"/>
        <v>0.19150549867273417</v>
      </c>
      <c r="E23" s="6">
        <f t="shared" si="3"/>
        <v>-0.30055401662049863</v>
      </c>
    </row>
    <row r="24" spans="1:7" x14ac:dyDescent="0.3">
      <c r="A24" s="13">
        <v>2019</v>
      </c>
      <c r="B24" s="13">
        <v>16</v>
      </c>
      <c r="C24" s="40">
        <v>1260</v>
      </c>
      <c r="D24" s="6">
        <f t="shared" si="2"/>
        <v>0.23890784982935154</v>
      </c>
      <c r="E24" s="6">
        <f t="shared" si="3"/>
        <v>-0.34272300469483569</v>
      </c>
    </row>
    <row r="25" spans="1:7" x14ac:dyDescent="0.3">
      <c r="A25" s="13">
        <v>2019</v>
      </c>
      <c r="B25" s="13">
        <v>17</v>
      </c>
      <c r="C25" s="40">
        <v>1604</v>
      </c>
      <c r="D25" s="6">
        <f t="shared" si="2"/>
        <v>0.30413348502085702</v>
      </c>
      <c r="E25" s="6">
        <f t="shared" si="3"/>
        <v>-0.34663951120162934</v>
      </c>
    </row>
    <row r="26" spans="1:7" x14ac:dyDescent="0.3">
      <c r="A26" s="13">
        <v>2019</v>
      </c>
      <c r="B26" s="13" t="s">
        <v>15</v>
      </c>
      <c r="C26" s="40">
        <v>146</v>
      </c>
      <c r="D26" s="6">
        <f t="shared" si="2"/>
        <v>2.7682973075464544E-2</v>
      </c>
      <c r="E26" s="6">
        <f t="shared" si="3"/>
        <v>-0.2275132275132275</v>
      </c>
    </row>
    <row r="27" spans="1:7" x14ac:dyDescent="0.3">
      <c r="A27" s="13">
        <v>2019</v>
      </c>
      <c r="B27" s="13" t="s">
        <v>16</v>
      </c>
      <c r="C27" s="40">
        <v>3</v>
      </c>
      <c r="D27" s="6">
        <f t="shared" si="2"/>
        <v>5.6882821387940839E-4</v>
      </c>
      <c r="E27" s="6">
        <f t="shared" si="3"/>
        <v>0.5</v>
      </c>
    </row>
    <row r="28" spans="1:7" x14ac:dyDescent="0.3">
      <c r="A28" s="7">
        <v>2019</v>
      </c>
      <c r="B28" s="7" t="s">
        <v>17</v>
      </c>
      <c r="C28" s="44">
        <v>5274</v>
      </c>
      <c r="D28" s="6">
        <f t="shared" si="2"/>
        <v>1</v>
      </c>
      <c r="E28" s="6">
        <f t="shared" si="3"/>
        <v>-0.31781140861466822</v>
      </c>
    </row>
    <row r="29" spans="1:7" x14ac:dyDescent="0.3">
      <c r="A29" s="13">
        <v>2020</v>
      </c>
      <c r="B29" s="13" t="s">
        <v>11</v>
      </c>
      <c r="C29" s="40">
        <v>0</v>
      </c>
      <c r="D29" s="65">
        <f>C29/$C$38</f>
        <v>0</v>
      </c>
      <c r="E29" s="65" t="e">
        <f t="shared" si="3"/>
        <v>#DIV/0!</v>
      </c>
    </row>
    <row r="30" spans="1:7" x14ac:dyDescent="0.3">
      <c r="A30" s="13">
        <v>2020</v>
      </c>
      <c r="B30" s="13">
        <v>12</v>
      </c>
      <c r="C30" s="40">
        <v>167</v>
      </c>
      <c r="D30" s="6">
        <f t="shared" ref="D30:D38" si="4">C30/$C$38</f>
        <v>3.4791666666666665E-2</v>
      </c>
      <c r="E30" s="6">
        <f t="shared" si="3"/>
        <v>9.1503267973856203E-2</v>
      </c>
    </row>
    <row r="31" spans="1:7" x14ac:dyDescent="0.3">
      <c r="A31" s="13">
        <v>2020</v>
      </c>
      <c r="B31" s="13">
        <v>13</v>
      </c>
      <c r="C31" s="40">
        <v>379</v>
      </c>
      <c r="D31" s="6">
        <f t="shared" si="4"/>
        <v>7.8958333333333339E-2</v>
      </c>
      <c r="E31" s="6">
        <f t="shared" si="3"/>
        <v>-9.9762470308788598E-2</v>
      </c>
    </row>
    <row r="32" spans="1:7" x14ac:dyDescent="0.3">
      <c r="A32" s="13">
        <v>2020</v>
      </c>
      <c r="B32" s="13">
        <v>14</v>
      </c>
      <c r="C32" s="40">
        <v>716</v>
      </c>
      <c r="D32" s="6">
        <f t="shared" si="4"/>
        <v>0.14916666666666667</v>
      </c>
      <c r="E32" s="6">
        <f t="shared" si="3"/>
        <v>5.7607090103397339E-2</v>
      </c>
    </row>
    <row r="33" spans="1:5" x14ac:dyDescent="0.3">
      <c r="A33" s="13">
        <v>2020</v>
      </c>
      <c r="B33" s="13">
        <v>15</v>
      </c>
      <c r="C33" s="40">
        <v>878</v>
      </c>
      <c r="D33" s="6">
        <f t="shared" si="4"/>
        <v>0.18291666666666667</v>
      </c>
      <c r="E33" s="6">
        <f t="shared" si="3"/>
        <v>-0.1306930693069307</v>
      </c>
    </row>
    <row r="34" spans="1:5" x14ac:dyDescent="0.3">
      <c r="A34" s="13">
        <v>2020</v>
      </c>
      <c r="B34" s="13">
        <v>16</v>
      </c>
      <c r="C34" s="40">
        <v>1086</v>
      </c>
      <c r="D34" s="6">
        <f t="shared" si="4"/>
        <v>0.22625000000000001</v>
      </c>
      <c r="E34" s="6">
        <f t="shared" si="3"/>
        <v>-0.1380952380952381</v>
      </c>
    </row>
    <row r="35" spans="1:5" x14ac:dyDescent="0.3">
      <c r="A35" s="13">
        <v>2020</v>
      </c>
      <c r="B35" s="13">
        <v>17</v>
      </c>
      <c r="C35" s="40">
        <v>1445</v>
      </c>
      <c r="D35" s="6">
        <f t="shared" si="4"/>
        <v>0.30104166666666665</v>
      </c>
      <c r="E35" s="6">
        <f t="shared" si="3"/>
        <v>-9.9127182044887782E-2</v>
      </c>
    </row>
    <row r="36" spans="1:5" x14ac:dyDescent="0.3">
      <c r="A36" s="13">
        <v>2020</v>
      </c>
      <c r="B36" s="13" t="s">
        <v>15</v>
      </c>
      <c r="C36" s="40">
        <v>128</v>
      </c>
      <c r="D36" s="6">
        <f t="shared" si="4"/>
        <v>2.6666666666666668E-2</v>
      </c>
      <c r="E36" s="6">
        <f t="shared" si="3"/>
        <v>-0.12328767123287671</v>
      </c>
    </row>
    <row r="37" spans="1:5" x14ac:dyDescent="0.3">
      <c r="A37" s="13">
        <v>2020</v>
      </c>
      <c r="B37" s="13" t="s">
        <v>16</v>
      </c>
      <c r="C37" s="40">
        <v>1</v>
      </c>
      <c r="D37" s="6">
        <f t="shared" si="4"/>
        <v>2.0833333333333335E-4</v>
      </c>
      <c r="E37" s="6">
        <f t="shared" si="3"/>
        <v>-0.66666666666666663</v>
      </c>
    </row>
    <row r="38" spans="1:5" x14ac:dyDescent="0.3">
      <c r="A38" s="13">
        <v>2020</v>
      </c>
      <c r="B38" s="13" t="s">
        <v>17</v>
      </c>
      <c r="C38" s="40">
        <v>4800</v>
      </c>
      <c r="D38" s="6">
        <f t="shared" si="4"/>
        <v>1</v>
      </c>
      <c r="E38" s="6">
        <f t="shared" si="3"/>
        <v>-8.987485779294653E-2</v>
      </c>
    </row>
    <row r="39" spans="1:5" x14ac:dyDescent="0.3">
      <c r="A39" s="63">
        <v>2021</v>
      </c>
      <c r="B39" s="63" t="s">
        <v>11</v>
      </c>
      <c r="C39" s="64">
        <v>0</v>
      </c>
      <c r="D39" s="65">
        <f>C39/$C$48</f>
        <v>0</v>
      </c>
      <c r="E39" s="65" t="e">
        <f t="shared" si="3"/>
        <v>#DIV/0!</v>
      </c>
    </row>
    <row r="40" spans="1:5" x14ac:dyDescent="0.3">
      <c r="A40" s="13">
        <v>2021</v>
      </c>
      <c r="B40" s="13">
        <v>12</v>
      </c>
      <c r="C40" s="40">
        <v>90</v>
      </c>
      <c r="D40" s="6">
        <f t="shared" ref="D40:D48" si="5">C40/$C$48</f>
        <v>2.3316062176165803E-2</v>
      </c>
      <c r="E40" s="6">
        <f t="shared" si="3"/>
        <v>-0.46107784431137727</v>
      </c>
    </row>
    <row r="41" spans="1:5" x14ac:dyDescent="0.3">
      <c r="A41" s="13">
        <v>2021</v>
      </c>
      <c r="B41" s="13">
        <v>13</v>
      </c>
      <c r="C41" s="40">
        <v>227</v>
      </c>
      <c r="D41" s="6">
        <f t="shared" si="5"/>
        <v>5.8808290155440417E-2</v>
      </c>
      <c r="E41" s="6">
        <f t="shared" si="3"/>
        <v>-0.40105540897097625</v>
      </c>
    </row>
    <row r="42" spans="1:5" x14ac:dyDescent="0.3">
      <c r="A42" s="13">
        <v>2021</v>
      </c>
      <c r="B42" s="13">
        <v>14</v>
      </c>
      <c r="C42" s="40">
        <v>451</v>
      </c>
      <c r="D42" s="6">
        <f t="shared" si="5"/>
        <v>0.11683937823834196</v>
      </c>
      <c r="E42" s="6">
        <f t="shared" si="3"/>
        <v>-0.37011173184357543</v>
      </c>
    </row>
    <row r="43" spans="1:5" x14ac:dyDescent="0.3">
      <c r="A43" s="13">
        <v>2021</v>
      </c>
      <c r="B43" s="13">
        <v>15</v>
      </c>
      <c r="C43" s="40">
        <v>634</v>
      </c>
      <c r="D43" s="6">
        <f t="shared" si="5"/>
        <v>0.16424870466321242</v>
      </c>
      <c r="E43" s="6">
        <f t="shared" si="3"/>
        <v>-0.27790432801822323</v>
      </c>
    </row>
    <row r="44" spans="1:5" x14ac:dyDescent="0.3">
      <c r="A44" s="13">
        <v>2021</v>
      </c>
      <c r="B44" s="13">
        <v>16</v>
      </c>
      <c r="C44" s="40">
        <v>967</v>
      </c>
      <c r="D44" s="6">
        <f t="shared" si="5"/>
        <v>0.25051813471502593</v>
      </c>
      <c r="E44" s="6">
        <f t="shared" si="3"/>
        <v>-0.10957642725598526</v>
      </c>
    </row>
    <row r="45" spans="1:5" x14ac:dyDescent="0.3">
      <c r="A45" s="13">
        <v>2021</v>
      </c>
      <c r="B45" s="13">
        <v>17</v>
      </c>
      <c r="C45" s="40">
        <v>1252</v>
      </c>
      <c r="D45" s="6">
        <f t="shared" si="5"/>
        <v>0.32435233160621763</v>
      </c>
      <c r="E45" s="6">
        <f t="shared" si="3"/>
        <v>-0.13356401384083044</v>
      </c>
    </row>
    <row r="46" spans="1:5" x14ac:dyDescent="0.3">
      <c r="A46" s="13">
        <v>2021</v>
      </c>
      <c r="B46" s="13" t="s">
        <v>15</v>
      </c>
      <c r="C46" s="40">
        <v>234</v>
      </c>
      <c r="D46" s="6">
        <f t="shared" si="5"/>
        <v>6.0621761658031091E-2</v>
      </c>
      <c r="E46" s="6">
        <f t="shared" si="3"/>
        <v>0.828125</v>
      </c>
    </row>
    <row r="47" spans="1:5" x14ac:dyDescent="0.3">
      <c r="A47" s="13">
        <v>2021</v>
      </c>
      <c r="B47" s="13" t="s">
        <v>16</v>
      </c>
      <c r="C47" s="40">
        <v>5</v>
      </c>
      <c r="D47" s="6">
        <f t="shared" si="5"/>
        <v>1.2953367875647669E-3</v>
      </c>
      <c r="E47" s="6">
        <f t="shared" si="3"/>
        <v>4</v>
      </c>
    </row>
    <row r="48" spans="1:5" x14ac:dyDescent="0.3">
      <c r="A48" s="13">
        <v>2021</v>
      </c>
      <c r="B48" s="13" t="s">
        <v>17</v>
      </c>
      <c r="C48" s="40">
        <v>3860</v>
      </c>
      <c r="D48" s="6">
        <f t="shared" si="5"/>
        <v>1</v>
      </c>
      <c r="E48" s="6">
        <f t="shared" si="3"/>
        <v>-0.19583333333333333</v>
      </c>
    </row>
    <row r="49" spans="1:5" x14ac:dyDescent="0.3">
      <c r="A49" s="63">
        <v>2022</v>
      </c>
      <c r="B49" s="63">
        <v>12</v>
      </c>
      <c r="C49" s="64">
        <v>216</v>
      </c>
      <c r="D49" s="65">
        <f>C49/$C$57</f>
        <v>4.0014820303816229E-2</v>
      </c>
      <c r="E49" s="65">
        <f t="shared" ref="E49:E57" si="6">(C49-C40)/C40</f>
        <v>1.4</v>
      </c>
    </row>
    <row r="50" spans="1:5" x14ac:dyDescent="0.3">
      <c r="A50" s="5">
        <v>2022</v>
      </c>
      <c r="B50" s="13">
        <v>13</v>
      </c>
      <c r="C50" s="40">
        <v>507</v>
      </c>
      <c r="D50" s="6">
        <f t="shared" ref="D50:D57" si="7">C50/$C$57</f>
        <v>9.3923675435346424E-2</v>
      </c>
      <c r="E50" s="6">
        <f t="shared" si="6"/>
        <v>1.2334801762114538</v>
      </c>
    </row>
    <row r="51" spans="1:5" x14ac:dyDescent="0.3">
      <c r="A51" s="5">
        <v>2022</v>
      </c>
      <c r="B51" s="13">
        <v>14</v>
      </c>
      <c r="C51" s="40">
        <v>810</v>
      </c>
      <c r="D51" s="6">
        <f t="shared" si="7"/>
        <v>0.15005557613931086</v>
      </c>
      <c r="E51" s="6">
        <f t="shared" si="6"/>
        <v>0.7960088691796009</v>
      </c>
    </row>
    <row r="52" spans="1:5" x14ac:dyDescent="0.3">
      <c r="A52" s="5">
        <v>2022</v>
      </c>
      <c r="B52" s="13">
        <v>15</v>
      </c>
      <c r="C52" s="40">
        <v>1126</v>
      </c>
      <c r="D52" s="6">
        <f t="shared" si="7"/>
        <v>0.20859577621341238</v>
      </c>
      <c r="E52" s="6">
        <f t="shared" si="6"/>
        <v>0.77602523659305989</v>
      </c>
    </row>
    <row r="53" spans="1:5" x14ac:dyDescent="0.3">
      <c r="A53" s="5">
        <v>2022</v>
      </c>
      <c r="B53" s="13">
        <v>16</v>
      </c>
      <c r="C53" s="40">
        <v>1190</v>
      </c>
      <c r="D53" s="6">
        <f t="shared" si="7"/>
        <v>0.22045201926639496</v>
      </c>
      <c r="E53" s="6">
        <f t="shared" si="6"/>
        <v>0.23061013443640124</v>
      </c>
    </row>
    <row r="54" spans="1:5" x14ac:dyDescent="0.3">
      <c r="A54" s="5">
        <v>2022</v>
      </c>
      <c r="B54" s="13">
        <v>17</v>
      </c>
      <c r="C54" s="40">
        <v>1367</v>
      </c>
      <c r="D54" s="6">
        <f t="shared" si="7"/>
        <v>0.25324194145979995</v>
      </c>
      <c r="E54" s="6">
        <f t="shared" si="6"/>
        <v>9.1853035143769968E-2</v>
      </c>
    </row>
    <row r="55" spans="1:5" x14ac:dyDescent="0.3">
      <c r="A55" s="5">
        <v>2022</v>
      </c>
      <c r="B55" s="13" t="s">
        <v>15</v>
      </c>
      <c r="C55" s="40">
        <v>175</v>
      </c>
      <c r="D55" s="6">
        <f t="shared" si="7"/>
        <v>3.2419414597999262E-2</v>
      </c>
      <c r="E55" s="6">
        <f t="shared" si="6"/>
        <v>-0.25213675213675213</v>
      </c>
    </row>
    <row r="56" spans="1:5" x14ac:dyDescent="0.3">
      <c r="A56" s="5">
        <v>2022</v>
      </c>
      <c r="B56" s="13" t="s">
        <v>16</v>
      </c>
      <c r="C56" s="40">
        <v>7</v>
      </c>
      <c r="D56" s="6">
        <f t="shared" si="7"/>
        <v>1.2967765839199705E-3</v>
      </c>
      <c r="E56" s="6">
        <f t="shared" si="6"/>
        <v>0.4</v>
      </c>
    </row>
    <row r="57" spans="1:5" x14ac:dyDescent="0.3">
      <c r="A57" s="5">
        <v>2022</v>
      </c>
      <c r="B57" s="13" t="s">
        <v>17</v>
      </c>
      <c r="C57" s="40">
        <v>5398</v>
      </c>
      <c r="D57" s="6">
        <f t="shared" si="7"/>
        <v>1</v>
      </c>
      <c r="E57" s="6">
        <f t="shared" si="6"/>
        <v>0.39844559585492229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843C-7295-8344-AA85-66D70992BCFC}">
  <dimension ref="A1:G26"/>
  <sheetViews>
    <sheetView workbookViewId="0">
      <selection activeCell="G20" sqref="G20"/>
    </sheetView>
  </sheetViews>
  <sheetFormatPr defaultColWidth="11.44140625" defaultRowHeight="14.4" x14ac:dyDescent="0.3"/>
  <cols>
    <col min="1" max="1" width="11.21875" style="3" customWidth="1"/>
    <col min="2" max="2" width="23.77734375" customWidth="1"/>
    <col min="3" max="5" width="12.77734375" style="2" customWidth="1"/>
    <col min="6" max="6" width="12.77734375" customWidth="1"/>
    <col min="7" max="7" width="12.77734375" bestFit="1" customWidth="1"/>
  </cols>
  <sheetData>
    <row r="1" spans="1:7" x14ac:dyDescent="0.3">
      <c r="A1" s="13" t="s">
        <v>28</v>
      </c>
    </row>
    <row r="2" spans="1:7" ht="43.2" x14ac:dyDescent="0.3">
      <c r="A2" s="46" t="s">
        <v>1</v>
      </c>
      <c r="B2" s="26" t="s">
        <v>18</v>
      </c>
      <c r="C2" s="27" t="s">
        <v>26</v>
      </c>
      <c r="D2" s="27" t="s">
        <v>9</v>
      </c>
      <c r="E2" s="27" t="s">
        <v>10</v>
      </c>
    </row>
    <row r="3" spans="1:7" x14ac:dyDescent="0.3">
      <c r="A3" s="47">
        <v>2017</v>
      </c>
      <c r="B3" s="48" t="s">
        <v>19</v>
      </c>
      <c r="C3" s="49">
        <v>3295</v>
      </c>
      <c r="D3" s="50">
        <f>C3/$C$6</f>
        <v>0.26816961015707658</v>
      </c>
      <c r="E3" s="51" t="s">
        <v>12</v>
      </c>
      <c r="G3" s="52"/>
    </row>
    <row r="4" spans="1:7" x14ac:dyDescent="0.3">
      <c r="A4" s="53">
        <v>2017</v>
      </c>
      <c r="B4" s="4" t="s">
        <v>20</v>
      </c>
      <c r="C4" s="54">
        <v>8495</v>
      </c>
      <c r="D4" s="8">
        <f t="shared" ref="D4:D6" si="0">C4/$C$6</f>
        <v>0.69138113453243266</v>
      </c>
      <c r="E4" s="8" t="s">
        <v>12</v>
      </c>
      <c r="G4" s="52"/>
    </row>
    <row r="5" spans="1:7" x14ac:dyDescent="0.3">
      <c r="A5" s="53">
        <v>2017</v>
      </c>
      <c r="B5" s="13" t="s">
        <v>16</v>
      </c>
      <c r="C5" s="54">
        <v>497</v>
      </c>
      <c r="D5" s="8">
        <f t="shared" si="0"/>
        <v>4.0449255310490762E-2</v>
      </c>
      <c r="E5" s="8" t="s">
        <v>12</v>
      </c>
      <c r="G5" s="52"/>
    </row>
    <row r="6" spans="1:7" x14ac:dyDescent="0.3">
      <c r="A6" s="53">
        <v>2017</v>
      </c>
      <c r="B6" s="4" t="s">
        <v>17</v>
      </c>
      <c r="C6" s="54">
        <v>12287</v>
      </c>
      <c r="D6" s="8">
        <f t="shared" si="0"/>
        <v>1</v>
      </c>
      <c r="E6" s="8" t="s">
        <v>12</v>
      </c>
    </row>
    <row r="7" spans="1:7" x14ac:dyDescent="0.3">
      <c r="A7" s="47">
        <v>2018</v>
      </c>
      <c r="B7" s="48" t="s">
        <v>19</v>
      </c>
      <c r="C7" s="49">
        <v>2065</v>
      </c>
      <c r="D7" s="69">
        <f>C7/$C$10</f>
        <v>0.26710645453369553</v>
      </c>
      <c r="E7" s="69">
        <f>(C7-C3)/C3</f>
        <v>-0.37329286798179057</v>
      </c>
      <c r="G7" s="52"/>
    </row>
    <row r="8" spans="1:7" x14ac:dyDescent="0.3">
      <c r="A8" s="53">
        <v>2018</v>
      </c>
      <c r="B8" s="4" t="s">
        <v>20</v>
      </c>
      <c r="C8" s="54">
        <v>5564</v>
      </c>
      <c r="D8" s="8">
        <f t="shared" ref="D8:D10" si="1">C8/$C$10</f>
        <v>0.71969990945543916</v>
      </c>
      <c r="E8" s="8">
        <f t="shared" ref="E8:E26" si="2">(C8-C4)/C4</f>
        <v>-0.34502648616833431</v>
      </c>
      <c r="G8" s="52"/>
    </row>
    <row r="9" spans="1:7" x14ac:dyDescent="0.3">
      <c r="A9" s="53">
        <v>2018</v>
      </c>
      <c r="B9" s="13" t="s">
        <v>16</v>
      </c>
      <c r="C9" s="54">
        <v>102</v>
      </c>
      <c r="D9" s="8">
        <f t="shared" si="1"/>
        <v>1.3193636010865347E-2</v>
      </c>
      <c r="E9" s="8">
        <f t="shared" si="2"/>
        <v>-0.79476861167002011</v>
      </c>
      <c r="G9" s="52"/>
    </row>
    <row r="10" spans="1:7" x14ac:dyDescent="0.3">
      <c r="A10" s="56">
        <v>2018</v>
      </c>
      <c r="B10" s="57" t="s">
        <v>17</v>
      </c>
      <c r="C10" s="58">
        <v>7731</v>
      </c>
      <c r="D10" s="8">
        <f t="shared" si="1"/>
        <v>1</v>
      </c>
      <c r="E10" s="8">
        <f t="shared" si="2"/>
        <v>-0.37079840481810045</v>
      </c>
      <c r="G10" s="52"/>
    </row>
    <row r="11" spans="1:7" x14ac:dyDescent="0.3">
      <c r="A11" s="21">
        <v>2019</v>
      </c>
      <c r="B11" s="4" t="s">
        <v>19</v>
      </c>
      <c r="C11" s="54">
        <v>1342</v>
      </c>
      <c r="D11" s="69">
        <f>C11/$C$14</f>
        <v>0.25445582100872205</v>
      </c>
      <c r="E11" s="69">
        <f t="shared" si="2"/>
        <v>-0.35012106537530269</v>
      </c>
    </row>
    <row r="12" spans="1:7" x14ac:dyDescent="0.3">
      <c r="A12" s="21">
        <v>2019</v>
      </c>
      <c r="B12" s="4" t="s">
        <v>20</v>
      </c>
      <c r="C12" s="54">
        <v>3886</v>
      </c>
      <c r="D12" s="8">
        <f t="shared" ref="D12:D14" si="3">C12/$C$14</f>
        <v>0.73682214637846033</v>
      </c>
      <c r="E12" s="8">
        <f t="shared" si="2"/>
        <v>-0.30158159597411932</v>
      </c>
    </row>
    <row r="13" spans="1:7" x14ac:dyDescent="0.3">
      <c r="A13" s="21">
        <v>2019</v>
      </c>
      <c r="B13" s="13" t="s">
        <v>16</v>
      </c>
      <c r="C13" s="54">
        <v>46</v>
      </c>
      <c r="D13" s="8">
        <f t="shared" si="3"/>
        <v>8.7220326128175964E-3</v>
      </c>
      <c r="E13" s="8">
        <f t="shared" si="2"/>
        <v>-0.5490196078431373</v>
      </c>
    </row>
    <row r="14" spans="1:7" x14ac:dyDescent="0.3">
      <c r="A14" s="9">
        <v>2019</v>
      </c>
      <c r="B14" s="10" t="s">
        <v>17</v>
      </c>
      <c r="C14" s="14">
        <v>5274</v>
      </c>
      <c r="D14" s="8">
        <f t="shared" si="3"/>
        <v>1</v>
      </c>
      <c r="E14" s="8">
        <f t="shared" si="2"/>
        <v>-0.31781140861466822</v>
      </c>
    </row>
    <row r="15" spans="1:7" x14ac:dyDescent="0.3">
      <c r="A15" s="21">
        <v>2020</v>
      </c>
      <c r="B15" s="4" t="s">
        <v>19</v>
      </c>
      <c r="C15" s="54">
        <v>1113</v>
      </c>
      <c r="D15" s="69">
        <f>C15/$C$18</f>
        <v>0.231875</v>
      </c>
      <c r="E15" s="69">
        <f t="shared" si="2"/>
        <v>-0.1706408345752608</v>
      </c>
    </row>
    <row r="16" spans="1:7" x14ac:dyDescent="0.3">
      <c r="A16" s="21">
        <v>2020</v>
      </c>
      <c r="B16" s="4" t="s">
        <v>20</v>
      </c>
      <c r="C16" s="54">
        <v>3651</v>
      </c>
      <c r="D16" s="8">
        <f t="shared" ref="D16:D18" si="4">C16/$C$18</f>
        <v>0.760625</v>
      </c>
      <c r="E16" s="8">
        <f t="shared" si="2"/>
        <v>-6.047349459598559E-2</v>
      </c>
    </row>
    <row r="17" spans="1:5" x14ac:dyDescent="0.3">
      <c r="A17" s="21">
        <v>2020</v>
      </c>
      <c r="B17" s="13" t="s">
        <v>16</v>
      </c>
      <c r="C17" s="54">
        <v>36</v>
      </c>
      <c r="D17" s="8">
        <f t="shared" si="4"/>
        <v>7.4999999999999997E-3</v>
      </c>
      <c r="E17" s="8">
        <f t="shared" si="2"/>
        <v>-0.21739130434782608</v>
      </c>
    </row>
    <row r="18" spans="1:5" x14ac:dyDescent="0.3">
      <c r="A18" s="21">
        <v>2020</v>
      </c>
      <c r="B18" s="4" t="s">
        <v>17</v>
      </c>
      <c r="C18" s="54">
        <v>4800</v>
      </c>
      <c r="D18" s="8">
        <f t="shared" si="4"/>
        <v>1</v>
      </c>
      <c r="E18" s="8">
        <f t="shared" si="2"/>
        <v>-8.987485779294653E-2</v>
      </c>
    </row>
    <row r="19" spans="1:5" x14ac:dyDescent="0.3">
      <c r="A19" s="66">
        <v>2021</v>
      </c>
      <c r="B19" s="67" t="s">
        <v>19</v>
      </c>
      <c r="C19" s="68">
        <v>749</v>
      </c>
      <c r="D19" s="69">
        <f>C19/$C$22</f>
        <v>0.19404145077720208</v>
      </c>
      <c r="E19" s="69">
        <f t="shared" si="2"/>
        <v>-0.32704402515723269</v>
      </c>
    </row>
    <row r="20" spans="1:5" x14ac:dyDescent="0.3">
      <c r="A20" s="62">
        <v>2021</v>
      </c>
      <c r="B20" s="4" t="s">
        <v>20</v>
      </c>
      <c r="C20" s="54">
        <v>3064</v>
      </c>
      <c r="D20" s="8">
        <f t="shared" ref="D20:D22" si="5">C20/$C$22</f>
        <v>0.7937823834196891</v>
      </c>
      <c r="E20" s="8">
        <f t="shared" si="2"/>
        <v>-0.1607778690769652</v>
      </c>
    </row>
    <row r="21" spans="1:5" x14ac:dyDescent="0.3">
      <c r="A21" s="62">
        <v>2021</v>
      </c>
      <c r="B21" s="13" t="s">
        <v>16</v>
      </c>
      <c r="C21" s="54">
        <v>47</v>
      </c>
      <c r="D21" s="8">
        <f t="shared" si="5"/>
        <v>1.2176165803108808E-2</v>
      </c>
      <c r="E21" s="8">
        <f t="shared" si="2"/>
        <v>0.30555555555555558</v>
      </c>
    </row>
    <row r="22" spans="1:5" x14ac:dyDescent="0.3">
      <c r="A22" s="62">
        <v>2021</v>
      </c>
      <c r="B22" s="4" t="s">
        <v>17</v>
      </c>
      <c r="C22" s="54">
        <v>3860</v>
      </c>
      <c r="D22" s="8">
        <f t="shared" si="5"/>
        <v>1</v>
      </c>
      <c r="E22" s="55">
        <f t="shared" si="2"/>
        <v>-0.19583333333333333</v>
      </c>
    </row>
    <row r="23" spans="1:5" x14ac:dyDescent="0.3">
      <c r="A23" s="66">
        <v>2022</v>
      </c>
      <c r="B23" s="67" t="s">
        <v>19</v>
      </c>
      <c r="C23" s="68">
        <v>1269</v>
      </c>
      <c r="D23" s="69">
        <f>C23/$C$26</f>
        <v>0.23508706928492035</v>
      </c>
      <c r="E23" s="72">
        <f t="shared" si="2"/>
        <v>0.69425901201602136</v>
      </c>
    </row>
    <row r="24" spans="1:5" x14ac:dyDescent="0.3">
      <c r="A24" s="21">
        <v>2022</v>
      </c>
      <c r="B24" s="4" t="s">
        <v>20</v>
      </c>
      <c r="C24" s="54">
        <v>4016</v>
      </c>
      <c r="D24" s="71">
        <f t="shared" ref="D24:D26" si="6">C24/$C$26</f>
        <v>0.74397925157465727</v>
      </c>
      <c r="E24" s="55">
        <f t="shared" si="2"/>
        <v>0.31070496083550914</v>
      </c>
    </row>
    <row r="25" spans="1:5" x14ac:dyDescent="0.3">
      <c r="A25" s="21">
        <v>2022</v>
      </c>
      <c r="B25" s="13" t="s">
        <v>16</v>
      </c>
      <c r="C25" s="54">
        <v>113</v>
      </c>
      <c r="D25" s="71">
        <f t="shared" si="6"/>
        <v>2.0933679140422379E-2</v>
      </c>
      <c r="E25" s="55">
        <f t="shared" si="2"/>
        <v>1.4042553191489362</v>
      </c>
    </row>
    <row r="26" spans="1:5" x14ac:dyDescent="0.3">
      <c r="A26" s="21">
        <v>2022</v>
      </c>
      <c r="B26" s="4" t="s">
        <v>17</v>
      </c>
      <c r="C26" s="54">
        <v>5398</v>
      </c>
      <c r="D26" s="71">
        <f t="shared" si="6"/>
        <v>1</v>
      </c>
      <c r="E26" s="55">
        <f t="shared" si="2"/>
        <v>0.39844559585492229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CDE7-3D11-734C-9A56-E05D4FE21FB5}">
  <dimension ref="A1:G36"/>
  <sheetViews>
    <sheetView workbookViewId="0">
      <selection activeCell="A2" sqref="A2"/>
    </sheetView>
  </sheetViews>
  <sheetFormatPr defaultColWidth="11.44140625" defaultRowHeight="14.4" x14ac:dyDescent="0.3"/>
  <cols>
    <col min="1" max="1" width="11.21875" style="3" customWidth="1"/>
    <col min="2" max="2" width="24.77734375" customWidth="1"/>
    <col min="3" max="5" width="12.77734375" style="2" customWidth="1"/>
  </cols>
  <sheetData>
    <row r="1" spans="1:7" x14ac:dyDescent="0.3">
      <c r="A1" s="13" t="s">
        <v>32</v>
      </c>
    </row>
    <row r="2" spans="1:7" ht="43.2" x14ac:dyDescent="0.3">
      <c r="A2" s="46" t="s">
        <v>1</v>
      </c>
      <c r="B2" s="26" t="s">
        <v>21</v>
      </c>
      <c r="C2" s="27" t="s">
        <v>26</v>
      </c>
      <c r="D2" s="27" t="s">
        <v>9</v>
      </c>
      <c r="E2" s="27" t="s">
        <v>10</v>
      </c>
    </row>
    <row r="3" spans="1:7" x14ac:dyDescent="0.3">
      <c r="A3" s="47">
        <v>2017</v>
      </c>
      <c r="B3" s="61" t="s">
        <v>22</v>
      </c>
      <c r="C3" s="49">
        <v>4725</v>
      </c>
      <c r="D3" s="50">
        <v>0.38455277936029952</v>
      </c>
      <c r="E3" s="51" t="s">
        <v>12</v>
      </c>
      <c r="G3" s="52"/>
    </row>
    <row r="4" spans="1:7" x14ac:dyDescent="0.3">
      <c r="A4" s="53">
        <v>2017</v>
      </c>
      <c r="B4" s="21" t="s">
        <v>6</v>
      </c>
      <c r="C4" s="54">
        <v>4438</v>
      </c>
      <c r="D4" s="8">
        <v>0.36119475868804429</v>
      </c>
      <c r="E4" s="55" t="s">
        <v>12</v>
      </c>
      <c r="G4" s="52"/>
    </row>
    <row r="5" spans="1:7" x14ac:dyDescent="0.3">
      <c r="A5" s="53">
        <v>2017</v>
      </c>
      <c r="B5" s="4" t="s">
        <v>16</v>
      </c>
      <c r="C5" s="54">
        <v>3124</v>
      </c>
      <c r="D5" s="8">
        <v>0.25425246195165624</v>
      </c>
      <c r="E5" s="55" t="s">
        <v>12</v>
      </c>
      <c r="G5" s="52"/>
    </row>
    <row r="6" spans="1:7" x14ac:dyDescent="0.3">
      <c r="A6" s="56">
        <v>2017</v>
      </c>
      <c r="B6" s="57" t="s">
        <v>17</v>
      </c>
      <c r="C6" s="58">
        <v>12287</v>
      </c>
      <c r="D6" s="59">
        <v>1</v>
      </c>
      <c r="E6" s="60" t="s">
        <v>12</v>
      </c>
    </row>
    <row r="7" spans="1:7" x14ac:dyDescent="0.3">
      <c r="A7" s="21">
        <v>2018</v>
      </c>
      <c r="B7" s="4" t="s">
        <v>23</v>
      </c>
      <c r="C7" s="54">
        <v>1703</v>
      </c>
      <c r="D7" s="8">
        <f>C7/$C$12</f>
        <v>0.22028198163238907</v>
      </c>
      <c r="E7" s="8" t="s">
        <v>12</v>
      </c>
    </row>
    <row r="8" spans="1:7" x14ac:dyDescent="0.3">
      <c r="A8" s="21">
        <v>2018</v>
      </c>
      <c r="B8" s="4" t="s">
        <v>24</v>
      </c>
      <c r="C8" s="54">
        <v>2198</v>
      </c>
      <c r="D8" s="8">
        <f t="shared" ref="D8:D12" si="0">C8/$C$12</f>
        <v>0.28430992109688269</v>
      </c>
      <c r="E8" s="8" t="s">
        <v>12</v>
      </c>
    </row>
    <row r="9" spans="1:7" x14ac:dyDescent="0.3">
      <c r="A9" s="21">
        <v>2018</v>
      </c>
      <c r="B9" s="4" t="s">
        <v>6</v>
      </c>
      <c r="C9" s="54">
        <v>2887</v>
      </c>
      <c r="D9" s="8">
        <f t="shared" si="0"/>
        <v>0.37343163885655156</v>
      </c>
      <c r="E9" s="8">
        <v>-2.0955385308697613E-2</v>
      </c>
      <c r="G9" s="52"/>
    </row>
    <row r="10" spans="1:7" x14ac:dyDescent="0.3">
      <c r="A10" s="21">
        <v>2018</v>
      </c>
      <c r="B10" s="4" t="s">
        <v>25</v>
      </c>
      <c r="C10" s="54">
        <v>226</v>
      </c>
      <c r="D10" s="8">
        <f t="shared" si="0"/>
        <v>2.9232958220152632E-2</v>
      </c>
      <c r="E10" s="8" t="s">
        <v>12</v>
      </c>
    </row>
    <row r="11" spans="1:7" x14ac:dyDescent="0.3">
      <c r="A11" s="21">
        <v>2018</v>
      </c>
      <c r="B11" s="4" t="s">
        <v>16</v>
      </c>
      <c r="C11" s="54">
        <v>717</v>
      </c>
      <c r="D11" s="8">
        <f t="shared" si="0"/>
        <v>9.2743500194024053E-2</v>
      </c>
      <c r="E11" s="8">
        <v>-0.42893725992317544</v>
      </c>
      <c r="G11" s="52"/>
    </row>
    <row r="12" spans="1:7" x14ac:dyDescent="0.3">
      <c r="A12" s="9">
        <v>2018</v>
      </c>
      <c r="B12" s="10" t="s">
        <v>17</v>
      </c>
      <c r="C12" s="14">
        <v>7731</v>
      </c>
      <c r="D12" s="8">
        <f t="shared" si="0"/>
        <v>1</v>
      </c>
      <c r="E12" s="11">
        <v>-8.2933181411247656E-2</v>
      </c>
      <c r="G12" s="52"/>
    </row>
    <row r="13" spans="1:7" x14ac:dyDescent="0.3">
      <c r="A13" s="21">
        <v>2019</v>
      </c>
      <c r="B13" s="4" t="s">
        <v>23</v>
      </c>
      <c r="C13" s="54">
        <v>1241</v>
      </c>
      <c r="D13" s="69">
        <f>C13/$C$18</f>
        <v>0.23530527114144861</v>
      </c>
      <c r="E13" s="8">
        <f>(C13-C7)/C7</f>
        <v>-0.27128596594245447</v>
      </c>
    </row>
    <row r="14" spans="1:7" x14ac:dyDescent="0.3">
      <c r="A14" s="21">
        <v>2019</v>
      </c>
      <c r="B14" s="4" t="s">
        <v>24</v>
      </c>
      <c r="C14" s="54">
        <v>1564</v>
      </c>
      <c r="D14" s="8">
        <f t="shared" ref="D14:D18" si="1">C14/$C$18</f>
        <v>0.29654910883579827</v>
      </c>
      <c r="E14" s="8">
        <f t="shared" ref="E14:E36" si="2">(C14-C8)/C8</f>
        <v>-0.28844404003639673</v>
      </c>
    </row>
    <row r="15" spans="1:7" x14ac:dyDescent="0.3">
      <c r="A15" s="21">
        <v>2019</v>
      </c>
      <c r="B15" s="4" t="s">
        <v>6</v>
      </c>
      <c r="C15" s="54">
        <v>1905</v>
      </c>
      <c r="D15" s="8">
        <f t="shared" si="1"/>
        <v>0.36120591581342437</v>
      </c>
      <c r="E15" s="8">
        <f t="shared" si="2"/>
        <v>-0.34014547973675097</v>
      </c>
    </row>
    <row r="16" spans="1:7" x14ac:dyDescent="0.3">
      <c r="A16" s="21">
        <v>2019</v>
      </c>
      <c r="B16" s="4" t="s">
        <v>25</v>
      </c>
      <c r="C16" s="54">
        <v>214</v>
      </c>
      <c r="D16" s="8">
        <f t="shared" si="1"/>
        <v>4.0576412590064469E-2</v>
      </c>
      <c r="E16" s="8">
        <f t="shared" si="2"/>
        <v>-5.3097345132743362E-2</v>
      </c>
    </row>
    <row r="17" spans="1:5" x14ac:dyDescent="0.3">
      <c r="A17" s="21">
        <v>2019</v>
      </c>
      <c r="B17" s="4" t="s">
        <v>16</v>
      </c>
      <c r="C17" s="54">
        <v>350</v>
      </c>
      <c r="D17" s="8">
        <f t="shared" si="1"/>
        <v>6.6363291619264311E-2</v>
      </c>
      <c r="E17" s="8">
        <f t="shared" si="2"/>
        <v>-0.51185495118549507</v>
      </c>
    </row>
    <row r="18" spans="1:5" x14ac:dyDescent="0.3">
      <c r="A18" s="9">
        <v>2019</v>
      </c>
      <c r="B18" s="10" t="s">
        <v>17</v>
      </c>
      <c r="C18" s="14">
        <v>5274</v>
      </c>
      <c r="D18" s="8">
        <f t="shared" si="1"/>
        <v>1</v>
      </c>
      <c r="E18" s="8">
        <f t="shared" si="2"/>
        <v>-0.31781140861466822</v>
      </c>
    </row>
    <row r="19" spans="1:5" x14ac:dyDescent="0.3">
      <c r="A19" s="21">
        <v>2020</v>
      </c>
      <c r="B19" s="4" t="s">
        <v>23</v>
      </c>
      <c r="C19" s="54">
        <v>1226</v>
      </c>
      <c r="D19" s="69">
        <f>C19/$C$24</f>
        <v>0.25541666666666668</v>
      </c>
      <c r="E19" s="69">
        <f t="shared" si="2"/>
        <v>-1.2087026591458501E-2</v>
      </c>
    </row>
    <row r="20" spans="1:5" x14ac:dyDescent="0.3">
      <c r="A20" s="21">
        <v>2020</v>
      </c>
      <c r="B20" s="4" t="s">
        <v>24</v>
      </c>
      <c r="C20" s="54">
        <v>1325</v>
      </c>
      <c r="D20" s="8">
        <f t="shared" ref="D20:D24" si="3">C20/$C$24</f>
        <v>0.27604166666666669</v>
      </c>
      <c r="E20" s="8">
        <f t="shared" si="2"/>
        <v>-0.15281329923273657</v>
      </c>
    </row>
    <row r="21" spans="1:5" x14ac:dyDescent="0.3">
      <c r="A21" s="21">
        <v>2020</v>
      </c>
      <c r="B21" s="4" t="s">
        <v>6</v>
      </c>
      <c r="C21" s="54">
        <v>1662</v>
      </c>
      <c r="D21" s="8">
        <f t="shared" si="3"/>
        <v>0.34625</v>
      </c>
      <c r="E21" s="8">
        <f t="shared" si="2"/>
        <v>-0.12755905511811025</v>
      </c>
    </row>
    <row r="22" spans="1:5" x14ac:dyDescent="0.3">
      <c r="A22" s="21">
        <v>2020</v>
      </c>
      <c r="B22" s="4" t="s">
        <v>25</v>
      </c>
      <c r="C22" s="54">
        <v>174</v>
      </c>
      <c r="D22" s="8">
        <f t="shared" si="3"/>
        <v>3.6249999999999998E-2</v>
      </c>
      <c r="E22" s="8">
        <f t="shared" si="2"/>
        <v>-0.18691588785046728</v>
      </c>
    </row>
    <row r="23" spans="1:5" x14ac:dyDescent="0.3">
      <c r="A23" s="21">
        <v>2020</v>
      </c>
      <c r="B23" s="4" t="s">
        <v>16</v>
      </c>
      <c r="C23" s="54">
        <v>413</v>
      </c>
      <c r="D23" s="8">
        <f t="shared" si="3"/>
        <v>8.6041666666666669E-2</v>
      </c>
      <c r="E23" s="8">
        <f t="shared" si="2"/>
        <v>0.18</v>
      </c>
    </row>
    <row r="24" spans="1:5" x14ac:dyDescent="0.3">
      <c r="A24" s="21">
        <v>2020</v>
      </c>
      <c r="B24" s="4" t="s">
        <v>17</v>
      </c>
      <c r="C24" s="54">
        <v>4800</v>
      </c>
      <c r="D24" s="8">
        <f t="shared" si="3"/>
        <v>1</v>
      </c>
      <c r="E24" s="8">
        <f t="shared" si="2"/>
        <v>-8.987485779294653E-2</v>
      </c>
    </row>
    <row r="25" spans="1:5" x14ac:dyDescent="0.3">
      <c r="A25" s="66">
        <v>2021</v>
      </c>
      <c r="B25" s="67" t="s">
        <v>23</v>
      </c>
      <c r="C25" s="68">
        <v>859</v>
      </c>
      <c r="D25" s="69">
        <f>C25/$C$30</f>
        <v>0.22253886010362695</v>
      </c>
      <c r="E25" s="69">
        <f t="shared" si="2"/>
        <v>-0.29934747145187601</v>
      </c>
    </row>
    <row r="26" spans="1:5" x14ac:dyDescent="0.3">
      <c r="A26" s="21">
        <v>2021</v>
      </c>
      <c r="B26" s="4" t="s">
        <v>24</v>
      </c>
      <c r="C26" s="54">
        <v>1059</v>
      </c>
      <c r="D26" s="8">
        <f t="shared" ref="D26:D30" si="4">C26/$C$30</f>
        <v>0.27435233160621764</v>
      </c>
      <c r="E26" s="8">
        <f t="shared" si="2"/>
        <v>-0.20075471698113206</v>
      </c>
    </row>
    <row r="27" spans="1:5" x14ac:dyDescent="0.3">
      <c r="A27" s="21">
        <v>2021</v>
      </c>
      <c r="B27" s="4" t="s">
        <v>6</v>
      </c>
      <c r="C27" s="54">
        <v>1466</v>
      </c>
      <c r="D27" s="8">
        <f t="shared" si="4"/>
        <v>0.37979274611398961</v>
      </c>
      <c r="E27" s="8">
        <f t="shared" si="2"/>
        <v>-0.11793020457280386</v>
      </c>
    </row>
    <row r="28" spans="1:5" x14ac:dyDescent="0.3">
      <c r="A28" s="21">
        <v>2021</v>
      </c>
      <c r="B28" s="4" t="s">
        <v>25</v>
      </c>
      <c r="C28" s="54">
        <v>124</v>
      </c>
      <c r="D28" s="8">
        <f t="shared" si="4"/>
        <v>3.2124352331606217E-2</v>
      </c>
      <c r="E28" s="8">
        <f t="shared" si="2"/>
        <v>-0.28735632183908044</v>
      </c>
    </row>
    <row r="29" spans="1:5" x14ac:dyDescent="0.3">
      <c r="A29" s="21">
        <v>2021</v>
      </c>
      <c r="B29" s="4" t="s">
        <v>16</v>
      </c>
      <c r="C29" s="54">
        <v>352</v>
      </c>
      <c r="D29" s="8">
        <f t="shared" si="4"/>
        <v>9.1191709844559585E-2</v>
      </c>
      <c r="E29" s="8">
        <f t="shared" si="2"/>
        <v>-0.14769975786924938</v>
      </c>
    </row>
    <row r="30" spans="1:5" x14ac:dyDescent="0.3">
      <c r="A30" s="21">
        <v>2021</v>
      </c>
      <c r="B30" s="4" t="s">
        <v>17</v>
      </c>
      <c r="C30" s="54">
        <v>3860</v>
      </c>
      <c r="D30" s="8">
        <f t="shared" si="4"/>
        <v>1</v>
      </c>
      <c r="E30" s="8">
        <f t="shared" si="2"/>
        <v>-0.19583333333333333</v>
      </c>
    </row>
    <row r="31" spans="1:5" x14ac:dyDescent="0.3">
      <c r="A31" s="66">
        <v>2022</v>
      </c>
      <c r="B31" s="67" t="s">
        <v>23</v>
      </c>
      <c r="C31" s="68">
        <v>1277</v>
      </c>
      <c r="D31" s="69">
        <f>C31/$C$36</f>
        <v>0.23656909966654316</v>
      </c>
      <c r="E31" s="69">
        <f t="shared" si="2"/>
        <v>0.48661233993015135</v>
      </c>
    </row>
    <row r="32" spans="1:5" x14ac:dyDescent="0.3">
      <c r="A32" s="21">
        <v>2022</v>
      </c>
      <c r="B32" s="4" t="s">
        <v>24</v>
      </c>
      <c r="C32" s="54">
        <v>1480</v>
      </c>
      <c r="D32" s="8">
        <f t="shared" ref="D32:D36" si="5">C32/$C$36</f>
        <v>0.27417562060022233</v>
      </c>
      <c r="E32" s="8">
        <f t="shared" si="2"/>
        <v>0.39754485363550518</v>
      </c>
    </row>
    <row r="33" spans="1:5" x14ac:dyDescent="0.3">
      <c r="A33" s="21">
        <v>2022</v>
      </c>
      <c r="B33" s="4" t="s">
        <v>6</v>
      </c>
      <c r="C33" s="54">
        <v>1868</v>
      </c>
      <c r="D33" s="8">
        <f t="shared" si="5"/>
        <v>0.34605409410892923</v>
      </c>
      <c r="E33" s="8">
        <f t="shared" si="2"/>
        <v>0.27421555252387447</v>
      </c>
    </row>
    <row r="34" spans="1:5" x14ac:dyDescent="0.3">
      <c r="A34" s="21">
        <v>2022</v>
      </c>
      <c r="B34" s="4" t="s">
        <v>25</v>
      </c>
      <c r="C34" s="54">
        <v>178</v>
      </c>
      <c r="D34" s="8">
        <f t="shared" si="5"/>
        <v>3.2975175991107816E-2</v>
      </c>
      <c r="E34" s="8">
        <f t="shared" si="2"/>
        <v>0.43548387096774194</v>
      </c>
    </row>
    <row r="35" spans="1:5" x14ac:dyDescent="0.3">
      <c r="A35" s="21">
        <v>2022</v>
      </c>
      <c r="B35" s="4" t="s">
        <v>16</v>
      </c>
      <c r="C35" s="54">
        <v>595</v>
      </c>
      <c r="D35" s="8">
        <f t="shared" si="5"/>
        <v>0.11022600963319748</v>
      </c>
      <c r="E35" s="8">
        <f t="shared" si="2"/>
        <v>0.69034090909090906</v>
      </c>
    </row>
    <row r="36" spans="1:5" x14ac:dyDescent="0.3">
      <c r="A36" s="21">
        <v>2022</v>
      </c>
      <c r="B36" s="4" t="s">
        <v>17</v>
      </c>
      <c r="C36" s="54">
        <v>5398</v>
      </c>
      <c r="D36" s="8">
        <f t="shared" si="5"/>
        <v>1</v>
      </c>
      <c r="E36" s="8">
        <f t="shared" si="2"/>
        <v>0.39844559585492229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1A094C1E87654C80941658A2FF528F" ma:contentTypeVersion="15" ma:contentTypeDescription="Create a new document." ma:contentTypeScope="" ma:versionID="502d38784fabca0e7e03750ce7634b32">
  <xsd:schema xmlns:xsd="http://www.w3.org/2001/XMLSchema" xmlns:xs="http://www.w3.org/2001/XMLSchema" xmlns:p="http://schemas.microsoft.com/office/2006/metadata/properties" xmlns:ns1="http://schemas.microsoft.com/sharepoint/v3" xmlns:ns2="4835b941-895e-47ae-a81a-d8acf327664e" xmlns:ns3="a919506c-b8f4-4ca8-ac1a-eb7ea2ec2762" targetNamespace="http://schemas.microsoft.com/office/2006/metadata/properties" ma:root="true" ma:fieldsID="087d812b87bdf9b8009d21c97f89fbbd" ns1:_="" ns2:_="" ns3:_="">
    <xsd:import namespace="http://schemas.microsoft.com/sharepoint/v3"/>
    <xsd:import namespace="4835b941-895e-47ae-a81a-d8acf327664e"/>
    <xsd:import namespace="a919506c-b8f4-4ca8-ac1a-eb7ea2ec27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5b941-895e-47ae-a81a-d8acf3276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19506c-b8f4-4ca8-ac1a-eb7ea2ec276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bbf4df9-cc79-4b20-989b-368dedd4b886}" ma:internalName="TaxCatchAll" ma:showField="CatchAllData" ma:web="a919506c-b8f4-4ca8-ac1a-eb7ea2ec27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35b941-895e-47ae-a81a-d8acf327664e">
      <Terms xmlns="http://schemas.microsoft.com/office/infopath/2007/PartnerControls"/>
    </lcf76f155ced4ddcb4097134ff3c332f>
    <TaxCatchAll xmlns="a919506c-b8f4-4ca8-ac1a-eb7ea2ec2762" xsi:nil="true"/>
  </documentManagement>
</p:properties>
</file>

<file path=customXml/itemProps1.xml><?xml version="1.0" encoding="utf-8"?>
<ds:datastoreItem xmlns:ds="http://schemas.openxmlformats.org/officeDocument/2006/customXml" ds:itemID="{433C2A59-9026-432A-A26E-572CF2E1B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35b941-895e-47ae-a81a-d8acf327664e"/>
    <ds:schemaRef ds:uri="a919506c-b8f4-4ca8-ac1a-eb7ea2ec27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A5483-FD8B-4044-9EA7-201F0226767A}">
  <ds:schemaRefs>
    <ds:schemaRef ds:uri="http://schemas.microsoft.com/sharepoint/v3/contenttype/forms"/>
  </ds:schemaRefs>
</ds:datastoreItem>
</file>

<file path=customXml/itemProps3.xml><?xml version="1.0" encoding="utf-8"?>
<ds:datastoreItem xmlns:ds="http://schemas.openxmlformats.org/officeDocument/2006/customXml" ds:itemID="{92E49A37-4FCF-4BFE-ADE5-0293D5DDFEA7}">
  <ds:schemaRefs>
    <ds:schemaRef ds:uri="http://purl.org/dc/elements/1.1/"/>
    <ds:schemaRef ds:uri="http://schemas.microsoft.com/office/2006/metadata/properties"/>
    <ds:schemaRef ds:uri="http://schemas.microsoft.com/sharepoint/v3"/>
    <ds:schemaRef ds:uri="http://purl.org/dc/terms/"/>
    <ds:schemaRef ds:uri="a919506c-b8f4-4ca8-ac1a-eb7ea2ec2762"/>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835b941-895e-47ae-a81a-d8acf32766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Race of MA youth age 12-17</vt:lpstr>
      <vt:lpstr>Delinquency filings by age</vt:lpstr>
      <vt:lpstr>Delinquency filings by gender</vt:lpstr>
      <vt:lpstr>Delinquency filings by race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Polizzano, Kristine (OCA)</dc:creator>
  <cp:keywords/>
  <dc:description/>
  <cp:lastModifiedBy>Polizzano, Kristine (OCA)</cp:lastModifiedBy>
  <cp:revision/>
  <dcterms:created xsi:type="dcterms:W3CDTF">2020-10-28T18:28:01Z</dcterms:created>
  <dcterms:modified xsi:type="dcterms:W3CDTF">2023-01-30T18:54:07Z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0x010100971A094C1E87654C80941658A2FF528F</vt:lpwstr>
  </property>
  <property fmtid="{D5CDD505-2E9C-101B-9397-08002B2CF9AE}" pid="3" name="MediaServiceImageTags">
    <vt:lpwstr/>
  </property>
</Properties>
</file>