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NE-Workgroup/Renewables/RPS Review/SREC I/Minimum Standard Calculations/2024/"/>
    </mc:Choice>
  </mc:AlternateContent>
  <xr:revisionPtr revIDLastSave="4" documentId="8_{72F8CAB6-E3E8-437D-8F1A-2E387159DE10}" xr6:coauthVersionLast="47" xr6:coauthVersionMax="47" xr10:uidLastSave="{B71A91F1-C439-4E1D-935B-EB7393480622}"/>
  <bookViews>
    <workbookView xWindow="-108" yWindow="-108" windowWidth="23256" windowHeight="12576" xr2:uid="{00000000-000D-0000-FFFF-FFFF00000000}"/>
  </bookViews>
  <sheets>
    <sheet name="Full Obligation" sheetId="11" r:id="rId1"/>
  </sheets>
  <externalReferences>
    <externalReference r:id="rId2"/>
    <externalReference r:id="rId3"/>
  </externalReferences>
  <definedNames>
    <definedName name="Official_Names">'[1]Drop-Down Lists'!$F$2:$F$352</definedName>
    <definedName name="State_Abbreviations">'[1]Drop-Down Lists'!$E$2:$E$51</definedName>
    <definedName name="Utility_Providers">'[2]Drop-Down Lists'!$G$2:$G$6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1" l="1"/>
  <c r="D25" i="11" l="1"/>
</calcChain>
</file>

<file path=xl/sharedStrings.xml><?xml version="1.0" encoding="utf-8"?>
<sst xmlns="http://schemas.openxmlformats.org/spreadsheetml/2006/main" count="33" uniqueCount="29">
  <si>
    <t>Commonwealth of Massachusetts</t>
  </si>
  <si>
    <t>Executive Office of Energy and Environmental Affairs</t>
  </si>
  <si>
    <t>DEPARTMENT OF ENERGY RESOURCES</t>
  </si>
  <si>
    <t>RPS SOLAR CARVE-OUT</t>
  </si>
  <si>
    <t>(per 225 CMR 14.07(2)(e))</t>
  </si>
  <si>
    <r>
      <t xml:space="preserve">Formula </t>
    </r>
    <r>
      <rPr>
        <b/>
        <i/>
        <sz val="14"/>
        <color theme="1"/>
        <rFont val="Calibri"/>
        <family val="2"/>
        <scheme val="minor"/>
      </rPr>
      <t>per 225 CMR 14.07(2)(e)</t>
    </r>
  </si>
  <si>
    <r>
      <t>Total Compliance Obligation</t>
    </r>
    <r>
      <rPr>
        <b/>
        <vertAlign val="subscript"/>
        <sz val="14"/>
        <color theme="1"/>
        <rFont val="Calibri"/>
        <family val="2"/>
        <scheme val="minor"/>
      </rPr>
      <t>CY</t>
    </r>
    <r>
      <rPr>
        <b/>
        <sz val="14"/>
        <color theme="1"/>
        <rFont val="Calibri"/>
        <family val="2"/>
        <scheme val="minor"/>
      </rPr>
      <t xml:space="preserve">  = </t>
    </r>
  </si>
  <si>
    <r>
      <t>Auction Volume</t>
    </r>
    <r>
      <rPr>
        <b/>
        <vertAlign val="subscript"/>
        <sz val="14"/>
        <color theme="1"/>
        <rFont val="Calibri"/>
        <family val="2"/>
        <scheme val="minor"/>
      </rPr>
      <t>CY-2</t>
    </r>
    <r>
      <rPr>
        <b/>
        <sz val="14"/>
        <color theme="1"/>
        <rFont val="Calibri"/>
        <family val="2"/>
        <scheme val="minor"/>
      </rPr>
      <t xml:space="preserve"> + Remaining Auction Volume</t>
    </r>
    <r>
      <rPr>
        <b/>
        <vertAlign val="subscript"/>
        <sz val="14"/>
        <color theme="1"/>
        <rFont val="Calibri"/>
        <family val="2"/>
        <scheme val="minor"/>
      </rPr>
      <t>CY-3</t>
    </r>
    <r>
      <rPr>
        <b/>
        <sz val="14"/>
        <color theme="1"/>
        <rFont val="Calibri"/>
        <family val="2"/>
        <scheme val="minor"/>
      </rPr>
      <t xml:space="preserve"> + Banked Volume</t>
    </r>
    <r>
      <rPr>
        <b/>
        <vertAlign val="subscript"/>
        <sz val="14"/>
        <color theme="1"/>
        <rFont val="Calibri"/>
        <family val="2"/>
        <scheme val="minor"/>
      </rPr>
      <t>CY-2</t>
    </r>
  </si>
  <si>
    <t>Term in Formula</t>
  </si>
  <si>
    <t>CY 2024 Min Std Term</t>
  </si>
  <si>
    <t>Value (MWh)</t>
  </si>
  <si>
    <t>Source</t>
  </si>
  <si>
    <r>
      <t>Auction Volume</t>
    </r>
    <r>
      <rPr>
        <vertAlign val="subscript"/>
        <sz val="12"/>
        <color theme="1"/>
        <rFont val="Calibri"/>
        <family val="2"/>
        <scheme val="minor"/>
      </rPr>
      <t>CY-2</t>
    </r>
  </si>
  <si>
    <r>
      <t>Auction Volume</t>
    </r>
    <r>
      <rPr>
        <vertAlign val="subscript"/>
        <sz val="12"/>
        <color theme="1"/>
        <rFont val="Calibri"/>
        <family val="2"/>
        <scheme val="minor"/>
      </rPr>
      <t>2022</t>
    </r>
  </si>
  <si>
    <t>NEPOOL GIS (see 2022 RPS/APS Annual Compliance Report, forthcoming)</t>
  </si>
  <si>
    <r>
      <t>Remaining Auction Volume</t>
    </r>
    <r>
      <rPr>
        <vertAlign val="subscript"/>
        <sz val="12"/>
        <color theme="1"/>
        <rFont val="Calibri"/>
        <family val="2"/>
        <scheme val="minor"/>
      </rPr>
      <t>CY-3</t>
    </r>
  </si>
  <si>
    <r>
      <t>Auction Volume</t>
    </r>
    <r>
      <rPr>
        <vertAlign val="subscript"/>
        <sz val="12"/>
        <color theme="1"/>
        <rFont val="Calibri"/>
        <family val="2"/>
        <scheme val="minor"/>
      </rPr>
      <t>2021</t>
    </r>
  </si>
  <si>
    <r>
      <t>Banked Volume</t>
    </r>
    <r>
      <rPr>
        <vertAlign val="subscript"/>
        <sz val="12"/>
        <color theme="1"/>
        <rFont val="Calibri"/>
        <family val="2"/>
        <scheme val="minor"/>
      </rPr>
      <t>CY-2</t>
    </r>
  </si>
  <si>
    <r>
      <t>Banked Volume</t>
    </r>
    <r>
      <rPr>
        <vertAlign val="subscript"/>
        <sz val="12"/>
        <color theme="1"/>
        <rFont val="Calibri"/>
        <family val="2"/>
        <scheme val="minor"/>
      </rPr>
      <t>2022</t>
    </r>
  </si>
  <si>
    <t>2022 Annual Compliance Filings (see 2022 RPS/APS Annual Compliance Report, forthcoming)</t>
  </si>
  <si>
    <t>Calculations</t>
  </si>
  <si>
    <r>
      <t>Total Compliance Obligation</t>
    </r>
    <r>
      <rPr>
        <vertAlign val="subscript"/>
        <sz val="12"/>
        <color theme="1"/>
        <rFont val="Calibri"/>
        <family val="2"/>
        <scheme val="minor"/>
      </rPr>
      <t>CY</t>
    </r>
  </si>
  <si>
    <r>
      <t>Total Compliance Obligation</t>
    </r>
    <r>
      <rPr>
        <vertAlign val="subscript"/>
        <sz val="12"/>
        <color theme="1"/>
        <rFont val="Calibri"/>
        <family val="2"/>
        <scheme val="minor"/>
      </rPr>
      <t>2024</t>
    </r>
  </si>
  <si>
    <t>per formula above and regulation; 225 CMR 14.07(2)(b)</t>
  </si>
  <si>
    <t>2022 MA Retail Load</t>
  </si>
  <si>
    <t>2022 Utility Load Verification (see 2022 Annual Compliance Report, forthcoming)</t>
  </si>
  <si>
    <t>CY 2024 Minimum Standard</t>
  </si>
  <si>
    <t>division of above two terms</t>
  </si>
  <si>
    <t>Final Determination of CY 2024 Total Compliance Obligation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</si>
</sst>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%"/>
    <numFmt numFmtId="165" formatCode="[$-409]General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Helvetica Neue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1"/>
      <color rgb="FF000000"/>
      <name val="Calibri"/>
      <family val="2"/>
    </font>
    <font>
      <b/>
      <i/>
      <sz val="14"/>
      <color theme="1"/>
      <name val="Calibri"/>
      <family val="2"/>
      <scheme val="minor"/>
    </font>
    <font>
      <b/>
      <sz val="16"/>
      <name val="Times New Roman"/>
      <family val="1"/>
    </font>
    <font>
      <b/>
      <i/>
      <sz val="16"/>
      <name val="Times New Roman"/>
      <family val="1"/>
    </font>
    <font>
      <sz val="12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Protection="0">
      <alignment vertical="top"/>
    </xf>
    <xf numFmtId="0" fontId="1" fillId="0" borderId="0"/>
    <xf numFmtId="0" fontId="6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165" fontId="15" fillId="0" borderId="0"/>
    <xf numFmtId="0" fontId="5" fillId="0" borderId="0"/>
  </cellStyleXfs>
  <cellXfs count="36">
    <xf numFmtId="0" fontId="0" fillId="0" borderId="0" xfId="0"/>
    <xf numFmtId="0" fontId="4" fillId="2" borderId="8" xfId="0" applyFont="1" applyFill="1" applyBorder="1" applyAlignment="1">
      <alignment horizontal="center" vertical="center"/>
    </xf>
    <xf numFmtId="0" fontId="0" fillId="3" borderId="0" xfId="0" applyFill="1"/>
    <xf numFmtId="0" fontId="10" fillId="2" borderId="7" xfId="0" applyFont="1" applyFill="1" applyBorder="1" applyAlignment="1">
      <alignment horizontal="center" vertical="center"/>
    </xf>
    <xf numFmtId="0" fontId="11" fillId="0" borderId="1" xfId="0" applyFont="1" applyBorder="1"/>
    <xf numFmtId="0" fontId="11" fillId="0" borderId="5" xfId="0" applyFont="1" applyBorder="1"/>
    <xf numFmtId="0" fontId="11" fillId="3" borderId="0" xfId="0" applyFont="1" applyFill="1"/>
    <xf numFmtId="0" fontId="10" fillId="2" borderId="6" xfId="0" applyFont="1" applyFill="1" applyBorder="1" applyAlignment="1">
      <alignment horizontal="center" vertical="center"/>
    </xf>
    <xf numFmtId="0" fontId="11" fillId="0" borderId="2" xfId="0" applyFont="1" applyBorder="1"/>
    <xf numFmtId="0" fontId="11" fillId="0" borderId="4" xfId="0" applyFont="1" applyBorder="1"/>
    <xf numFmtId="0" fontId="11" fillId="0" borderId="0" xfId="0" applyFont="1"/>
    <xf numFmtId="0" fontId="2" fillId="0" borderId="0" xfId="0" applyFont="1" applyAlignment="1">
      <alignment wrapText="1"/>
    </xf>
    <xf numFmtId="0" fontId="11" fillId="0" borderId="9" xfId="0" applyFont="1" applyBorder="1"/>
    <xf numFmtId="0" fontId="10" fillId="2" borderId="7" xfId="0" applyFont="1" applyFill="1" applyBorder="1" applyAlignment="1">
      <alignment horizontal="center" vertical="center" wrapText="1"/>
    </xf>
    <xf numFmtId="164" fontId="11" fillId="0" borderId="0" xfId="68" applyNumberFormat="1" applyFont="1" applyFill="1" applyBorder="1" applyAlignment="1">
      <alignment horizontal="right" indent="1"/>
    </xf>
    <xf numFmtId="0" fontId="9" fillId="0" borderId="0" xfId="0" applyFont="1"/>
    <xf numFmtId="164" fontId="11" fillId="0" borderId="5" xfId="68" applyNumberFormat="1" applyFont="1" applyBorder="1" applyAlignment="1">
      <alignment horizontal="center" vertical="center"/>
    </xf>
    <xf numFmtId="0" fontId="14" fillId="3" borderId="0" xfId="0" applyFont="1" applyFill="1" applyAlignment="1">
      <alignment horizontal="center"/>
    </xf>
    <xf numFmtId="37" fontId="0" fillId="0" borderId="0" xfId="0" applyNumberFormat="1"/>
    <xf numFmtId="37" fontId="0" fillId="3" borderId="0" xfId="0" applyNumberFormat="1" applyFill="1"/>
    <xf numFmtId="37" fontId="11" fillId="0" borderId="0" xfId="69" applyNumberFormat="1" applyFont="1" applyFill="1" applyAlignment="1">
      <alignment horizontal="right" indent="1"/>
    </xf>
    <xf numFmtId="37" fontId="11" fillId="0" borderId="9" xfId="69" applyNumberFormat="1" applyFont="1" applyFill="1" applyBorder="1" applyAlignment="1">
      <alignment horizontal="center" vertical="center"/>
    </xf>
    <xf numFmtId="3" fontId="19" fillId="3" borderId="0" xfId="0" applyNumberFormat="1" applyFont="1" applyFill="1" applyAlignment="1">
      <alignment horizontal="center" vertical="center"/>
    </xf>
    <xf numFmtId="0" fontId="11" fillId="3" borderId="12" xfId="0" applyFont="1" applyFill="1" applyBorder="1"/>
    <xf numFmtId="0" fontId="2" fillId="0" borderId="10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1" xfId="0" applyFont="1" applyBorder="1" applyAlignment="1">
      <alignment wrapText="1"/>
    </xf>
    <xf numFmtId="3" fontId="11" fillId="0" borderId="5" xfId="68" applyNumberFormat="1" applyFont="1" applyBorder="1" applyAlignment="1">
      <alignment horizontal="center" vertical="center"/>
    </xf>
    <xf numFmtId="0" fontId="7" fillId="3" borderId="0" xfId="0" applyFont="1" applyFill="1" applyAlignment="1">
      <alignment wrapText="1"/>
    </xf>
    <xf numFmtId="0" fontId="13" fillId="0" borderId="0" xfId="0" applyFont="1" applyAlignment="1">
      <alignment horizontal="center"/>
    </xf>
    <xf numFmtId="0" fontId="7" fillId="3" borderId="0" xfId="0" applyFont="1" applyFill="1" applyAlignment="1">
      <alignment wrapText="1"/>
    </xf>
    <xf numFmtId="0" fontId="13" fillId="0" borderId="0" xfId="0" applyFont="1" applyAlignment="1">
      <alignment horizontal="center"/>
    </xf>
    <xf numFmtId="14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3" borderId="0" xfId="0" applyFont="1" applyFill="1" applyAlignment="1">
      <alignment horizontal="center"/>
    </xf>
  </cellXfs>
  <cellStyles count="73">
    <cellStyle name="Comma" xfId="69" builtinId="3"/>
    <cellStyle name="Excel Built-in Normal" xfId="71" xr:uid="{00000000-0005-0000-0000-000001000000}"/>
    <cellStyle name="Normal" xfId="0" builtinId="0"/>
    <cellStyle name="Normal 10" xfId="4" xr:uid="{00000000-0005-0000-0000-000004000000}"/>
    <cellStyle name="Normal 10 2" xfId="5" xr:uid="{00000000-0005-0000-0000-000005000000}"/>
    <cellStyle name="Normal 11" xfId="6" xr:uid="{00000000-0005-0000-0000-000006000000}"/>
    <cellStyle name="Normal 11 2" xfId="7" xr:uid="{00000000-0005-0000-0000-000007000000}"/>
    <cellStyle name="Normal 12" xfId="8" xr:uid="{00000000-0005-0000-0000-000008000000}"/>
    <cellStyle name="Normal 12 2" xfId="9" xr:uid="{00000000-0005-0000-0000-000009000000}"/>
    <cellStyle name="Normal 13" xfId="67" xr:uid="{00000000-0005-0000-0000-00000A000000}"/>
    <cellStyle name="Normal 14" xfId="10" xr:uid="{00000000-0005-0000-0000-00000B000000}"/>
    <cellStyle name="Normal 14 2" xfId="11" xr:uid="{00000000-0005-0000-0000-00000C000000}"/>
    <cellStyle name="Normal 15" xfId="12" xr:uid="{00000000-0005-0000-0000-00000D000000}"/>
    <cellStyle name="Normal 15 2" xfId="13" xr:uid="{00000000-0005-0000-0000-00000E000000}"/>
    <cellStyle name="Normal 16" xfId="14" xr:uid="{00000000-0005-0000-0000-00000F000000}"/>
    <cellStyle name="Normal 16 2" xfId="15" xr:uid="{00000000-0005-0000-0000-000010000000}"/>
    <cellStyle name="Normal 17" xfId="16" xr:uid="{00000000-0005-0000-0000-000011000000}"/>
    <cellStyle name="Normal 17 2" xfId="17" xr:uid="{00000000-0005-0000-0000-000012000000}"/>
    <cellStyle name="Normal 18" xfId="18" xr:uid="{00000000-0005-0000-0000-000013000000}"/>
    <cellStyle name="Normal 18 2" xfId="19" xr:uid="{00000000-0005-0000-0000-000014000000}"/>
    <cellStyle name="Normal 19" xfId="20" xr:uid="{00000000-0005-0000-0000-000015000000}"/>
    <cellStyle name="Normal 19 2" xfId="21" xr:uid="{00000000-0005-0000-0000-000016000000}"/>
    <cellStyle name="Normal 2" xfId="65" xr:uid="{00000000-0005-0000-0000-000017000000}"/>
    <cellStyle name="Normal 2 2" xfId="72" xr:uid="{00000000-0005-0000-0000-000018000000}"/>
    <cellStyle name="Normal 20" xfId="22" xr:uid="{00000000-0005-0000-0000-000019000000}"/>
    <cellStyle name="Normal 20 2" xfId="23" xr:uid="{00000000-0005-0000-0000-00001A000000}"/>
    <cellStyle name="Normal 21" xfId="24" xr:uid="{00000000-0005-0000-0000-00001B000000}"/>
    <cellStyle name="Normal 21 2" xfId="25" xr:uid="{00000000-0005-0000-0000-00001C000000}"/>
    <cellStyle name="Normal 22" xfId="26" xr:uid="{00000000-0005-0000-0000-00001D000000}"/>
    <cellStyle name="Normal 22 2" xfId="27" xr:uid="{00000000-0005-0000-0000-00001E000000}"/>
    <cellStyle name="Normal 23" xfId="28" xr:uid="{00000000-0005-0000-0000-00001F000000}"/>
    <cellStyle name="Normal 23 2" xfId="29" xr:uid="{00000000-0005-0000-0000-000020000000}"/>
    <cellStyle name="Normal 24" xfId="30" xr:uid="{00000000-0005-0000-0000-000021000000}"/>
    <cellStyle name="Normal 24 2" xfId="31" xr:uid="{00000000-0005-0000-0000-000022000000}"/>
    <cellStyle name="Normal 25" xfId="32" xr:uid="{00000000-0005-0000-0000-000023000000}"/>
    <cellStyle name="Normal 25 2" xfId="33" xr:uid="{00000000-0005-0000-0000-000024000000}"/>
    <cellStyle name="Normal 26" xfId="34" xr:uid="{00000000-0005-0000-0000-000025000000}"/>
    <cellStyle name="Normal 26 2" xfId="35" xr:uid="{00000000-0005-0000-0000-000026000000}"/>
    <cellStyle name="Normal 27" xfId="36" xr:uid="{00000000-0005-0000-0000-000027000000}"/>
    <cellStyle name="Normal 27 2" xfId="37" xr:uid="{00000000-0005-0000-0000-000028000000}"/>
    <cellStyle name="Normal 28" xfId="38" xr:uid="{00000000-0005-0000-0000-000029000000}"/>
    <cellStyle name="Normal 28 2" xfId="39" xr:uid="{00000000-0005-0000-0000-00002A000000}"/>
    <cellStyle name="Normal 29" xfId="40" xr:uid="{00000000-0005-0000-0000-00002B000000}"/>
    <cellStyle name="Normal 29 2" xfId="41" xr:uid="{00000000-0005-0000-0000-00002C000000}"/>
    <cellStyle name="Normal 3" xfId="2" xr:uid="{00000000-0005-0000-0000-00002D000000}"/>
    <cellStyle name="Normal 3 2" xfId="42" xr:uid="{00000000-0005-0000-0000-00002E000000}"/>
    <cellStyle name="Normal 30" xfId="43" xr:uid="{00000000-0005-0000-0000-00002F000000}"/>
    <cellStyle name="Normal 30 2" xfId="44" xr:uid="{00000000-0005-0000-0000-000030000000}"/>
    <cellStyle name="Normal 31" xfId="45" xr:uid="{00000000-0005-0000-0000-000031000000}"/>
    <cellStyle name="Normal 31 2" xfId="46" xr:uid="{00000000-0005-0000-0000-000032000000}"/>
    <cellStyle name="Normal 32" xfId="47" xr:uid="{00000000-0005-0000-0000-000033000000}"/>
    <cellStyle name="Normal 32 2" xfId="48" xr:uid="{00000000-0005-0000-0000-000034000000}"/>
    <cellStyle name="Normal 33" xfId="49" xr:uid="{00000000-0005-0000-0000-000035000000}"/>
    <cellStyle name="Normal 33 2" xfId="50" xr:uid="{00000000-0005-0000-0000-000036000000}"/>
    <cellStyle name="Normal 34" xfId="51" xr:uid="{00000000-0005-0000-0000-000037000000}"/>
    <cellStyle name="Normal 34 2" xfId="52" xr:uid="{00000000-0005-0000-0000-000038000000}"/>
    <cellStyle name="Normal 35" xfId="53" xr:uid="{00000000-0005-0000-0000-000039000000}"/>
    <cellStyle name="Normal 35 2" xfId="54" xr:uid="{00000000-0005-0000-0000-00003A000000}"/>
    <cellStyle name="Normal 36" xfId="66" xr:uid="{00000000-0005-0000-0000-00003B000000}"/>
    <cellStyle name="Normal 36 2" xfId="70" xr:uid="{00000000-0005-0000-0000-00003C000000}"/>
    <cellStyle name="Normal 4" xfId="3" xr:uid="{00000000-0005-0000-0000-00003D000000}"/>
    <cellStyle name="Normal 4 2" xfId="55" xr:uid="{00000000-0005-0000-0000-00003E000000}"/>
    <cellStyle name="Normal 5" xfId="56" xr:uid="{00000000-0005-0000-0000-00003F000000}"/>
    <cellStyle name="Normal 5 2" xfId="57" xr:uid="{00000000-0005-0000-0000-000040000000}"/>
    <cellStyle name="Normal 6" xfId="1" xr:uid="{00000000-0005-0000-0000-000041000000}"/>
    <cellStyle name="Normal 6 2" xfId="58" xr:uid="{00000000-0005-0000-0000-000042000000}"/>
    <cellStyle name="Normal 7" xfId="59" xr:uid="{00000000-0005-0000-0000-000043000000}"/>
    <cellStyle name="Normal 7 2" xfId="60" xr:uid="{00000000-0005-0000-0000-000044000000}"/>
    <cellStyle name="Normal 8" xfId="61" xr:uid="{00000000-0005-0000-0000-000045000000}"/>
    <cellStyle name="Normal 8 2" xfId="62" xr:uid="{00000000-0005-0000-0000-000046000000}"/>
    <cellStyle name="Normal 9" xfId="63" xr:uid="{00000000-0005-0000-0000-000047000000}"/>
    <cellStyle name="Normal 9 2" xfId="64" xr:uid="{00000000-0005-0000-0000-000048000000}"/>
    <cellStyle name="Percent" xfId="6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v-fp-salt01.env.govt.state.ma.us\Documents%20and%20Settings\nhowlett\Local%20Settings\Temporary%20Internet%20Files\Content.Outlook\EZ1D14J8\SQA%20pv-proj-detail-form%20for%20Stephen%20Field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howlett\Local%20Settings\Temporary%20Internet%20Files\Content.Outlook\EZ1D14J8\SQA%20pv-proj-detail-form%20for%20Stephen%20Field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and Definitions"/>
      <sheetName val="PV Project Form"/>
      <sheetName val="Drop-Down List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and Definitions"/>
      <sheetName val="PV Project Form"/>
      <sheetName val="Drop-Down List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26"/>
  <sheetViews>
    <sheetView showGridLines="0" tabSelected="1" zoomScaleNormal="100" workbookViewId="0"/>
  </sheetViews>
  <sheetFormatPr defaultRowHeight="14.4"/>
  <cols>
    <col min="2" max="2" width="44" customWidth="1"/>
    <col min="3" max="3" width="39.6640625" customWidth="1"/>
    <col min="4" max="4" width="19" customWidth="1"/>
    <col min="5" max="5" width="29.44140625" customWidth="1"/>
    <col min="7" max="8" width="16" customWidth="1"/>
    <col min="10" max="10" width="9.109375" customWidth="1"/>
  </cols>
  <sheetData>
    <row r="2" spans="2:6" ht="20.399999999999999">
      <c r="B2" s="31" t="s">
        <v>0</v>
      </c>
      <c r="C2" s="31"/>
      <c r="D2" s="31"/>
      <c r="E2" s="31"/>
    </row>
    <row r="3" spans="2:6" ht="20.399999999999999">
      <c r="B3" s="31" t="s">
        <v>1</v>
      </c>
      <c r="C3" s="31"/>
      <c r="D3" s="31"/>
      <c r="E3" s="31"/>
    </row>
    <row r="4" spans="2:6" ht="20.399999999999999">
      <c r="B4" s="31" t="s">
        <v>2</v>
      </c>
      <c r="C4" s="31"/>
      <c r="D4" s="31"/>
      <c r="E4" s="31"/>
    </row>
    <row r="5" spans="2:6" ht="20.399999999999999">
      <c r="B5" s="31" t="s">
        <v>3</v>
      </c>
      <c r="C5" s="31"/>
      <c r="D5" s="31"/>
      <c r="E5" s="31"/>
      <c r="F5" s="2"/>
    </row>
    <row r="6" spans="2:6" ht="20.399999999999999">
      <c r="B6" s="29"/>
      <c r="C6" s="29"/>
      <c r="D6" s="29"/>
      <c r="E6" s="29"/>
      <c r="F6" s="2"/>
    </row>
    <row r="7" spans="2:6" ht="20.399999999999999">
      <c r="B7" s="35" t="s">
        <v>28</v>
      </c>
      <c r="C7" s="35"/>
      <c r="D7" s="35"/>
      <c r="E7" s="35"/>
      <c r="F7" s="2"/>
    </row>
    <row r="8" spans="2:6" ht="20.399999999999999">
      <c r="B8" s="34" t="s">
        <v>4</v>
      </c>
      <c r="C8" s="34"/>
      <c r="D8" s="34"/>
      <c r="E8" s="34"/>
      <c r="F8" s="2"/>
    </row>
    <row r="9" spans="2:6" ht="20.399999999999999">
      <c r="B9" s="32">
        <v>45188</v>
      </c>
      <c r="C9" s="33"/>
      <c r="D9" s="33"/>
      <c r="E9" s="33"/>
      <c r="F9" s="2"/>
    </row>
    <row r="10" spans="2:6" ht="20.399999999999999">
      <c r="B10" s="17"/>
      <c r="C10" s="17"/>
      <c r="D10" s="17"/>
      <c r="E10" s="17"/>
      <c r="F10" s="2"/>
    </row>
    <row r="11" spans="2:6" ht="21" customHeight="1">
      <c r="B11" s="15" t="s">
        <v>5</v>
      </c>
      <c r="D11" s="2"/>
      <c r="E11" s="2"/>
      <c r="F11" s="2"/>
    </row>
    <row r="12" spans="2:6" ht="21" customHeight="1">
      <c r="B12" s="30" t="s">
        <v>6</v>
      </c>
      <c r="C12" s="30"/>
      <c r="D12" s="30"/>
      <c r="E12" s="30"/>
      <c r="F12" s="2"/>
    </row>
    <row r="13" spans="2:6" ht="21" customHeight="1">
      <c r="B13" s="30" t="s">
        <v>7</v>
      </c>
      <c r="C13" s="30"/>
      <c r="D13" s="30"/>
      <c r="E13" s="30"/>
      <c r="F13" s="2"/>
    </row>
    <row r="14" spans="2:6" ht="19.5" customHeight="1">
      <c r="F14" s="2"/>
    </row>
    <row r="15" spans="2:6" ht="18">
      <c r="B15" s="28"/>
      <c r="C15" s="28"/>
      <c r="D15" s="28"/>
      <c r="E15" s="28"/>
      <c r="F15" s="2"/>
    </row>
    <row r="16" spans="2:6" ht="15" thickBot="1">
      <c r="B16" s="2"/>
      <c r="C16" s="2"/>
      <c r="D16" s="2"/>
      <c r="E16" s="2"/>
      <c r="F16" s="2"/>
    </row>
    <row r="17" spans="2:10" ht="16.2" thickBot="1">
      <c r="B17" s="7" t="s">
        <v>8</v>
      </c>
      <c r="C17" s="3" t="s">
        <v>9</v>
      </c>
      <c r="D17" s="13" t="s">
        <v>10</v>
      </c>
      <c r="E17" s="1" t="s">
        <v>11</v>
      </c>
      <c r="F17" s="2"/>
    </row>
    <row r="18" spans="2:10" ht="39.75" customHeight="1">
      <c r="B18" s="23" t="s">
        <v>12</v>
      </c>
      <c r="C18" s="12" t="s">
        <v>13</v>
      </c>
      <c r="D18" s="21">
        <v>2289</v>
      </c>
      <c r="E18" s="24" t="s">
        <v>14</v>
      </c>
      <c r="F18" s="2"/>
    </row>
    <row r="19" spans="2:10" ht="39.75" customHeight="1">
      <c r="B19" s="8" t="s">
        <v>15</v>
      </c>
      <c r="C19" s="4" t="s">
        <v>16</v>
      </c>
      <c r="D19" s="22">
        <v>0</v>
      </c>
      <c r="E19" s="25" t="s">
        <v>14</v>
      </c>
      <c r="F19" s="2"/>
    </row>
    <row r="20" spans="2:10" ht="39.75" customHeight="1" thickBot="1">
      <c r="B20" s="9" t="s">
        <v>17</v>
      </c>
      <c r="C20" s="5" t="s">
        <v>18</v>
      </c>
      <c r="D20" s="27">
        <v>6168</v>
      </c>
      <c r="E20" s="26" t="s">
        <v>19</v>
      </c>
      <c r="F20" s="19"/>
    </row>
    <row r="21" spans="2:10" ht="16.2" thickBot="1">
      <c r="B21" s="6"/>
      <c r="C21" s="6"/>
      <c r="D21" s="20"/>
      <c r="E21" s="2"/>
      <c r="F21" s="2"/>
    </row>
    <row r="22" spans="2:10" ht="16.2" thickBot="1">
      <c r="B22" s="7" t="s">
        <v>20</v>
      </c>
      <c r="C22" s="3" t="s">
        <v>9</v>
      </c>
      <c r="D22" s="13" t="s">
        <v>10</v>
      </c>
      <c r="E22" s="1" t="s">
        <v>11</v>
      </c>
      <c r="F22" s="2"/>
    </row>
    <row r="23" spans="2:10" ht="44.25" customHeight="1">
      <c r="B23" s="23" t="s">
        <v>21</v>
      </c>
      <c r="C23" s="12" t="s">
        <v>22</v>
      </c>
      <c r="D23" s="21">
        <f>D18+D19+D20</f>
        <v>8457</v>
      </c>
      <c r="E23" s="24" t="s">
        <v>23</v>
      </c>
      <c r="F23" s="2"/>
      <c r="J23" s="18"/>
    </row>
    <row r="24" spans="2:10" ht="44.25" customHeight="1">
      <c r="B24" s="8" t="s">
        <v>24</v>
      </c>
      <c r="C24" s="4"/>
      <c r="D24" s="22">
        <v>44507592</v>
      </c>
      <c r="E24" s="25" t="s">
        <v>25</v>
      </c>
      <c r="F24" s="2"/>
    </row>
    <row r="25" spans="2:10" ht="44.25" customHeight="1" thickBot="1">
      <c r="B25" s="9" t="s">
        <v>26</v>
      </c>
      <c r="C25" s="5"/>
      <c r="D25" s="16">
        <f>D23/D24</f>
        <v>1.9001252640223718E-4</v>
      </c>
      <c r="E25" s="26" t="s">
        <v>27</v>
      </c>
      <c r="F25" s="2"/>
    </row>
    <row r="26" spans="2:10" ht="8.4" customHeight="1">
      <c r="B26" s="10"/>
      <c r="C26" s="10"/>
      <c r="D26" s="14"/>
      <c r="E26" s="11"/>
    </row>
  </sheetData>
  <mergeCells count="9">
    <mergeCell ref="B12:E12"/>
    <mergeCell ref="B13:E13"/>
    <mergeCell ref="B3:E3"/>
    <mergeCell ref="B2:E2"/>
    <mergeCell ref="B5:E5"/>
    <mergeCell ref="B4:E4"/>
    <mergeCell ref="B9:E9"/>
    <mergeCell ref="B8:E8"/>
    <mergeCell ref="B7:E7"/>
  </mergeCells>
  <pageMargins left="0.7" right="0.7" top="0.75" bottom="0.75" header="0.3" footer="0.3"/>
  <pageSetup scale="62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C21C12425F74D99F494F4DBFD9559" ma:contentTypeVersion="13" ma:contentTypeDescription="Create a new document." ma:contentTypeScope="" ma:versionID="cb43d249d23d88728dcdb98de5140876">
  <xsd:schema xmlns:xsd="http://www.w3.org/2001/XMLSchema" xmlns:xs="http://www.w3.org/2001/XMLSchema" xmlns:p="http://schemas.microsoft.com/office/2006/metadata/properties" xmlns:ns2="2faba9cb-4d41-40e0-aeca-46929bac230a" xmlns:ns3="d7af4645-1844-4c31-acd5-c35a218e8163" targetNamespace="http://schemas.microsoft.com/office/2006/metadata/properties" ma:root="true" ma:fieldsID="8950448bd87fd851e4fbf2d296d77c53" ns2:_="" ns3:_="">
    <xsd:import namespace="2faba9cb-4d41-40e0-aeca-46929bac230a"/>
    <xsd:import namespace="d7af4645-1844-4c31-acd5-c35a218e81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ba9cb-4d41-40e0-aeca-46929bac23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f4645-1844-4c31-acd5-c35a218e816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a1c6ccf-a508-4721-8566-13cd9720565b}" ma:internalName="TaxCatchAll" ma:showField="CatchAllData" ma:web="d7af4645-1844-4c31-acd5-c35a218e81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aba9cb-4d41-40e0-aeca-46929bac230a">
      <Terms xmlns="http://schemas.microsoft.com/office/infopath/2007/PartnerControls"/>
    </lcf76f155ced4ddcb4097134ff3c332f>
    <TaxCatchAll xmlns="d7af4645-1844-4c31-acd5-c35a218e8163" xsi:nil="true"/>
  </documentManagement>
</p:properties>
</file>

<file path=customXml/itemProps1.xml><?xml version="1.0" encoding="utf-8"?>
<ds:datastoreItem xmlns:ds="http://schemas.openxmlformats.org/officeDocument/2006/customXml" ds:itemID="{474BFA7D-0026-480D-9FDF-1A39D04C22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F77A6D-438F-454C-9703-7B756ABD01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ba9cb-4d41-40e0-aeca-46929bac230a"/>
    <ds:schemaRef ds:uri="d7af4645-1844-4c31-acd5-c35a218e81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026F9E-854A-4AB2-A341-472B692B8B6E}">
  <ds:schemaRefs>
    <ds:schemaRef ds:uri="http://schemas.microsoft.com/office/2006/metadata/properties"/>
    <ds:schemaRef ds:uri="http://schemas.microsoft.com/office/infopath/2007/PartnerControls"/>
    <ds:schemaRef ds:uri="2faba9cb-4d41-40e0-aeca-46929bac230a"/>
    <ds:schemaRef ds:uri="d7af4645-1844-4c31-acd5-c35a218e81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Obligation</vt:lpstr>
    </vt:vector>
  </TitlesOfParts>
  <Manager/>
  <Company>Commonwealth of Massachusetts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Judge</dc:creator>
  <cp:keywords/>
  <dc:description/>
  <cp:lastModifiedBy>Maddalena, Lesley (ENE)</cp:lastModifiedBy>
  <cp:revision/>
  <dcterms:created xsi:type="dcterms:W3CDTF">2010-09-02T19:25:03Z</dcterms:created>
  <dcterms:modified xsi:type="dcterms:W3CDTF">2023-12-28T19:05:57Z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0x0101004BAC21C12425F74D99F494F4DBFD9559</vt:lpwstr>
  </property>
  <property fmtid="{D5CDD505-2E9C-101B-9397-08002B2CF9AE}" pid="3" name="Order">
    <vt:r8>9449600</vt:r8>
  </property>
  <property fmtid="{D5CDD505-2E9C-101B-9397-08002B2CF9AE}" pid="4" name="MediaServiceImageTags">
    <vt:lpwstr/>
  </property>
</Properties>
</file>