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03"/>
  <workbookPr/>
  <mc:AlternateContent xmlns:mc="http://schemas.openxmlformats.org/markup-compatibility/2006">
    <mc:Choice Requires="x15">
      <x15ac:absPath xmlns:x15ac="http://schemas.microsoft.com/office/spreadsheetml/2010/11/ac" url="https://massgov.sharepoint.com/sites/EHS-Teams-MH_Clinical_Policy_Support-HealthEquitySteering/Shared Documents/Health Equity Incentives Team/Program Deliverables for Entities/PY1/CBHCs/Disability Competent Care Self-Assessment Report/"/>
    </mc:Choice>
  </mc:AlternateContent>
  <xr:revisionPtr revIDLastSave="0" documentId="8_{6023E0F0-19B0-4B16-933F-FC144CCC5E17}" xr6:coauthVersionLast="47" xr6:coauthVersionMax="47" xr10:uidLastSave="{00000000-0000-0000-0000-000000000000}"/>
  <bookViews>
    <workbookView xWindow="-110" yWindow="-110" windowWidth="19420" windowHeight="10420" tabRatio="704" xr2:uid="{00000000-000D-0000-FFFF-FFFF00000000}"/>
  </bookViews>
  <sheets>
    <sheet name="Key Terms" sheetId="26" r:id="rId1"/>
    <sheet name="Pillar 1" sheetId="9" r:id="rId2"/>
    <sheet name="Pillar 2" sheetId="8" r:id="rId3"/>
    <sheet name="Pillar 3" sheetId="11" r:id="rId4"/>
    <sheet name="Pillar 4" sheetId="10" r:id="rId5"/>
    <sheet name="Pillar 5" sheetId="12" r:id="rId6"/>
    <sheet name="Pillar 6" sheetId="15" r:id="rId7"/>
    <sheet name="Pillar 7" sheetId="14" r:id="rId8"/>
    <sheet name="Calculate Score" sheetId="20" state="hidden" r:id="rId9"/>
    <sheet name="Results Summary" sheetId="25" r:id="rId10"/>
  </sheets>
  <definedNames>
    <definedName name="Options">'Calculate Score'!$N$5:$N$9</definedName>
    <definedName name="Responses">'Pillar 1'!$R$6:$R$15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6" i="20" l="1"/>
  <c r="K93" i="20"/>
  <c r="B17" i="20"/>
  <c r="F59" i="20" l="1"/>
  <c r="E59" i="20"/>
  <c r="D59" i="20"/>
  <c r="C59" i="20"/>
  <c r="B59" i="20"/>
  <c r="F188" i="20" l="1"/>
  <c r="E188" i="20"/>
  <c r="D188" i="20"/>
  <c r="C188" i="20"/>
  <c r="B188" i="20"/>
  <c r="F182" i="20"/>
  <c r="E182" i="20"/>
  <c r="D182" i="20"/>
  <c r="C182" i="20"/>
  <c r="B182" i="20"/>
  <c r="F176" i="20"/>
  <c r="F178" i="20" s="1"/>
  <c r="E176" i="20"/>
  <c r="E178" i="20" s="1"/>
  <c r="D176" i="20"/>
  <c r="D178" i="20" s="1"/>
  <c r="C176" i="20"/>
  <c r="C178" i="20" s="1"/>
  <c r="B176" i="20"/>
  <c r="B178" i="20" s="1"/>
  <c r="E184" i="20" l="1"/>
  <c r="C184" i="20"/>
  <c r="B184" i="20"/>
  <c r="F184" i="20"/>
  <c r="G178" i="20"/>
  <c r="I178" i="20" s="1"/>
  <c r="F170" i="20"/>
  <c r="E170" i="20"/>
  <c r="D170" i="20"/>
  <c r="C170" i="20"/>
  <c r="B170" i="20"/>
  <c r="F164" i="20"/>
  <c r="E164" i="20"/>
  <c r="D164" i="20"/>
  <c r="C164" i="20"/>
  <c r="B164" i="20"/>
  <c r="F158" i="20"/>
  <c r="E158" i="20"/>
  <c r="D158" i="20"/>
  <c r="C158" i="20"/>
  <c r="B158" i="20"/>
  <c r="F152" i="20"/>
  <c r="E152" i="20"/>
  <c r="D152" i="20"/>
  <c r="C152" i="20"/>
  <c r="B152" i="20"/>
  <c r="F146" i="20"/>
  <c r="E146" i="20"/>
  <c r="D146" i="20"/>
  <c r="C146" i="20"/>
  <c r="B146" i="20"/>
  <c r="F140" i="20"/>
  <c r="F142" i="20" s="1"/>
  <c r="E140" i="20"/>
  <c r="E142" i="20" s="1"/>
  <c r="D140" i="20"/>
  <c r="D142" i="20" s="1"/>
  <c r="C140" i="20"/>
  <c r="C142" i="20" s="1"/>
  <c r="B140" i="20"/>
  <c r="B142" i="20" s="1"/>
  <c r="F133" i="20"/>
  <c r="E133" i="20"/>
  <c r="D133" i="20"/>
  <c r="C133" i="20"/>
  <c r="B133" i="20"/>
  <c r="F127" i="20"/>
  <c r="E127" i="20"/>
  <c r="D127" i="20"/>
  <c r="C127" i="20"/>
  <c r="B127" i="20"/>
  <c r="F121" i="20"/>
  <c r="E121" i="20"/>
  <c r="D121" i="20"/>
  <c r="C121" i="20"/>
  <c r="B121" i="20"/>
  <c r="F115" i="20"/>
  <c r="E115" i="20"/>
  <c r="D115" i="20"/>
  <c r="C115" i="20"/>
  <c r="B115" i="20"/>
  <c r="F109" i="20"/>
  <c r="E109" i="20"/>
  <c r="D109" i="20"/>
  <c r="C109" i="20"/>
  <c r="B109" i="20"/>
  <c r="F103" i="20"/>
  <c r="E103" i="20"/>
  <c r="D103" i="20"/>
  <c r="C103" i="20"/>
  <c r="B103" i="20"/>
  <c r="F97" i="20"/>
  <c r="E97" i="20"/>
  <c r="D97" i="20"/>
  <c r="C97" i="20"/>
  <c r="B97" i="20"/>
  <c r="F91" i="20"/>
  <c r="F93" i="20" s="1"/>
  <c r="E91" i="20"/>
  <c r="E93" i="20" s="1"/>
  <c r="D91" i="20"/>
  <c r="D93" i="20" s="1"/>
  <c r="C91" i="20"/>
  <c r="C93" i="20" s="1"/>
  <c r="B91" i="20"/>
  <c r="B93" i="20" s="1"/>
  <c r="J178" i="20" l="1"/>
  <c r="D40" i="25" s="1"/>
  <c r="D184" i="20"/>
  <c r="G184" i="20" s="1"/>
  <c r="I184" i="20" s="1"/>
  <c r="E190" i="20"/>
  <c r="B190" i="20"/>
  <c r="C148" i="20"/>
  <c r="D148" i="20"/>
  <c r="B154" i="20"/>
  <c r="E148" i="20"/>
  <c r="C154" i="20"/>
  <c r="B148" i="20"/>
  <c r="F148" i="20"/>
  <c r="G142" i="20"/>
  <c r="I142" i="20" s="1"/>
  <c r="F105" i="20"/>
  <c r="D99" i="20"/>
  <c r="B105" i="20" s="1"/>
  <c r="E99" i="20"/>
  <c r="B99" i="20"/>
  <c r="F99" i="20"/>
  <c r="C99" i="20"/>
  <c r="G93" i="20"/>
  <c r="I93" i="20" s="1"/>
  <c r="F85" i="20"/>
  <c r="F87" i="20" s="1"/>
  <c r="E85" i="20"/>
  <c r="E87" i="20" s="1"/>
  <c r="D85" i="20"/>
  <c r="D87" i="20" s="1"/>
  <c r="C85" i="20"/>
  <c r="C87" i="20" s="1"/>
  <c r="B85" i="20"/>
  <c r="B87" i="20" s="1"/>
  <c r="F78" i="20"/>
  <c r="F80" i="20" s="1"/>
  <c r="E78" i="20"/>
  <c r="E80" i="20" s="1"/>
  <c r="D78" i="20"/>
  <c r="D80" i="20" s="1"/>
  <c r="C78" i="20"/>
  <c r="C80" i="20" s="1"/>
  <c r="B78" i="20"/>
  <c r="B80" i="20" s="1"/>
  <c r="F71" i="20"/>
  <c r="F73" i="20" s="1"/>
  <c r="E71" i="20"/>
  <c r="E73" i="20" s="1"/>
  <c r="D71" i="20"/>
  <c r="D73" i="20" s="1"/>
  <c r="C71" i="20"/>
  <c r="C73" i="20" s="1"/>
  <c r="B71" i="20"/>
  <c r="B73" i="20" s="1"/>
  <c r="F65" i="20"/>
  <c r="F67" i="20" s="1"/>
  <c r="E65" i="20"/>
  <c r="E67" i="20" s="1"/>
  <c r="D65" i="20"/>
  <c r="D67" i="20" s="1"/>
  <c r="C65" i="20"/>
  <c r="C67" i="20" s="1"/>
  <c r="B65" i="20"/>
  <c r="B67" i="20" s="1"/>
  <c r="F53" i="20"/>
  <c r="F55" i="20" s="1"/>
  <c r="E53" i="20"/>
  <c r="E55" i="20" s="1"/>
  <c r="D53" i="20"/>
  <c r="D55" i="20" s="1"/>
  <c r="C53" i="20"/>
  <c r="C55" i="20" s="1"/>
  <c r="B53" i="20"/>
  <c r="B55" i="20" s="1"/>
  <c r="F47" i="20"/>
  <c r="F49" i="20" s="1"/>
  <c r="E47" i="20"/>
  <c r="E49" i="20" s="1"/>
  <c r="D47" i="20"/>
  <c r="D49" i="20" s="1"/>
  <c r="C47" i="20"/>
  <c r="C49" i="20" s="1"/>
  <c r="B47" i="20"/>
  <c r="B49" i="20" s="1"/>
  <c r="F41" i="20"/>
  <c r="F43" i="20" s="1"/>
  <c r="E41" i="20"/>
  <c r="E43" i="20" s="1"/>
  <c r="D41" i="20"/>
  <c r="D43" i="20" s="1"/>
  <c r="C41" i="20"/>
  <c r="C43" i="20" s="1"/>
  <c r="B41" i="20"/>
  <c r="B43" i="20" s="1"/>
  <c r="F35" i="20"/>
  <c r="F37" i="20" s="1"/>
  <c r="E35" i="20"/>
  <c r="E37" i="20" s="1"/>
  <c r="D35" i="20"/>
  <c r="D37" i="20" s="1"/>
  <c r="C35" i="20"/>
  <c r="C37" i="20" s="1"/>
  <c r="B35" i="20"/>
  <c r="B37" i="20" s="1"/>
  <c r="F61" i="20"/>
  <c r="E61" i="20"/>
  <c r="D61" i="20"/>
  <c r="C61" i="20"/>
  <c r="B61" i="20"/>
  <c r="J142" i="20" l="1"/>
  <c r="D33" i="25" s="1"/>
  <c r="J93" i="20"/>
  <c r="D24" i="25" s="1"/>
  <c r="J184" i="20"/>
  <c r="D41" i="25" s="1"/>
  <c r="F190" i="20"/>
  <c r="D190" i="20"/>
  <c r="C190" i="20"/>
  <c r="G148" i="20"/>
  <c r="I148" i="20" s="1"/>
  <c r="D154" i="20"/>
  <c r="F160" i="20" s="1"/>
  <c r="E154" i="20"/>
  <c r="F154" i="20"/>
  <c r="G99" i="20"/>
  <c r="D105" i="20"/>
  <c r="C111" i="20"/>
  <c r="F111" i="20"/>
  <c r="E111" i="20"/>
  <c r="E105" i="20"/>
  <c r="C105" i="20"/>
  <c r="G87" i="20"/>
  <c r="I87" i="20" s="1"/>
  <c r="G80" i="20"/>
  <c r="I80" i="20" s="1"/>
  <c r="G73" i="20"/>
  <c r="I73" i="20" s="1"/>
  <c r="G67" i="20"/>
  <c r="I67" i="20" s="1"/>
  <c r="G55" i="20"/>
  <c r="G49" i="20"/>
  <c r="G43" i="20"/>
  <c r="G61" i="20"/>
  <c r="G37" i="20"/>
  <c r="I37" i="20" s="1"/>
  <c r="F29" i="20"/>
  <c r="E29" i="20"/>
  <c r="D29" i="20"/>
  <c r="C29" i="20"/>
  <c r="B29" i="20"/>
  <c r="F23" i="20"/>
  <c r="E23" i="20"/>
  <c r="D23" i="20"/>
  <c r="C23" i="20"/>
  <c r="B23" i="20"/>
  <c r="F17" i="20"/>
  <c r="F19" i="20" s="1"/>
  <c r="E17" i="20"/>
  <c r="E19" i="20" s="1"/>
  <c r="D17" i="20"/>
  <c r="C17" i="20"/>
  <c r="C19" i="20" s="1"/>
  <c r="B19" i="20"/>
  <c r="F11" i="20"/>
  <c r="F13" i="20" s="1"/>
  <c r="E11" i="20"/>
  <c r="E13" i="20" s="1"/>
  <c r="D11" i="20"/>
  <c r="D13" i="20" s="1"/>
  <c r="C11" i="20"/>
  <c r="C13" i="20" s="1"/>
  <c r="B11" i="20"/>
  <c r="B13" i="20" s="1"/>
  <c r="F5" i="20"/>
  <c r="F7" i="20" s="1"/>
  <c r="E5" i="20"/>
  <c r="E7" i="20" s="1"/>
  <c r="D5" i="20"/>
  <c r="D7" i="20" s="1"/>
  <c r="C5" i="20"/>
  <c r="C7" i="20" s="1"/>
  <c r="B5" i="20"/>
  <c r="B7" i="20" s="1"/>
  <c r="G13" i="20" l="1"/>
  <c r="I13" i="20" s="1"/>
  <c r="G7" i="20"/>
  <c r="I7" i="20" s="1"/>
  <c r="J7" i="20" s="1"/>
  <c r="J148" i="20"/>
  <c r="D34" i="25" s="1"/>
  <c r="I55" i="20"/>
  <c r="J55" i="20" s="1"/>
  <c r="D16" i="25" s="1"/>
  <c r="J73" i="20"/>
  <c r="D20" i="25" s="1"/>
  <c r="J80" i="20"/>
  <c r="D21" i="25" s="1"/>
  <c r="I99" i="20"/>
  <c r="J99" i="20" s="1"/>
  <c r="D25" i="25" s="1"/>
  <c r="I43" i="20"/>
  <c r="J87" i="20"/>
  <c r="D22" i="25" s="1"/>
  <c r="I49" i="20"/>
  <c r="J49" i="20" s="1"/>
  <c r="D15" i="25" s="1"/>
  <c r="I61" i="20"/>
  <c r="J61" i="20" s="1"/>
  <c r="D17" i="25" s="1"/>
  <c r="J67" i="20"/>
  <c r="D19" i="25" s="1"/>
  <c r="J37" i="20"/>
  <c r="D13" i="25" s="1"/>
  <c r="G105" i="20"/>
  <c r="I105" i="20" s="1"/>
  <c r="G190" i="20"/>
  <c r="I190" i="20" s="1"/>
  <c r="G154" i="20"/>
  <c r="I154" i="20" s="1"/>
  <c r="E160" i="20"/>
  <c r="C160" i="20"/>
  <c r="B160" i="20"/>
  <c r="B111" i="20"/>
  <c r="D111" i="20"/>
  <c r="B117" i="20" s="1"/>
  <c r="F31" i="20"/>
  <c r="C25" i="20"/>
  <c r="D19" i="20"/>
  <c r="G19" i="20" s="1"/>
  <c r="I19" i="20" s="1"/>
  <c r="D25" i="20"/>
  <c r="B31" i="20"/>
  <c r="K67" i="20" l="1"/>
  <c r="L67" i="20" s="1"/>
  <c r="D18" i="25" s="1"/>
  <c r="K37" i="20"/>
  <c r="L37" i="20" s="1"/>
  <c r="D12" i="25" s="1"/>
  <c r="J43" i="20"/>
  <c r="D14" i="25" s="1"/>
  <c r="J154" i="20"/>
  <c r="D35" i="25" s="1"/>
  <c r="J13" i="20"/>
  <c r="D160" i="20"/>
  <c r="F166" i="20" s="1"/>
  <c r="F117" i="20"/>
  <c r="D117" i="20"/>
  <c r="F123" i="20" s="1"/>
  <c r="G111" i="20"/>
  <c r="E117" i="20"/>
  <c r="C117" i="20"/>
  <c r="D31" i="20"/>
  <c r="C31" i="20"/>
  <c r="E25" i="20"/>
  <c r="F25" i="20"/>
  <c r="E31" i="20"/>
  <c r="B25" i="20"/>
  <c r="J19" i="20" l="1"/>
  <c r="D9" i="25" s="1"/>
  <c r="I111" i="20"/>
  <c r="J111" i="20" s="1"/>
  <c r="D27" i="25" s="1"/>
  <c r="J105" i="20"/>
  <c r="D26" i="25" s="1"/>
  <c r="J190" i="20"/>
  <c r="K178" i="20"/>
  <c r="L178" i="20" s="1"/>
  <c r="D39" i="25" s="1"/>
  <c r="K7" i="20"/>
  <c r="L7" i="20" s="1"/>
  <c r="D5" i="25" s="1"/>
  <c r="D8" i="25"/>
  <c r="C166" i="20"/>
  <c r="E166" i="20"/>
  <c r="B166" i="20"/>
  <c r="G160" i="20"/>
  <c r="I160" i="20" s="1"/>
  <c r="B123" i="20"/>
  <c r="G117" i="20"/>
  <c r="C123" i="20"/>
  <c r="E123" i="20"/>
  <c r="D123" i="20"/>
  <c r="G31" i="20"/>
  <c r="I31" i="20" s="1"/>
  <c r="G25" i="20"/>
  <c r="I25" i="20" l="1"/>
  <c r="K13" i="20" s="1"/>
  <c r="J31" i="20"/>
  <c r="D11" i="25" s="1"/>
  <c r="I117" i="20"/>
  <c r="J117" i="20" s="1"/>
  <c r="D28" i="25" s="1"/>
  <c r="J160" i="20"/>
  <c r="D36" i="25" s="1"/>
  <c r="D42" i="25"/>
  <c r="D6" i="25"/>
  <c r="D166" i="20"/>
  <c r="F172" i="20" s="1"/>
  <c r="G123" i="20"/>
  <c r="I123" i="20" s="1"/>
  <c r="E129" i="20"/>
  <c r="B129" i="20"/>
  <c r="C129" i="20"/>
  <c r="F129" i="20"/>
  <c r="J25" i="20" l="1"/>
  <c r="D10" i="25" s="1"/>
  <c r="L13" i="20"/>
  <c r="D7" i="25" s="1"/>
  <c r="J123" i="20"/>
  <c r="D29" i="25" s="1"/>
  <c r="G166" i="20"/>
  <c r="E172" i="20"/>
  <c r="C172" i="20"/>
  <c r="B172" i="20"/>
  <c r="D172" i="20"/>
  <c r="D129" i="20"/>
  <c r="F135" i="20" s="1"/>
  <c r="J166" i="20" l="1"/>
  <c r="D37" i="25" s="1"/>
  <c r="G172" i="20"/>
  <c r="C135" i="20"/>
  <c r="E135" i="20"/>
  <c r="B135" i="20"/>
  <c r="G129" i="20"/>
  <c r="I129" i="20" s="1"/>
  <c r="I172" i="20" l="1"/>
  <c r="J172" i="20" s="1"/>
  <c r="D38" i="25" s="1"/>
  <c r="K142" i="20"/>
  <c r="L142" i="20" s="1"/>
  <c r="D32" i="25" s="1"/>
  <c r="J129" i="20"/>
  <c r="D30" i="25" s="1"/>
  <c r="D135" i="20"/>
  <c r="G135" i="20" s="1"/>
  <c r="I135" i="20" l="1"/>
  <c r="J135" i="20" s="1"/>
  <c r="D31" i="25" s="1"/>
  <c r="L93" i="20" l="1"/>
  <c r="D23" i="25" s="1"/>
</calcChain>
</file>

<file path=xl/sharedStrings.xml><?xml version="1.0" encoding="utf-8"?>
<sst xmlns="http://schemas.openxmlformats.org/spreadsheetml/2006/main" count="808" uniqueCount="303">
  <si>
    <t>Key Term</t>
  </si>
  <si>
    <t>Definition</t>
  </si>
  <si>
    <t>Comprehensive Assessment</t>
  </si>
  <si>
    <t>Refers to the core comprehensive assessment done for CBHC core outpatient services. This does not include the mobile crisis intervention evaluation/assessment.</t>
  </si>
  <si>
    <t>Treatment Plan</t>
  </si>
  <si>
    <t>Refers to Treatment Plan or Individualized Action Plan completed for patients receiving CBHC core outpatient services and/or mobile crisis intervention (MCI) services.</t>
  </si>
  <si>
    <t xml:space="preserve">Interdisciplinary Team (IDT): </t>
  </si>
  <si>
    <t>Refers to the immediate CBHC care team AND the wider team including external providers the CBHC coordinates with, such as the patient’s primary care physician, specialty medical provider(s), other behavioral health providers, case managers, schools, and LTSS providers, as appropriate. etc.</t>
  </si>
  <si>
    <t xml:space="preserve">Care Partners: </t>
  </si>
  <si>
    <t>Persons with disabilities are often in need of support services from relatives, partners, friends, and community members. Care partners reflect this partnership.</t>
  </si>
  <si>
    <t>Disability Competent Care Self-Assessment Tool - CBHC Evaluation Results Form (DCCAT-CERF)</t>
  </si>
  <si>
    <t xml:space="preserve">Pillar 1: Understanding DCC and Disabilities </t>
  </si>
  <si>
    <r>
      <rPr>
        <b/>
        <sz val="10"/>
        <color theme="1"/>
        <rFont val="Book Antiqua"/>
        <family val="1"/>
      </rPr>
      <t>Instructions:</t>
    </r>
    <r>
      <rPr>
        <sz val="10"/>
        <color theme="1"/>
        <rFont val="Book Antiqua"/>
        <family val="1"/>
      </rPr>
      <t xml:space="preserve"> To allow the tool to automatically tally your responses in the </t>
    </r>
    <r>
      <rPr>
        <b/>
        <sz val="10"/>
        <color theme="1"/>
        <rFont val="Book Antiqua"/>
        <family val="1"/>
      </rPr>
      <t>Results Summary</t>
    </r>
    <r>
      <rPr>
        <sz val="10"/>
        <color theme="1"/>
        <rFont val="Book Antiqua"/>
        <family val="1"/>
      </rPr>
      <t xml:space="preserve"> tab, please provide your response to each question in column D with one of the following response options: Always, Usually, Sometimes, Rarely, or Never.</t>
    </r>
  </si>
  <si>
    <t>Question</t>
  </si>
  <si>
    <r>
      <t>Response</t>
    </r>
    <r>
      <rPr>
        <sz val="10"/>
        <color theme="0"/>
        <rFont val="Book Antiqua"/>
        <family val="1"/>
      </rPr>
      <t xml:space="preserve"> 
(Always, Usually, Sometimes, Rarely, Never)</t>
    </r>
  </si>
  <si>
    <t>Notes (optional-- may use for internal documentation purposes)</t>
  </si>
  <si>
    <t>Core values of the DCC model</t>
  </si>
  <si>
    <r>
      <t>1.1</t>
    </r>
    <r>
      <rPr>
        <sz val="7"/>
        <color theme="1"/>
        <rFont val="Times New Roman"/>
        <family val="1"/>
      </rPr>
      <t xml:space="preserve">   </t>
    </r>
    <r>
      <rPr>
        <sz val="11"/>
        <color theme="1"/>
        <rFont val="Book Antiqua"/>
        <family val="1"/>
      </rPr>
      <t>Do staff understand the following core value of the DCC model: participant-centered care?</t>
    </r>
  </si>
  <si>
    <r>
      <t>1.2</t>
    </r>
    <r>
      <rPr>
        <sz val="7"/>
        <color theme="1"/>
        <rFont val="Times New Roman"/>
        <family val="1"/>
      </rPr>
      <t xml:space="preserve">   </t>
    </r>
    <r>
      <rPr>
        <sz val="11"/>
        <color theme="1"/>
        <rFont val="Book Antiqua"/>
        <family val="1"/>
      </rPr>
      <t>Do staff understand the following core value of the DCC model: participant choice?</t>
    </r>
  </si>
  <si>
    <r>
      <t>1.3</t>
    </r>
    <r>
      <rPr>
        <sz val="7"/>
        <color theme="1"/>
        <rFont val="Times New Roman"/>
        <family val="1"/>
      </rPr>
      <t xml:space="preserve">   </t>
    </r>
    <r>
      <rPr>
        <sz val="11"/>
        <color theme="1"/>
        <rFont val="Book Antiqua"/>
        <family val="1"/>
      </rPr>
      <t>Do staff understand the following core value of the DCC model: elimination of medical or institutional bias?</t>
    </r>
  </si>
  <si>
    <r>
      <t>1.4</t>
    </r>
    <r>
      <rPr>
        <sz val="7"/>
        <color theme="1"/>
        <rFont val="Times New Roman"/>
        <family val="1"/>
      </rPr>
      <t xml:space="preserve">   </t>
    </r>
    <r>
      <rPr>
        <sz val="11"/>
        <color theme="1"/>
        <rFont val="Book Antiqua"/>
        <family val="1"/>
      </rPr>
      <t>Do staff understand the following basic tenet of the DCC model: team-based care?</t>
    </r>
  </si>
  <si>
    <r>
      <t xml:space="preserve">1.5 </t>
    </r>
    <r>
      <rPr>
        <sz val="7"/>
        <color theme="1"/>
        <rFont val="Times New Roman"/>
        <family val="1"/>
      </rPr>
      <t xml:space="preserve"> </t>
    </r>
    <r>
      <rPr>
        <sz val="11"/>
        <color theme="1"/>
        <rFont val="Book Antiqua"/>
        <family val="1"/>
      </rPr>
      <t>Do staff understand the following basic tenet of the DCC model: focus on health?</t>
    </r>
  </si>
  <si>
    <r>
      <t xml:space="preserve">1.6 </t>
    </r>
    <r>
      <rPr>
        <sz val="7"/>
        <color theme="1"/>
        <rFont val="Times New Roman"/>
        <family val="1"/>
      </rPr>
      <t xml:space="preserve"> </t>
    </r>
    <r>
      <rPr>
        <sz val="11"/>
        <color theme="1"/>
        <rFont val="Book Antiqua"/>
        <family val="1"/>
      </rPr>
      <t>Do staff understand the following basic tenet of the DCC model: viewing each participant as an individual?</t>
    </r>
  </si>
  <si>
    <r>
      <t xml:space="preserve">1.7 </t>
    </r>
    <r>
      <rPr>
        <sz val="7"/>
        <color theme="1"/>
        <rFont val="Times New Roman"/>
        <family val="1"/>
      </rPr>
      <t xml:space="preserve"> </t>
    </r>
    <r>
      <rPr>
        <sz val="11"/>
        <color theme="1"/>
        <rFont val="Book Antiqua"/>
        <family val="1"/>
      </rPr>
      <t>Do staff understand the following basic tenet of the DCC model: addressing the comprehensive needs of the participant?</t>
    </r>
  </si>
  <si>
    <t>1.8 Is there an organizational commitment to incorporate the lived experience of individuals with disabilities into the delivery of care?</t>
  </si>
  <si>
    <r>
      <t>1.9</t>
    </r>
    <r>
      <rPr>
        <sz val="7"/>
        <color theme="1"/>
        <rFont val="Times New Roman"/>
        <family val="1"/>
      </rPr>
      <t xml:space="preserve">   </t>
    </r>
    <r>
      <rPr>
        <sz val="11"/>
        <color theme="1"/>
        <rFont val="Book Antiqua"/>
        <family val="1"/>
      </rPr>
      <t>Are comprehensive assessments updated at least annually or upon significant change in status thereafter?</t>
    </r>
  </si>
  <si>
    <r>
      <t>1.10</t>
    </r>
    <r>
      <rPr>
        <sz val="7"/>
        <color theme="1"/>
        <rFont val="Times New Roman"/>
        <family val="1"/>
      </rPr>
      <t xml:space="preserve">   </t>
    </r>
    <r>
      <rPr>
        <sz val="11"/>
        <color theme="1"/>
        <rFont val="Book Antiqua"/>
        <family val="1"/>
      </rPr>
      <t>Does the comprehensive assessment and MCI evaluation include a component to assess the participant’s understanding and acceptance of their disability?</t>
    </r>
  </si>
  <si>
    <r>
      <t>1.11</t>
    </r>
    <r>
      <rPr>
        <sz val="7"/>
        <color theme="1"/>
        <rFont val="Times New Roman"/>
        <family val="1"/>
      </rPr>
      <t xml:space="preserve">   </t>
    </r>
    <r>
      <rPr>
        <sz val="11"/>
        <color theme="1"/>
        <rFont val="Book Antiqua"/>
        <family val="1"/>
      </rPr>
      <t>Are the priorities, goals and choices of the participant identified and documented?</t>
    </r>
  </si>
  <si>
    <r>
      <t>1.12</t>
    </r>
    <r>
      <rPr>
        <sz val="7"/>
        <color theme="1"/>
        <rFont val="Times New Roman"/>
        <family val="1"/>
      </rPr>
      <t xml:space="preserve">   </t>
    </r>
    <r>
      <rPr>
        <sz val="11"/>
        <color theme="1"/>
        <rFont val="Book Antiqua"/>
        <family val="1"/>
      </rPr>
      <t>Is the treatment plan derived directly from the comprehensive assessment or MCI evaluation, with the involvement and consent of the participant?</t>
    </r>
  </si>
  <si>
    <r>
      <t>1.13</t>
    </r>
    <r>
      <rPr>
        <sz val="7"/>
        <color theme="1"/>
        <rFont val="Times New Roman"/>
        <family val="1"/>
      </rPr>
      <t xml:space="preserve">  </t>
    </r>
    <r>
      <rPr>
        <sz val="11"/>
        <color theme="1"/>
        <rFont val="Book Antiqua"/>
        <family val="1"/>
      </rPr>
      <t>Does the comprehensive assessment and MCI evaluation identify the barriers that interfere with accessing needed care?</t>
    </r>
  </si>
  <si>
    <t>Add your NEW questions below (optional):</t>
  </si>
  <si>
    <t>Pillar 2: Participant Engagement</t>
  </si>
  <si>
    <r>
      <rPr>
        <b/>
        <sz val="10"/>
        <color theme="1"/>
        <rFont val="Book Antiqua"/>
        <family val="1"/>
      </rPr>
      <t>Instructions:</t>
    </r>
    <r>
      <rPr>
        <sz val="10"/>
        <color theme="1"/>
        <rFont val="Book Antiqua"/>
        <family val="1"/>
      </rPr>
      <t xml:space="preserve"> To allow the tool to automatically tally your responses in the </t>
    </r>
    <r>
      <rPr>
        <b/>
        <sz val="10"/>
        <color theme="1"/>
        <rFont val="Book Antiqua"/>
        <family val="1"/>
      </rPr>
      <t>Results Summary</t>
    </r>
    <r>
      <rPr>
        <sz val="10"/>
        <color theme="1"/>
        <rFont val="Book Antiqua"/>
        <family val="1"/>
      </rPr>
      <t xml:space="preserve"> tab, please provide your response to each question in column D with one of the following response options: Always, Usually, Sometimes, Rarely, or Never. </t>
    </r>
    <r>
      <rPr>
        <i/>
        <sz val="10"/>
        <color theme="1"/>
        <rFont val="Book Antiqua"/>
        <family val="1"/>
      </rPr>
      <t>Please note that the question numbers are sequential and may not be consecutive (e.g., 2.3 and then 2.5; question 2.4 has been removed).</t>
    </r>
  </si>
  <si>
    <t>Participant Engagement</t>
  </si>
  <si>
    <t>2.1 Do participants (and identified family and/or friends) play an active role in their own assessment or MCI evaluation and care planning?</t>
  </si>
  <si>
    <t>2.2 Do the CBHC and MCI staff develop an individualized, professional relationship with the participant, showing respect for the participant’s preferences and choices?</t>
  </si>
  <si>
    <t>2.3 Do the immediate CBHC care team and MCI teams know and appreciate the participant’s personal, social and health history?</t>
  </si>
  <si>
    <t>Assessment</t>
  </si>
  <si>
    <t>2.5 Is a risk assessment and safety plan completed upon first contact with the participant?</t>
  </si>
  <si>
    <t>2.6 Are the initial comprehensive assessments and MCI evaluations conducted face-to-face?</t>
  </si>
  <si>
    <t>2.7 Does the participant have the option of including other individuals (family and/or friends) in the comprehensive assessment or MCI evaluation process?</t>
  </si>
  <si>
    <t>2.9 Are the initial comprehensive assessments reviewed by all members of the core CBHC care team?</t>
  </si>
  <si>
    <t>2.11 Does the CBHC care team annually assess how well each participant understands his or her rights and consumer protections?</t>
  </si>
  <si>
    <t>2.12 Is the initial comprehensive assessment multidimensional, incorporating all aspects of the participant’s life?</t>
  </si>
  <si>
    <t>2.13 Does the comprehensive assessment process identify additional expertise needed for the participant’s IDT?</t>
  </si>
  <si>
    <t>2.14 Are the CBHC staff prepared to assess the participant’s capacity to express and assert their needs?</t>
  </si>
  <si>
    <t>2.15 Are the participant’s treatment goals, action steps to meet those goals, and proposed interventions documented in the treatment plan?</t>
  </si>
  <si>
    <t>2.16 Does the treatment plan contain specific documentation on what care and support services are to be provided, by whom, and when?</t>
  </si>
  <si>
    <t>2.17 Does the treatment plan contain documentation of all formal paid and unpaid care partners and supports needed?</t>
  </si>
  <si>
    <t>2.18 Does the CBHC care team ensure that participants understand and feel free to accept, negotiate, modify, or appeal components of, or changes to their treatment plan?</t>
  </si>
  <si>
    <r>
      <t>2.19</t>
    </r>
    <r>
      <rPr>
        <sz val="7"/>
        <color theme="1"/>
        <rFont val="Times New Roman"/>
        <family val="1"/>
      </rPr>
      <t xml:space="preserve"> </t>
    </r>
    <r>
      <rPr>
        <sz val="11"/>
        <color theme="1"/>
        <rFont val="Book Antiqua"/>
        <family val="1"/>
      </rPr>
      <t>Are potential ethical conflicts formally reviewed to ensure participant independence and self-determination?</t>
    </r>
  </si>
  <si>
    <r>
      <t>2.20</t>
    </r>
    <r>
      <rPr>
        <sz val="7"/>
        <color theme="1"/>
        <rFont val="Times New Roman"/>
        <family val="1"/>
      </rPr>
      <t xml:space="preserve"> </t>
    </r>
    <r>
      <rPr>
        <sz val="11"/>
        <color theme="1"/>
        <rFont val="Book Antiqua"/>
        <family val="1"/>
      </rPr>
      <t>Do participants and all members of the IDT have full access to the initial comprehensive assessment, treatment plan and any subsequent changes or updates?</t>
    </r>
  </si>
  <si>
    <t>2.21 Does the treatment plan identify any specific communication or care needs of the participant?</t>
  </si>
  <si>
    <t>2.22 Does the treatment plan include strategies to address any identified health risks?</t>
  </si>
  <si>
    <t>2.23 Does the treatment plan include an emergency or crisis management plan?</t>
  </si>
  <si>
    <t>Care Partners</t>
  </si>
  <si>
    <t>2.24 Does the IDT routinely inquire about whether the participant has, or wishes to have, an ongoing care partner?</t>
  </si>
  <si>
    <t>2.25 Is the IDT aware of what needs are being met through the participant’s informal care partners, and what services are provided through more formal provisions of care by hired workers?</t>
  </si>
  <si>
    <t>2.26 Is there a means of communication established between the IDT and the identified care partner(s), if appropriate and desired?</t>
  </si>
  <si>
    <t>2.28 Are care partners noted as part of the medical record?</t>
  </si>
  <si>
    <t>2.29 Are care partners a part of the participant’s treatment plan?</t>
  </si>
  <si>
    <t>2.30 Does the CBHC care team staff regularly consult the participant regarding options to share protected health care information with specific care partners?</t>
  </si>
  <si>
    <t>2.31 Is the CBHC care team staff trained to watch for, and report, problematic care partner relationships, such as abuse, neglect, and exploitation?</t>
  </si>
  <si>
    <t>Pillar 3: Access</t>
  </si>
  <si>
    <t>Attitudinal Access</t>
  </si>
  <si>
    <t>3.1 Are key providers aware of and prepared to address internalized biases and attitudes towards persons with disabilities across their staff and in their own practice?</t>
  </si>
  <si>
    <t>Process Modifications</t>
  </si>
  <si>
    <t>3.2 Does the CBHC staff seek or confirm access needs prior to appointments?</t>
  </si>
  <si>
    <t>3.3 Is there a place in the participant’s EHR to document modification needs?</t>
  </si>
  <si>
    <t>3.4 Are there procedures in place to ensure this information is referenced and addressed before and during each appointment?</t>
  </si>
  <si>
    <t>Physical Access</t>
  </si>
  <si>
    <t xml:space="preserve">3.5 Is the building location accessible?  </t>
  </si>
  <si>
    <t xml:space="preserve">3.6 Is the setting accessible? </t>
  </si>
  <si>
    <t>3.7 Is the provider office accessible?</t>
  </si>
  <si>
    <t>3.8 Is the equipment used for the participant’s care accessible?</t>
  </si>
  <si>
    <t>3.9 Are alternative accommodations identified and available if a CBHC site's equipment is not accessible?</t>
  </si>
  <si>
    <t>Communication Access</t>
  </si>
  <si>
    <t>3.1 0 Are practices in place to identify, document, and meet participants’ communication needs?</t>
  </si>
  <si>
    <t>3.11 Are the participant’s communication needs documented and routinely updated in the participant’s health record?</t>
  </si>
  <si>
    <t xml:space="preserve">3.12 Are printed materials available in alternative formats? </t>
  </si>
  <si>
    <t>3.13 Is important information available in alternative formats upon request?</t>
  </si>
  <si>
    <t xml:space="preserve">3.14 Are options offered for remote communication with the participant? </t>
  </si>
  <si>
    <t>Programmatic Access</t>
  </si>
  <si>
    <t>3.15 Is there an IDT staff member designated to support the participant in accessing the social and financial services and support they require?</t>
  </si>
  <si>
    <t>Pillar 4: Outpatient and Urgent Care</t>
  </si>
  <si>
    <r>
      <rPr>
        <b/>
        <sz val="10"/>
        <color theme="1"/>
        <rFont val="Book Antiqua"/>
        <family val="1"/>
      </rPr>
      <t>Instructions:</t>
    </r>
    <r>
      <rPr>
        <sz val="10"/>
        <color theme="1"/>
        <rFont val="Book Antiqua"/>
        <family val="1"/>
      </rPr>
      <t xml:space="preserve"> To allow the tool to automatically tally your responses in the </t>
    </r>
    <r>
      <rPr>
        <b/>
        <sz val="10"/>
        <color theme="1"/>
        <rFont val="Book Antiqua"/>
        <family val="1"/>
      </rPr>
      <t>Results Summary</t>
    </r>
    <r>
      <rPr>
        <sz val="10"/>
        <color theme="1"/>
        <rFont val="Book Antiqua"/>
        <family val="1"/>
      </rPr>
      <t xml:space="preserve"> tab, please provide your response to each question in column D with one of the following response options: Always, Usually, Sometimes, Rarely, or Never. </t>
    </r>
    <r>
      <rPr>
        <i/>
        <sz val="10"/>
        <color theme="1"/>
        <rFont val="Book Antiqua"/>
        <family val="1"/>
      </rPr>
      <t>Please note that the question numbers are sequential and may not be consecutive (e.g., starts with 4.5; 4.1 through 4.4 have been removed. 4.27 and then 4.30; 4.28 and 4.29 have been removed).</t>
    </r>
  </si>
  <si>
    <r>
      <t>Response</t>
    </r>
    <r>
      <rPr>
        <sz val="10"/>
        <rFont val="Book Antiqua"/>
        <family val="1"/>
      </rPr>
      <t xml:space="preserve"> 
(Always, Usually, Sometimes, Rarely, Never)</t>
    </r>
  </si>
  <si>
    <t>Delivery of Care</t>
  </si>
  <si>
    <t>4.5 Do all CBHC sites have procedures in place to provide for the access and process needs of persons with disabilities?</t>
  </si>
  <si>
    <t>4.6 Are all staff in trained in specialized procedures and practices to meet the needs of persons with disabilities?</t>
  </si>
  <si>
    <t>4.7 Are clinic schedules flexible enough to provide episodic care assessment and clinical management, within the appropriate time frames?</t>
  </si>
  <si>
    <t>4.8 Are there alternative means (i.e., community-based core services, telehealth options) to providing care if care is not available or accessible, due to transportation, in a timely manner?</t>
  </si>
  <si>
    <t xml:space="preserve">4.10 Are there strategies in place to ensure close collaboration and coordination between primary care, behavioral health, and LTSS providers?  </t>
  </si>
  <si>
    <t>Preventive Care and Health Education</t>
  </si>
  <si>
    <t>4.14 Do CBHC providers have guidance on how to tailor care protocols or interventions for the management of behavioral health conditions for people with disabilities?</t>
  </si>
  <si>
    <t>4.15 Are participants provided with health promotion and self-care direction and education specific to the participant?</t>
  </si>
  <si>
    <t>Pain Assessment and Management</t>
  </si>
  <si>
    <t>4.21 Do clients have access through referral to primary care for medically-related concerns including chronic pain?</t>
  </si>
  <si>
    <t>4.22 If the presence of pain is identified, are referrals made to treat and/or manage the pain?</t>
  </si>
  <si>
    <t>Provider Network</t>
  </si>
  <si>
    <t xml:space="preserve">4.27 Does your organization assess the disability competency of CBHC care team staff? </t>
  </si>
  <si>
    <t>4.30 Does your organization have access to a network of behavioral health sub-specialists who are experienced in providing care for people with disabilities?</t>
  </si>
  <si>
    <t>4.31 Is there a routinely updated directory of external providers?</t>
  </si>
  <si>
    <t>4.32 Are the participant’s modification needs documented and routinely updated in the participant’s health record?</t>
  </si>
  <si>
    <t>Pillar 5: Care Coordination</t>
  </si>
  <si>
    <r>
      <rPr>
        <b/>
        <sz val="10"/>
        <color theme="1"/>
        <rFont val="Book Antiqua"/>
        <family val="1"/>
      </rPr>
      <t>Instructions:</t>
    </r>
    <r>
      <rPr>
        <sz val="10"/>
        <color theme="1"/>
        <rFont val="Book Antiqua"/>
        <family val="1"/>
      </rPr>
      <t xml:space="preserve"> To allow the tool to automatically tally your responses in the </t>
    </r>
    <r>
      <rPr>
        <b/>
        <sz val="10"/>
        <color theme="1"/>
        <rFont val="Book Antiqua"/>
        <family val="1"/>
      </rPr>
      <t>Results Summary</t>
    </r>
    <r>
      <rPr>
        <sz val="10"/>
        <color theme="1"/>
        <rFont val="Book Antiqua"/>
        <family val="1"/>
      </rPr>
      <t xml:space="preserve"> tab, please provide your response to each question in column D with one of the following response options: Always, Usually, Sometimes, Rarely, or Never.</t>
    </r>
    <r>
      <rPr>
        <i/>
        <sz val="10"/>
        <color theme="1"/>
        <rFont val="Book Antiqua"/>
        <family val="1"/>
      </rPr>
      <t xml:space="preserve"> Please note that the question numbers are sequential and may not be consecutive (e.g., 5.26 and then 5.28, 5.27 has been removed).</t>
    </r>
  </si>
  <si>
    <t>Composition of IDT and MCI Teams</t>
  </si>
  <si>
    <t>5.1 Are the competencies of nursing, long term services and supports (LTSS) and behavioral health (as needed) represented on the IDT?</t>
  </si>
  <si>
    <t>5.2 Are all providers on the immediate CBHC care team and MCI teams trained and experienced in providing disability-competent care?</t>
  </si>
  <si>
    <t>5.3 Is the participant’s primary language, and ethnic/cultural background considered in assigning specific members of the immediate CBHC care team or MCI team?</t>
  </si>
  <si>
    <t>5.4 Do all members of the immediate CBHC care team or MCI team understand their individual roles and responsibilities?</t>
  </si>
  <si>
    <t>5.5 Is one entity or one member of each participant’s IDT designated as the “lead care coordinator”?</t>
  </si>
  <si>
    <t>5.6 Are external health care professionals and specialists available to the IDT to address the specific needs of each participant?</t>
  </si>
  <si>
    <t>5.7 Is the participant able to designate a family member or close friend to be involved in IDT-related communications?</t>
  </si>
  <si>
    <t>Communications within the IDT</t>
  </si>
  <si>
    <t>5.8 Does the IDT meet monthly, at a minimum, to discuss relevant participant updates, including transitions of care or change in clinical status?</t>
  </si>
  <si>
    <t>5.9 If a participant maintains a relationship with a primary care provider, is there a designated CBHC care team member who serves as the point of contact with the provider?</t>
  </si>
  <si>
    <t>5.10 Is the IDT able to communicate with each other, either in person or virtually, within one working day if the participant’s needs or situation changes?</t>
  </si>
  <si>
    <t>5.11 Is the comprehensive assessment and treatment plan available to anyone providing after- hours coverage?</t>
  </si>
  <si>
    <t>5.12 In cases where the CBHC leads care coordination services for the patient, are participants specifically coached as to when and how to reach out for care management support?</t>
  </si>
  <si>
    <t>Treatment Plan Implementation, Management, and Monitoring</t>
  </si>
  <si>
    <t xml:space="preserve">5.13 Do IDT members identify the frequency and type of contact each participant wants and requires? </t>
  </si>
  <si>
    <t>5.14 Are IDT members alerted when a participant has a change in health status or care needs that affects the treatment plan?</t>
  </si>
  <si>
    <t>5.15 Is the IDT provided with clear criteria for guidance as to when a change in a participant’s health status or condition requires a change to their treatment plan?</t>
  </si>
  <si>
    <t xml:space="preserve">5.16 Is the IDT provided with timely reminders to guide their work with each participant as specified in the treatment plan? </t>
  </si>
  <si>
    <t>Allocation of Care Management and Services</t>
  </si>
  <si>
    <t>5.17 Is there a process for determining the nature and amount of specific care management required by each participant?</t>
  </si>
  <si>
    <t>5.18 Are participant expectations and preferences a routine part of the assessment process for determining the nature, amount and means of care management support provided by the IDT or other designated care coordination entities (e.g., Behavioral Health Community Partners, Children's Behavioral Health Initiative)?</t>
  </si>
  <si>
    <t>5.19 Does the immediate CBHC care team review and discuss the participant’s expectations in terms of care management as appropriate, during reassessments to ensure he or she receives the level, nature, and timeliness of care management he or she desires and requires?</t>
  </si>
  <si>
    <t>Care Transitions</t>
  </si>
  <si>
    <t xml:space="preserve">5.20 Is a transition plan developed and implemented for all significant participant changes (e.g., change in eligibility status for transition-aged youth, out of higher level of care, out of CBHC care)? </t>
  </si>
  <si>
    <t xml:space="preserve">5.21 Are there protocols to assist IDT members in managing key types of transitions? </t>
  </si>
  <si>
    <t>5.22 Do all participant transitions have an IDT member identified as responsible for ensuring successful completion and timely follow-up?</t>
  </si>
  <si>
    <t>5.23 Does a significant change in the participant’s functional capacity trigger consideration of a potential transition plan?</t>
  </si>
  <si>
    <t>5.24 Is the participant’s current living situation re-evaluated prior to planning a long-term transition to a higher level of care?</t>
  </si>
  <si>
    <t>5.25 Are peer support and counseling services available to participants considering or undertaking a care transition process?</t>
  </si>
  <si>
    <t>Tailoring Services and Supports</t>
  </si>
  <si>
    <t>5.26 Are traditional services/supports substituted with alternative services when appropriate, regardless of whether they are specifically defined as “covered services”?</t>
  </si>
  <si>
    <t>5.28 Does the IDT have the authority to modify the means of care delivery based on the unique context of the individual or a specific change in condition (either temporary or long-term)?</t>
  </si>
  <si>
    <t>Health Record</t>
  </si>
  <si>
    <t>5.29 Is all information (e.g., medical, medications, social, financial) for each participant documented, maintained, and updated within an electronic health record (EHR) or, at a minimum, available via a paper document?</t>
  </si>
  <si>
    <t>5.30 If an EHR is maintained, is it interoperable with EHRs of key external providers involved in the participant’s care?</t>
  </si>
  <si>
    <t>5.31 Does the participant have the ability to access all components of his or her health record?</t>
  </si>
  <si>
    <t>5.32 Is an IDT member or support person specifically identified to manage, update, and disseminate each participant’s EHR assessment, treatment plan, and updates to appropriate providers as discussed with the participant?</t>
  </si>
  <si>
    <t>5.33 Is there a means to quickly access, communicate, and disseminate key participant information, especially for anyone providing after-hours coverage?</t>
  </si>
  <si>
    <t>5.34 Is utilization data from the EHR or claims routinely reviewed by the IDT to identify areas for clinical intervention and quality or process improvement?</t>
  </si>
  <si>
    <t>5.35 Is pertinent quality and utilization data routinely provided to external providers to identify opportunities for improvement?</t>
  </si>
  <si>
    <t>Medication Management</t>
  </si>
  <si>
    <t>5.36 Are all participant medications documented and reviewed at the initial comprehensive assessment, reassessment, upon transitions, and when there is a significant change in condition?</t>
  </si>
  <si>
    <t>5.37 Is a consulting clinical pharmacist, or other provider as appropriate, available to the IDT to assess and address potentially problematic prescribing?</t>
  </si>
  <si>
    <t>5.38 Is the participant’s primary care provider, if not a member of the IDT, informed when another provider orders a medication change or addition?</t>
  </si>
  <si>
    <t>5.39 Are participants and their caregivers trained in medication administration, if needed?</t>
  </si>
  <si>
    <t>Pillar 6: Flexible Long-Term Services and Supports Care Coordination</t>
  </si>
  <si>
    <r>
      <rPr>
        <b/>
        <sz val="10"/>
        <color theme="1"/>
        <rFont val="Book Antiqua"/>
        <family val="1"/>
      </rPr>
      <t>Instructions:</t>
    </r>
    <r>
      <rPr>
        <sz val="10"/>
        <color theme="1"/>
        <rFont val="Book Antiqua"/>
        <family val="1"/>
      </rPr>
      <t xml:space="preserve"> To allow the tool to automatically tally your responses in the </t>
    </r>
    <r>
      <rPr>
        <b/>
        <sz val="10"/>
        <color theme="1"/>
        <rFont val="Book Antiqua"/>
        <family val="1"/>
      </rPr>
      <t>Results Summary</t>
    </r>
    <r>
      <rPr>
        <sz val="10"/>
        <color theme="1"/>
        <rFont val="Book Antiqua"/>
        <family val="1"/>
      </rPr>
      <t xml:space="preserve"> tab, please provide your response to each question in column D with one of the following response options: Always, Usually, Sometimes, Rarely, or Never.</t>
    </r>
    <r>
      <rPr>
        <i/>
        <sz val="10"/>
        <color theme="1"/>
        <rFont val="Book Antiqua"/>
        <family val="1"/>
      </rPr>
      <t xml:space="preserve"> Please note that the question numbers are sequential and may not be consecutive (e.g., 6.1 and then 6.3, 6.2 has been removed).</t>
    </r>
  </si>
  <si>
    <t>LTSS Composition and Capacity</t>
  </si>
  <si>
    <t>6.1 Is the need for individual home and community-based supports identified as a part of the comprehensive assessment and care planning process?</t>
  </si>
  <si>
    <t>6.3 Are the CBHC’s relationships and coordination with LTSS providers adequate to ensure participants have access to the full range of needed LTSS?</t>
  </si>
  <si>
    <t>Long-term Services, Supported Living and Personal Assistance</t>
  </si>
  <si>
    <t>6.5 Does the comprehensive assessment include an assessment of the functional needs of all participants requiring community-based services and supports?</t>
  </si>
  <si>
    <t>6.1      Are assessments completed on the functional needs of all participants requiring community-based personal care assistance or supported living services?</t>
  </si>
  <si>
    <t>6.7 Do individualized assessments incorporate the values of the participant-centered approach, respect for the participant’s choice, and elimination of medical or institutional bias?</t>
  </si>
  <si>
    <t xml:space="preserve">6.3      Do individualized assessments incorporate a discussion of the core values of the DCC model (e.g., participant-centered approach, respect for the participant’s choice, and elimination of medical or institutional bias)?   </t>
  </si>
  <si>
    <t>6.12 Is there a specified transition plan developed prior to a change in service or model of care, as well as between care settings?</t>
  </si>
  <si>
    <t>6.8      Is the participant’s IPC, as related to the home-based care, available to the community service providers (and other care partners, as appropriate) to direct the delivery of their care on a daily basis?</t>
  </si>
  <si>
    <t xml:space="preserve">6.20 Are direct care workers and/or their supervisors included in interactions with the IDT if identified in the treatment plan? </t>
  </si>
  <si>
    <t xml:space="preserve">6.17   Are direct care workers and/or their supervisors included in interactions with the IDT if identified in the IPC? </t>
  </si>
  <si>
    <t>Vocational, Social, and Recreational Support</t>
  </si>
  <si>
    <t>6.21 Are vocational activity and support explored in the participant’s assessment?</t>
  </si>
  <si>
    <t>6.1      Are vocational activity and support interests routinely explored in the participant’s assessment?</t>
  </si>
  <si>
    <t>6.22 Are participants assisted in accessing information and services to obtain and maintain employment?</t>
  </si>
  <si>
    <t>6.3      Are participants assisted in accessing information and services to obtain and maintain employment?</t>
  </si>
  <si>
    <t xml:space="preserve">6.23 Are the participant’s support needs for avocation or vocational activity included in treatment plans? </t>
  </si>
  <si>
    <t xml:space="preserve">6.2      Are the participant’s support needs for avocation or vocational activity included in care plans? </t>
  </si>
  <si>
    <t>6.24 Do staff assess the participant’s engagement in community activities and endeavors to support participation as they prefer?</t>
  </si>
  <si>
    <t>6.4      Do staff assess the participant’s engagement in community activities and endeavors to support participation as they prefer?</t>
  </si>
  <si>
    <t>6.25 Are participants assisted in accessing resources and information regarding social and recreational activities of their choosing?</t>
  </si>
  <si>
    <t>6.5      Are participants assisted in accessing resources and information regarding social and recreational activities of their choosing?</t>
  </si>
  <si>
    <t>6.27 Are social and recreational activities and support needs incorporated in the participant’s treatment plan?</t>
  </si>
  <si>
    <t>6.7      Are social and recreational activities and support needs incorporated in the participant’s IPC?</t>
  </si>
  <si>
    <t>Mobility Equipment, Home Modifications, and Supplies</t>
  </si>
  <si>
    <t>6.28 Are participants assessed to identify service and equipment needs to maximize independence?</t>
  </si>
  <si>
    <t>6.1        Are participants assessed to identify services and equipment needs to maximize independence?</t>
  </si>
  <si>
    <t xml:space="preserve">6.29 If service or equipment needs are identified, do CBHC staff assist participants in referring to external providers and resources and following up on referrals? </t>
  </si>
  <si>
    <t>6.2      Do participants have access to customized equipment and equipment modifications based on their needs and goals as described in the IPC?</t>
  </si>
  <si>
    <t xml:space="preserve">Transportation </t>
  </si>
  <si>
    <t>6.34 Are the specific transportation requirements of the participant identified?</t>
  </si>
  <si>
    <t>6.1      Are the specific transportation requirements of the participant identified as part of the initial assessment?</t>
  </si>
  <si>
    <t>6.35 Is there a range of types of transportation services available to participants?</t>
  </si>
  <si>
    <t>6.2      Is there a range of types of transportation services available to participants?</t>
  </si>
  <si>
    <t>6.36 Are there clear policies regarding transportation assistance to health care appointments and other activities?</t>
  </si>
  <si>
    <t>6.3        Are there clear policies regarding transportation assistance to health care appointments and other activities as provided?</t>
  </si>
  <si>
    <t>6.38 Are CBHC staff facilitating client's connections to transportation services to meet urgent needs?</t>
  </si>
  <si>
    <t>6.5      Are transportation services available 24/7 to meet urgent needs?</t>
  </si>
  <si>
    <t>Addressing Social Determinants of Health</t>
  </si>
  <si>
    <t>6.40 Are staff prepared to connect participants to community resources to address their financial-related issues?</t>
  </si>
  <si>
    <t xml:space="preserve">6.1      Are IDT staff prepared to support the participant in addressing their financial-related issues? </t>
  </si>
  <si>
    <t xml:space="preserve">6.41 Are staff prepared to connect participants to community resources to address their housing needs? </t>
  </si>
  <si>
    <t xml:space="preserve">6.2      Are staff prepared to support the participant in addressing their housing needs? </t>
  </si>
  <si>
    <t>6.42 Are staff aware of a range of legal advocacy organizations to support the participant?</t>
  </si>
  <si>
    <t>6.3      Are staff aware of a range of legal advocacy organizations to support the participant?</t>
  </si>
  <si>
    <t xml:space="preserve">Pillar 7: Behavioral Health </t>
  </si>
  <si>
    <r>
      <rPr>
        <b/>
        <sz val="10"/>
        <color theme="1"/>
        <rFont val="Book Antiqua"/>
        <family val="1"/>
      </rPr>
      <t>Instructions:</t>
    </r>
    <r>
      <rPr>
        <sz val="10"/>
        <color theme="1"/>
        <rFont val="Book Antiqua"/>
        <family val="1"/>
      </rPr>
      <t xml:space="preserve"> To allow the tool to automatically tally your responses in the </t>
    </r>
    <r>
      <rPr>
        <b/>
        <sz val="10"/>
        <color theme="1"/>
        <rFont val="Book Antiqua"/>
        <family val="1"/>
      </rPr>
      <t>Results Summary</t>
    </r>
    <r>
      <rPr>
        <sz val="10"/>
        <color theme="1"/>
        <rFont val="Book Antiqua"/>
        <family val="1"/>
      </rPr>
      <t xml:space="preserve"> tab, please provide your response to each question in column D with one of the following response options: Always, Usually, Sometimes, Rarely, or Never.</t>
    </r>
    <r>
      <rPr>
        <i/>
        <sz val="10"/>
        <color theme="1"/>
        <rFont val="Book Antiqua"/>
        <family val="1"/>
      </rPr>
      <t xml:space="preserve"> Please note that the question numbers are sequential and may not be consecutive (e.g., 7.2 and then 7.5; questions 7.3 and 7.4 have been removed).</t>
    </r>
  </si>
  <si>
    <t>Mental Health</t>
  </si>
  <si>
    <t>7.1 Are all participants screened for depression and anxiety using standardized tools, as part of the comprehensive assessment?</t>
  </si>
  <si>
    <t>7.1     Are all participants screened for depression and anxiety using standardized tools?</t>
  </si>
  <si>
    <t>7.2 Are participants referred to accessible behavioral health aftercare services as recommended?</t>
  </si>
  <si>
    <t>7.5 Does the IDT focus on the functional impact of a mental health concern?</t>
  </si>
  <si>
    <t>7.4     Does the IDT focus on the functional impact of a mental health concern?</t>
  </si>
  <si>
    <t>7.6 Does the IDT use a ‘stepped care’ treatment approach when working with participants with varying levels of mental health concerns?</t>
  </si>
  <si>
    <t>7.5     Does the IDT use a ‘stepped care’ treatment approach when working with participants with varying levels of mental health concerns?</t>
  </si>
  <si>
    <t>7.7 Does the CBHC staff have experience in the recovery model?</t>
  </si>
  <si>
    <t>7.6     Does the behavioral health network include providers experienced in the recovery model?</t>
  </si>
  <si>
    <t>7.8 Does the IDT have access to specialists trained and qualified in serving persons with specialized mental health issues (traditionally referred to as psychosis, eating disorders, impulse control and addiction issues, personality disorders, obsessive-compulsive disorders, and post-traumatic stress disorders)?</t>
  </si>
  <si>
    <t>7.7     Does the behavioral health network include specialists trained and qualified in serving persons with specialized mental health issues (traditionally referred to as psychosis, eating disorders, impulse control and addiction issues, personality disorders, obsessive-compulsive disorders, and post-traumatic stress disorders)?</t>
  </si>
  <si>
    <t>Behavioral Challenges</t>
  </si>
  <si>
    <t>7.11 Are behavior intervention professionals represented on or available by referral through the IDT?</t>
  </si>
  <si>
    <t>7.2     Is a behavior management professional available for the IDT and the providers working with the IDT’s participants?</t>
  </si>
  <si>
    <t>Substance Use</t>
  </si>
  <si>
    <t xml:space="preserve">7.13 Are all participants screened for substance abuse during their comprehensive assessment? </t>
  </si>
  <si>
    <t xml:space="preserve">7.1     Are all participants screened for chemical abuse? </t>
  </si>
  <si>
    <t>7.14 If the basic screening indicates follow-up, are participants further assessed for severity of substance use and need for intervention?</t>
  </si>
  <si>
    <t>7.2     If the basic screening indicates follow-up, are participants further assessed for severity of substance use and need for intervention?</t>
  </si>
  <si>
    <t>7.15 Is a “stepped care” approach to addressing substance abuse issues available to help participants with varying levels of readiness and severity of need?</t>
  </si>
  <si>
    <t>7.3     Is a “stepped care” approach to addressing substance abuse issues available to help participants with varying levels of readiness and severity of need?</t>
  </si>
  <si>
    <t>7.17 Is the concept of 'resilience' employed when addressing participants with substance abuse issues (and also applicable when working with those with mental illness)?</t>
  </si>
  <si>
    <t>7.5     Is the recovery model employed when addressing participants with substance abuse issues?</t>
  </si>
  <si>
    <t>Score Sheet</t>
  </si>
  <si>
    <t>Average Subsection Score</t>
  </si>
  <si>
    <t>Word associated with subsection</t>
  </si>
  <si>
    <t>Average Pillar Score</t>
  </si>
  <si>
    <t>Word associated with pillar score</t>
  </si>
  <si>
    <t>Pillar 1 Scoring Grid</t>
  </si>
  <si>
    <t>Response option:</t>
  </si>
  <si>
    <t xml:space="preserve">Never </t>
  </si>
  <si>
    <t>Rarely</t>
  </si>
  <si>
    <t>Sometimes</t>
  </si>
  <si>
    <t>Usually</t>
  </si>
  <si>
    <t>Always</t>
  </si>
  <si>
    <t>Section Total 
(out of 65)</t>
  </si>
  <si>
    <t>Response Options</t>
  </si>
  <si>
    <t># of responses:</t>
  </si>
  <si>
    <t>scoring process:</t>
  </si>
  <si>
    <t xml:space="preserve"> x 1</t>
  </si>
  <si>
    <t xml:space="preserve"> x 2</t>
  </si>
  <si>
    <t xml:space="preserve"> x 3</t>
  </si>
  <si>
    <t xml:space="preserve"> x 4</t>
  </si>
  <si>
    <t xml:space="preserve"> x 5</t>
  </si>
  <si>
    <t>Score:</t>
  </si>
  <si>
    <t>Pillar 2: Participant Engagement Section</t>
  </si>
  <si>
    <t>Never</t>
  </si>
  <si>
    <t>Section Total 
(out of 15)</t>
  </si>
  <si>
    <t>Pillar 2: Assessment Section</t>
  </si>
  <si>
    <t>Section Total 
(out of 40)</t>
  </si>
  <si>
    <t>Pillar 2: Treatment Plan Section</t>
  </si>
  <si>
    <t>Section Total 
(out of 45)</t>
  </si>
  <si>
    <t>Pillar 2: Care Partners Section</t>
  </si>
  <si>
    <t>Section Total 
(out of 35)</t>
  </si>
  <si>
    <t>Pillar 3: Attitudinal Access Section</t>
  </si>
  <si>
    <t>Section Total 
(out of 5)</t>
  </si>
  <si>
    <t>Process Modifications Section Scoring Grid</t>
  </si>
  <si>
    <t>Physical Access Section Scoring Grid</t>
  </si>
  <si>
    <t>Section Total 
(out of 25)</t>
  </si>
  <si>
    <t>Communication Access Section Scoring Grid</t>
  </si>
  <si>
    <t>Pillar 3: Programmatic Access</t>
  </si>
  <si>
    <t>Delivery of Care Section</t>
  </si>
  <si>
    <t>Preventive Care and Health Education Section Scoring Grid</t>
  </si>
  <si>
    <t>Section Total 
(out of 10)</t>
  </si>
  <si>
    <t>Pain Assessment and Management Section</t>
  </si>
  <si>
    <t>Primary Care Network Section</t>
  </si>
  <si>
    <t>Section Total 
(out of 20)</t>
  </si>
  <si>
    <t>Composition of IDT Section</t>
  </si>
  <si>
    <t>Communications within the IDT Section</t>
  </si>
  <si>
    <t>IPC Implementation, Management and Oversight Section</t>
  </si>
  <si>
    <t>Allocation of Care Management and Services Section</t>
  </si>
  <si>
    <t>Transitions Section</t>
  </si>
  <si>
    <t>Section Total 
(out of 30)</t>
  </si>
  <si>
    <t>Tailoring Services and Supports Section</t>
  </si>
  <si>
    <t>Health Record Section</t>
  </si>
  <si>
    <t>Medication Management Section</t>
  </si>
  <si>
    <t>LTSS Composition and Capacity Section</t>
  </si>
  <si>
    <t>Long-term Services, Supported Living and Personal Assistance Section</t>
  </si>
  <si>
    <t>Vocational, Social, and Recreational Section</t>
  </si>
  <si>
    <t>Mobility Equipment, Home Modifications, and Supplies Section</t>
  </si>
  <si>
    <t>Transportation</t>
  </si>
  <si>
    <t>Addressing Social Determinants of Health Section</t>
  </si>
  <si>
    <t>Mental Health Section</t>
  </si>
  <si>
    <t>Behavioral Challenges Section</t>
  </si>
  <si>
    <t>Substance Use Section</t>
  </si>
  <si>
    <t>Disability-Competent Care Assessment</t>
  </si>
  <si>
    <t>Results Summary</t>
  </si>
  <si>
    <t>Use the table below to review your results across pillars and sub-sections. The average response that you populated for each pillar and sub-section is indicated in column D. Please see the "Interpreting Results" section of the DCCAT User Guide for additional information on how to read and evaluate your results.</t>
  </si>
  <si>
    <t>Pillar</t>
  </si>
  <si>
    <t>Section</t>
  </si>
  <si>
    <t>Average Response</t>
  </si>
  <si>
    <t>Understanding the DCC Model</t>
  </si>
  <si>
    <t>Core Values of the DCC Model</t>
  </si>
  <si>
    <t>Access</t>
  </si>
  <si>
    <t>Outpatient and Urgent Care</t>
  </si>
  <si>
    <t>Care Coordination</t>
  </si>
  <si>
    <t>Treatment Plan Implementation, Management and Monitoring</t>
  </si>
  <si>
    <t>Flexible Long-Term Services and Supports Care Coordination</t>
  </si>
  <si>
    <t>Long-Term Services, Supported Living and Personal Assistance</t>
  </si>
  <si>
    <t>Behavioral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</si>
</sst>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Calibri"/>
      <family val="2"/>
      <scheme val="minor"/>
    </font>
    <font>
      <b/>
      <sz val="11"/>
      <color theme="1"/>
      <name val="Calibri"/>
      <family val="2"/>
      <scheme val="minor"/>
    </font>
    <font>
      <sz val="12"/>
      <color theme="1"/>
      <name val="Calibri"/>
      <family val="2"/>
      <scheme val="minor"/>
    </font>
    <font>
      <sz val="10"/>
      <color theme="1"/>
      <name val="Book Antiqua"/>
      <family val="1"/>
    </font>
    <font>
      <b/>
      <u/>
      <sz val="16"/>
      <color rgb="FF000000"/>
      <name val="Calibri Light"/>
      <family val="2"/>
    </font>
    <font>
      <b/>
      <sz val="12"/>
      <color theme="1"/>
      <name val="Calibri"/>
      <family val="2"/>
      <scheme val="minor"/>
    </font>
    <font>
      <b/>
      <sz val="12"/>
      <color theme="0"/>
      <name val="Calibri"/>
      <family val="2"/>
      <scheme val="minor"/>
    </font>
    <font>
      <b/>
      <sz val="10"/>
      <color theme="0"/>
      <name val="Book Antiqua"/>
      <family val="1"/>
    </font>
    <font>
      <b/>
      <u/>
      <sz val="16"/>
      <color rgb="FF000000"/>
      <name val="Book Antiqua"/>
      <family val="1"/>
    </font>
    <font>
      <b/>
      <sz val="10"/>
      <color theme="1"/>
      <name val="Book Antiqua"/>
      <family val="1"/>
    </font>
    <font>
      <b/>
      <sz val="16"/>
      <name val="Book Antiqua"/>
      <family val="1"/>
    </font>
    <font>
      <b/>
      <sz val="20"/>
      <color rgb="FF663300"/>
      <name val="Book Antiqua"/>
      <family val="1"/>
    </font>
    <font>
      <sz val="11"/>
      <color theme="1"/>
      <name val="Book Antiqua"/>
      <family val="1"/>
    </font>
    <font>
      <sz val="7"/>
      <color theme="1"/>
      <name val="Times New Roman"/>
      <family val="1"/>
    </font>
    <font>
      <sz val="10"/>
      <color theme="0"/>
      <name val="Book Antiqua"/>
      <family val="1"/>
    </font>
    <font>
      <b/>
      <sz val="20"/>
      <color theme="8" tint="-0.499984740745262"/>
      <name val="Book Antiqua"/>
      <family val="1"/>
    </font>
    <font>
      <b/>
      <sz val="20"/>
      <color theme="9" tint="-0.249977111117893"/>
      <name val="Book Antiqua"/>
      <family val="1"/>
    </font>
    <font>
      <b/>
      <u/>
      <sz val="16"/>
      <color theme="8" tint="-0.499984740745262"/>
      <name val="Book Antiqua"/>
      <family val="1"/>
    </font>
    <font>
      <b/>
      <sz val="20"/>
      <color theme="5"/>
      <name val="Book Antiqua"/>
      <family val="1"/>
    </font>
    <font>
      <b/>
      <u/>
      <sz val="16"/>
      <color theme="9" tint="-0.249977111117893"/>
      <name val="Book Antiqua"/>
      <family val="1"/>
    </font>
    <font>
      <b/>
      <u/>
      <sz val="16"/>
      <color theme="5"/>
      <name val="Book Antiqua"/>
      <family val="1"/>
    </font>
    <font>
      <sz val="11"/>
      <color theme="1"/>
      <name val="Calibri"/>
      <family val="2"/>
      <scheme val="minor"/>
    </font>
    <font>
      <b/>
      <u/>
      <sz val="22"/>
      <color theme="1"/>
      <name val="Calibri"/>
      <family val="2"/>
      <scheme val="minor"/>
    </font>
    <font>
      <b/>
      <sz val="14"/>
      <color rgb="FF763B00"/>
      <name val="Calibri"/>
      <family val="2"/>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sz val="10"/>
      <name val="Book Antiqua"/>
      <family val="1"/>
    </font>
    <font>
      <b/>
      <sz val="20"/>
      <color rgb="FFE6AF00"/>
      <name val="Book Antiqua"/>
      <family val="1"/>
    </font>
    <font>
      <b/>
      <u/>
      <sz val="16"/>
      <color rgb="FFE6AF00"/>
      <name val="Book Antiqua"/>
      <family val="1"/>
    </font>
    <font>
      <b/>
      <sz val="14"/>
      <color rgb="FF0070C0"/>
      <name val="Calibri"/>
      <family val="2"/>
      <scheme val="minor"/>
    </font>
    <font>
      <b/>
      <sz val="14"/>
      <color theme="7"/>
      <name val="Calibri"/>
      <family val="2"/>
      <scheme val="minor"/>
    </font>
    <font>
      <b/>
      <sz val="14"/>
      <color rgb="FF7030A0"/>
      <name val="Calibri"/>
      <family val="2"/>
      <scheme val="minor"/>
    </font>
    <font>
      <b/>
      <sz val="20"/>
      <color rgb="FFA50021"/>
      <name val="Book Antiqua"/>
      <family val="1"/>
    </font>
    <font>
      <b/>
      <u/>
      <sz val="16"/>
      <color rgb="FFA50021"/>
      <name val="Book Antiqua"/>
      <family val="1"/>
    </font>
    <font>
      <b/>
      <u/>
      <sz val="16"/>
      <color rgb="FF4F2270"/>
      <name val="Book Antiqua"/>
      <family val="1"/>
    </font>
    <font>
      <b/>
      <sz val="20"/>
      <color rgb="FF4F2270"/>
      <name val="Book Antiqua"/>
      <family val="1"/>
    </font>
    <font>
      <u/>
      <sz val="11"/>
      <color theme="1"/>
      <name val="Calibri"/>
      <family val="2"/>
      <scheme val="minor"/>
    </font>
    <font>
      <b/>
      <u/>
      <sz val="16"/>
      <color theme="9" tint="-0.249977111117893"/>
      <name val="Calibri Light"/>
      <family val="2"/>
    </font>
    <font>
      <b/>
      <sz val="16"/>
      <color theme="1"/>
      <name val="Book Antiqua"/>
      <family val="1"/>
    </font>
    <font>
      <b/>
      <sz val="20"/>
      <color theme="1"/>
      <name val="Book Antiqua"/>
      <family val="1"/>
    </font>
    <font>
      <sz val="12"/>
      <color theme="1"/>
      <name val="Book Antiqua"/>
      <family val="1"/>
    </font>
    <font>
      <b/>
      <sz val="13"/>
      <color theme="1"/>
      <name val="Book Antiqua"/>
      <family val="1"/>
    </font>
    <font>
      <b/>
      <sz val="14"/>
      <color theme="0"/>
      <name val="Book Antiqua"/>
      <family val="1"/>
    </font>
    <font>
      <b/>
      <sz val="11"/>
      <color theme="1"/>
      <name val="Book Antiqua"/>
      <family val="1"/>
    </font>
    <font>
      <sz val="11"/>
      <name val="Book Antiqua"/>
      <family val="1"/>
    </font>
    <font>
      <b/>
      <sz val="12"/>
      <color theme="8" tint="-0.499984740745262"/>
      <name val="Book Antiqua"/>
      <family val="1"/>
    </font>
    <font>
      <b/>
      <sz val="12"/>
      <color rgb="FF663300"/>
      <name val="Calibri"/>
      <family val="2"/>
      <scheme val="minor"/>
    </font>
    <font>
      <b/>
      <sz val="12"/>
      <color theme="8" tint="-0.249977111117893"/>
      <name val="Calibri"/>
      <family val="2"/>
      <scheme val="minor"/>
    </font>
    <font>
      <sz val="11"/>
      <color theme="8" tint="-0.249977111117893"/>
      <name val="Calibri"/>
      <family val="2"/>
      <scheme val="minor"/>
    </font>
    <font>
      <b/>
      <sz val="12"/>
      <color theme="9" tint="-0.249977111117893"/>
      <name val="Calibri"/>
      <family val="2"/>
      <scheme val="minor"/>
    </font>
    <font>
      <b/>
      <sz val="12"/>
      <color theme="7"/>
      <name val="Calibri"/>
      <family val="2"/>
      <scheme val="minor"/>
    </font>
    <font>
      <b/>
      <sz val="12"/>
      <color theme="5"/>
      <name val="Calibri"/>
      <family val="2"/>
      <scheme val="minor"/>
    </font>
    <font>
      <b/>
      <sz val="12"/>
      <color rgb="FFA50021"/>
      <name val="Calibri"/>
      <family val="2"/>
      <scheme val="minor"/>
    </font>
    <font>
      <sz val="11"/>
      <color rgb="FF4F2270"/>
      <name val="Calibri"/>
      <family val="2"/>
      <scheme val="minor"/>
    </font>
    <font>
      <b/>
      <sz val="12"/>
      <color rgb="FF4F2270"/>
      <name val="Calibri"/>
      <family val="2"/>
      <scheme val="minor"/>
    </font>
    <font>
      <i/>
      <sz val="10"/>
      <color theme="1"/>
      <name val="Book Antiqua"/>
      <family val="1"/>
    </font>
    <font>
      <b/>
      <sz val="10"/>
      <name val="Book Antiqua"/>
      <family val="1"/>
    </font>
  </fonts>
  <fills count="22">
    <fill>
      <patternFill patternType="none"/>
    </fill>
    <fill>
      <patternFill patternType="gray125"/>
    </fill>
    <fill>
      <patternFill patternType="solid">
        <fgColor theme="0"/>
        <bgColor indexed="64"/>
      </patternFill>
    </fill>
    <fill>
      <patternFill patternType="lightUp"/>
    </fill>
    <fill>
      <patternFill patternType="lightUp">
        <bgColor theme="0"/>
      </patternFill>
    </fill>
    <fill>
      <patternFill patternType="solid">
        <fgColor theme="8" tint="-0.249977111117893"/>
        <bgColor indexed="64"/>
      </patternFill>
    </fill>
    <fill>
      <patternFill patternType="solid">
        <fgColor theme="8" tint="-0.499984740745262"/>
        <bgColor indexed="64"/>
      </patternFill>
    </fill>
    <fill>
      <patternFill patternType="solid">
        <fgColor rgb="FF663300"/>
        <bgColor indexed="64"/>
      </patternFill>
    </fill>
    <fill>
      <patternFill patternType="solid">
        <fgColor theme="7"/>
        <bgColor indexed="64"/>
      </patternFill>
    </fill>
    <fill>
      <patternFill patternType="solid">
        <fgColor theme="8"/>
        <bgColor indexed="64"/>
      </patternFill>
    </fill>
    <fill>
      <patternFill patternType="solid">
        <fgColor theme="8" tint="0.39997558519241921"/>
        <bgColor indexed="64"/>
      </patternFill>
    </fill>
    <fill>
      <patternFill patternType="solid">
        <fgColor theme="5"/>
        <bgColor indexed="64"/>
      </patternFill>
    </fill>
    <fill>
      <patternFill patternType="solid">
        <fgColor theme="9" tint="-0.249977111117893"/>
        <bgColor indexed="64"/>
      </patternFill>
    </fill>
    <fill>
      <patternFill patternType="solid">
        <fgColor rgb="FFC00000"/>
        <bgColor indexed="64"/>
      </patternFill>
    </fill>
    <fill>
      <patternFill patternType="solid">
        <fgColor theme="4" tint="0.79998168889431442"/>
        <bgColor indexed="64"/>
      </patternFill>
    </fill>
    <fill>
      <patternFill patternType="solid">
        <fgColor rgb="FF4F2270"/>
        <bgColor indexed="64"/>
      </patternFill>
    </fill>
    <fill>
      <patternFill patternType="solid">
        <fgColor theme="6" tint="0.79998168889431442"/>
        <bgColor indexed="64"/>
      </patternFill>
    </fill>
    <fill>
      <patternFill patternType="solid">
        <fgColor rgb="FF763B00"/>
        <bgColor indexed="64"/>
      </patternFill>
    </fill>
    <fill>
      <patternFill patternType="solid">
        <fgColor rgb="FFA500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44">
    <border>
      <left/>
      <right/>
      <top/>
      <bottom/>
      <diagonal/>
    </border>
    <border>
      <left/>
      <right style="medium">
        <color rgb="FFFFFFFF"/>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9" fontId="21" fillId="0" borderId="0" applyFont="0" applyFill="0" applyBorder="0" applyAlignment="0" applyProtection="0"/>
  </cellStyleXfs>
  <cellXfs count="225">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4" fillId="2" borderId="0" xfId="0" applyFont="1" applyFill="1" applyAlignment="1">
      <alignment vertical="center"/>
    </xf>
    <xf numFmtId="0" fontId="1" fillId="2" borderId="4" xfId="0" applyFont="1" applyFill="1" applyBorder="1" applyAlignment="1">
      <alignment wrapText="1"/>
    </xf>
    <xf numFmtId="0" fontId="1" fillId="2" borderId="4" xfId="0" applyFont="1" applyFill="1" applyBorder="1"/>
    <xf numFmtId="0" fontId="0" fillId="2" borderId="0" xfId="0" applyFill="1" applyAlignment="1">
      <alignment horizontal="center"/>
    </xf>
    <xf numFmtId="0" fontId="7" fillId="7" borderId="6" xfId="0" applyFont="1" applyFill="1" applyBorder="1" applyAlignment="1">
      <alignment horizontal="center" vertical="center" wrapText="1"/>
    </xf>
    <xf numFmtId="0" fontId="1" fillId="2" borderId="2" xfId="0" applyFont="1" applyFill="1" applyBorder="1" applyAlignment="1">
      <alignment wrapText="1"/>
    </xf>
    <xf numFmtId="0" fontId="0" fillId="2" borderId="8" xfId="0" applyFill="1" applyBorder="1" applyAlignment="1">
      <alignment horizontal="right" wrapText="1"/>
    </xf>
    <xf numFmtId="0" fontId="0" fillId="2" borderId="9" xfId="0" applyFill="1" applyBorder="1" applyAlignment="1">
      <alignment horizontal="right" wrapText="1"/>
    </xf>
    <xf numFmtId="0" fontId="0" fillId="2" borderId="9" xfId="0" applyFill="1" applyBorder="1" applyAlignment="1">
      <alignment horizontal="right"/>
    </xf>
    <xf numFmtId="0" fontId="0" fillId="4" borderId="9" xfId="0" applyFill="1" applyBorder="1"/>
    <xf numFmtId="0" fontId="5" fillId="3" borderId="13" xfId="0" applyFont="1" applyFill="1" applyBorder="1" applyAlignment="1">
      <alignment vertical="center" wrapText="1"/>
    </xf>
    <xf numFmtId="0" fontId="8" fillId="2" borderId="0" xfId="0" applyFont="1" applyFill="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5" fillId="0" borderId="2" xfId="0" applyFont="1" applyBorder="1" applyAlignment="1">
      <alignment horizontal="center" wrapText="1"/>
    </xf>
    <xf numFmtId="0" fontId="5" fillId="0" borderId="4" xfId="0" applyFont="1" applyBorder="1" applyAlignment="1">
      <alignment horizontal="center" wrapText="1"/>
    </xf>
    <xf numFmtId="0" fontId="5" fillId="0" borderId="4" xfId="0" applyFont="1" applyBorder="1" applyAlignment="1">
      <alignment horizontal="center" vertical="center" wrapText="1"/>
    </xf>
    <xf numFmtId="0" fontId="1" fillId="2" borderId="10" xfId="0" applyFont="1" applyFill="1" applyBorder="1" applyAlignment="1">
      <alignment horizontal="right"/>
    </xf>
    <xf numFmtId="0" fontId="1" fillId="2" borderId="10" xfId="0" applyFont="1" applyFill="1" applyBorder="1" applyAlignment="1">
      <alignment horizontal="right" wrapText="1"/>
    </xf>
    <xf numFmtId="0" fontId="0" fillId="2" borderId="11" xfId="0" applyFill="1" applyBorder="1" applyAlignment="1">
      <alignment horizontal="right"/>
    </xf>
    <xf numFmtId="0" fontId="0" fillId="2" borderId="7" xfId="0" applyFill="1" applyBorder="1" applyAlignment="1">
      <alignment horizontal="right"/>
    </xf>
    <xf numFmtId="0" fontId="19" fillId="2" borderId="0" xfId="0" applyFont="1" applyFill="1" applyAlignment="1">
      <alignment vertical="center"/>
    </xf>
    <xf numFmtId="0" fontId="20" fillId="2" borderId="0" xfId="0" applyFont="1" applyFill="1" applyAlignment="1">
      <alignment vertical="center"/>
    </xf>
    <xf numFmtId="0" fontId="0" fillId="0" borderId="0" xfId="0" applyAlignment="1">
      <alignment horizontal="center"/>
    </xf>
    <xf numFmtId="0" fontId="3" fillId="0" borderId="3" xfId="0" applyFont="1" applyBorder="1" applyAlignment="1">
      <alignment horizontal="center" vertical="center" wrapText="1"/>
    </xf>
    <xf numFmtId="0" fontId="0" fillId="2" borderId="0" xfId="0" applyFill="1" applyAlignment="1">
      <alignment horizontal="center" wrapText="1"/>
    </xf>
    <xf numFmtId="0" fontId="0" fillId="0" borderId="0" xfId="0" applyAlignment="1">
      <alignment horizont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9" fillId="2" borderId="0" xfId="0" applyFont="1" applyFill="1" applyAlignment="1">
      <alignment vertical="center"/>
    </xf>
    <xf numFmtId="1" fontId="0" fillId="2" borderId="0" xfId="0" applyNumberFormat="1" applyFill="1" applyAlignment="1">
      <alignment horizontal="center"/>
    </xf>
    <xf numFmtId="1" fontId="0" fillId="0" borderId="0" xfId="0" applyNumberFormat="1" applyAlignment="1">
      <alignment horizontal="center"/>
    </xf>
    <xf numFmtId="0" fontId="0" fillId="2" borderId="25" xfId="0" applyFill="1" applyBorder="1"/>
    <xf numFmtId="0" fontId="0" fillId="2" borderId="7" xfId="0" applyFill="1" applyBorder="1"/>
    <xf numFmtId="0" fontId="0" fillId="2" borderId="30" xfId="0" applyFill="1" applyBorder="1"/>
    <xf numFmtId="0" fontId="0" fillId="0" borderId="30" xfId="0" applyBorder="1"/>
    <xf numFmtId="0" fontId="0" fillId="2" borderId="11" xfId="0" applyFill="1" applyBorder="1"/>
    <xf numFmtId="1" fontId="0" fillId="2" borderId="31" xfId="0" applyNumberFormat="1" applyFill="1" applyBorder="1" applyAlignment="1">
      <alignment horizontal="center"/>
    </xf>
    <xf numFmtId="0" fontId="0" fillId="2" borderId="23" xfId="0" applyFill="1" applyBorder="1"/>
    <xf numFmtId="1" fontId="0" fillId="2" borderId="27" xfId="0" applyNumberFormat="1" applyFill="1" applyBorder="1" applyAlignment="1">
      <alignment horizontal="center"/>
    </xf>
    <xf numFmtId="1" fontId="0" fillId="2" borderId="32" xfId="0" applyNumberFormat="1" applyFill="1" applyBorder="1" applyAlignment="1">
      <alignment horizontal="center"/>
    </xf>
    <xf numFmtId="1" fontId="0" fillId="2" borderId="33" xfId="0" applyNumberFormat="1" applyFill="1" applyBorder="1" applyAlignment="1">
      <alignment horizontal="center"/>
    </xf>
    <xf numFmtId="1" fontId="0" fillId="2" borderId="28" xfId="0" applyNumberFormat="1" applyFill="1" applyBorder="1" applyAlignment="1">
      <alignment horizontal="center"/>
    </xf>
    <xf numFmtId="0" fontId="0" fillId="2" borderId="34" xfId="0" applyFill="1" applyBorder="1"/>
    <xf numFmtId="0" fontId="0" fillId="2" borderId="22" xfId="0" applyFill="1" applyBorder="1" applyAlignment="1">
      <alignment horizontal="center"/>
    </xf>
    <xf numFmtId="0" fontId="0" fillId="2" borderId="3" xfId="0" applyFill="1" applyBorder="1" applyAlignment="1">
      <alignment horizontal="center"/>
    </xf>
    <xf numFmtId="0" fontId="0" fillId="2" borderId="17" xfId="0" applyFill="1" applyBorder="1" applyAlignment="1">
      <alignment horizontal="center"/>
    </xf>
    <xf numFmtId="0" fontId="0" fillId="2" borderId="26" xfId="0" applyFill="1" applyBorder="1"/>
    <xf numFmtId="0" fontId="0" fillId="2" borderId="23" xfId="0" applyFill="1" applyBorder="1" applyAlignment="1">
      <alignment horizontal="center"/>
    </xf>
    <xf numFmtId="0" fontId="0" fillId="2" borderId="30" xfId="0" applyFill="1" applyBorder="1" applyAlignment="1">
      <alignment horizontal="center"/>
    </xf>
    <xf numFmtId="1" fontId="23" fillId="2" borderId="30" xfId="0" applyNumberFormat="1" applyFont="1" applyFill="1" applyBorder="1" applyAlignment="1">
      <alignment horizontal="center"/>
    </xf>
    <xf numFmtId="1" fontId="30" fillId="2" borderId="30" xfId="0" applyNumberFormat="1" applyFont="1" applyFill="1" applyBorder="1" applyAlignment="1">
      <alignment horizontal="center"/>
    </xf>
    <xf numFmtId="1" fontId="24" fillId="2" borderId="30" xfId="0" applyNumberFormat="1" applyFont="1" applyFill="1" applyBorder="1" applyAlignment="1">
      <alignment horizontal="center"/>
    </xf>
    <xf numFmtId="1" fontId="31" fillId="2" borderId="30" xfId="0" applyNumberFormat="1" applyFont="1" applyFill="1" applyBorder="1" applyAlignment="1">
      <alignment horizontal="center"/>
    </xf>
    <xf numFmtId="1" fontId="25" fillId="2" borderId="30" xfId="0" applyNumberFormat="1" applyFont="1" applyFill="1" applyBorder="1" applyAlignment="1">
      <alignment horizontal="center"/>
    </xf>
    <xf numFmtId="0" fontId="0" fillId="2" borderId="34" xfId="0" applyFill="1" applyBorder="1" applyAlignment="1">
      <alignment horizontal="center"/>
    </xf>
    <xf numFmtId="0" fontId="0" fillId="2" borderId="20" xfId="0" applyFill="1" applyBorder="1" applyAlignment="1">
      <alignment horizontal="center"/>
    </xf>
    <xf numFmtId="0" fontId="23" fillId="2" borderId="22" xfId="0" applyFont="1" applyFill="1" applyBorder="1" applyAlignment="1">
      <alignment horizontal="center"/>
    </xf>
    <xf numFmtId="0" fontId="0" fillId="2" borderId="24" xfId="0" applyFill="1" applyBorder="1" applyAlignment="1">
      <alignment horizontal="center"/>
    </xf>
    <xf numFmtId="0" fontId="30" fillId="2" borderId="17" xfId="0" applyFont="1" applyFill="1" applyBorder="1" applyAlignment="1">
      <alignment horizontal="center"/>
    </xf>
    <xf numFmtId="0" fontId="24" fillId="2" borderId="17" xfId="0" applyFont="1" applyFill="1" applyBorder="1" applyAlignment="1">
      <alignment horizontal="center"/>
    </xf>
    <xf numFmtId="0" fontId="31" fillId="2" borderId="17" xfId="0" applyFont="1" applyFill="1" applyBorder="1" applyAlignment="1">
      <alignment horizontal="center"/>
    </xf>
    <xf numFmtId="0" fontId="25" fillId="2" borderId="17" xfId="0" applyFont="1" applyFill="1" applyBorder="1" applyAlignment="1">
      <alignment horizontal="center"/>
    </xf>
    <xf numFmtId="0" fontId="26" fillId="2" borderId="22" xfId="0" applyFont="1" applyFill="1" applyBorder="1" applyAlignment="1">
      <alignment horizontal="center"/>
    </xf>
    <xf numFmtId="0" fontId="32" fillId="2" borderId="22" xfId="0" applyFont="1" applyFill="1" applyBorder="1" applyAlignment="1">
      <alignment horizontal="center"/>
    </xf>
    <xf numFmtId="1" fontId="26" fillId="2" borderId="30" xfId="0" applyNumberFormat="1" applyFont="1" applyFill="1" applyBorder="1" applyAlignment="1">
      <alignment horizontal="center"/>
    </xf>
    <xf numFmtId="1" fontId="32" fillId="2" borderId="30" xfId="0" applyNumberFormat="1" applyFont="1" applyFill="1" applyBorder="1" applyAlignment="1">
      <alignment horizontal="center"/>
    </xf>
    <xf numFmtId="0" fontId="34" fillId="2" borderId="0" xfId="0" applyFont="1" applyFill="1" applyAlignment="1">
      <alignment vertical="center"/>
    </xf>
    <xf numFmtId="0" fontId="35" fillId="2" borderId="0" xfId="0" applyFont="1" applyFill="1" applyAlignment="1">
      <alignment vertical="center"/>
    </xf>
    <xf numFmtId="0" fontId="2" fillId="2" borderId="0" xfId="0" applyFont="1" applyFill="1"/>
    <xf numFmtId="0" fontId="37" fillId="2" borderId="0" xfId="0" applyFont="1" applyFill="1"/>
    <xf numFmtId="0" fontId="7" fillId="5" borderId="6"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3" fillId="0" borderId="4" xfId="0" applyFont="1" applyBorder="1" applyAlignment="1">
      <alignment horizontal="center" vertical="center" wrapText="1"/>
    </xf>
    <xf numFmtId="0" fontId="38" fillId="2" borderId="0" xfId="0" applyFont="1" applyFill="1" applyAlignment="1">
      <alignment vertical="center"/>
    </xf>
    <xf numFmtId="0" fontId="12" fillId="2" borderId="0" xfId="0" applyFont="1" applyFill="1"/>
    <xf numFmtId="0" fontId="12" fillId="0" borderId="0" xfId="0" applyFont="1"/>
    <xf numFmtId="0" fontId="43" fillId="17" borderId="5" xfId="0" applyFont="1" applyFill="1" applyBorder="1" applyAlignment="1">
      <alignment horizontal="center"/>
    </xf>
    <xf numFmtId="0" fontId="43" fillId="17" borderId="6" xfId="0" applyFont="1" applyFill="1" applyBorder="1"/>
    <xf numFmtId="9" fontId="43" fillId="17" borderId="21" xfId="1" applyFont="1" applyFill="1" applyBorder="1" applyAlignment="1">
      <alignment horizontal="center"/>
    </xf>
    <xf numFmtId="9" fontId="44" fillId="2" borderId="0" xfId="1" applyFont="1" applyFill="1"/>
    <xf numFmtId="0" fontId="45" fillId="2" borderId="14" xfId="0" applyFont="1" applyFill="1" applyBorder="1" applyAlignment="1">
      <alignment horizontal="center"/>
    </xf>
    <xf numFmtId="0" fontId="41" fillId="2" borderId="0" xfId="0" applyFont="1" applyFill="1" applyAlignment="1">
      <alignment horizontal="left" indent="2"/>
    </xf>
    <xf numFmtId="9" fontId="41" fillId="0" borderId="17" xfId="1" applyFont="1" applyFill="1" applyBorder="1" applyAlignment="1">
      <alignment horizontal="center"/>
    </xf>
    <xf numFmtId="9" fontId="12" fillId="2" borderId="0" xfId="1" applyFont="1" applyFill="1"/>
    <xf numFmtId="0" fontId="43" fillId="19" borderId="5" xfId="0" applyFont="1" applyFill="1" applyBorder="1" applyAlignment="1">
      <alignment horizontal="center"/>
    </xf>
    <xf numFmtId="0" fontId="43" fillId="19" borderId="6" xfId="0" applyFont="1" applyFill="1" applyBorder="1"/>
    <xf numFmtId="9" fontId="43" fillId="19" borderId="21" xfId="1" applyFont="1" applyFill="1" applyBorder="1" applyAlignment="1">
      <alignment horizontal="center"/>
    </xf>
    <xf numFmtId="0" fontId="46" fillId="2" borderId="14" xfId="0" applyFont="1" applyFill="1" applyBorder="1" applyAlignment="1">
      <alignment horizontal="center"/>
    </xf>
    <xf numFmtId="0" fontId="43" fillId="12" borderId="5" xfId="0" applyFont="1" applyFill="1" applyBorder="1" applyAlignment="1">
      <alignment horizontal="center"/>
    </xf>
    <xf numFmtId="0" fontId="43" fillId="12" borderId="6" xfId="0" applyFont="1" applyFill="1" applyBorder="1" applyAlignment="1">
      <alignment horizontal="left" indent="1"/>
    </xf>
    <xf numFmtId="9" fontId="43" fillId="12" borderId="21" xfId="1" applyFont="1" applyFill="1" applyBorder="1" applyAlignment="1">
      <alignment horizontal="center"/>
    </xf>
    <xf numFmtId="0" fontId="43" fillId="8" borderId="5" xfId="0" applyFont="1" applyFill="1" applyBorder="1" applyAlignment="1">
      <alignment horizontal="center"/>
    </xf>
    <xf numFmtId="0" fontId="43" fillId="8" borderId="6" xfId="0" applyFont="1" applyFill="1" applyBorder="1" applyAlignment="1">
      <alignment horizontal="left"/>
    </xf>
    <xf numFmtId="9" fontId="43" fillId="8" borderId="21" xfId="1" applyFont="1" applyFill="1" applyBorder="1" applyAlignment="1">
      <alignment horizontal="center"/>
    </xf>
    <xf numFmtId="0" fontId="12" fillId="2" borderId="14" xfId="0" applyFont="1" applyFill="1" applyBorder="1" applyAlignment="1">
      <alignment horizontal="center"/>
    </xf>
    <xf numFmtId="0" fontId="43" fillId="11" borderId="5" xfId="0" applyFont="1" applyFill="1" applyBorder="1" applyAlignment="1">
      <alignment horizontal="center"/>
    </xf>
    <xf numFmtId="0" fontId="43" fillId="11" borderId="6" xfId="0" applyFont="1" applyFill="1" applyBorder="1" applyAlignment="1">
      <alignment horizontal="left"/>
    </xf>
    <xf numFmtId="9" fontId="43" fillId="11" borderId="21" xfId="1" applyFont="1" applyFill="1" applyBorder="1" applyAlignment="1">
      <alignment horizontal="center"/>
    </xf>
    <xf numFmtId="0" fontId="44" fillId="2" borderId="0" xfId="0" applyFont="1" applyFill="1"/>
    <xf numFmtId="0" fontId="43" fillId="18" borderId="5" xfId="0" applyFont="1" applyFill="1" applyBorder="1" applyAlignment="1">
      <alignment horizontal="center"/>
    </xf>
    <xf numFmtId="9" fontId="43" fillId="18" borderId="21" xfId="1" applyFont="1" applyFill="1" applyBorder="1" applyAlignment="1">
      <alignment horizontal="center"/>
    </xf>
    <xf numFmtId="0" fontId="43" fillId="15" borderId="5" xfId="0" applyFont="1" applyFill="1" applyBorder="1" applyAlignment="1">
      <alignment horizontal="center"/>
    </xf>
    <xf numFmtId="0" fontId="43" fillId="15" borderId="6" xfId="0" applyFont="1" applyFill="1" applyBorder="1" applyAlignment="1">
      <alignment horizontal="left"/>
    </xf>
    <xf numFmtId="9" fontId="43" fillId="15" borderId="21" xfId="1" applyFont="1" applyFill="1" applyBorder="1" applyAlignment="1">
      <alignment horizontal="center"/>
    </xf>
    <xf numFmtId="0" fontId="12" fillId="2" borderId="15" xfId="0" applyFont="1" applyFill="1" applyBorder="1" applyAlignment="1">
      <alignment horizontal="center"/>
    </xf>
    <xf numFmtId="0" fontId="41" fillId="2" borderId="16" xfId="0" applyFont="1" applyFill="1" applyBorder="1" applyAlignment="1">
      <alignment horizontal="left" indent="2"/>
    </xf>
    <xf numFmtId="9" fontId="41" fillId="0" borderId="18" xfId="1" applyFont="1" applyFill="1" applyBorder="1" applyAlignment="1">
      <alignment horizontal="center"/>
    </xf>
    <xf numFmtId="0" fontId="12" fillId="2" borderId="0" xfId="0" applyFont="1" applyFill="1" applyAlignment="1">
      <alignment horizontal="center"/>
    </xf>
    <xf numFmtId="0" fontId="12" fillId="0" borderId="0" xfId="0" applyFont="1" applyAlignment="1">
      <alignment horizontal="center"/>
    </xf>
    <xf numFmtId="0" fontId="42" fillId="21" borderId="40" xfId="0" applyFont="1" applyFill="1" applyBorder="1" applyAlignment="1">
      <alignment horizontal="center" vertical="center"/>
    </xf>
    <xf numFmtId="0" fontId="17" fillId="2" borderId="0" xfId="0" applyFont="1" applyFill="1"/>
    <xf numFmtId="0" fontId="3" fillId="0" borderId="41" xfId="0" applyFont="1" applyBorder="1" applyAlignment="1">
      <alignment horizontal="center" vertical="center" wrapText="1"/>
    </xf>
    <xf numFmtId="0" fontId="49" fillId="2" borderId="0" xfId="0" applyFont="1" applyFill="1" applyAlignment="1">
      <alignment wrapText="1"/>
    </xf>
    <xf numFmtId="0" fontId="54" fillId="2" borderId="0" xfId="0" applyFont="1" applyFill="1" applyAlignment="1">
      <alignment wrapText="1"/>
    </xf>
    <xf numFmtId="0" fontId="43" fillId="18" borderId="6" xfId="0" applyFont="1" applyFill="1" applyBorder="1" applyAlignment="1">
      <alignment horizontal="left" wrapText="1"/>
    </xf>
    <xf numFmtId="0" fontId="0" fillId="0" borderId="0" xfId="0" applyAlignment="1">
      <alignment vertical="top" wrapText="1"/>
    </xf>
    <xf numFmtId="0" fontId="3" fillId="0" borderId="2" xfId="0" applyFont="1" applyBorder="1" applyAlignment="1">
      <alignment horizontal="center" vertical="center" wrapText="1"/>
    </xf>
    <xf numFmtId="0" fontId="57" fillId="8" borderId="6" xfId="0" applyFont="1" applyFill="1" applyBorder="1" applyAlignment="1">
      <alignment horizontal="center" vertical="center" wrapText="1"/>
    </xf>
    <xf numFmtId="0" fontId="0" fillId="2" borderId="41" xfId="0" applyFill="1" applyBorder="1" applyAlignment="1">
      <alignment wrapText="1"/>
    </xf>
    <xf numFmtId="0" fontId="0" fillId="2" borderId="42" xfId="0" applyFill="1" applyBorder="1" applyAlignment="1">
      <alignment wrapText="1"/>
    </xf>
    <xf numFmtId="0" fontId="0" fillId="2" borderId="43" xfId="0" applyFill="1" applyBorder="1" applyAlignment="1">
      <alignment wrapText="1"/>
    </xf>
    <xf numFmtId="0" fontId="47" fillId="2" borderId="0" xfId="0" applyFont="1" applyFill="1" applyAlignment="1">
      <alignment wrapText="1"/>
    </xf>
    <xf numFmtId="0" fontId="3" fillId="0" borderId="5" xfId="0" applyFont="1" applyBorder="1" applyAlignment="1">
      <alignment vertical="center" wrapText="1"/>
    </xf>
    <xf numFmtId="0" fontId="3" fillId="0" borderId="2" xfId="0" applyFont="1" applyBorder="1" applyAlignment="1">
      <alignmen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0" fillId="2" borderId="0" xfId="0" applyFont="1" applyFill="1" applyAlignment="1">
      <alignment horizontal="center" vertical="center" wrapText="1"/>
    </xf>
    <xf numFmtId="0" fontId="11" fillId="2" borderId="0" xfId="0" applyFont="1" applyFill="1" applyAlignment="1">
      <alignment horizontal="center" vertical="center"/>
    </xf>
    <xf numFmtId="0" fontId="3" fillId="0" borderId="0" xfId="0" applyFont="1" applyAlignment="1">
      <alignment horizontal="left" vertical="center" wrapText="1"/>
    </xf>
    <xf numFmtId="0" fontId="7" fillId="7" borderId="5"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8" fillId="2" borderId="0" xfId="0" applyFont="1" applyFill="1" applyAlignment="1">
      <alignment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12" fillId="0" borderId="5" xfId="0" applyFont="1" applyBorder="1" applyAlignment="1">
      <alignment vertical="center" wrapText="1"/>
    </xf>
    <xf numFmtId="0" fontId="12" fillId="0" borderId="2" xfId="0" applyFont="1" applyBorder="1" applyAlignment="1">
      <alignment vertical="center" wrapText="1"/>
    </xf>
    <xf numFmtId="0" fontId="12" fillId="2" borderId="5"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5" xfId="0" applyFont="1" applyFill="1" applyBorder="1" applyAlignment="1">
      <alignment vertical="center" wrapText="1"/>
    </xf>
    <xf numFmtId="0" fontId="12" fillId="2" borderId="2" xfId="0" applyFont="1" applyFill="1" applyBorder="1" applyAlignment="1">
      <alignment vertical="center" wrapText="1"/>
    </xf>
    <xf numFmtId="0" fontId="15" fillId="2" borderId="0" xfId="0" applyFont="1" applyFill="1" applyAlignment="1">
      <alignment horizontal="center" vertical="center"/>
    </xf>
    <xf numFmtId="0" fontId="7" fillId="5" borderId="5"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50" fillId="2" borderId="0" xfId="0" applyFont="1" applyFill="1" applyAlignment="1">
      <alignment wrapText="1"/>
    </xf>
    <xf numFmtId="0" fontId="16" fillId="2" borderId="0" xfId="0" applyFont="1" applyFill="1" applyAlignment="1">
      <alignment horizontal="center" vertical="center"/>
    </xf>
    <xf numFmtId="0" fontId="7" fillId="12" borderId="5"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51" fillId="2" borderId="0" xfId="0" applyFont="1" applyFill="1" applyAlignment="1">
      <alignment wrapText="1"/>
    </xf>
    <xf numFmtId="0" fontId="28" fillId="2" borderId="0" xfId="0" applyFont="1" applyFill="1" applyAlignment="1">
      <alignment horizontal="center" vertical="center"/>
    </xf>
    <xf numFmtId="0" fontId="57" fillId="8" borderId="5" xfId="0" applyFont="1" applyFill="1" applyBorder="1" applyAlignment="1">
      <alignment horizontal="center" vertical="center" wrapText="1"/>
    </xf>
    <xf numFmtId="0" fontId="57" fillId="8" borderId="1" xfId="0" applyFont="1" applyFill="1" applyBorder="1" applyAlignment="1">
      <alignment horizontal="center" vertical="center" wrapText="1"/>
    </xf>
    <xf numFmtId="0" fontId="57" fillId="8"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52" fillId="2" borderId="0" xfId="0" applyFont="1" applyFill="1" applyAlignment="1">
      <alignment wrapText="1"/>
    </xf>
    <xf numFmtId="0" fontId="18" fillId="2" borderId="0" xfId="0" applyFont="1" applyFill="1" applyAlignment="1">
      <alignment horizontal="center" vertical="center"/>
    </xf>
    <xf numFmtId="0" fontId="7" fillId="11"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53" fillId="2" borderId="0" xfId="0" applyFont="1" applyFill="1" applyAlignment="1">
      <alignment wrapText="1"/>
    </xf>
    <xf numFmtId="0" fontId="33" fillId="2" borderId="0" xfId="0" applyFont="1" applyFill="1" applyAlignment="1">
      <alignment horizontal="center" vertical="center" wrapText="1"/>
    </xf>
    <xf numFmtId="0" fontId="7" fillId="18" borderId="5"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55" fillId="2" borderId="0" xfId="0" applyFont="1" applyFill="1" applyAlignment="1">
      <alignment wrapText="1"/>
    </xf>
    <xf numFmtId="0" fontId="36" fillId="2" borderId="0" xfId="0" applyFont="1" applyFill="1" applyAlignment="1">
      <alignment horizontal="center" vertical="center"/>
    </xf>
    <xf numFmtId="0" fontId="7" fillId="15" borderId="5"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1" fillId="2" borderId="29" xfId="0" applyFont="1" applyFill="1" applyBorder="1" applyAlignment="1">
      <alignment horizontal="center" wrapText="1"/>
    </xf>
    <xf numFmtId="0" fontId="1" fillId="2" borderId="7" xfId="0" applyFont="1" applyFill="1" applyBorder="1" applyAlignment="1">
      <alignment horizontal="center" wrapText="1"/>
    </xf>
    <xf numFmtId="1" fontId="1" fillId="2" borderId="29" xfId="0" applyNumberFormat="1" applyFont="1" applyFill="1" applyBorder="1" applyAlignment="1">
      <alignment horizontal="center" wrapText="1"/>
    </xf>
    <xf numFmtId="1" fontId="1" fillId="2" borderId="7" xfId="0" applyNumberFormat="1" applyFont="1" applyFill="1" applyBorder="1" applyAlignment="1">
      <alignment horizontal="center" wrapText="1"/>
    </xf>
    <xf numFmtId="0" fontId="1" fillId="2" borderId="30" xfId="0" applyFont="1" applyFill="1" applyBorder="1" applyAlignment="1">
      <alignment horizontal="center" wrapText="1"/>
    </xf>
    <xf numFmtId="0" fontId="6" fillId="13" borderId="5" xfId="0" applyFont="1" applyFill="1" applyBorder="1" applyAlignment="1">
      <alignment horizontal="center" vertical="center"/>
    </xf>
    <xf numFmtId="0" fontId="6" fillId="13" borderId="6" xfId="0" applyFont="1" applyFill="1" applyBorder="1" applyAlignment="1">
      <alignment horizontal="center" vertical="center"/>
    </xf>
    <xf numFmtId="0" fontId="6" fillId="13" borderId="2"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6" xfId="0" applyFont="1" applyFill="1" applyBorder="1" applyAlignment="1">
      <alignment horizontal="center" vertical="center"/>
    </xf>
    <xf numFmtId="0" fontId="6" fillId="11" borderId="2"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2"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2"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2"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2" xfId="0" applyFont="1" applyFill="1" applyBorder="1" applyAlignment="1">
      <alignment horizontal="center" vertical="center"/>
    </xf>
    <xf numFmtId="0" fontId="6" fillId="15" borderId="5" xfId="0" applyFont="1" applyFill="1" applyBorder="1" applyAlignment="1">
      <alignment horizontal="center" vertical="center"/>
    </xf>
    <xf numFmtId="0" fontId="6" fillId="15" borderId="6" xfId="0" applyFont="1" applyFill="1" applyBorder="1" applyAlignment="1">
      <alignment horizontal="center" vertical="center"/>
    </xf>
    <xf numFmtId="0" fontId="6" fillId="15" borderId="2" xfId="0" applyFont="1" applyFill="1" applyBorder="1" applyAlignment="1">
      <alignment horizontal="center" vertical="center"/>
    </xf>
    <xf numFmtId="0" fontId="22" fillId="0" borderId="0" xfId="0" applyFont="1" applyAlignment="1">
      <alignment horizont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6" xfId="0" applyFont="1" applyFill="1" applyBorder="1" applyAlignment="1">
      <alignment horizontal="center" vertical="center"/>
    </xf>
    <xf numFmtId="0" fontId="6" fillId="12" borderId="2"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2" xfId="0" applyFont="1" applyFill="1" applyBorder="1" applyAlignment="1">
      <alignment horizontal="center" vertical="center"/>
    </xf>
    <xf numFmtId="0" fontId="40" fillId="14" borderId="37" xfId="0" applyFont="1" applyFill="1" applyBorder="1" applyAlignment="1">
      <alignment horizontal="center"/>
    </xf>
    <xf numFmtId="0" fontId="40" fillId="14" borderId="38" xfId="0" applyFont="1" applyFill="1" applyBorder="1" applyAlignment="1">
      <alignment horizontal="center"/>
    </xf>
    <xf numFmtId="0" fontId="40" fillId="14" borderId="39" xfId="0" applyFont="1" applyFill="1" applyBorder="1" applyAlignment="1">
      <alignment horizontal="center"/>
    </xf>
    <xf numFmtId="0" fontId="39" fillId="20" borderId="35" xfId="0" applyFont="1" applyFill="1" applyBorder="1" applyAlignment="1">
      <alignment horizontal="center"/>
    </xf>
    <xf numFmtId="0" fontId="39" fillId="20" borderId="19" xfId="0" applyFont="1" applyFill="1" applyBorder="1" applyAlignment="1">
      <alignment horizontal="center"/>
    </xf>
    <xf numFmtId="0" fontId="39" fillId="20" borderId="36" xfId="0" applyFont="1" applyFill="1" applyBorder="1" applyAlignment="1">
      <alignment horizontal="center"/>
    </xf>
    <xf numFmtId="0" fontId="3" fillId="16" borderId="35"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3" fillId="16" borderId="36" xfId="0" applyFont="1" applyFill="1" applyBorder="1" applyAlignment="1">
      <alignment horizontal="center" vertical="center" wrapText="1"/>
    </xf>
  </cellXfs>
  <cellStyles count="2">
    <cellStyle name="Normal" xfId="0" builtinId="0"/>
    <cellStyle name="Percent" xfId="1" builtinId="5"/>
  </cellStyles>
  <dxfs count="4">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s>
  <tableStyles count="0" defaultTableStyle="TableStyleMedium2" defaultPivotStyle="PivotStyleLight16"/>
  <colors>
    <mruColors>
      <color rgb="FF4F2270"/>
      <color rgb="FFA50021"/>
      <color rgb="FF663300"/>
      <color rgb="FF763B00"/>
      <color rgb="FFFFCC00"/>
      <color rgb="FFFF5050"/>
      <color rgb="FFFF5D5D"/>
      <color rgb="FFE6AF00"/>
      <color rgb="FFA20000"/>
      <color rgb="FF361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42B6A2-B07F-43FD-AD56-CAFD4DDCCBDB}" name="Table1" displayName="Table1" ref="A1:B5" totalsRowShown="0" headerRowDxfId="3" dataDxfId="2">
  <autoFilter ref="A1:B5" xr:uid="{2942B6A2-B07F-43FD-AD56-CAFD4DDCCBDB}"/>
  <tableColumns count="2">
    <tableColumn id="1" xr3:uid="{64F2050C-3CA6-4B2D-B532-A7741B67DC77}" name="Key Term" dataDxfId="1"/>
    <tableColumn id="2" xr3:uid="{A38AE629-7764-46CA-9F5E-BD8087E10898}" name="Definitio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C105A-362A-4F15-A6E1-D5A6BC06AB1E}">
  <sheetPr>
    <tabColor theme="0"/>
  </sheetPr>
  <dimension ref="A1:B5"/>
  <sheetViews>
    <sheetView tabSelected="1" zoomScale="95" zoomScaleNormal="95" workbookViewId="0">
      <selection activeCell="D4" sqref="D4"/>
    </sheetView>
  </sheetViews>
  <sheetFormatPr defaultRowHeight="14.45"/>
  <cols>
    <col min="1" max="1" width="25.42578125" bestFit="1" customWidth="1"/>
    <col min="2" max="2" width="53.5703125" customWidth="1"/>
  </cols>
  <sheetData>
    <row r="1" spans="1:2" s="1" customFormat="1">
      <c r="A1" s="1" t="s">
        <v>0</v>
      </c>
      <c r="B1" s="1" t="s">
        <v>1</v>
      </c>
    </row>
    <row r="2" spans="1:2" s="1" customFormat="1" ht="43.5">
      <c r="A2" s="123" t="s">
        <v>2</v>
      </c>
      <c r="B2" s="123" t="s">
        <v>3</v>
      </c>
    </row>
    <row r="3" spans="1:2" s="1" customFormat="1" ht="43.5">
      <c r="A3" s="123" t="s">
        <v>4</v>
      </c>
      <c r="B3" s="123" t="s">
        <v>5</v>
      </c>
    </row>
    <row r="4" spans="1:2" s="1" customFormat="1" ht="72.599999999999994">
      <c r="A4" s="123" t="s">
        <v>6</v>
      </c>
      <c r="B4" s="123" t="s">
        <v>7</v>
      </c>
    </row>
    <row r="5" spans="1:2" s="1" customFormat="1" ht="43.5">
      <c r="A5" s="123" t="s">
        <v>8</v>
      </c>
      <c r="B5" s="123" t="s">
        <v>9</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47"/>
  <sheetViews>
    <sheetView zoomScale="60" zoomScaleNormal="60" workbookViewId="0">
      <pane ySplit="4" topLeftCell="A5" activePane="bottomLeft" state="frozen"/>
      <selection pane="bottomLeft" activeCell="J15" sqref="J15"/>
    </sheetView>
  </sheetViews>
  <sheetFormatPr defaultColWidth="8.85546875" defaultRowHeight="14.45"/>
  <cols>
    <col min="1" max="1" width="16.5703125" style="83" customWidth="1"/>
    <col min="2" max="2" width="7.42578125" style="116" bestFit="1" customWidth="1"/>
    <col min="3" max="3" width="75.140625" style="83" bestFit="1" customWidth="1"/>
    <col min="4" max="4" width="30.5703125" style="83" customWidth="1"/>
    <col min="5" max="6" width="8.85546875" style="83"/>
    <col min="7" max="10" width="8.85546875" style="83" customWidth="1"/>
    <col min="11" max="16384" width="8.85546875" style="83"/>
  </cols>
  <sheetData>
    <row r="1" spans="1:33" ht="27" customHeight="1">
      <c r="A1" s="82"/>
      <c r="B1" s="219" t="s">
        <v>288</v>
      </c>
      <c r="C1" s="220"/>
      <c r="D1" s="221"/>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row>
    <row r="2" spans="1:33" ht="25.5">
      <c r="A2" s="82"/>
      <c r="B2" s="216" t="s">
        <v>289</v>
      </c>
      <c r="C2" s="217"/>
      <c r="D2" s="218"/>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row>
    <row r="3" spans="1:33" ht="53.45" customHeight="1">
      <c r="A3" s="82"/>
      <c r="B3" s="222" t="s">
        <v>290</v>
      </c>
      <c r="C3" s="223"/>
      <c r="D3" s="224"/>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row>
    <row r="4" spans="1:33" ht="33.6" customHeight="1" thickBot="1">
      <c r="A4" s="82"/>
      <c r="B4" s="117" t="s">
        <v>291</v>
      </c>
      <c r="C4" s="117" t="s">
        <v>292</v>
      </c>
      <c r="D4" s="117" t="s">
        <v>293</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row>
    <row r="5" spans="1:33" ht="18.600000000000001" thickBot="1">
      <c r="A5" s="82"/>
      <c r="B5" s="84">
        <v>1</v>
      </c>
      <c r="C5" s="85" t="s">
        <v>294</v>
      </c>
      <c r="D5" s="86" t="str">
        <f>'Calculate Score'!L7</f>
        <v>Never</v>
      </c>
      <c r="E5" s="87"/>
      <c r="F5" s="82"/>
      <c r="G5" s="82"/>
      <c r="H5" s="82"/>
      <c r="I5" s="82"/>
      <c r="J5" s="82"/>
      <c r="K5" s="87"/>
      <c r="L5" s="82"/>
      <c r="M5" s="82"/>
      <c r="N5" s="82"/>
      <c r="O5" s="82"/>
      <c r="P5" s="82"/>
      <c r="Q5" s="82"/>
      <c r="R5" s="82"/>
      <c r="S5" s="82"/>
      <c r="T5" s="82"/>
      <c r="U5" s="82"/>
      <c r="V5" s="82"/>
      <c r="W5" s="82"/>
      <c r="X5" s="82"/>
      <c r="Y5" s="82"/>
      <c r="Z5" s="82"/>
      <c r="AA5" s="82"/>
      <c r="AB5" s="82"/>
      <c r="AC5" s="82"/>
      <c r="AD5" s="82"/>
      <c r="AE5" s="82"/>
      <c r="AF5" s="82"/>
      <c r="AG5" s="82"/>
    </row>
    <row r="6" spans="1:33" ht="15.95" thickBot="1">
      <c r="A6" s="82"/>
      <c r="B6" s="88"/>
      <c r="C6" s="89" t="s">
        <v>295</v>
      </c>
      <c r="D6" s="90" t="str">
        <f>'Calculate Score'!J7</f>
        <v>Never</v>
      </c>
      <c r="E6" s="91"/>
      <c r="F6" s="82"/>
      <c r="G6" s="82"/>
      <c r="H6" s="82"/>
      <c r="I6" s="82"/>
      <c r="J6" s="82"/>
      <c r="K6" s="91"/>
      <c r="L6" s="82"/>
      <c r="M6" s="82"/>
      <c r="N6" s="82"/>
      <c r="O6" s="82"/>
      <c r="P6" s="82"/>
      <c r="Q6" s="82"/>
      <c r="R6" s="82"/>
      <c r="S6" s="82"/>
      <c r="T6" s="82"/>
      <c r="U6" s="82"/>
      <c r="V6" s="82"/>
      <c r="W6" s="82"/>
      <c r="X6" s="82"/>
      <c r="Y6" s="82"/>
      <c r="Z6" s="82"/>
      <c r="AA6" s="82"/>
      <c r="AB6" s="82"/>
      <c r="AC6" s="82"/>
      <c r="AD6" s="82"/>
      <c r="AE6" s="82"/>
      <c r="AF6" s="82"/>
      <c r="AG6" s="82"/>
    </row>
    <row r="7" spans="1:33" ht="18.600000000000001" thickBot="1">
      <c r="A7" s="82"/>
      <c r="B7" s="92">
        <v>2</v>
      </c>
      <c r="C7" s="93" t="s">
        <v>33</v>
      </c>
      <c r="D7" s="94" t="str">
        <f>'Calculate Score'!L13</f>
        <v>Never</v>
      </c>
      <c r="E7" s="87"/>
      <c r="F7" s="82"/>
      <c r="G7" s="82"/>
      <c r="H7" s="82"/>
      <c r="I7" s="82"/>
      <c r="J7" s="82"/>
      <c r="K7" s="87"/>
      <c r="L7" s="82"/>
      <c r="M7" s="82"/>
      <c r="N7" s="82"/>
      <c r="O7" s="82"/>
      <c r="P7" s="82"/>
      <c r="Q7" s="82"/>
      <c r="R7" s="82"/>
      <c r="S7" s="82"/>
      <c r="T7" s="82"/>
      <c r="U7" s="82"/>
      <c r="V7" s="82"/>
      <c r="W7" s="82"/>
      <c r="X7" s="82"/>
      <c r="Y7" s="82"/>
      <c r="Z7" s="82"/>
      <c r="AA7" s="82"/>
      <c r="AB7" s="82"/>
      <c r="AC7" s="82"/>
      <c r="AD7" s="82"/>
      <c r="AE7" s="82"/>
      <c r="AF7" s="82"/>
      <c r="AG7" s="82"/>
    </row>
    <row r="8" spans="1:33" ht="15.6">
      <c r="A8" s="82"/>
      <c r="B8" s="95"/>
      <c r="C8" s="89" t="s">
        <v>33</v>
      </c>
      <c r="D8" s="90" t="str">
        <f>'Calculate Score'!J13</f>
        <v>Never</v>
      </c>
      <c r="E8" s="91"/>
      <c r="F8" s="82"/>
      <c r="G8" s="82"/>
      <c r="H8" s="82"/>
      <c r="I8" s="82"/>
      <c r="J8" s="82"/>
      <c r="K8" s="91"/>
      <c r="L8" s="82"/>
      <c r="M8" s="82"/>
      <c r="N8" s="82"/>
      <c r="O8" s="82"/>
      <c r="P8" s="82"/>
      <c r="Q8" s="82"/>
      <c r="R8" s="82"/>
      <c r="S8" s="82"/>
      <c r="T8" s="82"/>
      <c r="U8" s="82"/>
      <c r="V8" s="82"/>
      <c r="W8" s="82"/>
      <c r="X8" s="82"/>
      <c r="Y8" s="82"/>
      <c r="Z8" s="82"/>
      <c r="AA8" s="82"/>
      <c r="AB8" s="82"/>
      <c r="AC8" s="82"/>
      <c r="AD8" s="82"/>
      <c r="AE8" s="82"/>
      <c r="AF8" s="82"/>
      <c r="AG8" s="82"/>
    </row>
    <row r="9" spans="1:33" ht="15.6">
      <c r="A9" s="82"/>
      <c r="B9" s="88"/>
      <c r="C9" s="89" t="s">
        <v>37</v>
      </c>
      <c r="D9" s="90" t="str">
        <f>'Calculate Score'!J19</f>
        <v>Never</v>
      </c>
      <c r="E9" s="91"/>
      <c r="F9" s="82"/>
      <c r="G9" s="82"/>
      <c r="H9" s="82"/>
      <c r="I9" s="82"/>
      <c r="J9" s="82"/>
      <c r="K9" s="91"/>
      <c r="L9" s="82"/>
      <c r="M9" s="82"/>
      <c r="N9" s="82"/>
      <c r="O9" s="82"/>
      <c r="P9" s="82"/>
      <c r="Q9" s="82"/>
      <c r="R9" s="82"/>
      <c r="S9" s="82"/>
      <c r="T9" s="82"/>
      <c r="U9" s="82"/>
      <c r="V9" s="82"/>
      <c r="W9" s="82"/>
      <c r="X9" s="82"/>
      <c r="Y9" s="82"/>
      <c r="Z9" s="82"/>
      <c r="AA9" s="82"/>
      <c r="AB9" s="82"/>
      <c r="AC9" s="82"/>
      <c r="AD9" s="82"/>
      <c r="AE9" s="82"/>
      <c r="AF9" s="82"/>
      <c r="AG9" s="82"/>
    </row>
    <row r="10" spans="1:33" ht="15.6">
      <c r="A10" s="82"/>
      <c r="B10" s="88"/>
      <c r="C10" s="89" t="s">
        <v>4</v>
      </c>
      <c r="D10" s="90" t="str">
        <f>'Calculate Score'!J25</f>
        <v>Never</v>
      </c>
      <c r="E10" s="91"/>
      <c r="F10" s="82"/>
      <c r="G10" s="82"/>
      <c r="H10" s="82"/>
      <c r="I10" s="82"/>
      <c r="J10" s="82"/>
      <c r="K10" s="91"/>
      <c r="L10" s="82"/>
      <c r="M10" s="82"/>
      <c r="N10" s="82"/>
      <c r="O10" s="82"/>
      <c r="P10" s="82"/>
      <c r="Q10" s="82"/>
      <c r="R10" s="82"/>
      <c r="S10" s="82"/>
      <c r="T10" s="82"/>
      <c r="U10" s="82"/>
      <c r="V10" s="82"/>
      <c r="W10" s="82"/>
      <c r="X10" s="82"/>
      <c r="Y10" s="82"/>
      <c r="Z10" s="82"/>
      <c r="AA10" s="82"/>
      <c r="AB10" s="82"/>
      <c r="AC10" s="82"/>
      <c r="AD10" s="82"/>
      <c r="AE10" s="82"/>
      <c r="AF10" s="82"/>
      <c r="AG10" s="82"/>
    </row>
    <row r="11" spans="1:33" ht="15.95" thickBot="1">
      <c r="A11" s="82"/>
      <c r="B11" s="88"/>
      <c r="C11" s="89" t="s">
        <v>55</v>
      </c>
      <c r="D11" s="90" t="str">
        <f>'Calculate Score'!J31</f>
        <v>Never</v>
      </c>
      <c r="E11" s="91"/>
      <c r="F11" s="82"/>
      <c r="G11" s="82"/>
      <c r="H11" s="82"/>
      <c r="I11" s="82"/>
      <c r="J11" s="82"/>
      <c r="K11" s="91"/>
      <c r="L11" s="82"/>
      <c r="M11" s="82"/>
      <c r="N11" s="82"/>
      <c r="O11" s="82"/>
      <c r="P11" s="82"/>
      <c r="Q11" s="82"/>
      <c r="R11" s="82"/>
      <c r="S11" s="82"/>
      <c r="T11" s="82"/>
      <c r="U11" s="82"/>
      <c r="V11" s="82"/>
      <c r="W11" s="82"/>
      <c r="X11" s="82"/>
      <c r="Y11" s="82"/>
      <c r="Z11" s="82"/>
      <c r="AA11" s="82"/>
      <c r="AB11" s="82"/>
      <c r="AC11" s="82"/>
      <c r="AD11" s="82"/>
      <c r="AE11" s="82"/>
      <c r="AF11" s="82"/>
      <c r="AG11" s="82"/>
    </row>
    <row r="12" spans="1:33" ht="18.600000000000001" thickBot="1">
      <c r="A12" s="82"/>
      <c r="B12" s="96">
        <v>3</v>
      </c>
      <c r="C12" s="97" t="s">
        <v>296</v>
      </c>
      <c r="D12" s="98" t="str">
        <f>'Calculate Score'!L37</f>
        <v>Never</v>
      </c>
      <c r="E12" s="87"/>
      <c r="F12" s="82"/>
      <c r="G12" s="82"/>
      <c r="H12" s="82"/>
      <c r="I12" s="82"/>
      <c r="J12" s="82"/>
      <c r="K12" s="87"/>
      <c r="L12" s="82"/>
      <c r="M12" s="82"/>
      <c r="N12" s="82"/>
      <c r="O12" s="82"/>
      <c r="P12" s="82"/>
      <c r="Q12" s="82"/>
      <c r="R12" s="82"/>
      <c r="S12" s="82"/>
      <c r="T12" s="82"/>
      <c r="U12" s="82"/>
      <c r="V12" s="82"/>
      <c r="W12" s="82"/>
      <c r="X12" s="82"/>
      <c r="Y12" s="82"/>
      <c r="Z12" s="82"/>
      <c r="AA12" s="82"/>
      <c r="AB12" s="82"/>
      <c r="AC12" s="82"/>
      <c r="AD12" s="82"/>
      <c r="AE12" s="82"/>
      <c r="AF12" s="82"/>
      <c r="AG12" s="82"/>
    </row>
    <row r="13" spans="1:33" ht="15.6">
      <c r="A13" s="82"/>
      <c r="B13" s="88"/>
      <c r="C13" s="89" t="s">
        <v>64</v>
      </c>
      <c r="D13" s="90" t="str">
        <f>'Calculate Score'!J37</f>
        <v>Never</v>
      </c>
      <c r="E13" s="91"/>
      <c r="F13" s="82"/>
      <c r="G13" s="82"/>
      <c r="H13" s="82"/>
      <c r="I13" s="82"/>
      <c r="J13" s="82"/>
      <c r="K13" s="91"/>
      <c r="L13" s="82"/>
      <c r="M13" s="82"/>
      <c r="N13" s="82"/>
      <c r="O13" s="82"/>
      <c r="P13" s="82"/>
      <c r="Q13" s="82"/>
      <c r="R13" s="82"/>
      <c r="S13" s="82"/>
      <c r="T13" s="82"/>
      <c r="U13" s="82"/>
      <c r="V13" s="82"/>
      <c r="W13" s="82"/>
      <c r="X13" s="82"/>
      <c r="Y13" s="82"/>
      <c r="Z13" s="82"/>
      <c r="AA13" s="82"/>
      <c r="AB13" s="82"/>
      <c r="AC13" s="82"/>
      <c r="AD13" s="82"/>
      <c r="AE13" s="82"/>
      <c r="AF13" s="82"/>
      <c r="AG13" s="82"/>
    </row>
    <row r="14" spans="1:33" ht="15.6">
      <c r="A14" s="82"/>
      <c r="B14" s="88"/>
      <c r="C14" s="89" t="s">
        <v>66</v>
      </c>
      <c r="D14" s="90" t="str">
        <f>'Calculate Score'!J43</f>
        <v>Never</v>
      </c>
      <c r="E14" s="91"/>
      <c r="F14" s="82"/>
      <c r="G14" s="82"/>
      <c r="H14" s="82"/>
      <c r="I14" s="82"/>
      <c r="J14" s="82"/>
      <c r="K14" s="91"/>
      <c r="L14" s="82"/>
      <c r="M14" s="82"/>
      <c r="N14" s="82"/>
      <c r="O14" s="82"/>
      <c r="P14" s="82"/>
      <c r="Q14" s="82"/>
      <c r="R14" s="82"/>
      <c r="S14" s="82"/>
      <c r="T14" s="82"/>
      <c r="U14" s="82"/>
      <c r="V14" s="82"/>
      <c r="W14" s="82"/>
      <c r="X14" s="82"/>
      <c r="Y14" s="82"/>
      <c r="Z14" s="82"/>
      <c r="AA14" s="82"/>
      <c r="AB14" s="82"/>
      <c r="AC14" s="82"/>
      <c r="AD14" s="82"/>
      <c r="AE14" s="82"/>
      <c r="AF14" s="82"/>
      <c r="AG14" s="82"/>
    </row>
    <row r="15" spans="1:33" ht="15.6">
      <c r="A15" s="82"/>
      <c r="B15" s="88"/>
      <c r="C15" s="89" t="s">
        <v>70</v>
      </c>
      <c r="D15" s="90" t="str">
        <f>'Calculate Score'!J49</f>
        <v>Never</v>
      </c>
      <c r="E15" s="91"/>
      <c r="F15" s="82"/>
      <c r="G15" s="82"/>
      <c r="H15" s="82"/>
      <c r="I15" s="82"/>
      <c r="J15" s="82"/>
      <c r="K15" s="91"/>
      <c r="L15" s="82"/>
      <c r="M15" s="82"/>
      <c r="N15" s="82"/>
      <c r="O15" s="82"/>
      <c r="P15" s="82"/>
      <c r="Q15" s="82"/>
      <c r="R15" s="82"/>
      <c r="S15" s="82"/>
      <c r="T15" s="82"/>
      <c r="U15" s="82"/>
      <c r="V15" s="82"/>
      <c r="W15" s="82"/>
      <c r="X15" s="82"/>
      <c r="Y15" s="82"/>
      <c r="Z15" s="82"/>
      <c r="AA15" s="82"/>
      <c r="AB15" s="82"/>
      <c r="AC15" s="82"/>
      <c r="AD15" s="82"/>
      <c r="AE15" s="82"/>
      <c r="AF15" s="82"/>
      <c r="AG15" s="82"/>
    </row>
    <row r="16" spans="1:33" ht="15.6">
      <c r="A16" s="82"/>
      <c r="B16" s="88"/>
      <c r="C16" s="89" t="s">
        <v>76</v>
      </c>
      <c r="D16" s="90" t="str">
        <f>'Calculate Score'!J55</f>
        <v>Never</v>
      </c>
      <c r="E16" s="91"/>
      <c r="F16" s="82"/>
      <c r="G16" s="82"/>
      <c r="H16" s="82"/>
      <c r="I16" s="82"/>
      <c r="J16" s="82"/>
      <c r="K16" s="91"/>
      <c r="L16" s="82"/>
      <c r="M16" s="82"/>
      <c r="N16" s="82"/>
      <c r="O16" s="82"/>
      <c r="P16" s="82"/>
      <c r="Q16" s="82"/>
      <c r="R16" s="82"/>
      <c r="S16" s="82"/>
      <c r="T16" s="82"/>
      <c r="U16" s="82"/>
      <c r="V16" s="82"/>
      <c r="W16" s="82"/>
      <c r="X16" s="82"/>
      <c r="Y16" s="82"/>
      <c r="Z16" s="82"/>
      <c r="AA16" s="82"/>
      <c r="AB16" s="82"/>
      <c r="AC16" s="82"/>
      <c r="AD16" s="82"/>
      <c r="AE16" s="82"/>
      <c r="AF16" s="82"/>
      <c r="AG16" s="82"/>
    </row>
    <row r="17" spans="1:33" ht="15.95" thickBot="1">
      <c r="A17" s="82"/>
      <c r="B17" s="88"/>
      <c r="C17" s="89" t="s">
        <v>82</v>
      </c>
      <c r="D17" s="90" t="str">
        <f>'Calculate Score'!J61</f>
        <v>Never</v>
      </c>
      <c r="E17" s="91"/>
      <c r="F17" s="82"/>
      <c r="G17" s="82"/>
      <c r="H17" s="82"/>
      <c r="I17" s="82"/>
      <c r="J17" s="82"/>
      <c r="K17" s="91"/>
      <c r="L17" s="82"/>
      <c r="M17" s="82"/>
      <c r="N17" s="82"/>
      <c r="O17" s="82"/>
      <c r="P17" s="82"/>
      <c r="Q17" s="82"/>
      <c r="R17" s="82"/>
      <c r="S17" s="82"/>
      <c r="T17" s="82"/>
      <c r="U17" s="82"/>
      <c r="V17" s="82"/>
      <c r="W17" s="82"/>
      <c r="X17" s="82"/>
      <c r="Y17" s="82"/>
      <c r="Z17" s="82"/>
      <c r="AA17" s="82"/>
      <c r="AB17" s="82"/>
      <c r="AC17" s="82"/>
      <c r="AD17" s="82"/>
      <c r="AE17" s="82"/>
      <c r="AF17" s="82"/>
      <c r="AG17" s="82"/>
    </row>
    <row r="18" spans="1:33" ht="18.600000000000001" thickBot="1">
      <c r="A18" s="82"/>
      <c r="B18" s="99">
        <v>4</v>
      </c>
      <c r="C18" s="100" t="s">
        <v>297</v>
      </c>
      <c r="D18" s="101" t="str">
        <f>'Calculate Score'!L67</f>
        <v>Never</v>
      </c>
      <c r="E18" s="87"/>
      <c r="F18" s="82"/>
      <c r="G18" s="82"/>
      <c r="H18" s="82"/>
      <c r="I18" s="82"/>
      <c r="J18" s="82"/>
      <c r="K18" s="87"/>
      <c r="L18" s="82"/>
      <c r="M18" s="82"/>
      <c r="N18" s="82"/>
      <c r="O18" s="82"/>
      <c r="P18" s="82"/>
      <c r="Q18" s="82"/>
      <c r="R18" s="82"/>
      <c r="S18" s="82"/>
      <c r="T18" s="82"/>
      <c r="U18" s="82"/>
      <c r="V18" s="82"/>
      <c r="W18" s="82"/>
      <c r="X18" s="82"/>
      <c r="Y18" s="82"/>
      <c r="Z18" s="82"/>
      <c r="AA18" s="82"/>
      <c r="AB18" s="82"/>
      <c r="AC18" s="82"/>
      <c r="AD18" s="82"/>
      <c r="AE18" s="82"/>
      <c r="AF18" s="82"/>
      <c r="AG18" s="82"/>
    </row>
    <row r="19" spans="1:33" ht="15.6">
      <c r="A19" s="82"/>
      <c r="B19" s="102"/>
      <c r="C19" s="89" t="s">
        <v>87</v>
      </c>
      <c r="D19" s="90" t="str">
        <f>'Calculate Score'!J67</f>
        <v>Never</v>
      </c>
      <c r="E19" s="91"/>
      <c r="F19" s="82"/>
      <c r="G19" s="82"/>
      <c r="H19" s="82"/>
      <c r="I19" s="82"/>
      <c r="J19" s="82"/>
      <c r="K19" s="91"/>
      <c r="L19" s="82"/>
      <c r="M19" s="82"/>
      <c r="N19" s="82"/>
      <c r="O19" s="82"/>
      <c r="P19" s="82"/>
      <c r="Q19" s="82"/>
      <c r="R19" s="82"/>
      <c r="S19" s="82"/>
      <c r="T19" s="82"/>
      <c r="U19" s="82"/>
      <c r="V19" s="82"/>
      <c r="W19" s="82"/>
      <c r="X19" s="82"/>
      <c r="Y19" s="82"/>
      <c r="Z19" s="82"/>
      <c r="AA19" s="82"/>
      <c r="AB19" s="82"/>
      <c r="AC19" s="82"/>
      <c r="AD19" s="82"/>
      <c r="AE19" s="82"/>
      <c r="AF19" s="82"/>
      <c r="AG19" s="82"/>
    </row>
    <row r="20" spans="1:33" ht="15.6">
      <c r="A20" s="82"/>
      <c r="B20" s="102"/>
      <c r="C20" s="89" t="s">
        <v>93</v>
      </c>
      <c r="D20" s="90" t="str">
        <f>'Calculate Score'!J73</f>
        <v>Never</v>
      </c>
      <c r="E20" s="91"/>
      <c r="F20" s="82"/>
      <c r="G20" s="82"/>
      <c r="H20" s="82"/>
      <c r="I20" s="82"/>
      <c r="J20" s="82"/>
      <c r="K20" s="91"/>
      <c r="L20" s="82"/>
      <c r="M20" s="82"/>
      <c r="N20" s="82"/>
      <c r="O20" s="82"/>
      <c r="P20" s="82"/>
      <c r="Q20" s="82"/>
      <c r="R20" s="82"/>
      <c r="S20" s="82"/>
      <c r="T20" s="82"/>
      <c r="U20" s="82"/>
      <c r="V20" s="82"/>
      <c r="W20" s="82"/>
      <c r="X20" s="82"/>
      <c r="Y20" s="82"/>
      <c r="Z20" s="82"/>
      <c r="AA20" s="82"/>
      <c r="AB20" s="82"/>
      <c r="AC20" s="82"/>
      <c r="AD20" s="82"/>
      <c r="AE20" s="82"/>
      <c r="AF20" s="82"/>
      <c r="AG20" s="82"/>
    </row>
    <row r="21" spans="1:33" ht="15.6">
      <c r="A21" s="82"/>
      <c r="B21" s="102"/>
      <c r="C21" s="89" t="s">
        <v>96</v>
      </c>
      <c r="D21" s="90" t="str">
        <f>'Calculate Score'!J80</f>
        <v>Never</v>
      </c>
      <c r="E21" s="91"/>
      <c r="F21" s="82"/>
      <c r="G21" s="82"/>
      <c r="H21" s="82"/>
      <c r="I21" s="82"/>
      <c r="J21" s="82"/>
      <c r="K21" s="91"/>
      <c r="L21" s="82"/>
      <c r="M21" s="82"/>
      <c r="N21" s="82"/>
      <c r="O21" s="82"/>
      <c r="P21" s="82"/>
      <c r="Q21" s="82"/>
      <c r="R21" s="82"/>
      <c r="S21" s="82"/>
      <c r="T21" s="82"/>
      <c r="U21" s="82"/>
      <c r="V21" s="82"/>
      <c r="W21" s="82"/>
      <c r="X21" s="82"/>
      <c r="Y21" s="82"/>
      <c r="Z21" s="82"/>
      <c r="AA21" s="82"/>
      <c r="AB21" s="82"/>
      <c r="AC21" s="82"/>
      <c r="AD21" s="82"/>
      <c r="AE21" s="82"/>
      <c r="AF21" s="82"/>
      <c r="AG21" s="82"/>
    </row>
    <row r="22" spans="1:33" ht="15.95" thickBot="1">
      <c r="A22" s="82"/>
      <c r="B22" s="102"/>
      <c r="C22" s="89" t="s">
        <v>99</v>
      </c>
      <c r="D22" s="90" t="str">
        <f>'Calculate Score'!J87</f>
        <v>Never</v>
      </c>
      <c r="E22" s="91"/>
      <c r="F22" s="82"/>
      <c r="G22" s="82"/>
      <c r="H22" s="82"/>
      <c r="I22" s="82"/>
      <c r="J22" s="82"/>
      <c r="K22" s="91"/>
      <c r="L22" s="82"/>
      <c r="M22" s="82"/>
      <c r="N22" s="82"/>
      <c r="O22" s="82"/>
      <c r="P22" s="82"/>
      <c r="Q22" s="82"/>
      <c r="R22" s="82"/>
      <c r="S22" s="82"/>
      <c r="T22" s="82"/>
      <c r="U22" s="82"/>
      <c r="V22" s="82"/>
      <c r="W22" s="82"/>
      <c r="X22" s="82"/>
      <c r="Y22" s="82"/>
      <c r="Z22" s="82"/>
      <c r="AA22" s="82"/>
      <c r="AB22" s="82"/>
      <c r="AC22" s="82"/>
      <c r="AD22" s="82"/>
      <c r="AE22" s="82"/>
      <c r="AF22" s="82"/>
      <c r="AG22" s="82"/>
    </row>
    <row r="23" spans="1:33" ht="18.600000000000001" thickBot="1">
      <c r="A23" s="82"/>
      <c r="B23" s="103">
        <v>5</v>
      </c>
      <c r="C23" s="104" t="s">
        <v>298</v>
      </c>
      <c r="D23" s="105" t="str">
        <f>'Calculate Score'!L93</f>
        <v>Never</v>
      </c>
      <c r="E23" s="87"/>
      <c r="F23" s="82"/>
      <c r="G23" s="82"/>
      <c r="H23" s="82"/>
      <c r="I23" s="82"/>
      <c r="J23" s="82"/>
      <c r="K23" s="87"/>
      <c r="L23" s="82"/>
      <c r="M23" s="82"/>
      <c r="N23" s="82"/>
      <c r="O23" s="82"/>
      <c r="P23" s="82"/>
      <c r="Q23" s="82"/>
      <c r="R23" s="82"/>
      <c r="S23" s="82"/>
      <c r="T23" s="82"/>
      <c r="U23" s="82"/>
      <c r="V23" s="82"/>
      <c r="W23" s="82"/>
      <c r="X23" s="82"/>
      <c r="Y23" s="82"/>
      <c r="Z23" s="82"/>
      <c r="AA23" s="82"/>
      <c r="AB23" s="82"/>
      <c r="AC23" s="82"/>
      <c r="AD23" s="82"/>
      <c r="AE23" s="82"/>
      <c r="AF23" s="82"/>
      <c r="AG23" s="82"/>
    </row>
    <row r="24" spans="1:33" ht="15.6">
      <c r="A24" s="82"/>
      <c r="B24" s="102"/>
      <c r="C24" s="89" t="s">
        <v>106</v>
      </c>
      <c r="D24" s="90" t="str">
        <f>'Calculate Score'!J93</f>
        <v>Never</v>
      </c>
      <c r="E24" s="91"/>
      <c r="F24" s="82"/>
      <c r="G24" s="82"/>
      <c r="H24" s="82"/>
      <c r="I24" s="82"/>
      <c r="J24" s="82"/>
      <c r="K24" s="91"/>
      <c r="L24" s="82"/>
      <c r="M24" s="82"/>
      <c r="N24" s="82"/>
      <c r="O24" s="82"/>
      <c r="P24" s="82"/>
      <c r="Q24" s="82"/>
      <c r="R24" s="82"/>
      <c r="S24" s="82"/>
      <c r="T24" s="82"/>
      <c r="U24" s="82"/>
      <c r="V24" s="82"/>
      <c r="W24" s="82"/>
      <c r="X24" s="82"/>
      <c r="Y24" s="82"/>
      <c r="Z24" s="82"/>
      <c r="AA24" s="82"/>
      <c r="AB24" s="82"/>
      <c r="AC24" s="82"/>
      <c r="AD24" s="82"/>
      <c r="AE24" s="82"/>
      <c r="AF24" s="82"/>
      <c r="AG24" s="82"/>
    </row>
    <row r="25" spans="1:33" ht="15.6">
      <c r="A25" s="82"/>
      <c r="B25" s="102"/>
      <c r="C25" s="89" t="s">
        <v>114</v>
      </c>
      <c r="D25" s="90" t="str">
        <f>'Calculate Score'!J99</f>
        <v>Never</v>
      </c>
      <c r="E25" s="91"/>
      <c r="F25" s="82"/>
      <c r="G25" s="82"/>
      <c r="H25" s="82"/>
      <c r="I25" s="82"/>
      <c r="J25" s="82"/>
      <c r="K25" s="91"/>
      <c r="L25" s="82"/>
      <c r="M25" s="82"/>
      <c r="N25" s="82"/>
      <c r="O25" s="82"/>
      <c r="P25" s="82"/>
      <c r="Q25" s="82"/>
      <c r="R25" s="82"/>
      <c r="S25" s="82"/>
      <c r="T25" s="82"/>
      <c r="U25" s="82"/>
      <c r="V25" s="82"/>
      <c r="W25" s="82"/>
      <c r="X25" s="82"/>
      <c r="Y25" s="82"/>
      <c r="Z25" s="82"/>
      <c r="AA25" s="82"/>
      <c r="AB25" s="82"/>
      <c r="AC25" s="82"/>
      <c r="AD25" s="82"/>
      <c r="AE25" s="82"/>
      <c r="AF25" s="82"/>
      <c r="AG25" s="82"/>
    </row>
    <row r="26" spans="1:33" ht="15.6">
      <c r="A26" s="82"/>
      <c r="B26" s="102"/>
      <c r="C26" s="89" t="s">
        <v>299</v>
      </c>
      <c r="D26" s="90" t="str">
        <f>'Calculate Score'!J105</f>
        <v>Never</v>
      </c>
      <c r="E26" s="91"/>
      <c r="F26" s="82"/>
      <c r="G26" s="82"/>
      <c r="H26" s="82"/>
      <c r="I26" s="82"/>
      <c r="J26" s="82"/>
      <c r="K26" s="91"/>
      <c r="L26" s="82"/>
      <c r="M26" s="82"/>
      <c r="N26" s="82"/>
      <c r="O26" s="82"/>
      <c r="P26" s="82"/>
      <c r="Q26" s="82"/>
      <c r="R26" s="82"/>
      <c r="S26" s="82"/>
      <c r="T26" s="82"/>
      <c r="U26" s="82"/>
      <c r="V26" s="82"/>
      <c r="W26" s="82"/>
      <c r="X26" s="82"/>
      <c r="Y26" s="82"/>
      <c r="Z26" s="82"/>
      <c r="AA26" s="82"/>
      <c r="AB26" s="82"/>
      <c r="AC26" s="82"/>
      <c r="AD26" s="82"/>
      <c r="AE26" s="82"/>
      <c r="AF26" s="82"/>
      <c r="AG26" s="82"/>
    </row>
    <row r="27" spans="1:33" ht="15.6">
      <c r="A27" s="82"/>
      <c r="B27" s="102"/>
      <c r="C27" s="89" t="s">
        <v>125</v>
      </c>
      <c r="D27" s="90" t="str">
        <f>'Calculate Score'!J111</f>
        <v>Never</v>
      </c>
      <c r="E27" s="91"/>
      <c r="F27" s="82"/>
      <c r="G27" s="82"/>
      <c r="H27" s="82"/>
      <c r="I27" s="82"/>
      <c r="J27" s="82"/>
      <c r="K27" s="91"/>
      <c r="L27" s="82"/>
      <c r="M27" s="82"/>
      <c r="N27" s="82"/>
      <c r="O27" s="82"/>
      <c r="P27" s="82"/>
      <c r="Q27" s="82"/>
      <c r="R27" s="82"/>
      <c r="S27" s="82"/>
      <c r="T27" s="82"/>
      <c r="U27" s="82"/>
      <c r="V27" s="82"/>
      <c r="W27" s="82"/>
      <c r="X27" s="82"/>
      <c r="Y27" s="82"/>
      <c r="Z27" s="82"/>
      <c r="AA27" s="82"/>
      <c r="AB27" s="82"/>
      <c r="AC27" s="82"/>
      <c r="AD27" s="82"/>
      <c r="AE27" s="82"/>
      <c r="AF27" s="82"/>
      <c r="AG27" s="82"/>
    </row>
    <row r="28" spans="1:33" ht="15.6">
      <c r="A28" s="82"/>
      <c r="B28" s="102"/>
      <c r="C28" s="89" t="s">
        <v>129</v>
      </c>
      <c r="D28" s="90" t="str">
        <f>'Calculate Score'!J117</f>
        <v>Never</v>
      </c>
      <c r="E28" s="91"/>
      <c r="F28" s="82"/>
      <c r="G28" s="82"/>
      <c r="H28" s="82"/>
      <c r="I28" s="82"/>
      <c r="J28" s="82"/>
      <c r="K28" s="91"/>
      <c r="L28" s="82"/>
      <c r="M28" s="82"/>
      <c r="N28" s="82"/>
      <c r="O28" s="82"/>
      <c r="P28" s="82"/>
      <c r="Q28" s="82"/>
      <c r="R28" s="82"/>
      <c r="S28" s="82"/>
      <c r="T28" s="82"/>
      <c r="U28" s="82"/>
      <c r="V28" s="82"/>
      <c r="W28" s="82"/>
      <c r="X28" s="82"/>
      <c r="Y28" s="82"/>
      <c r="Z28" s="82"/>
      <c r="AA28" s="82"/>
      <c r="AB28" s="82"/>
      <c r="AC28" s="82"/>
      <c r="AD28" s="82"/>
      <c r="AE28" s="82"/>
      <c r="AF28" s="82"/>
      <c r="AG28" s="82"/>
    </row>
    <row r="29" spans="1:33" ht="15.6">
      <c r="A29" s="82"/>
      <c r="B29" s="102"/>
      <c r="C29" s="89" t="s">
        <v>136</v>
      </c>
      <c r="D29" s="90" t="str">
        <f>'Calculate Score'!J123</f>
        <v>Never</v>
      </c>
      <c r="E29" s="91"/>
      <c r="F29" s="82"/>
      <c r="G29" s="82"/>
      <c r="H29" s="82"/>
      <c r="I29" s="82"/>
      <c r="J29" s="82"/>
      <c r="K29" s="91"/>
      <c r="L29" s="82"/>
      <c r="M29" s="82"/>
      <c r="N29" s="82"/>
      <c r="O29" s="82"/>
      <c r="P29" s="82"/>
      <c r="Q29" s="82"/>
      <c r="R29" s="82"/>
      <c r="S29" s="82"/>
      <c r="T29" s="82"/>
      <c r="U29" s="82"/>
      <c r="V29" s="82"/>
      <c r="W29" s="82"/>
      <c r="X29" s="82"/>
      <c r="Y29" s="82"/>
      <c r="Z29" s="82"/>
      <c r="AA29" s="82"/>
      <c r="AB29" s="82"/>
      <c r="AC29" s="82"/>
      <c r="AD29" s="82"/>
      <c r="AE29" s="82"/>
      <c r="AF29" s="82"/>
      <c r="AG29" s="82"/>
    </row>
    <row r="30" spans="1:33" ht="15.6">
      <c r="A30" s="82"/>
      <c r="B30" s="102"/>
      <c r="C30" s="89" t="s">
        <v>139</v>
      </c>
      <c r="D30" s="90" t="str">
        <f>'Calculate Score'!J129</f>
        <v>Never</v>
      </c>
      <c r="E30" s="91"/>
      <c r="F30" s="106"/>
      <c r="G30" s="82"/>
      <c r="H30" s="82"/>
      <c r="I30" s="82"/>
      <c r="J30" s="82"/>
      <c r="K30" s="91"/>
      <c r="L30" s="82"/>
      <c r="M30" s="82"/>
      <c r="N30" s="82"/>
      <c r="O30" s="82"/>
      <c r="P30" s="82"/>
      <c r="Q30" s="82"/>
      <c r="R30" s="82"/>
      <c r="S30" s="82"/>
      <c r="T30" s="82"/>
      <c r="U30" s="82"/>
      <c r="V30" s="82"/>
      <c r="W30" s="82"/>
      <c r="X30" s="82"/>
      <c r="Y30" s="82"/>
      <c r="Z30" s="82"/>
      <c r="AA30" s="82"/>
      <c r="AB30" s="82"/>
      <c r="AC30" s="82"/>
      <c r="AD30" s="82"/>
      <c r="AE30" s="82"/>
      <c r="AF30" s="82"/>
      <c r="AG30" s="82"/>
    </row>
    <row r="31" spans="1:33" ht="15.95" thickBot="1">
      <c r="A31" s="82"/>
      <c r="B31" s="102"/>
      <c r="C31" s="89" t="s">
        <v>147</v>
      </c>
      <c r="D31" s="90" t="str">
        <f>'Calculate Score'!J135</f>
        <v>Never</v>
      </c>
      <c r="E31" s="91"/>
      <c r="F31" s="82"/>
      <c r="G31" s="82"/>
      <c r="H31" s="82"/>
      <c r="I31" s="82"/>
      <c r="J31" s="82"/>
      <c r="K31" s="91"/>
      <c r="L31" s="82"/>
      <c r="M31" s="82"/>
      <c r="N31" s="82"/>
      <c r="O31" s="82"/>
      <c r="P31" s="82"/>
      <c r="Q31" s="82"/>
      <c r="R31" s="82"/>
      <c r="S31" s="82"/>
      <c r="T31" s="82"/>
      <c r="U31" s="82"/>
      <c r="V31" s="82"/>
      <c r="W31" s="82"/>
      <c r="X31" s="82"/>
      <c r="Y31" s="82"/>
      <c r="Z31" s="82"/>
      <c r="AA31" s="82"/>
      <c r="AB31" s="82"/>
      <c r="AC31" s="82"/>
      <c r="AD31" s="82"/>
      <c r="AE31" s="82"/>
      <c r="AF31" s="82"/>
      <c r="AG31" s="82"/>
    </row>
    <row r="32" spans="1:33" ht="18.600000000000001" thickBot="1">
      <c r="A32" s="82"/>
      <c r="B32" s="107">
        <v>6</v>
      </c>
      <c r="C32" s="122" t="s">
        <v>300</v>
      </c>
      <c r="D32" s="108" t="str">
        <f>'Calculate Score'!L142</f>
        <v>Never</v>
      </c>
      <c r="E32" s="87"/>
      <c r="F32" s="82"/>
      <c r="G32" s="82"/>
      <c r="H32" s="82"/>
      <c r="I32" s="82"/>
      <c r="J32" s="82"/>
      <c r="K32" s="87"/>
      <c r="L32" s="82"/>
      <c r="M32" s="82"/>
      <c r="N32" s="82"/>
      <c r="O32" s="82"/>
      <c r="P32" s="82"/>
      <c r="Q32" s="82"/>
      <c r="R32" s="82"/>
      <c r="S32" s="82"/>
      <c r="T32" s="82"/>
      <c r="U32" s="82"/>
      <c r="V32" s="82"/>
      <c r="W32" s="82"/>
      <c r="X32" s="82"/>
      <c r="Y32" s="82"/>
      <c r="Z32" s="82"/>
      <c r="AA32" s="82"/>
      <c r="AB32" s="82"/>
      <c r="AC32" s="82"/>
      <c r="AD32" s="82"/>
      <c r="AE32" s="82"/>
      <c r="AF32" s="82"/>
      <c r="AG32" s="82"/>
    </row>
    <row r="33" spans="1:33" ht="15.6">
      <c r="A33" s="82"/>
      <c r="B33" s="102"/>
      <c r="C33" s="89" t="s">
        <v>154</v>
      </c>
      <c r="D33" s="90" t="str">
        <f>'Calculate Score'!J142</f>
        <v>Never</v>
      </c>
      <c r="E33" s="91"/>
      <c r="F33" s="82"/>
      <c r="G33" s="82"/>
      <c r="H33" s="82"/>
      <c r="I33" s="82"/>
      <c r="J33" s="82"/>
      <c r="K33" s="91"/>
      <c r="L33" s="82"/>
      <c r="M33" s="82"/>
      <c r="N33" s="82"/>
      <c r="O33" s="82"/>
      <c r="P33" s="82"/>
      <c r="Q33" s="82"/>
      <c r="R33" s="82"/>
      <c r="S33" s="82"/>
      <c r="T33" s="82"/>
      <c r="U33" s="82"/>
      <c r="V33" s="82"/>
      <c r="W33" s="82"/>
      <c r="X33" s="82"/>
      <c r="Y33" s="82"/>
      <c r="Z33" s="82"/>
      <c r="AA33" s="82"/>
      <c r="AB33" s="82"/>
      <c r="AC33" s="82"/>
      <c r="AD33" s="82"/>
      <c r="AE33" s="82"/>
      <c r="AF33" s="82"/>
      <c r="AG33" s="82"/>
    </row>
    <row r="34" spans="1:33" ht="15.6">
      <c r="A34" s="82"/>
      <c r="B34" s="102"/>
      <c r="C34" s="89" t="s">
        <v>301</v>
      </c>
      <c r="D34" s="90" t="str">
        <f>'Calculate Score'!J148</f>
        <v>Never</v>
      </c>
      <c r="E34" s="91"/>
      <c r="F34" s="82"/>
      <c r="G34" s="82"/>
      <c r="H34" s="82"/>
      <c r="I34" s="82"/>
      <c r="J34" s="82"/>
      <c r="K34" s="91"/>
      <c r="L34" s="82"/>
      <c r="M34" s="82"/>
      <c r="N34" s="82"/>
      <c r="O34" s="82"/>
      <c r="P34" s="82"/>
      <c r="Q34" s="82"/>
      <c r="R34" s="82"/>
      <c r="S34" s="82"/>
      <c r="T34" s="82"/>
      <c r="U34" s="82"/>
      <c r="V34" s="82"/>
      <c r="W34" s="82"/>
      <c r="X34" s="82"/>
      <c r="Y34" s="82"/>
      <c r="Z34" s="82"/>
      <c r="AA34" s="82"/>
      <c r="AB34" s="82"/>
      <c r="AC34" s="82"/>
      <c r="AD34" s="82"/>
      <c r="AE34" s="82"/>
      <c r="AF34" s="82"/>
      <c r="AG34" s="82"/>
    </row>
    <row r="35" spans="1:33" ht="15.6">
      <c r="A35" s="82"/>
      <c r="B35" s="102"/>
      <c r="C35" s="89" t="s">
        <v>166</v>
      </c>
      <c r="D35" s="90" t="str">
        <f>'Calculate Score'!J154</f>
        <v>Never</v>
      </c>
      <c r="E35" s="91"/>
      <c r="F35" s="82"/>
      <c r="G35" s="82"/>
      <c r="H35" s="82"/>
      <c r="I35" s="82"/>
      <c r="J35" s="82"/>
      <c r="K35" s="91"/>
      <c r="L35" s="82"/>
      <c r="M35" s="82"/>
      <c r="N35" s="82"/>
      <c r="O35" s="82"/>
      <c r="P35" s="82"/>
      <c r="Q35" s="82"/>
      <c r="R35" s="82"/>
      <c r="S35" s="82"/>
      <c r="T35" s="82"/>
      <c r="U35" s="82"/>
      <c r="V35" s="82"/>
      <c r="W35" s="82"/>
      <c r="X35" s="82"/>
      <c r="Y35" s="82"/>
      <c r="Z35" s="82"/>
      <c r="AA35" s="82"/>
      <c r="AB35" s="82"/>
      <c r="AC35" s="82"/>
      <c r="AD35" s="82"/>
      <c r="AE35" s="82"/>
      <c r="AF35" s="82"/>
      <c r="AG35" s="82"/>
    </row>
    <row r="36" spans="1:33" ht="15.6">
      <c r="A36" s="82"/>
      <c r="B36" s="102"/>
      <c r="C36" s="89" t="s">
        <v>179</v>
      </c>
      <c r="D36" s="90" t="str">
        <f>'Calculate Score'!J160</f>
        <v>Never</v>
      </c>
      <c r="E36" s="91"/>
      <c r="F36" s="82"/>
      <c r="G36" s="82"/>
      <c r="H36" s="82"/>
      <c r="I36" s="82"/>
      <c r="J36" s="82"/>
      <c r="K36" s="91"/>
      <c r="L36" s="82"/>
      <c r="M36" s="82"/>
      <c r="N36" s="82"/>
      <c r="O36" s="82"/>
      <c r="P36" s="82"/>
      <c r="Q36" s="82"/>
      <c r="R36" s="82"/>
      <c r="S36" s="82"/>
      <c r="T36" s="82"/>
      <c r="U36" s="82"/>
      <c r="V36" s="82"/>
      <c r="W36" s="82"/>
      <c r="X36" s="82"/>
      <c r="Y36" s="82"/>
      <c r="Z36" s="82"/>
      <c r="AA36" s="82"/>
      <c r="AB36" s="82"/>
      <c r="AC36" s="82"/>
      <c r="AD36" s="82"/>
      <c r="AE36" s="82"/>
      <c r="AF36" s="82"/>
      <c r="AG36" s="82"/>
    </row>
    <row r="37" spans="1:33" ht="15.6">
      <c r="A37" s="82"/>
      <c r="B37" s="102"/>
      <c r="C37" s="89" t="s">
        <v>283</v>
      </c>
      <c r="D37" s="90" t="str">
        <f>'Calculate Score'!J166</f>
        <v>Never</v>
      </c>
      <c r="E37" s="91"/>
      <c r="F37" s="82"/>
      <c r="G37" s="82"/>
      <c r="H37" s="82"/>
      <c r="I37" s="82"/>
      <c r="J37" s="82"/>
      <c r="K37" s="91"/>
      <c r="L37" s="82"/>
      <c r="M37" s="82"/>
      <c r="N37" s="82"/>
      <c r="O37" s="82"/>
      <c r="P37" s="82"/>
      <c r="Q37" s="82"/>
      <c r="R37" s="82"/>
      <c r="S37" s="82"/>
      <c r="T37" s="82"/>
      <c r="U37" s="82"/>
      <c r="V37" s="82"/>
      <c r="W37" s="82"/>
      <c r="X37" s="82"/>
      <c r="Y37" s="82"/>
      <c r="Z37" s="82"/>
      <c r="AA37" s="82"/>
      <c r="AB37" s="82"/>
      <c r="AC37" s="82"/>
      <c r="AD37" s="82"/>
      <c r="AE37" s="82"/>
      <c r="AF37" s="82"/>
      <c r="AG37" s="82"/>
    </row>
    <row r="38" spans="1:33" ht="15.95" thickBot="1">
      <c r="A38" s="82"/>
      <c r="B38" s="102"/>
      <c r="C38" s="89" t="s">
        <v>193</v>
      </c>
      <c r="D38" s="90" t="str">
        <f>'Calculate Score'!J172</f>
        <v>Never</v>
      </c>
      <c r="E38" s="91"/>
      <c r="F38" s="82"/>
      <c r="G38" s="82"/>
      <c r="H38" s="82"/>
      <c r="I38" s="82"/>
      <c r="J38" s="82"/>
      <c r="K38" s="91"/>
      <c r="L38" s="82"/>
      <c r="M38" s="82"/>
      <c r="N38" s="82"/>
      <c r="O38" s="82"/>
      <c r="P38" s="82"/>
      <c r="Q38" s="82"/>
      <c r="R38" s="82"/>
      <c r="S38" s="82"/>
      <c r="T38" s="82"/>
      <c r="U38" s="82"/>
      <c r="V38" s="82"/>
      <c r="W38" s="82"/>
      <c r="X38" s="82"/>
      <c r="Y38" s="82"/>
      <c r="Z38" s="82"/>
      <c r="AA38" s="82"/>
      <c r="AB38" s="82"/>
      <c r="AC38" s="82"/>
      <c r="AD38" s="82"/>
      <c r="AE38" s="82"/>
      <c r="AF38" s="82"/>
      <c r="AG38" s="82"/>
    </row>
    <row r="39" spans="1:33" ht="18.600000000000001" thickBot="1">
      <c r="A39" s="82"/>
      <c r="B39" s="109">
        <v>7</v>
      </c>
      <c r="C39" s="110" t="s">
        <v>302</v>
      </c>
      <c r="D39" s="111" t="str">
        <f>'Calculate Score'!L178</f>
        <v>Never</v>
      </c>
      <c r="E39" s="87"/>
      <c r="F39" s="82"/>
      <c r="G39" s="82"/>
      <c r="H39" s="82"/>
      <c r="I39" s="82"/>
      <c r="J39" s="82"/>
      <c r="K39" s="87"/>
      <c r="L39" s="82"/>
      <c r="M39" s="82"/>
      <c r="N39" s="82"/>
      <c r="O39" s="82"/>
      <c r="P39" s="82"/>
      <c r="Q39" s="82"/>
      <c r="R39" s="82"/>
      <c r="S39" s="82"/>
      <c r="T39" s="82"/>
      <c r="U39" s="82"/>
      <c r="V39" s="82"/>
      <c r="W39" s="82"/>
      <c r="X39" s="82"/>
      <c r="Y39" s="82"/>
      <c r="Z39" s="82"/>
      <c r="AA39" s="82"/>
      <c r="AB39" s="82"/>
      <c r="AC39" s="82"/>
      <c r="AD39" s="82"/>
      <c r="AE39" s="82"/>
      <c r="AF39" s="82"/>
      <c r="AG39" s="82"/>
    </row>
    <row r="40" spans="1:33" ht="15.6">
      <c r="A40" s="82"/>
      <c r="B40" s="102"/>
      <c r="C40" s="89" t="s">
        <v>202</v>
      </c>
      <c r="D40" s="90" t="str">
        <f>'Calculate Score'!J178</f>
        <v>Never</v>
      </c>
      <c r="E40" s="91"/>
      <c r="F40" s="82"/>
      <c r="G40" s="82"/>
      <c r="H40" s="82"/>
      <c r="I40" s="82"/>
      <c r="J40" s="82"/>
      <c r="K40" s="91"/>
      <c r="L40" s="82"/>
      <c r="M40" s="82"/>
      <c r="N40" s="82"/>
      <c r="O40" s="82"/>
      <c r="P40" s="82"/>
      <c r="Q40" s="82"/>
      <c r="R40" s="82"/>
      <c r="S40" s="82"/>
      <c r="T40" s="82"/>
      <c r="U40" s="82"/>
      <c r="V40" s="82"/>
      <c r="W40" s="82"/>
      <c r="X40" s="82"/>
      <c r="Y40" s="82"/>
      <c r="Z40" s="82"/>
      <c r="AA40" s="82"/>
      <c r="AB40" s="82"/>
      <c r="AC40" s="82"/>
      <c r="AD40" s="82"/>
      <c r="AE40" s="82"/>
      <c r="AF40" s="82"/>
      <c r="AG40" s="82"/>
    </row>
    <row r="41" spans="1:33" ht="15.6">
      <c r="A41" s="82"/>
      <c r="B41" s="102"/>
      <c r="C41" s="89" t="s">
        <v>214</v>
      </c>
      <c r="D41" s="90" t="str">
        <f>'Calculate Score'!J184</f>
        <v>Never</v>
      </c>
      <c r="E41" s="91"/>
      <c r="F41" s="82"/>
      <c r="G41" s="82"/>
      <c r="H41" s="82"/>
      <c r="I41" s="82"/>
      <c r="J41" s="82"/>
      <c r="K41" s="91"/>
      <c r="L41" s="82"/>
      <c r="M41" s="82"/>
      <c r="N41" s="82"/>
      <c r="O41" s="82"/>
      <c r="P41" s="82"/>
      <c r="Q41" s="82"/>
      <c r="R41" s="82"/>
      <c r="S41" s="82"/>
      <c r="T41" s="82"/>
      <c r="U41" s="82"/>
      <c r="V41" s="82"/>
      <c r="W41" s="82"/>
      <c r="X41" s="82"/>
      <c r="Y41" s="82"/>
      <c r="Z41" s="82"/>
      <c r="AA41" s="82"/>
      <c r="AB41" s="82"/>
      <c r="AC41" s="82"/>
      <c r="AD41" s="82"/>
      <c r="AE41" s="82"/>
      <c r="AF41" s="82"/>
      <c r="AG41" s="82"/>
    </row>
    <row r="42" spans="1:33" ht="15.95" thickBot="1">
      <c r="A42" s="82"/>
      <c r="B42" s="112"/>
      <c r="C42" s="113" t="s">
        <v>217</v>
      </c>
      <c r="D42" s="114" t="str">
        <f>'Calculate Score'!J190</f>
        <v>Never</v>
      </c>
      <c r="E42" s="91"/>
      <c r="F42" s="82"/>
      <c r="G42" s="82"/>
      <c r="H42" s="82"/>
      <c r="I42" s="82"/>
      <c r="J42" s="82"/>
      <c r="K42" s="91"/>
      <c r="L42" s="82"/>
      <c r="M42" s="82"/>
      <c r="N42" s="82"/>
      <c r="O42" s="82"/>
      <c r="P42" s="82"/>
      <c r="Q42" s="82"/>
      <c r="R42" s="82"/>
      <c r="S42" s="82"/>
      <c r="T42" s="82"/>
      <c r="U42" s="82"/>
      <c r="V42" s="82"/>
      <c r="W42" s="82"/>
      <c r="X42" s="82"/>
      <c r="Y42" s="82"/>
      <c r="Z42" s="82"/>
      <c r="AA42" s="82"/>
      <c r="AB42" s="82"/>
      <c r="AC42" s="82"/>
      <c r="AD42" s="82"/>
      <c r="AE42" s="82"/>
      <c r="AF42" s="82"/>
      <c r="AG42" s="82"/>
    </row>
    <row r="43" spans="1:33">
      <c r="A43" s="82"/>
      <c r="B43" s="115"/>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row>
    <row r="44" spans="1:33">
      <c r="A44" s="82"/>
      <c r="B44" s="115"/>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row>
    <row r="45" spans="1:33">
      <c r="A45" s="82"/>
      <c r="B45" s="115"/>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row>
    <row r="46" spans="1:33">
      <c r="A46" s="82"/>
      <c r="B46" s="115"/>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row>
    <row r="47" spans="1:33">
      <c r="A47" s="82"/>
      <c r="B47" s="115"/>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row>
    <row r="48" spans="1:33">
      <c r="A48" s="82"/>
      <c r="B48" s="115"/>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row>
    <row r="49" spans="1:33">
      <c r="A49" s="82"/>
      <c r="B49" s="115"/>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row>
    <row r="50" spans="1:33">
      <c r="A50" s="82"/>
      <c r="B50" s="115"/>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row>
    <row r="51" spans="1:33">
      <c r="A51" s="82"/>
      <c r="B51" s="115"/>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row>
    <row r="52" spans="1:33">
      <c r="A52" s="82"/>
      <c r="B52" s="115"/>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row>
    <row r="53" spans="1:33">
      <c r="A53" s="82"/>
      <c r="B53" s="115"/>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row>
    <row r="54" spans="1:33">
      <c r="A54" s="82"/>
      <c r="B54" s="11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row>
    <row r="55" spans="1:33">
      <c r="A55" s="82"/>
      <c r="B55" s="115"/>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row>
    <row r="56" spans="1:33">
      <c r="A56" s="82"/>
      <c r="B56" s="115"/>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row>
    <row r="57" spans="1:33">
      <c r="A57" s="82"/>
      <c r="B57" s="115"/>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row>
    <row r="58" spans="1:33">
      <c r="A58" s="82"/>
      <c r="B58" s="115"/>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row>
    <row r="59" spans="1:33">
      <c r="A59" s="82"/>
      <c r="B59" s="115"/>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row>
    <row r="60" spans="1:33">
      <c r="A60" s="82"/>
      <c r="B60" s="115"/>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row>
    <row r="61" spans="1:33">
      <c r="A61" s="82"/>
      <c r="B61" s="115"/>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row>
    <row r="62" spans="1:33">
      <c r="A62" s="82"/>
      <c r="B62" s="115"/>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row>
    <row r="63" spans="1:33">
      <c r="A63" s="82"/>
      <c r="B63" s="115"/>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row>
    <row r="64" spans="1:33">
      <c r="A64" s="82"/>
      <c r="B64" s="115"/>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row>
    <row r="65" spans="1:33">
      <c r="A65" s="82"/>
      <c r="B65" s="115"/>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row>
    <row r="66" spans="1:33">
      <c r="A66" s="82"/>
      <c r="B66" s="115"/>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row>
    <row r="67" spans="1:33">
      <c r="A67" s="82"/>
      <c r="B67" s="115"/>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row>
    <row r="68" spans="1:33">
      <c r="A68" s="82"/>
      <c r="B68" s="115"/>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row>
    <row r="69" spans="1:33">
      <c r="A69" s="82"/>
      <c r="B69" s="115"/>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row>
    <row r="70" spans="1:33">
      <c r="A70" s="82"/>
      <c r="B70" s="115"/>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row>
    <row r="71" spans="1:33">
      <c r="A71" s="82"/>
      <c r="B71" s="115"/>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row>
    <row r="72" spans="1:33">
      <c r="A72" s="82"/>
      <c r="B72" s="115"/>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row>
    <row r="73" spans="1:33">
      <c r="B73" s="115"/>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row>
    <row r="74" spans="1:33">
      <c r="B74" s="115"/>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row>
    <row r="75" spans="1:33">
      <c r="B75" s="115"/>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row>
    <row r="76" spans="1:33">
      <c r="B76" s="115"/>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row>
    <row r="77" spans="1:33">
      <c r="B77" s="115"/>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row>
    <row r="78" spans="1:33">
      <c r="B78" s="115"/>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row>
    <row r="79" spans="1:33">
      <c r="B79" s="115"/>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row>
    <row r="80" spans="1:33">
      <c r="B80" s="115"/>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row>
    <row r="81" spans="2:33">
      <c r="B81" s="115"/>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row>
    <row r="82" spans="2:33">
      <c r="B82" s="115"/>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row>
    <row r="83" spans="2:33">
      <c r="B83" s="115"/>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row>
    <row r="84" spans="2:33">
      <c r="B84" s="115"/>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row>
    <row r="85" spans="2:33">
      <c r="B85" s="115"/>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row>
    <row r="86" spans="2:33">
      <c r="B86" s="115"/>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row>
    <row r="87" spans="2:33">
      <c r="B87" s="115"/>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row>
    <row r="88" spans="2:33">
      <c r="B88" s="115"/>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row>
    <row r="89" spans="2:33">
      <c r="B89" s="115"/>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row>
    <row r="90" spans="2:33">
      <c r="B90" s="115"/>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row>
    <row r="91" spans="2:33">
      <c r="B91" s="115"/>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row>
    <row r="92" spans="2:33">
      <c r="B92" s="115"/>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row>
    <row r="93" spans="2:33">
      <c r="B93" s="115"/>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row>
    <row r="94" spans="2:33">
      <c r="B94" s="115"/>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row>
    <row r="95" spans="2:33">
      <c r="B95" s="115"/>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row>
    <row r="96" spans="2:33">
      <c r="B96" s="115"/>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row>
    <row r="97" spans="2:33">
      <c r="B97" s="115"/>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row>
    <row r="98" spans="2:33">
      <c r="B98" s="115"/>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row>
    <row r="99" spans="2:33">
      <c r="B99" s="115"/>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row>
    <row r="100" spans="2:33">
      <c r="B100" s="115"/>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row>
    <row r="101" spans="2:33">
      <c r="B101" s="115"/>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row>
    <row r="102" spans="2:33">
      <c r="B102" s="115"/>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row>
    <row r="103" spans="2:33">
      <c r="B103" s="115"/>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row>
    <row r="104" spans="2:33">
      <c r="B104" s="115"/>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row>
    <row r="105" spans="2:33">
      <c r="B105" s="115"/>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row>
    <row r="106" spans="2:33">
      <c r="B106" s="115"/>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row>
    <row r="107" spans="2:33">
      <c r="B107" s="115"/>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row>
    <row r="108" spans="2:33">
      <c r="B108" s="115"/>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row>
    <row r="109" spans="2:33">
      <c r="B109" s="115"/>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row>
    <row r="110" spans="2:33">
      <c r="B110" s="115"/>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row>
    <row r="111" spans="2:33">
      <c r="B111" s="115"/>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row>
    <row r="112" spans="2:33">
      <c r="B112" s="115"/>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row>
    <row r="113" spans="2:33">
      <c r="B113" s="115"/>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row>
    <row r="114" spans="2:33">
      <c r="B114" s="115"/>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row>
    <row r="115" spans="2:33">
      <c r="B115" s="115"/>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row>
    <row r="116" spans="2:33">
      <c r="B116" s="115"/>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row>
    <row r="117" spans="2:33">
      <c r="B117" s="115"/>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row>
    <row r="118" spans="2:33">
      <c r="B118" s="115"/>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row>
    <row r="119" spans="2:33">
      <c r="B119" s="115"/>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row>
    <row r="120" spans="2:33">
      <c r="B120" s="115"/>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row>
    <row r="121" spans="2:33">
      <c r="B121" s="115"/>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row>
    <row r="122" spans="2:33">
      <c r="B122" s="115"/>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row>
    <row r="123" spans="2:33">
      <c r="B123" s="115"/>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row>
    <row r="124" spans="2:33">
      <c r="B124" s="115"/>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row>
    <row r="125" spans="2:33">
      <c r="B125" s="115"/>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row>
    <row r="126" spans="2:33">
      <c r="B126" s="115"/>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row>
    <row r="127" spans="2:33">
      <c r="B127" s="115"/>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row>
    <row r="128" spans="2:33">
      <c r="B128" s="115"/>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row>
    <row r="129" spans="2:33">
      <c r="B129" s="115"/>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row>
    <row r="130" spans="2:33">
      <c r="B130" s="115"/>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row>
    <row r="131" spans="2:33">
      <c r="B131" s="115"/>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row>
    <row r="132" spans="2:33">
      <c r="B132" s="115"/>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row>
    <row r="133" spans="2:33">
      <c r="B133" s="115"/>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row>
    <row r="134" spans="2:33">
      <c r="B134" s="115"/>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row>
    <row r="135" spans="2:33">
      <c r="B135" s="115"/>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row>
    <row r="136" spans="2:33">
      <c r="B136" s="115"/>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row>
    <row r="137" spans="2:33">
      <c r="B137" s="115"/>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row>
    <row r="138" spans="2:33">
      <c r="B138" s="115"/>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row>
    <row r="139" spans="2:33">
      <c r="B139" s="115"/>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row>
    <row r="140" spans="2:33">
      <c r="B140" s="115"/>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row>
    <row r="141" spans="2:33">
      <c r="B141" s="115"/>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row>
    <row r="142" spans="2:33">
      <c r="B142" s="115"/>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row>
    <row r="143" spans="2:33">
      <c r="B143" s="115"/>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row>
    <row r="144" spans="2:33">
      <c r="B144" s="115"/>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row>
    <row r="145" spans="2:33">
      <c r="B145" s="115"/>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row>
    <row r="146" spans="2:33">
      <c r="B146" s="115"/>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row>
    <row r="147" spans="2:33">
      <c r="B147" s="115"/>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row>
  </sheetData>
  <mergeCells count="3">
    <mergeCell ref="B2:D2"/>
    <mergeCell ref="B1:D1"/>
    <mergeCell ref="B3:D3"/>
  </mergeCells>
  <conditionalFormatting sqref="D5:D42">
    <cfRule type="colorScale" priority="1">
      <colorScale>
        <cfvo type="percentile" val="10"/>
        <cfvo type="percentile" val="50"/>
        <cfvo type="percentile" val="90"/>
        <color rgb="FFF8696B"/>
        <color rgb="FFFFEB84"/>
        <color rgb="FF63BE7B"/>
      </colorScale>
    </cfRule>
  </conditionalFormatting>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3B00"/>
  </sheetPr>
  <dimension ref="A1:P61"/>
  <sheetViews>
    <sheetView zoomScale="86" zoomScaleNormal="86" workbookViewId="0">
      <pane ySplit="4" topLeftCell="A17" activePane="bottomLeft" state="frozen"/>
      <selection pane="bottomLeft" activeCell="E15" sqref="E15:F15"/>
    </sheetView>
  </sheetViews>
  <sheetFormatPr defaultRowHeight="14.45"/>
  <cols>
    <col min="1" max="1" width="16.5703125" customWidth="1"/>
    <col min="2" max="4" width="18.42578125" style="1" customWidth="1"/>
    <col min="5" max="5" width="25.5703125" style="1" customWidth="1"/>
    <col min="6" max="6" width="30.5703125" customWidth="1"/>
    <col min="7" max="7" width="16.5703125" customWidth="1"/>
    <col min="8" max="13" width="20.5703125" customWidth="1"/>
    <col min="18" max="18" width="12" bestFit="1" customWidth="1"/>
  </cols>
  <sheetData>
    <row r="1" spans="1:16" ht="47.45" customHeight="1">
      <c r="A1" s="2"/>
      <c r="B1" s="134" t="s">
        <v>10</v>
      </c>
      <c r="C1" s="134"/>
      <c r="D1" s="134"/>
      <c r="E1" s="134"/>
      <c r="F1" s="134"/>
      <c r="G1" s="2"/>
      <c r="H1" s="2"/>
      <c r="I1" s="2"/>
      <c r="J1" s="2"/>
      <c r="K1" s="2"/>
      <c r="L1" s="2"/>
      <c r="M1" s="2"/>
      <c r="N1" s="2"/>
      <c r="O1" s="2"/>
    </row>
    <row r="2" spans="1:16" ht="25.5">
      <c r="A2" s="2"/>
      <c r="B2" s="135" t="s">
        <v>11</v>
      </c>
      <c r="C2" s="135"/>
      <c r="D2" s="135"/>
      <c r="E2" s="135"/>
      <c r="F2" s="135"/>
      <c r="G2" s="2"/>
      <c r="H2" s="2"/>
      <c r="I2" s="2"/>
      <c r="J2" s="2"/>
      <c r="K2" s="2"/>
      <c r="L2" s="2"/>
      <c r="M2" s="2"/>
      <c r="N2" s="2"/>
      <c r="O2" s="2"/>
      <c r="P2" s="2"/>
    </row>
    <row r="3" spans="1:16" ht="40.35" customHeight="1" thickBot="1">
      <c r="A3" s="2"/>
      <c r="B3" s="136" t="s">
        <v>12</v>
      </c>
      <c r="C3" s="136"/>
      <c r="D3" s="136"/>
      <c r="E3" s="136"/>
      <c r="F3" s="136"/>
      <c r="G3" s="2"/>
      <c r="H3" s="2"/>
      <c r="I3" s="2"/>
      <c r="J3" s="2"/>
      <c r="K3" s="2"/>
      <c r="L3" s="2"/>
      <c r="M3" s="2"/>
      <c r="N3" s="2"/>
      <c r="O3" s="2"/>
      <c r="P3" s="2"/>
    </row>
    <row r="4" spans="1:16" ht="58.35" customHeight="1" thickBot="1">
      <c r="A4" s="2"/>
      <c r="B4" s="137" t="s">
        <v>13</v>
      </c>
      <c r="C4" s="138"/>
      <c r="D4" s="8" t="s">
        <v>14</v>
      </c>
      <c r="E4" s="137" t="s">
        <v>15</v>
      </c>
      <c r="F4" s="139"/>
      <c r="G4" s="2"/>
      <c r="H4" s="2"/>
      <c r="I4" s="2"/>
      <c r="J4" s="2"/>
      <c r="K4" s="2"/>
      <c r="L4" s="2"/>
      <c r="M4" s="2"/>
      <c r="N4" s="2"/>
      <c r="O4" s="2"/>
      <c r="P4" s="2"/>
    </row>
    <row r="5" spans="1:16" ht="21.6" thickBot="1">
      <c r="A5" s="2"/>
      <c r="B5" s="15" t="s">
        <v>16</v>
      </c>
      <c r="C5" s="4"/>
      <c r="D5" s="3"/>
      <c r="E5" s="3"/>
      <c r="F5" s="2"/>
      <c r="G5" s="2"/>
      <c r="H5" s="2"/>
      <c r="I5" s="2"/>
      <c r="J5" s="2"/>
      <c r="K5" s="2"/>
      <c r="L5" s="2"/>
      <c r="M5" s="2"/>
      <c r="N5" s="2"/>
      <c r="O5" s="2"/>
      <c r="P5" s="2"/>
    </row>
    <row r="6" spans="1:16" ht="69" customHeight="1" thickBot="1">
      <c r="A6" s="2"/>
      <c r="B6" s="132" t="s">
        <v>17</v>
      </c>
      <c r="C6" s="133"/>
      <c r="D6" s="80"/>
      <c r="E6" s="130"/>
      <c r="F6" s="131"/>
      <c r="G6" s="2"/>
      <c r="H6" s="2"/>
      <c r="I6" s="2"/>
      <c r="J6" s="2"/>
      <c r="K6" s="2"/>
      <c r="L6" s="2"/>
      <c r="M6" s="2"/>
      <c r="N6" s="2"/>
      <c r="O6" s="2"/>
      <c r="P6" s="2"/>
    </row>
    <row r="7" spans="1:16" ht="68.25" customHeight="1" thickBot="1">
      <c r="A7" s="2"/>
      <c r="B7" s="132" t="s">
        <v>18</v>
      </c>
      <c r="C7" s="133"/>
      <c r="D7" s="28"/>
      <c r="E7" s="130"/>
      <c r="F7" s="131"/>
      <c r="G7" s="2"/>
      <c r="H7" s="2"/>
      <c r="I7" s="2"/>
      <c r="J7" s="2"/>
      <c r="K7" s="2"/>
      <c r="L7" s="2"/>
      <c r="M7" s="2"/>
      <c r="N7" s="2"/>
      <c r="O7" s="2"/>
      <c r="P7" s="2"/>
    </row>
    <row r="8" spans="1:16" ht="85.5" customHeight="1" thickBot="1">
      <c r="A8" s="2"/>
      <c r="B8" s="132" t="s">
        <v>19</v>
      </c>
      <c r="C8" s="133"/>
      <c r="D8" s="28"/>
      <c r="E8" s="130"/>
      <c r="F8" s="131"/>
      <c r="G8" s="2"/>
      <c r="H8" s="2"/>
      <c r="I8" s="2"/>
      <c r="J8" s="2"/>
      <c r="K8" s="2"/>
      <c r="L8" s="2"/>
      <c r="M8" s="2"/>
      <c r="N8" s="2"/>
      <c r="O8" s="2"/>
      <c r="P8" s="2"/>
    </row>
    <row r="9" spans="1:16" ht="56.25" customHeight="1" thickBot="1">
      <c r="A9" s="2"/>
      <c r="B9" s="132" t="s">
        <v>20</v>
      </c>
      <c r="C9" s="133"/>
      <c r="D9" s="28"/>
      <c r="E9" s="130"/>
      <c r="F9" s="131"/>
      <c r="G9" s="2"/>
      <c r="H9" s="2"/>
      <c r="I9" s="2"/>
      <c r="J9" s="2"/>
      <c r="K9" s="2"/>
      <c r="L9" s="2"/>
      <c r="M9" s="2"/>
      <c r="N9" s="2"/>
      <c r="O9" s="2"/>
      <c r="P9" s="2"/>
    </row>
    <row r="10" spans="1:16" ht="60" customHeight="1" thickBot="1">
      <c r="A10" s="2"/>
      <c r="B10" s="132" t="s">
        <v>21</v>
      </c>
      <c r="C10" s="133"/>
      <c r="D10" s="28"/>
      <c r="E10" s="130"/>
      <c r="F10" s="131"/>
      <c r="G10" s="2"/>
      <c r="H10" s="2"/>
      <c r="I10" s="2"/>
      <c r="J10" s="2"/>
      <c r="K10" s="2"/>
      <c r="L10" s="2"/>
      <c r="M10" s="2"/>
      <c r="N10" s="2"/>
      <c r="O10" s="2"/>
      <c r="P10" s="2"/>
    </row>
    <row r="11" spans="1:16" ht="71.25" customHeight="1" thickBot="1">
      <c r="A11" s="2"/>
      <c r="B11" s="132" t="s">
        <v>22</v>
      </c>
      <c r="C11" s="133"/>
      <c r="D11" s="28"/>
      <c r="E11" s="130"/>
      <c r="F11" s="131"/>
      <c r="G11" s="2"/>
      <c r="H11" s="2"/>
      <c r="I11" s="2"/>
      <c r="J11" s="2"/>
      <c r="K11" s="2"/>
      <c r="L11" s="2"/>
      <c r="M11" s="2"/>
      <c r="N11" s="2"/>
      <c r="O11" s="2"/>
      <c r="P11" s="2"/>
    </row>
    <row r="12" spans="1:16" ht="88.5" customHeight="1" thickBot="1">
      <c r="A12" s="2"/>
      <c r="B12" s="132" t="s">
        <v>23</v>
      </c>
      <c r="C12" s="133"/>
      <c r="D12" s="28"/>
      <c r="E12" s="130"/>
      <c r="F12" s="131"/>
      <c r="G12" s="2"/>
      <c r="H12" s="2"/>
      <c r="I12" s="2"/>
      <c r="J12" s="2"/>
      <c r="K12" s="2"/>
      <c r="L12" s="2"/>
      <c r="M12" s="2"/>
      <c r="N12" s="2"/>
      <c r="O12" s="2"/>
      <c r="P12" s="2"/>
    </row>
    <row r="13" spans="1:16" ht="70.5" customHeight="1" thickBot="1">
      <c r="A13" s="2"/>
      <c r="B13" s="132" t="s">
        <v>24</v>
      </c>
      <c r="C13" s="133"/>
      <c r="D13" s="28"/>
      <c r="E13" s="130"/>
      <c r="F13" s="131"/>
      <c r="G13" s="2"/>
      <c r="H13" s="2"/>
      <c r="I13" s="2"/>
      <c r="J13" s="2"/>
      <c r="K13" s="2"/>
      <c r="L13" s="2"/>
      <c r="M13" s="2"/>
      <c r="N13" s="2"/>
      <c r="O13" s="2"/>
      <c r="P13" s="2"/>
    </row>
    <row r="14" spans="1:16" ht="92.25" customHeight="1" thickBot="1">
      <c r="A14" s="2"/>
      <c r="B14" s="132" t="s">
        <v>25</v>
      </c>
      <c r="C14" s="133"/>
      <c r="D14" s="28"/>
      <c r="E14" s="130"/>
      <c r="F14" s="131"/>
      <c r="G14" s="2"/>
      <c r="H14" s="2"/>
      <c r="I14" s="2"/>
      <c r="J14" s="2"/>
      <c r="K14" s="2"/>
      <c r="L14" s="2"/>
      <c r="M14" s="2"/>
      <c r="N14" s="2"/>
      <c r="O14" s="2"/>
      <c r="P14" s="2"/>
    </row>
    <row r="15" spans="1:16" ht="71.25" customHeight="1" thickBot="1">
      <c r="A15" s="2"/>
      <c r="B15" s="132" t="s">
        <v>26</v>
      </c>
      <c r="C15" s="133"/>
      <c r="D15" s="28"/>
      <c r="E15" s="130"/>
      <c r="F15" s="131"/>
      <c r="G15" s="2"/>
      <c r="H15" s="2"/>
      <c r="I15" s="2"/>
      <c r="J15" s="2"/>
      <c r="K15" s="2"/>
      <c r="L15" s="2"/>
      <c r="M15" s="2"/>
      <c r="N15" s="2"/>
      <c r="O15" s="2"/>
      <c r="P15" s="2"/>
    </row>
    <row r="16" spans="1:16" ht="70.5" customHeight="1" thickBot="1">
      <c r="A16" s="2"/>
      <c r="B16" s="132" t="s">
        <v>27</v>
      </c>
      <c r="C16" s="133"/>
      <c r="D16" s="28"/>
      <c r="E16" s="130"/>
      <c r="F16" s="131"/>
      <c r="G16" s="2"/>
      <c r="H16" s="2"/>
      <c r="I16" s="2"/>
      <c r="J16" s="2"/>
      <c r="K16" s="2"/>
      <c r="L16" s="2"/>
      <c r="M16" s="2"/>
      <c r="N16" s="2"/>
      <c r="O16" s="2"/>
      <c r="P16" s="2"/>
    </row>
    <row r="17" spans="1:16" ht="70.5" customHeight="1" thickBot="1">
      <c r="A17" s="2"/>
      <c r="B17" s="132" t="s">
        <v>28</v>
      </c>
      <c r="C17" s="133"/>
      <c r="D17" s="28"/>
      <c r="E17" s="130"/>
      <c r="F17" s="131"/>
      <c r="G17" s="2"/>
      <c r="H17" s="2"/>
      <c r="I17" s="2"/>
      <c r="J17" s="2"/>
      <c r="K17" s="2"/>
      <c r="L17" s="2"/>
      <c r="M17" s="2"/>
      <c r="N17" s="2"/>
      <c r="O17" s="2"/>
      <c r="P17" s="2"/>
    </row>
    <row r="18" spans="1:16" ht="65.099999999999994" customHeight="1" thickBot="1">
      <c r="A18" s="2"/>
      <c r="B18" s="132" t="s">
        <v>29</v>
      </c>
      <c r="C18" s="133"/>
      <c r="D18" s="28"/>
      <c r="E18" s="130"/>
      <c r="F18" s="131"/>
      <c r="G18" s="2"/>
      <c r="H18" s="2"/>
      <c r="I18" s="2"/>
      <c r="J18" s="2"/>
      <c r="K18" s="2"/>
      <c r="L18" s="2"/>
      <c r="M18" s="2"/>
      <c r="N18" s="2"/>
      <c r="O18" s="2"/>
      <c r="P18" s="2"/>
    </row>
    <row r="19" spans="1:16">
      <c r="A19" s="2"/>
      <c r="B19" s="3"/>
      <c r="C19" s="3"/>
      <c r="D19" s="3"/>
      <c r="E19" s="3"/>
      <c r="F19" s="2"/>
      <c r="G19" s="2"/>
      <c r="H19" s="2"/>
      <c r="I19" s="2"/>
      <c r="J19" s="2"/>
      <c r="K19" s="2"/>
      <c r="L19" s="2"/>
      <c r="M19" s="2"/>
      <c r="N19" s="2"/>
      <c r="O19" s="2"/>
      <c r="P19" s="2"/>
    </row>
    <row r="20" spans="1:16" ht="15" customHeight="1">
      <c r="A20" s="2"/>
      <c r="B20" s="129" t="s">
        <v>30</v>
      </c>
      <c r="C20" s="129"/>
      <c r="D20" s="3"/>
      <c r="E20" s="3"/>
      <c r="F20" s="2"/>
      <c r="G20" s="2"/>
      <c r="H20" s="2"/>
      <c r="I20" s="2"/>
      <c r="J20" s="2"/>
      <c r="K20" s="2"/>
      <c r="L20" s="2"/>
      <c r="M20" s="2"/>
      <c r="N20" s="2"/>
      <c r="O20" s="2"/>
      <c r="P20" s="2"/>
    </row>
    <row r="21" spans="1:16">
      <c r="A21" s="2"/>
      <c r="B21" s="126"/>
      <c r="C21" s="127"/>
      <c r="D21" s="119"/>
      <c r="E21" s="128"/>
      <c r="F21" s="126"/>
      <c r="G21" s="2"/>
      <c r="H21" s="2"/>
      <c r="I21" s="2"/>
      <c r="J21" s="2"/>
      <c r="K21" s="2"/>
      <c r="L21" s="2"/>
      <c r="M21" s="2"/>
      <c r="N21" s="2"/>
      <c r="O21" s="2"/>
      <c r="P21" s="2"/>
    </row>
    <row r="22" spans="1:16">
      <c r="A22" s="2"/>
      <c r="B22" s="126"/>
      <c r="C22" s="127"/>
      <c r="D22" s="119"/>
      <c r="E22" s="128"/>
      <c r="F22" s="126"/>
      <c r="G22" s="2"/>
      <c r="H22" s="2"/>
      <c r="I22" s="2"/>
      <c r="J22" s="2"/>
      <c r="K22" s="2"/>
      <c r="L22" s="2"/>
      <c r="M22" s="2"/>
      <c r="N22" s="2"/>
      <c r="O22" s="2"/>
      <c r="P22" s="2"/>
    </row>
    <row r="23" spans="1:16">
      <c r="A23" s="2"/>
      <c r="B23" s="126"/>
      <c r="C23" s="127"/>
      <c r="D23" s="119"/>
      <c r="E23" s="128"/>
      <c r="F23" s="126"/>
      <c r="G23" s="2"/>
      <c r="H23" s="2"/>
      <c r="I23" s="2"/>
      <c r="J23" s="2"/>
      <c r="K23" s="2"/>
      <c r="L23" s="2"/>
      <c r="M23" s="2"/>
      <c r="N23" s="2"/>
      <c r="O23" s="2"/>
      <c r="P23" s="2"/>
    </row>
    <row r="24" spans="1:16">
      <c r="A24" s="2"/>
      <c r="B24" s="126"/>
      <c r="C24" s="127"/>
      <c r="D24" s="119"/>
      <c r="E24" s="128"/>
      <c r="F24" s="126"/>
      <c r="G24" s="2"/>
      <c r="H24" s="2"/>
      <c r="I24" s="2"/>
      <c r="J24" s="2"/>
      <c r="K24" s="2"/>
      <c r="L24" s="2"/>
      <c r="M24" s="2"/>
      <c r="N24" s="2"/>
      <c r="O24" s="2"/>
      <c r="P24" s="2"/>
    </row>
    <row r="25" spans="1:16">
      <c r="A25" s="2"/>
      <c r="B25" s="126"/>
      <c r="C25" s="127"/>
      <c r="D25" s="119"/>
      <c r="E25" s="128"/>
      <c r="F25" s="126"/>
      <c r="G25" s="2"/>
      <c r="H25" s="2"/>
      <c r="I25" s="2"/>
      <c r="J25" s="2"/>
      <c r="K25" s="2"/>
      <c r="L25" s="2"/>
      <c r="M25" s="2"/>
      <c r="N25" s="2"/>
      <c r="O25" s="2"/>
      <c r="P25" s="2"/>
    </row>
    <row r="26" spans="1:16">
      <c r="A26" s="2"/>
      <c r="B26" s="126"/>
      <c r="C26" s="127"/>
      <c r="D26" s="119"/>
      <c r="E26" s="128"/>
      <c r="F26" s="126"/>
      <c r="G26" s="2"/>
      <c r="H26" s="2"/>
      <c r="I26" s="2"/>
      <c r="J26" s="2"/>
      <c r="K26" s="2"/>
      <c r="L26" s="2"/>
      <c r="M26" s="2"/>
      <c r="N26" s="2"/>
      <c r="O26" s="2"/>
      <c r="P26" s="2"/>
    </row>
    <row r="27" spans="1:16">
      <c r="A27" s="2"/>
      <c r="B27" s="3"/>
      <c r="C27" s="3"/>
      <c r="D27" s="3"/>
      <c r="E27" s="3"/>
      <c r="F27" s="2"/>
      <c r="G27" s="2"/>
      <c r="H27" s="2"/>
      <c r="I27" s="2"/>
      <c r="J27" s="2"/>
      <c r="K27" s="2"/>
      <c r="L27" s="2"/>
      <c r="M27" s="2"/>
      <c r="N27" s="2"/>
      <c r="O27" s="2"/>
      <c r="P27" s="2"/>
    </row>
    <row r="28" spans="1:16">
      <c r="A28" s="2"/>
      <c r="B28" s="3"/>
      <c r="C28" s="3"/>
      <c r="D28" s="3"/>
      <c r="E28" s="3"/>
      <c r="F28" s="2"/>
      <c r="G28" s="2"/>
      <c r="H28" s="2"/>
      <c r="I28" s="2"/>
      <c r="J28" s="2"/>
      <c r="K28" s="2"/>
      <c r="L28" s="2"/>
      <c r="M28" s="2"/>
      <c r="N28" s="2"/>
      <c r="O28" s="2"/>
      <c r="P28" s="2"/>
    </row>
    <row r="29" spans="1:16">
      <c r="A29" s="2"/>
      <c r="B29" s="3"/>
      <c r="C29" s="3"/>
      <c r="D29" s="3"/>
      <c r="E29" s="3"/>
      <c r="F29" s="2"/>
      <c r="G29" s="2"/>
      <c r="H29" s="2"/>
      <c r="I29" s="2"/>
      <c r="J29" s="2"/>
      <c r="K29" s="2"/>
      <c r="L29" s="2"/>
      <c r="M29" s="2"/>
      <c r="N29" s="2"/>
      <c r="O29" s="2"/>
      <c r="P29" s="2"/>
    </row>
    <row r="30" spans="1:16">
      <c r="A30" s="2"/>
      <c r="B30" s="3"/>
      <c r="C30" s="3"/>
      <c r="D30" s="3"/>
      <c r="E30" s="3"/>
      <c r="F30" s="2"/>
      <c r="G30" s="2"/>
      <c r="H30" s="2"/>
      <c r="I30" s="2"/>
      <c r="J30" s="2"/>
      <c r="K30" s="2"/>
      <c r="L30" s="2"/>
      <c r="M30" s="2"/>
      <c r="N30" s="2"/>
      <c r="O30" s="2"/>
      <c r="P30" s="2"/>
    </row>
    <row r="31" spans="1:16">
      <c r="A31" s="2"/>
      <c r="B31" s="3"/>
      <c r="C31" s="3"/>
      <c r="D31" s="3"/>
      <c r="E31" s="3"/>
      <c r="F31" s="2"/>
      <c r="G31" s="2"/>
      <c r="H31" s="2"/>
      <c r="I31" s="2"/>
      <c r="J31" s="2"/>
      <c r="K31" s="2"/>
      <c r="L31" s="2"/>
      <c r="M31" s="2"/>
      <c r="N31" s="2"/>
      <c r="O31" s="2"/>
      <c r="P31" s="2"/>
    </row>
    <row r="32" spans="1:16">
      <c r="A32" s="2"/>
      <c r="B32" s="3"/>
      <c r="C32" s="3"/>
      <c r="D32" s="3"/>
      <c r="E32" s="3"/>
      <c r="F32" s="2"/>
      <c r="G32" s="2"/>
      <c r="H32" s="2"/>
      <c r="I32" s="2"/>
      <c r="J32" s="2"/>
      <c r="K32" s="2"/>
      <c r="L32" s="2"/>
      <c r="M32" s="2"/>
      <c r="N32" s="2"/>
      <c r="O32" s="2"/>
      <c r="P32" s="2"/>
    </row>
    <row r="33" spans="1:16">
      <c r="A33" s="2"/>
      <c r="B33" s="3"/>
      <c r="C33" s="3"/>
      <c r="D33" s="3"/>
      <c r="E33" s="3"/>
      <c r="F33" s="2"/>
      <c r="G33" s="2"/>
      <c r="H33" s="2"/>
      <c r="I33" s="2"/>
      <c r="J33" s="2"/>
      <c r="K33" s="2"/>
      <c r="L33" s="2"/>
      <c r="M33" s="2"/>
      <c r="N33" s="2"/>
      <c r="O33" s="2"/>
      <c r="P33" s="2"/>
    </row>
    <row r="34" spans="1:16">
      <c r="A34" s="2"/>
      <c r="B34" s="3"/>
      <c r="C34" s="3"/>
      <c r="D34" s="3"/>
      <c r="E34" s="3"/>
      <c r="F34" s="2"/>
      <c r="G34" s="2"/>
      <c r="H34" s="2"/>
      <c r="I34" s="2"/>
      <c r="J34" s="2"/>
      <c r="K34" s="2"/>
      <c r="L34" s="2"/>
      <c r="M34" s="2"/>
      <c r="N34" s="2"/>
      <c r="O34" s="2"/>
      <c r="P34" s="2"/>
    </row>
    <row r="35" spans="1:16">
      <c r="A35" s="2"/>
      <c r="B35" s="3"/>
      <c r="C35" s="3"/>
      <c r="D35" s="3"/>
      <c r="E35" s="3"/>
      <c r="F35" s="2"/>
      <c r="G35" s="2"/>
      <c r="H35" s="2"/>
      <c r="I35" s="2"/>
      <c r="J35" s="2"/>
      <c r="K35" s="2"/>
      <c r="L35" s="2"/>
      <c r="M35" s="2"/>
      <c r="N35" s="2"/>
      <c r="O35" s="2"/>
      <c r="P35" s="2"/>
    </row>
    <row r="36" spans="1:16">
      <c r="A36" s="2"/>
      <c r="B36" s="3"/>
      <c r="C36" s="3"/>
      <c r="D36" s="3"/>
      <c r="E36" s="3"/>
      <c r="F36" s="2"/>
      <c r="G36" s="2"/>
      <c r="H36" s="2"/>
      <c r="I36" s="2"/>
      <c r="J36" s="2"/>
      <c r="K36" s="2"/>
      <c r="L36" s="2"/>
      <c r="M36" s="2"/>
      <c r="N36" s="2"/>
      <c r="O36" s="2"/>
      <c r="P36" s="2"/>
    </row>
    <row r="37" spans="1:16">
      <c r="A37" s="2"/>
      <c r="B37" s="3"/>
      <c r="C37" s="3"/>
      <c r="D37" s="3"/>
      <c r="E37" s="3"/>
      <c r="F37" s="2"/>
      <c r="G37" s="2"/>
      <c r="H37" s="2"/>
      <c r="I37" s="2"/>
      <c r="J37" s="2"/>
      <c r="K37" s="2"/>
      <c r="L37" s="2"/>
      <c r="M37" s="2"/>
      <c r="N37" s="2"/>
      <c r="O37" s="2"/>
      <c r="P37" s="2"/>
    </row>
    <row r="38" spans="1:16">
      <c r="A38" s="2"/>
      <c r="B38" s="3"/>
      <c r="C38" s="3"/>
      <c r="D38" s="3"/>
      <c r="E38" s="3"/>
      <c r="F38" s="2"/>
      <c r="G38" s="2"/>
      <c r="H38" s="2"/>
      <c r="I38" s="2"/>
      <c r="J38" s="2"/>
      <c r="K38" s="2"/>
      <c r="L38" s="2"/>
      <c r="M38" s="2"/>
      <c r="N38" s="2"/>
      <c r="O38" s="2"/>
      <c r="P38" s="2"/>
    </row>
    <row r="39" spans="1:16">
      <c r="A39" s="2"/>
      <c r="B39" s="3"/>
      <c r="C39" s="3"/>
      <c r="D39" s="3"/>
      <c r="E39" s="3"/>
      <c r="F39" s="2"/>
      <c r="G39" s="2"/>
      <c r="H39" s="2"/>
      <c r="I39" s="2"/>
      <c r="J39" s="2"/>
      <c r="K39" s="2"/>
      <c r="L39" s="2"/>
      <c r="M39" s="2"/>
      <c r="N39" s="2"/>
      <c r="O39" s="2"/>
      <c r="P39" s="2"/>
    </row>
    <row r="40" spans="1:16">
      <c r="A40" s="2"/>
      <c r="B40" s="3"/>
      <c r="C40" s="3"/>
      <c r="D40" s="3"/>
      <c r="E40" s="3"/>
      <c r="F40" s="2"/>
      <c r="G40" s="2"/>
      <c r="H40" s="2"/>
      <c r="I40" s="2"/>
      <c r="J40" s="2"/>
      <c r="K40" s="2"/>
      <c r="L40" s="2"/>
      <c r="M40" s="2"/>
      <c r="N40" s="2"/>
      <c r="O40" s="2"/>
      <c r="P40" s="2"/>
    </row>
    <row r="41" spans="1:16">
      <c r="A41" s="2"/>
      <c r="B41" s="3"/>
      <c r="C41" s="3"/>
      <c r="D41" s="3"/>
      <c r="E41" s="3"/>
      <c r="F41" s="2"/>
      <c r="G41" s="2"/>
      <c r="H41" s="2"/>
      <c r="I41" s="2"/>
      <c r="J41" s="2"/>
      <c r="K41" s="2"/>
      <c r="L41" s="2"/>
      <c r="M41" s="2"/>
      <c r="N41" s="2"/>
      <c r="O41" s="2"/>
      <c r="P41" s="2"/>
    </row>
    <row r="42" spans="1:16">
      <c r="A42" s="2"/>
      <c r="B42" s="3"/>
      <c r="C42" s="3"/>
      <c r="D42" s="3"/>
      <c r="E42" s="3"/>
      <c r="F42" s="2"/>
      <c r="G42" s="2"/>
      <c r="H42" s="2"/>
      <c r="I42" s="2"/>
      <c r="J42" s="2"/>
      <c r="K42" s="2"/>
      <c r="L42" s="2"/>
      <c r="M42" s="2"/>
      <c r="N42" s="2"/>
      <c r="O42" s="2"/>
      <c r="P42" s="2"/>
    </row>
    <row r="43" spans="1:16">
      <c r="A43" s="2"/>
      <c r="B43" s="3"/>
      <c r="C43" s="3"/>
      <c r="D43" s="3"/>
      <c r="E43" s="3"/>
      <c r="F43" s="2"/>
      <c r="G43" s="2"/>
      <c r="H43" s="2"/>
      <c r="I43" s="2"/>
      <c r="J43" s="2"/>
      <c r="K43" s="2"/>
      <c r="L43" s="2"/>
      <c r="M43" s="2"/>
      <c r="N43" s="2"/>
      <c r="O43" s="2"/>
      <c r="P43" s="2"/>
    </row>
    <row r="44" spans="1:16">
      <c r="A44" s="2"/>
      <c r="B44" s="3"/>
      <c r="C44" s="3"/>
      <c r="D44" s="3"/>
      <c r="E44" s="3"/>
      <c r="F44" s="2"/>
      <c r="G44" s="2"/>
      <c r="H44" s="2"/>
      <c r="I44" s="2"/>
      <c r="J44" s="2"/>
      <c r="K44" s="2"/>
      <c r="L44" s="2"/>
      <c r="M44" s="2"/>
      <c r="N44" s="2"/>
      <c r="O44" s="2"/>
      <c r="P44" s="2"/>
    </row>
    <row r="45" spans="1:16">
      <c r="A45" s="2"/>
      <c r="B45" s="3"/>
      <c r="C45" s="3"/>
      <c r="D45" s="3"/>
      <c r="E45" s="3"/>
      <c r="F45" s="2"/>
      <c r="G45" s="2"/>
      <c r="H45" s="2"/>
      <c r="I45" s="2"/>
      <c r="J45" s="2"/>
      <c r="K45" s="2"/>
      <c r="L45" s="2"/>
      <c r="M45" s="2"/>
      <c r="N45" s="2"/>
      <c r="O45" s="2"/>
      <c r="P45" s="2"/>
    </row>
    <row r="46" spans="1:16">
      <c r="A46" s="2"/>
      <c r="B46" s="3"/>
      <c r="C46" s="3"/>
      <c r="D46" s="3"/>
      <c r="E46" s="3"/>
      <c r="F46" s="2"/>
      <c r="G46" s="2"/>
      <c r="H46" s="2"/>
      <c r="I46" s="2"/>
      <c r="J46" s="2"/>
      <c r="K46" s="2"/>
      <c r="L46" s="2"/>
      <c r="M46" s="2"/>
      <c r="N46" s="2"/>
      <c r="O46" s="2"/>
      <c r="P46" s="2"/>
    </row>
    <row r="47" spans="1:16">
      <c r="A47" s="2"/>
      <c r="B47" s="3"/>
      <c r="C47" s="3"/>
      <c r="D47" s="3"/>
      <c r="E47" s="3"/>
      <c r="F47" s="2"/>
      <c r="G47" s="2"/>
      <c r="H47" s="2"/>
      <c r="I47" s="2"/>
      <c r="J47" s="2"/>
      <c r="K47" s="2"/>
      <c r="L47" s="2"/>
      <c r="M47" s="2"/>
      <c r="N47" s="2"/>
      <c r="O47" s="2"/>
      <c r="P47" s="2"/>
    </row>
    <row r="48" spans="1:16">
      <c r="A48" s="2"/>
      <c r="B48" s="3"/>
      <c r="C48" s="3"/>
      <c r="D48" s="3"/>
      <c r="E48" s="3"/>
      <c r="F48" s="2"/>
      <c r="G48" s="2"/>
      <c r="H48" s="2"/>
      <c r="I48" s="2"/>
      <c r="J48" s="2"/>
      <c r="K48" s="2"/>
      <c r="L48" s="2"/>
      <c r="M48" s="2"/>
      <c r="N48" s="2"/>
      <c r="O48" s="2"/>
      <c r="P48" s="2"/>
    </row>
    <row r="49" spans="1:16">
      <c r="A49" s="2"/>
      <c r="B49" s="3"/>
      <c r="C49" s="3"/>
      <c r="D49" s="3"/>
      <c r="E49" s="3"/>
      <c r="F49" s="2"/>
      <c r="G49" s="2"/>
      <c r="H49" s="2"/>
      <c r="I49" s="2"/>
      <c r="J49" s="2"/>
      <c r="K49" s="2"/>
      <c r="L49" s="2"/>
      <c r="M49" s="2"/>
      <c r="N49" s="2"/>
      <c r="O49" s="2"/>
      <c r="P49" s="2"/>
    </row>
    <row r="50" spans="1:16">
      <c r="A50" s="2"/>
      <c r="B50" s="3"/>
      <c r="C50" s="3"/>
      <c r="D50" s="3"/>
      <c r="E50" s="3"/>
      <c r="F50" s="2"/>
      <c r="G50" s="2"/>
      <c r="H50" s="2"/>
      <c r="I50" s="2"/>
      <c r="J50" s="2"/>
      <c r="K50" s="2"/>
      <c r="L50" s="2"/>
      <c r="M50" s="2"/>
      <c r="N50" s="2"/>
      <c r="O50" s="2"/>
      <c r="P50" s="2"/>
    </row>
    <row r="51" spans="1:16">
      <c r="A51" s="2"/>
      <c r="B51" s="3"/>
      <c r="C51" s="3"/>
      <c r="D51" s="3"/>
      <c r="E51" s="3"/>
      <c r="F51" s="2"/>
      <c r="G51" s="2"/>
      <c r="H51" s="2"/>
      <c r="I51" s="2"/>
      <c r="J51" s="2"/>
      <c r="K51" s="2"/>
      <c r="L51" s="2"/>
      <c r="M51" s="2"/>
      <c r="N51" s="2"/>
      <c r="O51" s="2"/>
      <c r="P51" s="2"/>
    </row>
    <row r="52" spans="1:16">
      <c r="A52" s="2"/>
      <c r="B52" s="3"/>
      <c r="C52" s="3"/>
      <c r="D52" s="3"/>
      <c r="E52" s="3"/>
      <c r="F52" s="2"/>
      <c r="G52" s="2"/>
      <c r="H52" s="2"/>
      <c r="I52" s="2"/>
      <c r="J52" s="2"/>
      <c r="K52" s="2"/>
      <c r="L52" s="2"/>
      <c r="M52" s="2"/>
      <c r="N52" s="2"/>
      <c r="O52" s="2"/>
      <c r="P52" s="2"/>
    </row>
    <row r="53" spans="1:16">
      <c r="A53" s="2"/>
      <c r="B53" s="3"/>
      <c r="C53" s="3"/>
      <c r="D53" s="3"/>
      <c r="E53" s="3"/>
      <c r="F53" s="2"/>
      <c r="G53" s="2"/>
      <c r="H53" s="2"/>
      <c r="I53" s="2"/>
      <c r="J53" s="2"/>
      <c r="K53" s="2"/>
      <c r="L53" s="2"/>
      <c r="M53" s="2"/>
      <c r="N53" s="2"/>
      <c r="O53" s="2"/>
      <c r="P53" s="2"/>
    </row>
    <row r="54" spans="1:16">
      <c r="A54" s="2"/>
      <c r="B54" s="3"/>
      <c r="C54" s="3"/>
      <c r="D54" s="3"/>
      <c r="E54" s="3"/>
      <c r="F54" s="2"/>
      <c r="G54" s="2"/>
      <c r="H54" s="2"/>
      <c r="I54" s="2"/>
      <c r="J54" s="2"/>
      <c r="K54" s="2"/>
      <c r="L54" s="2"/>
      <c r="M54" s="2"/>
      <c r="N54" s="2"/>
      <c r="O54" s="2"/>
      <c r="P54" s="2"/>
    </row>
    <row r="55" spans="1:16">
      <c r="A55" s="2"/>
      <c r="B55" s="3"/>
      <c r="C55" s="3"/>
      <c r="D55" s="3"/>
      <c r="E55" s="3"/>
      <c r="F55" s="2"/>
      <c r="G55" s="2"/>
      <c r="H55" s="2"/>
      <c r="I55" s="2"/>
      <c r="J55" s="2"/>
      <c r="K55" s="2"/>
      <c r="L55" s="2"/>
      <c r="M55" s="2"/>
      <c r="N55" s="2"/>
      <c r="O55" s="2"/>
      <c r="P55" s="2"/>
    </row>
    <row r="56" spans="1:16">
      <c r="A56" s="2"/>
      <c r="B56" s="3"/>
      <c r="C56" s="3"/>
      <c r="D56" s="3"/>
      <c r="E56" s="3"/>
      <c r="F56" s="2"/>
      <c r="G56" s="2"/>
      <c r="H56" s="2"/>
      <c r="I56" s="2"/>
      <c r="J56" s="2"/>
      <c r="K56" s="2"/>
      <c r="L56" s="2"/>
      <c r="M56" s="2"/>
      <c r="N56" s="2"/>
      <c r="O56" s="2"/>
      <c r="P56" s="2"/>
    </row>
    <row r="57" spans="1:16">
      <c r="A57" s="2"/>
      <c r="B57" s="3"/>
      <c r="C57" s="3"/>
      <c r="D57" s="3"/>
      <c r="E57" s="3"/>
      <c r="F57" s="2"/>
      <c r="G57" s="2"/>
      <c r="H57" s="2"/>
      <c r="I57" s="2"/>
      <c r="J57" s="2"/>
      <c r="K57" s="2"/>
      <c r="L57" s="2"/>
      <c r="M57" s="2"/>
      <c r="N57" s="2"/>
      <c r="O57" s="2"/>
      <c r="P57" s="2"/>
    </row>
    <row r="58" spans="1:16">
      <c r="A58" s="2"/>
      <c r="B58" s="3"/>
      <c r="C58" s="3"/>
      <c r="D58" s="3"/>
      <c r="E58" s="3"/>
      <c r="F58" s="2"/>
      <c r="G58" s="2"/>
      <c r="H58" s="2"/>
      <c r="I58" s="2"/>
      <c r="J58" s="2"/>
      <c r="K58" s="2"/>
      <c r="L58" s="2"/>
      <c r="M58" s="2"/>
      <c r="N58" s="2"/>
      <c r="O58" s="2"/>
      <c r="P58" s="2"/>
    </row>
    <row r="59" spans="1:16">
      <c r="A59" s="2"/>
      <c r="B59" s="3"/>
      <c r="C59" s="3"/>
      <c r="D59" s="3"/>
      <c r="E59" s="3"/>
      <c r="F59" s="2"/>
      <c r="G59" s="2"/>
      <c r="H59" s="2"/>
      <c r="I59" s="2"/>
      <c r="J59" s="2"/>
      <c r="K59" s="2"/>
      <c r="L59" s="2"/>
      <c r="M59" s="2"/>
      <c r="N59" s="2"/>
      <c r="O59" s="2"/>
      <c r="P59" s="2"/>
    </row>
    <row r="60" spans="1:16">
      <c r="A60" s="2"/>
      <c r="B60" s="3"/>
      <c r="C60" s="3"/>
      <c r="D60" s="3"/>
      <c r="E60" s="3"/>
      <c r="F60" s="2"/>
      <c r="G60" s="2"/>
      <c r="H60" s="2"/>
      <c r="I60" s="2"/>
      <c r="J60" s="2"/>
      <c r="K60" s="2"/>
      <c r="L60" s="2"/>
      <c r="M60" s="2"/>
      <c r="N60" s="2"/>
      <c r="O60" s="2"/>
      <c r="P60" s="2"/>
    </row>
    <row r="61" spans="1:16">
      <c r="A61" s="2"/>
      <c r="B61" s="3"/>
      <c r="C61" s="3"/>
      <c r="D61" s="3"/>
      <c r="E61" s="3"/>
      <c r="F61" s="2"/>
      <c r="G61" s="2"/>
      <c r="H61" s="2"/>
      <c r="I61" s="2"/>
      <c r="J61" s="2"/>
      <c r="K61" s="2"/>
      <c r="L61" s="2"/>
      <c r="M61" s="2"/>
      <c r="N61" s="2"/>
      <c r="O61" s="2"/>
      <c r="P61" s="2"/>
    </row>
  </sheetData>
  <mergeCells count="44">
    <mergeCell ref="B6:C6"/>
    <mergeCell ref="E6:F6"/>
    <mergeCell ref="B1:F1"/>
    <mergeCell ref="B2:F2"/>
    <mergeCell ref="B3:F3"/>
    <mergeCell ref="B4:C4"/>
    <mergeCell ref="E4:F4"/>
    <mergeCell ref="B12:C12"/>
    <mergeCell ref="E12:F12"/>
    <mergeCell ref="B14:C14"/>
    <mergeCell ref="E14:F14"/>
    <mergeCell ref="B15:C15"/>
    <mergeCell ref="E15:F15"/>
    <mergeCell ref="B13:C13"/>
    <mergeCell ref="E13:F13"/>
    <mergeCell ref="B16:C16"/>
    <mergeCell ref="E16:F16"/>
    <mergeCell ref="B17:C17"/>
    <mergeCell ref="E17:F17"/>
    <mergeCell ref="B18:C18"/>
    <mergeCell ref="E18:F18"/>
    <mergeCell ref="B7:C7"/>
    <mergeCell ref="B8:C8"/>
    <mergeCell ref="B9:C9"/>
    <mergeCell ref="B10:C10"/>
    <mergeCell ref="B11:C11"/>
    <mergeCell ref="E11:F11"/>
    <mergeCell ref="E7:F7"/>
    <mergeCell ref="E8:F8"/>
    <mergeCell ref="E9:F9"/>
    <mergeCell ref="E10:F10"/>
    <mergeCell ref="B20:C20"/>
    <mergeCell ref="B21:C21"/>
    <mergeCell ref="E21:F21"/>
    <mergeCell ref="B22:C22"/>
    <mergeCell ref="E22:F22"/>
    <mergeCell ref="B26:C26"/>
    <mergeCell ref="E26:F26"/>
    <mergeCell ref="B23:C23"/>
    <mergeCell ref="E23:F23"/>
    <mergeCell ref="B24:C24"/>
    <mergeCell ref="E24:F24"/>
    <mergeCell ref="B25:C25"/>
    <mergeCell ref="E25:F25"/>
  </mergeCells>
  <dataValidations count="1">
    <dataValidation type="list" allowBlank="1" showInputMessage="1" showErrorMessage="1" sqref="D6:D18 D21:D26" xr:uid="{00000000-0002-0000-0000-000000000000}">
      <formula1>Options</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P82"/>
  <sheetViews>
    <sheetView zoomScale="81" zoomScaleNormal="81" workbookViewId="0">
      <pane ySplit="4" topLeftCell="A5" activePane="bottomLeft" state="frozen"/>
      <selection pane="bottomLeft" activeCell="B15" sqref="B15:C15"/>
    </sheetView>
  </sheetViews>
  <sheetFormatPr defaultRowHeight="14.45"/>
  <cols>
    <col min="1" max="1" width="16.5703125" customWidth="1"/>
    <col min="2" max="4" width="18.42578125" style="1" customWidth="1"/>
    <col min="5" max="5" width="25.5703125" style="1" customWidth="1"/>
    <col min="6" max="6" width="30.5703125" customWidth="1"/>
    <col min="7" max="7" width="16.5703125" customWidth="1"/>
    <col min="8" max="13" width="20.5703125" customWidth="1"/>
  </cols>
  <sheetData>
    <row r="1" spans="1:16" s="1" customFormat="1" ht="45.95" customHeight="1">
      <c r="A1" s="3"/>
      <c r="B1" s="134" t="s">
        <v>10</v>
      </c>
      <c r="C1" s="134"/>
      <c r="D1" s="134"/>
      <c r="E1" s="134"/>
      <c r="F1" s="134"/>
      <c r="G1" s="3"/>
      <c r="H1" s="3"/>
      <c r="I1" s="3"/>
      <c r="J1" s="3"/>
      <c r="K1" s="3"/>
      <c r="L1" s="3"/>
      <c r="M1" s="3"/>
      <c r="N1" s="3"/>
      <c r="O1" s="3"/>
    </row>
    <row r="2" spans="1:16" ht="25.5">
      <c r="A2" s="2"/>
      <c r="B2" s="149" t="s">
        <v>31</v>
      </c>
      <c r="C2" s="149"/>
      <c r="D2" s="149"/>
      <c r="E2" s="149"/>
      <c r="F2" s="149"/>
      <c r="G2" s="2"/>
      <c r="H2" s="2"/>
      <c r="I2" s="2"/>
      <c r="J2" s="2"/>
      <c r="K2" s="2"/>
      <c r="L2" s="2"/>
      <c r="M2" s="2"/>
      <c r="N2" s="2"/>
      <c r="O2" s="2"/>
    </row>
    <row r="3" spans="1:16" ht="40.35" customHeight="1" thickBot="1">
      <c r="A3" s="2"/>
      <c r="B3" s="136" t="s">
        <v>32</v>
      </c>
      <c r="C3" s="136"/>
      <c r="D3" s="136"/>
      <c r="E3" s="136"/>
      <c r="F3" s="136"/>
      <c r="G3" s="2"/>
      <c r="H3" s="2"/>
      <c r="I3" s="2"/>
      <c r="J3" s="2"/>
      <c r="K3" s="2"/>
      <c r="L3" s="2"/>
      <c r="M3" s="2"/>
      <c r="N3" s="2"/>
      <c r="O3" s="2"/>
    </row>
    <row r="4" spans="1:16" ht="58.35" customHeight="1" thickBot="1">
      <c r="A4" s="2"/>
      <c r="B4" s="150" t="s">
        <v>13</v>
      </c>
      <c r="C4" s="151"/>
      <c r="D4" s="75" t="s">
        <v>14</v>
      </c>
      <c r="E4" s="150" t="s">
        <v>15</v>
      </c>
      <c r="F4" s="152"/>
      <c r="G4" s="2"/>
      <c r="H4" s="2"/>
      <c r="I4" s="2"/>
      <c r="J4" s="2"/>
      <c r="K4" s="2"/>
      <c r="L4" s="2"/>
      <c r="M4" s="2"/>
      <c r="N4" s="2"/>
      <c r="O4" s="2"/>
      <c r="P4" s="2"/>
    </row>
    <row r="5" spans="1:16" ht="21.6" thickBot="1">
      <c r="A5" s="2"/>
      <c r="B5" s="118" t="s">
        <v>33</v>
      </c>
      <c r="C5" s="4"/>
      <c r="D5" s="3"/>
      <c r="E5" s="3"/>
      <c r="F5" s="2"/>
      <c r="G5" s="2"/>
      <c r="H5" s="2"/>
      <c r="I5" s="2"/>
      <c r="J5" s="2"/>
      <c r="K5" s="2"/>
      <c r="L5" s="2"/>
      <c r="M5" s="2"/>
      <c r="N5" s="2"/>
      <c r="O5" s="2"/>
    </row>
    <row r="6" spans="1:16" ht="65.099999999999994" customHeight="1" thickBot="1">
      <c r="A6" s="2"/>
      <c r="B6" s="132" t="s">
        <v>34</v>
      </c>
      <c r="C6" s="133"/>
      <c r="D6" s="80"/>
      <c r="E6" s="141"/>
      <c r="F6" s="142"/>
      <c r="G6" s="2"/>
      <c r="H6" s="2"/>
      <c r="I6" s="2"/>
      <c r="J6" s="2"/>
      <c r="K6" s="2"/>
      <c r="L6" s="2"/>
      <c r="M6" s="2"/>
      <c r="N6" s="2"/>
      <c r="O6" s="2"/>
    </row>
    <row r="7" spans="1:16" ht="104.25" customHeight="1" thickBot="1">
      <c r="A7" s="2"/>
      <c r="B7" s="132" t="s">
        <v>35</v>
      </c>
      <c r="C7" s="133"/>
      <c r="D7" s="28"/>
      <c r="E7" s="141"/>
      <c r="F7" s="142"/>
      <c r="G7" s="2"/>
      <c r="H7" s="2"/>
      <c r="I7" s="2"/>
      <c r="J7" s="2"/>
      <c r="K7" s="2"/>
      <c r="L7" s="2"/>
      <c r="M7" s="2"/>
      <c r="N7" s="2"/>
      <c r="O7" s="2"/>
    </row>
    <row r="8" spans="1:16" ht="65.099999999999994" customHeight="1" thickBot="1">
      <c r="A8" s="2"/>
      <c r="B8" s="132" t="s">
        <v>36</v>
      </c>
      <c r="C8" s="133"/>
      <c r="D8" s="28"/>
      <c r="E8" s="141"/>
      <c r="F8" s="142"/>
      <c r="G8" s="2"/>
      <c r="H8" s="2"/>
      <c r="I8" s="2"/>
      <c r="J8" s="2"/>
      <c r="K8" s="2"/>
      <c r="L8" s="2"/>
      <c r="M8" s="2"/>
      <c r="N8" s="2"/>
      <c r="O8" s="2"/>
    </row>
    <row r="9" spans="1:16">
      <c r="A9" s="2"/>
      <c r="B9" s="3"/>
      <c r="C9" s="3"/>
      <c r="D9" s="29"/>
      <c r="E9" s="3"/>
      <c r="F9" s="2"/>
      <c r="G9" s="2"/>
      <c r="H9" s="2"/>
      <c r="I9" s="2"/>
      <c r="J9" s="2"/>
      <c r="K9" s="2"/>
      <c r="L9" s="2"/>
      <c r="M9" s="2"/>
      <c r="N9" s="2"/>
      <c r="O9" s="2"/>
    </row>
    <row r="10" spans="1:16" ht="21.6" thickBot="1">
      <c r="A10" s="2"/>
      <c r="B10" s="118" t="s">
        <v>37</v>
      </c>
      <c r="C10" s="4"/>
      <c r="D10" s="29"/>
      <c r="E10" s="3"/>
      <c r="F10" s="2"/>
      <c r="G10" s="2"/>
      <c r="H10" s="2"/>
      <c r="I10" s="2"/>
      <c r="J10" s="2"/>
      <c r="K10" s="2"/>
      <c r="L10" s="2"/>
      <c r="M10" s="2"/>
      <c r="N10" s="2"/>
      <c r="O10" s="2"/>
    </row>
    <row r="11" spans="1:16" ht="65.099999999999994" customHeight="1" thickBot="1">
      <c r="A11" s="2"/>
      <c r="B11" s="132" t="s">
        <v>38</v>
      </c>
      <c r="C11" s="133"/>
      <c r="D11" s="80"/>
      <c r="E11" s="141"/>
      <c r="F11" s="142"/>
      <c r="G11" s="2"/>
      <c r="H11" s="2"/>
      <c r="I11" s="2"/>
      <c r="J11" s="2"/>
      <c r="K11" s="2"/>
      <c r="L11" s="2"/>
      <c r="M11" s="2"/>
      <c r="N11" s="2"/>
      <c r="O11" s="2"/>
    </row>
    <row r="12" spans="1:16" ht="65.099999999999994" customHeight="1" thickBot="1">
      <c r="A12" s="2"/>
      <c r="B12" s="132" t="s">
        <v>39</v>
      </c>
      <c r="C12" s="133"/>
      <c r="D12" s="28"/>
      <c r="E12" s="141"/>
      <c r="F12" s="142"/>
      <c r="G12" s="2"/>
      <c r="H12" s="2"/>
      <c r="I12" s="2"/>
      <c r="J12" s="2"/>
      <c r="K12" s="2"/>
      <c r="L12" s="2"/>
      <c r="M12" s="2"/>
      <c r="N12" s="2"/>
      <c r="O12" s="2"/>
    </row>
    <row r="13" spans="1:16" ht="74.25" customHeight="1" thickBot="1">
      <c r="A13" s="2"/>
      <c r="B13" s="132" t="s">
        <v>40</v>
      </c>
      <c r="C13" s="133"/>
      <c r="D13" s="28"/>
      <c r="E13" s="141"/>
      <c r="F13" s="142"/>
      <c r="G13" s="2"/>
      <c r="H13" s="2"/>
      <c r="I13" s="2"/>
      <c r="J13" s="2"/>
      <c r="K13" s="2"/>
      <c r="L13" s="2"/>
      <c r="M13" s="2"/>
      <c r="N13" s="2"/>
      <c r="O13" s="2"/>
    </row>
    <row r="14" spans="1:16" ht="65.099999999999994" customHeight="1" thickBot="1">
      <c r="A14" s="2"/>
      <c r="B14" s="147" t="s">
        <v>41</v>
      </c>
      <c r="C14" s="148"/>
      <c r="D14" s="28"/>
      <c r="E14" s="141"/>
      <c r="F14" s="142"/>
      <c r="G14" s="2"/>
      <c r="H14" s="2"/>
      <c r="I14" s="2"/>
      <c r="J14" s="2"/>
      <c r="K14" s="2"/>
      <c r="L14" s="2"/>
      <c r="M14" s="2"/>
      <c r="N14" s="2"/>
      <c r="O14" s="2"/>
    </row>
    <row r="15" spans="1:16" ht="74.25" customHeight="1" thickBot="1">
      <c r="A15" s="2"/>
      <c r="B15" s="145" t="s">
        <v>42</v>
      </c>
      <c r="C15" s="146"/>
      <c r="D15" s="28"/>
      <c r="E15" s="141"/>
      <c r="F15" s="142"/>
      <c r="G15" s="2"/>
      <c r="H15" s="2"/>
      <c r="I15" s="2"/>
      <c r="J15" s="2"/>
      <c r="K15" s="2"/>
      <c r="L15" s="2"/>
      <c r="M15" s="2"/>
      <c r="N15" s="2"/>
      <c r="O15" s="2"/>
    </row>
    <row r="16" spans="1:16" ht="70.5" customHeight="1" thickBot="1">
      <c r="A16" s="2"/>
      <c r="B16" s="132" t="s">
        <v>43</v>
      </c>
      <c r="C16" s="133"/>
      <c r="D16" s="28"/>
      <c r="E16" s="141"/>
      <c r="F16" s="142"/>
      <c r="G16" s="2"/>
      <c r="H16" s="2"/>
      <c r="I16" s="2"/>
      <c r="J16" s="2"/>
      <c r="K16" s="2"/>
      <c r="L16" s="2"/>
      <c r="M16" s="2"/>
      <c r="N16" s="2"/>
      <c r="O16" s="2"/>
    </row>
    <row r="17" spans="1:15" ht="65.099999999999994" customHeight="1" thickBot="1">
      <c r="A17" s="2"/>
      <c r="B17" s="132" t="s">
        <v>44</v>
      </c>
      <c r="C17" s="133"/>
      <c r="D17" s="28"/>
      <c r="E17" s="141"/>
      <c r="F17" s="142"/>
      <c r="G17" s="2"/>
      <c r="H17" s="2"/>
      <c r="I17" s="2"/>
      <c r="J17" s="2"/>
      <c r="K17" s="2"/>
      <c r="L17" s="2"/>
      <c r="M17" s="2"/>
      <c r="N17" s="2"/>
      <c r="O17" s="2"/>
    </row>
    <row r="18" spans="1:15" ht="65.099999999999994" customHeight="1" thickBot="1">
      <c r="A18" s="2"/>
      <c r="B18" s="132" t="s">
        <v>45</v>
      </c>
      <c r="C18" s="133"/>
      <c r="D18" s="28"/>
      <c r="E18" s="141"/>
      <c r="F18" s="142"/>
      <c r="G18" s="2"/>
      <c r="H18" s="2"/>
      <c r="I18" s="2"/>
      <c r="J18" s="2"/>
      <c r="K18" s="2"/>
      <c r="L18" s="2"/>
      <c r="M18" s="2"/>
      <c r="N18" s="2"/>
      <c r="O18" s="2"/>
    </row>
    <row r="19" spans="1:15">
      <c r="A19" s="2"/>
      <c r="B19" s="3"/>
      <c r="C19" s="3"/>
      <c r="D19" s="29"/>
      <c r="E19" s="3"/>
      <c r="F19" s="2"/>
      <c r="G19" s="2"/>
      <c r="H19" s="2"/>
      <c r="I19" s="2"/>
      <c r="J19" s="2"/>
      <c r="K19" s="2"/>
      <c r="L19" s="2"/>
      <c r="M19" s="2"/>
      <c r="N19" s="2"/>
      <c r="O19" s="2"/>
    </row>
    <row r="20" spans="1:15" ht="21.6" thickBot="1">
      <c r="A20" s="2"/>
      <c r="B20" s="118" t="s">
        <v>4</v>
      </c>
      <c r="C20" s="4"/>
      <c r="D20" s="29"/>
      <c r="E20" s="3"/>
      <c r="F20" s="2"/>
      <c r="G20" s="2"/>
      <c r="H20" s="2"/>
      <c r="I20" s="2"/>
      <c r="J20" s="2"/>
      <c r="K20" s="2"/>
      <c r="L20" s="2"/>
      <c r="M20" s="2"/>
      <c r="N20" s="2"/>
      <c r="O20" s="2"/>
    </row>
    <row r="21" spans="1:15" ht="74.25" customHeight="1" thickBot="1">
      <c r="A21" s="2"/>
      <c r="B21" s="143" t="s">
        <v>46</v>
      </c>
      <c r="C21" s="144"/>
      <c r="D21" s="80"/>
      <c r="E21" s="141"/>
      <c r="F21" s="142"/>
      <c r="G21" s="2"/>
      <c r="H21" s="2"/>
      <c r="I21" s="2"/>
      <c r="J21" s="2"/>
      <c r="K21" s="2"/>
      <c r="L21" s="2"/>
      <c r="M21" s="2"/>
      <c r="N21" s="2"/>
      <c r="O21" s="2"/>
    </row>
    <row r="22" spans="1:15" ht="72" customHeight="1" thickBot="1">
      <c r="A22" s="2"/>
      <c r="B22" s="143" t="s">
        <v>47</v>
      </c>
      <c r="C22" s="144"/>
      <c r="D22" s="28"/>
      <c r="E22" s="141"/>
      <c r="F22" s="142"/>
      <c r="G22" s="2"/>
      <c r="H22" s="2"/>
      <c r="I22" s="2"/>
      <c r="J22" s="2"/>
      <c r="K22" s="2"/>
      <c r="L22" s="2"/>
      <c r="M22" s="2"/>
      <c r="N22" s="2"/>
      <c r="O22" s="2"/>
    </row>
    <row r="23" spans="1:15" ht="74.25" customHeight="1" thickBot="1">
      <c r="A23" s="2"/>
      <c r="B23" s="143" t="s">
        <v>48</v>
      </c>
      <c r="C23" s="144"/>
      <c r="D23" s="28"/>
      <c r="E23" s="141"/>
      <c r="F23" s="142"/>
      <c r="G23" s="2"/>
      <c r="H23" s="2"/>
      <c r="I23" s="2"/>
      <c r="J23" s="2"/>
      <c r="K23" s="2"/>
      <c r="L23" s="2"/>
      <c r="M23" s="2"/>
      <c r="N23" s="2"/>
      <c r="O23" s="2"/>
    </row>
    <row r="24" spans="1:15" ht="83.25" customHeight="1" thickBot="1">
      <c r="A24" s="2"/>
      <c r="B24" s="143" t="s">
        <v>49</v>
      </c>
      <c r="C24" s="144"/>
      <c r="D24" s="28"/>
      <c r="E24" s="141"/>
      <c r="F24" s="142"/>
      <c r="G24" s="2"/>
      <c r="H24" s="2"/>
      <c r="I24" s="2"/>
      <c r="J24" s="2"/>
      <c r="K24" s="2"/>
      <c r="L24" s="2"/>
      <c r="M24" s="2"/>
      <c r="N24" s="2"/>
      <c r="O24" s="2"/>
    </row>
    <row r="25" spans="1:15" ht="74.25" customHeight="1" thickBot="1">
      <c r="A25" s="2"/>
      <c r="B25" s="143" t="s">
        <v>50</v>
      </c>
      <c r="C25" s="144"/>
      <c r="D25" s="28"/>
      <c r="E25" s="141"/>
      <c r="F25" s="142"/>
      <c r="G25" s="2"/>
      <c r="H25" s="2"/>
      <c r="I25" s="2"/>
      <c r="J25" s="2"/>
      <c r="K25" s="2"/>
      <c r="L25" s="2"/>
      <c r="M25" s="2"/>
      <c r="N25" s="2"/>
      <c r="O25" s="2"/>
    </row>
    <row r="26" spans="1:15" ht="71.25" customHeight="1" thickBot="1">
      <c r="A26" s="2"/>
      <c r="B26" s="143" t="s">
        <v>51</v>
      </c>
      <c r="C26" s="144"/>
      <c r="D26" s="28"/>
      <c r="E26" s="141"/>
      <c r="F26" s="142"/>
      <c r="G26" s="2"/>
      <c r="H26" s="2"/>
      <c r="I26" s="2"/>
      <c r="J26" s="2"/>
      <c r="K26" s="2"/>
      <c r="L26" s="2"/>
      <c r="M26" s="2"/>
      <c r="N26" s="2"/>
      <c r="O26" s="2"/>
    </row>
    <row r="27" spans="1:15" ht="65.099999999999994" customHeight="1" thickBot="1">
      <c r="A27" s="2"/>
      <c r="B27" s="143" t="s">
        <v>52</v>
      </c>
      <c r="C27" s="144"/>
      <c r="D27" s="28"/>
      <c r="E27" s="141"/>
      <c r="F27" s="142"/>
      <c r="G27" s="2"/>
      <c r="H27" s="2"/>
      <c r="I27" s="2"/>
      <c r="J27" s="2"/>
      <c r="K27" s="2"/>
      <c r="L27" s="2"/>
      <c r="M27" s="2"/>
      <c r="N27" s="2"/>
      <c r="O27" s="2"/>
    </row>
    <row r="28" spans="1:15" ht="65.099999999999994" customHeight="1" thickBot="1">
      <c r="A28" s="2"/>
      <c r="B28" s="143" t="s">
        <v>53</v>
      </c>
      <c r="C28" s="144"/>
      <c r="D28" s="28"/>
      <c r="E28" s="141"/>
      <c r="F28" s="142"/>
      <c r="G28" s="2"/>
      <c r="H28" s="2"/>
      <c r="I28" s="2"/>
      <c r="J28" s="2"/>
      <c r="K28" s="2"/>
      <c r="L28" s="2"/>
      <c r="M28" s="2"/>
      <c r="N28" s="2"/>
      <c r="O28" s="2"/>
    </row>
    <row r="29" spans="1:15" ht="65.099999999999994" customHeight="1" thickBot="1">
      <c r="A29" s="2"/>
      <c r="B29" s="143" t="s">
        <v>54</v>
      </c>
      <c r="C29" s="144"/>
      <c r="D29" s="28"/>
      <c r="E29" s="141"/>
      <c r="F29" s="142"/>
      <c r="G29" s="2"/>
      <c r="H29" s="2"/>
      <c r="I29" s="2"/>
      <c r="J29" s="2"/>
      <c r="K29" s="2"/>
      <c r="L29" s="2"/>
      <c r="M29" s="2"/>
      <c r="N29" s="2"/>
      <c r="O29" s="2"/>
    </row>
    <row r="30" spans="1:15">
      <c r="A30" s="2"/>
      <c r="B30" s="3"/>
      <c r="C30" s="3"/>
      <c r="D30" s="29"/>
      <c r="E30" s="3"/>
      <c r="F30" s="2"/>
      <c r="G30" s="2"/>
      <c r="H30" s="2"/>
      <c r="I30" s="2"/>
      <c r="J30" s="2"/>
      <c r="K30" s="2"/>
      <c r="L30" s="2"/>
      <c r="M30" s="2"/>
      <c r="N30" s="2"/>
      <c r="O30" s="2"/>
    </row>
    <row r="31" spans="1:15" ht="21.6" thickBot="1">
      <c r="A31" s="2"/>
      <c r="B31" s="118" t="s">
        <v>55</v>
      </c>
      <c r="C31" s="4"/>
      <c r="D31" s="29"/>
      <c r="E31" s="3"/>
      <c r="F31" s="2"/>
      <c r="G31" s="2"/>
      <c r="H31" s="2"/>
      <c r="I31" s="2"/>
      <c r="J31" s="2"/>
      <c r="K31" s="2"/>
      <c r="L31" s="2"/>
      <c r="M31" s="2"/>
      <c r="N31" s="2"/>
      <c r="O31" s="2"/>
    </row>
    <row r="32" spans="1:15" ht="70.5" customHeight="1" thickBot="1">
      <c r="A32" s="2"/>
      <c r="B32" s="132" t="s">
        <v>56</v>
      </c>
      <c r="C32" s="133"/>
      <c r="D32" s="80"/>
      <c r="E32" s="141"/>
      <c r="F32" s="142"/>
      <c r="G32" s="2"/>
      <c r="H32" s="2"/>
      <c r="I32" s="2"/>
      <c r="J32" s="2"/>
      <c r="K32" s="2"/>
      <c r="L32" s="2"/>
      <c r="M32" s="2"/>
      <c r="N32" s="2"/>
      <c r="O32" s="2"/>
    </row>
    <row r="33" spans="1:15" ht="106.5" customHeight="1" thickBot="1">
      <c r="A33" s="2"/>
      <c r="B33" s="132" t="s">
        <v>57</v>
      </c>
      <c r="C33" s="133"/>
      <c r="D33" s="28"/>
      <c r="E33" s="141"/>
      <c r="F33" s="142"/>
      <c r="G33" s="2"/>
      <c r="H33" s="2"/>
      <c r="I33" s="2"/>
      <c r="J33" s="2"/>
      <c r="K33" s="2"/>
      <c r="L33" s="2"/>
      <c r="M33" s="2"/>
      <c r="N33" s="2"/>
      <c r="O33" s="2"/>
    </row>
    <row r="34" spans="1:15" ht="88.5" customHeight="1" thickBot="1">
      <c r="A34" s="2"/>
      <c r="B34" s="132" t="s">
        <v>58</v>
      </c>
      <c r="C34" s="133"/>
      <c r="D34" s="28"/>
      <c r="E34" s="141"/>
      <c r="F34" s="142"/>
      <c r="G34" s="2"/>
      <c r="H34" s="2"/>
      <c r="I34" s="2"/>
      <c r="J34" s="2"/>
      <c r="K34" s="2"/>
      <c r="L34" s="2"/>
      <c r="M34" s="2"/>
      <c r="N34" s="2"/>
      <c r="O34" s="2"/>
    </row>
    <row r="35" spans="1:15" ht="65.099999999999994" customHeight="1" thickBot="1">
      <c r="A35" s="2"/>
      <c r="B35" s="132" t="s">
        <v>59</v>
      </c>
      <c r="C35" s="133"/>
      <c r="D35" s="28"/>
      <c r="E35" s="141"/>
      <c r="F35" s="142"/>
      <c r="G35" s="2"/>
      <c r="H35" s="2"/>
      <c r="I35" s="2"/>
      <c r="J35" s="2"/>
      <c r="K35" s="2"/>
      <c r="L35" s="2"/>
      <c r="M35" s="2"/>
      <c r="N35" s="2"/>
      <c r="O35" s="2"/>
    </row>
    <row r="36" spans="1:15" ht="57" customHeight="1" thickBot="1">
      <c r="A36" s="2"/>
      <c r="B36" s="132" t="s">
        <v>60</v>
      </c>
      <c r="C36" s="133"/>
      <c r="D36" s="28"/>
      <c r="E36" s="141"/>
      <c r="F36" s="142"/>
      <c r="G36" s="2"/>
      <c r="H36" s="2"/>
      <c r="I36" s="2"/>
      <c r="J36" s="2"/>
      <c r="K36" s="2"/>
      <c r="L36" s="2"/>
      <c r="M36" s="2"/>
      <c r="N36" s="2"/>
      <c r="O36" s="2"/>
    </row>
    <row r="37" spans="1:15" ht="75.95" customHeight="1" thickBot="1">
      <c r="A37" s="2"/>
      <c r="B37" s="132" t="s">
        <v>61</v>
      </c>
      <c r="C37" s="133"/>
      <c r="D37" s="28"/>
      <c r="E37" s="141"/>
      <c r="F37" s="142"/>
      <c r="G37" s="2"/>
      <c r="H37" s="2"/>
      <c r="I37" s="2"/>
      <c r="J37" s="2"/>
      <c r="K37" s="2"/>
      <c r="L37" s="2"/>
      <c r="M37" s="2"/>
      <c r="N37" s="2"/>
      <c r="O37" s="2"/>
    </row>
    <row r="38" spans="1:15" ht="76.5" customHeight="1" thickBot="1">
      <c r="A38" s="2"/>
      <c r="B38" s="132" t="s">
        <v>62</v>
      </c>
      <c r="C38" s="133"/>
      <c r="D38" s="28"/>
      <c r="E38" s="141"/>
      <c r="F38" s="142"/>
      <c r="G38" s="2"/>
      <c r="H38" s="2"/>
      <c r="I38" s="2"/>
      <c r="J38" s="2"/>
      <c r="K38" s="2"/>
      <c r="L38" s="2"/>
      <c r="M38" s="2"/>
      <c r="N38" s="2"/>
      <c r="O38" s="2"/>
    </row>
    <row r="39" spans="1:15">
      <c r="A39" s="2"/>
      <c r="B39" s="120"/>
      <c r="C39" s="120"/>
      <c r="D39" s="29"/>
      <c r="E39" s="3"/>
      <c r="F39" s="2"/>
      <c r="G39" s="2"/>
      <c r="H39" s="2"/>
      <c r="I39" s="2"/>
      <c r="J39" s="2"/>
      <c r="K39" s="2"/>
      <c r="L39" s="2"/>
      <c r="M39" s="2"/>
      <c r="N39" s="2"/>
      <c r="O39" s="2"/>
    </row>
    <row r="40" spans="1:15" ht="15.6">
      <c r="A40" s="2"/>
      <c r="B40" s="140" t="s">
        <v>30</v>
      </c>
      <c r="C40" s="140"/>
      <c r="D40" s="3"/>
      <c r="E40" s="3"/>
      <c r="F40" s="2"/>
      <c r="G40" s="2"/>
      <c r="H40" s="2"/>
      <c r="I40" s="2"/>
      <c r="J40" s="2"/>
      <c r="K40" s="2"/>
      <c r="L40" s="2"/>
      <c r="M40" s="2"/>
      <c r="N40" s="2"/>
      <c r="O40" s="2"/>
    </row>
    <row r="41" spans="1:15">
      <c r="A41" s="2"/>
      <c r="B41" s="126"/>
      <c r="C41" s="127"/>
      <c r="D41" s="119"/>
      <c r="E41" s="128"/>
      <c r="F41" s="126"/>
      <c r="G41" s="2"/>
      <c r="H41" s="2"/>
      <c r="I41" s="2"/>
      <c r="J41" s="2"/>
      <c r="K41" s="2"/>
      <c r="L41" s="2"/>
      <c r="M41" s="2"/>
      <c r="N41" s="2"/>
      <c r="O41" s="2"/>
    </row>
    <row r="42" spans="1:15">
      <c r="A42" s="2"/>
      <c r="B42" s="126"/>
      <c r="C42" s="127"/>
      <c r="D42" s="119"/>
      <c r="E42" s="128"/>
      <c r="F42" s="126"/>
      <c r="G42" s="2"/>
      <c r="H42" s="2"/>
      <c r="I42" s="2"/>
      <c r="J42" s="2"/>
      <c r="K42" s="2"/>
      <c r="L42" s="2"/>
      <c r="M42" s="2"/>
      <c r="N42" s="2"/>
      <c r="O42" s="2"/>
    </row>
    <row r="43" spans="1:15">
      <c r="A43" s="2"/>
      <c r="B43" s="126"/>
      <c r="C43" s="127"/>
      <c r="D43" s="119"/>
      <c r="E43" s="128"/>
      <c r="F43" s="126"/>
      <c r="G43" s="2"/>
      <c r="H43" s="2"/>
      <c r="I43" s="2"/>
      <c r="J43" s="2"/>
      <c r="K43" s="2"/>
      <c r="L43" s="2"/>
      <c r="M43" s="2"/>
      <c r="N43" s="2"/>
      <c r="O43" s="2"/>
    </row>
    <row r="44" spans="1:15">
      <c r="A44" s="2"/>
      <c r="B44" s="126"/>
      <c r="C44" s="127"/>
      <c r="D44" s="119"/>
      <c r="E44" s="128"/>
      <c r="F44" s="126"/>
      <c r="G44" s="2"/>
      <c r="H44" s="2"/>
      <c r="I44" s="2"/>
      <c r="J44" s="2"/>
      <c r="K44" s="2"/>
      <c r="L44" s="2"/>
      <c r="M44" s="2"/>
      <c r="N44" s="2"/>
      <c r="O44" s="2"/>
    </row>
    <row r="45" spans="1:15">
      <c r="A45" s="2"/>
      <c r="B45" s="126"/>
      <c r="C45" s="127"/>
      <c r="D45" s="119"/>
      <c r="E45" s="128"/>
      <c r="F45" s="126"/>
      <c r="G45" s="2"/>
      <c r="H45" s="2"/>
      <c r="I45" s="2"/>
      <c r="J45" s="2"/>
      <c r="K45" s="2"/>
      <c r="L45" s="2"/>
      <c r="M45" s="2"/>
      <c r="N45" s="2"/>
      <c r="O45" s="2"/>
    </row>
    <row r="46" spans="1:15">
      <c r="A46" s="2"/>
      <c r="B46" s="126"/>
      <c r="C46" s="127"/>
      <c r="D46" s="119"/>
      <c r="E46" s="128"/>
      <c r="F46" s="126"/>
      <c r="G46" s="2"/>
      <c r="H46" s="2"/>
      <c r="I46" s="2"/>
      <c r="J46" s="2"/>
      <c r="K46" s="2"/>
      <c r="L46" s="2"/>
      <c r="M46" s="2"/>
      <c r="N46" s="2"/>
      <c r="O46" s="2"/>
    </row>
    <row r="47" spans="1:15">
      <c r="A47" s="2"/>
      <c r="B47" s="3"/>
      <c r="C47" s="3"/>
      <c r="D47" s="29"/>
      <c r="E47" s="3"/>
      <c r="F47" s="2"/>
      <c r="G47" s="2"/>
      <c r="H47" s="2"/>
      <c r="I47" s="2"/>
      <c r="J47" s="2"/>
      <c r="K47" s="2"/>
      <c r="L47" s="2"/>
      <c r="M47" s="2"/>
      <c r="N47" s="2"/>
      <c r="O47" s="2"/>
    </row>
    <row r="48" spans="1:15">
      <c r="A48" s="2"/>
      <c r="B48" s="3"/>
      <c r="C48" s="3"/>
      <c r="D48" s="29"/>
      <c r="E48" s="3"/>
      <c r="F48" s="2"/>
      <c r="G48" s="2"/>
      <c r="H48" s="2"/>
      <c r="I48" s="2"/>
      <c r="J48" s="2"/>
      <c r="K48" s="2"/>
      <c r="L48" s="2"/>
      <c r="M48" s="2"/>
      <c r="N48" s="2"/>
      <c r="O48" s="2"/>
    </row>
    <row r="49" spans="1:15">
      <c r="A49" s="2"/>
      <c r="B49" s="3"/>
      <c r="C49" s="3"/>
      <c r="D49" s="29"/>
      <c r="E49" s="3"/>
      <c r="F49" s="2"/>
      <c r="G49" s="2"/>
      <c r="H49" s="2"/>
      <c r="I49" s="2"/>
      <c r="J49" s="2"/>
      <c r="K49" s="2"/>
      <c r="L49" s="2"/>
      <c r="M49" s="2"/>
      <c r="N49" s="2"/>
      <c r="O49" s="2"/>
    </row>
    <row r="50" spans="1:15">
      <c r="A50" s="2"/>
      <c r="B50" s="3"/>
      <c r="C50" s="3"/>
      <c r="D50" s="29"/>
      <c r="E50" s="3"/>
      <c r="F50" s="2"/>
      <c r="G50" s="2"/>
      <c r="H50" s="2"/>
      <c r="I50" s="2"/>
      <c r="J50" s="2"/>
      <c r="K50" s="2"/>
      <c r="L50" s="2"/>
      <c r="M50" s="2"/>
      <c r="N50" s="2"/>
      <c r="O50" s="2"/>
    </row>
    <row r="51" spans="1:15">
      <c r="A51" s="2"/>
      <c r="B51" s="3"/>
      <c r="C51" s="3"/>
      <c r="D51" s="29"/>
      <c r="E51" s="3"/>
      <c r="F51" s="2"/>
      <c r="G51" s="2"/>
      <c r="H51" s="2"/>
      <c r="I51" s="2"/>
      <c r="J51" s="2"/>
      <c r="K51" s="2"/>
      <c r="L51" s="2"/>
      <c r="M51" s="2"/>
      <c r="N51" s="2"/>
      <c r="O51" s="2"/>
    </row>
    <row r="52" spans="1:15">
      <c r="A52" s="2"/>
      <c r="B52" s="3"/>
      <c r="C52" s="3"/>
      <c r="D52" s="29"/>
      <c r="E52" s="3"/>
      <c r="F52" s="2"/>
      <c r="G52" s="2"/>
      <c r="H52" s="2"/>
      <c r="I52" s="2"/>
      <c r="J52" s="2"/>
      <c r="K52" s="2"/>
      <c r="L52" s="2"/>
      <c r="M52" s="2"/>
      <c r="N52" s="2"/>
      <c r="O52" s="2"/>
    </row>
    <row r="53" spans="1:15">
      <c r="A53" s="2"/>
      <c r="B53" s="3"/>
      <c r="C53" s="3"/>
      <c r="D53" s="29"/>
      <c r="E53" s="3"/>
      <c r="F53" s="2"/>
      <c r="G53" s="2"/>
      <c r="H53" s="2"/>
      <c r="I53" s="2"/>
      <c r="J53" s="2"/>
      <c r="K53" s="2"/>
      <c r="L53" s="2"/>
      <c r="M53" s="2"/>
      <c r="N53" s="2"/>
      <c r="O53" s="2"/>
    </row>
    <row r="54" spans="1:15">
      <c r="A54" s="2"/>
      <c r="B54" s="3"/>
      <c r="C54" s="3"/>
      <c r="D54" s="29"/>
      <c r="E54" s="3"/>
      <c r="F54" s="2"/>
      <c r="G54" s="2"/>
      <c r="H54" s="2"/>
      <c r="I54" s="2"/>
      <c r="J54" s="2"/>
      <c r="K54" s="2"/>
      <c r="L54" s="2"/>
      <c r="M54" s="2"/>
      <c r="N54" s="2"/>
      <c r="O54" s="2"/>
    </row>
    <row r="55" spans="1:15">
      <c r="A55" s="2"/>
      <c r="B55" s="3"/>
      <c r="C55" s="3"/>
      <c r="D55" s="29"/>
      <c r="E55" s="3"/>
      <c r="F55" s="2"/>
      <c r="G55" s="2"/>
      <c r="H55" s="2"/>
      <c r="I55" s="2"/>
      <c r="J55" s="2"/>
      <c r="K55" s="2"/>
      <c r="L55" s="2"/>
      <c r="M55" s="2"/>
      <c r="N55" s="2"/>
      <c r="O55" s="2"/>
    </row>
    <row r="56" spans="1:15">
      <c r="A56" s="2"/>
      <c r="B56" s="3"/>
      <c r="C56" s="3"/>
      <c r="D56" s="29"/>
      <c r="E56" s="3"/>
      <c r="F56" s="2"/>
      <c r="G56" s="2"/>
      <c r="H56" s="2"/>
      <c r="I56" s="2"/>
      <c r="J56" s="2"/>
      <c r="K56" s="2"/>
      <c r="L56" s="2"/>
      <c r="M56" s="2"/>
      <c r="N56" s="2"/>
      <c r="O56" s="2"/>
    </row>
    <row r="57" spans="1:15">
      <c r="A57" s="2"/>
      <c r="B57" s="3"/>
      <c r="C57" s="3"/>
      <c r="D57" s="29"/>
      <c r="E57" s="3"/>
      <c r="F57" s="2"/>
      <c r="G57" s="2"/>
      <c r="H57" s="2"/>
      <c r="I57" s="2"/>
      <c r="J57" s="2"/>
      <c r="K57" s="2"/>
      <c r="L57" s="2"/>
      <c r="M57" s="2"/>
      <c r="N57" s="2"/>
      <c r="O57" s="2"/>
    </row>
    <row r="58" spans="1:15">
      <c r="A58" s="2"/>
      <c r="B58" s="3"/>
      <c r="C58" s="3"/>
      <c r="D58" s="29"/>
      <c r="E58" s="3"/>
      <c r="F58" s="2"/>
      <c r="G58" s="2"/>
      <c r="H58" s="2"/>
      <c r="I58" s="2"/>
      <c r="J58" s="2"/>
      <c r="K58" s="2"/>
      <c r="L58" s="2"/>
      <c r="M58" s="2"/>
      <c r="N58" s="2"/>
      <c r="O58" s="2"/>
    </row>
    <row r="59" spans="1:15">
      <c r="A59" s="2"/>
      <c r="B59" s="3"/>
      <c r="C59" s="3"/>
      <c r="D59" s="29"/>
      <c r="E59" s="3"/>
      <c r="F59" s="2"/>
      <c r="G59" s="2"/>
      <c r="H59" s="2"/>
      <c r="I59" s="2"/>
      <c r="J59" s="2"/>
      <c r="K59" s="2"/>
      <c r="L59" s="2"/>
      <c r="M59" s="2"/>
      <c r="N59" s="2"/>
      <c r="O59" s="2"/>
    </row>
    <row r="60" spans="1:15">
      <c r="A60" s="2"/>
      <c r="B60" s="3"/>
      <c r="C60" s="3"/>
      <c r="D60" s="29"/>
      <c r="E60" s="3"/>
      <c r="F60" s="2"/>
      <c r="G60" s="2"/>
      <c r="H60" s="2"/>
      <c r="I60" s="2"/>
      <c r="J60" s="2"/>
      <c r="K60" s="2"/>
      <c r="L60" s="2"/>
      <c r="M60" s="2"/>
      <c r="N60" s="2"/>
      <c r="O60" s="2"/>
    </row>
    <row r="61" spans="1:15">
      <c r="A61" s="2"/>
      <c r="B61" s="3"/>
      <c r="C61" s="3"/>
      <c r="D61" s="29"/>
      <c r="E61" s="3"/>
      <c r="F61" s="2"/>
      <c r="G61" s="2"/>
      <c r="H61" s="2"/>
      <c r="I61" s="2"/>
      <c r="J61" s="2"/>
      <c r="K61" s="2"/>
      <c r="L61" s="2"/>
      <c r="M61" s="2"/>
      <c r="N61" s="2"/>
      <c r="O61" s="2"/>
    </row>
    <row r="62" spans="1:15">
      <c r="A62" s="2"/>
      <c r="B62" s="3"/>
      <c r="C62" s="3"/>
      <c r="D62" s="29"/>
      <c r="E62" s="3"/>
      <c r="F62" s="2"/>
      <c r="G62" s="2"/>
      <c r="H62" s="2"/>
      <c r="I62" s="2"/>
      <c r="J62" s="2"/>
      <c r="K62" s="2"/>
      <c r="L62" s="2"/>
      <c r="M62" s="2"/>
      <c r="N62" s="2"/>
      <c r="O62" s="2"/>
    </row>
    <row r="63" spans="1:15">
      <c r="A63" s="2"/>
      <c r="B63" s="3"/>
      <c r="C63" s="3"/>
      <c r="D63" s="29"/>
      <c r="E63" s="3"/>
      <c r="F63" s="2"/>
      <c r="G63" s="2"/>
      <c r="H63" s="2"/>
      <c r="I63" s="2"/>
      <c r="J63" s="2"/>
      <c r="K63" s="2"/>
      <c r="L63" s="2"/>
      <c r="M63" s="2"/>
      <c r="N63" s="2"/>
      <c r="O63" s="2"/>
    </row>
    <row r="64" spans="1:15">
      <c r="A64" s="2"/>
      <c r="B64" s="3"/>
      <c r="C64" s="3"/>
      <c r="D64" s="29"/>
      <c r="E64" s="3"/>
      <c r="F64" s="2"/>
      <c r="G64" s="2"/>
      <c r="H64" s="2"/>
      <c r="I64" s="2"/>
      <c r="J64" s="2"/>
      <c r="K64" s="2"/>
      <c r="L64" s="2"/>
      <c r="M64" s="2"/>
      <c r="N64" s="2"/>
      <c r="O64" s="2"/>
    </row>
    <row r="65" spans="1:15">
      <c r="A65" s="2"/>
      <c r="B65" s="3"/>
      <c r="C65" s="3"/>
      <c r="D65" s="29"/>
      <c r="E65" s="3"/>
      <c r="F65" s="2"/>
      <c r="G65" s="2"/>
      <c r="H65" s="2"/>
      <c r="I65" s="2"/>
      <c r="J65" s="2"/>
      <c r="K65" s="2"/>
      <c r="L65" s="2"/>
      <c r="M65" s="2"/>
      <c r="N65" s="2"/>
      <c r="O65" s="2"/>
    </row>
    <row r="66" spans="1:15">
      <c r="A66" s="2"/>
      <c r="B66" s="3"/>
      <c r="C66" s="3"/>
      <c r="D66" s="29"/>
      <c r="E66" s="3"/>
      <c r="F66" s="2"/>
      <c r="G66" s="2"/>
      <c r="H66" s="2"/>
      <c r="I66" s="2"/>
      <c r="J66" s="2"/>
      <c r="K66" s="2"/>
      <c r="L66" s="2"/>
      <c r="M66" s="2"/>
      <c r="N66" s="2"/>
      <c r="O66" s="2"/>
    </row>
    <row r="67" spans="1:15">
      <c r="A67" s="2"/>
      <c r="B67" s="3"/>
      <c r="C67" s="3"/>
      <c r="D67" s="29"/>
      <c r="E67" s="3"/>
      <c r="F67" s="2"/>
      <c r="G67" s="2"/>
      <c r="H67" s="2"/>
      <c r="I67" s="2"/>
      <c r="J67" s="2"/>
      <c r="K67" s="2"/>
      <c r="L67" s="2"/>
      <c r="M67" s="2"/>
      <c r="N67" s="2"/>
      <c r="O67" s="2"/>
    </row>
    <row r="68" spans="1:15">
      <c r="A68" s="2"/>
      <c r="B68" s="3"/>
      <c r="C68" s="3"/>
      <c r="D68" s="29"/>
      <c r="E68" s="3"/>
      <c r="F68" s="2"/>
      <c r="G68" s="2"/>
      <c r="H68" s="2"/>
      <c r="I68" s="2"/>
      <c r="J68" s="2"/>
      <c r="K68" s="2"/>
      <c r="L68" s="2"/>
      <c r="M68" s="2"/>
      <c r="N68" s="2"/>
      <c r="O68" s="2"/>
    </row>
    <row r="69" spans="1:15">
      <c r="A69" s="2"/>
      <c r="B69" s="3"/>
      <c r="C69" s="3"/>
      <c r="D69" s="29"/>
      <c r="E69" s="3"/>
      <c r="F69" s="2"/>
      <c r="G69" s="2"/>
      <c r="H69" s="2"/>
      <c r="I69" s="2"/>
      <c r="J69" s="2"/>
      <c r="K69" s="2"/>
      <c r="L69" s="2"/>
      <c r="M69" s="2"/>
      <c r="N69" s="2"/>
      <c r="O69" s="2"/>
    </row>
    <row r="70" spans="1:15">
      <c r="A70" s="2"/>
      <c r="B70" s="3"/>
      <c r="C70" s="3"/>
      <c r="D70" s="29"/>
      <c r="E70" s="3"/>
      <c r="F70" s="2"/>
      <c r="G70" s="2"/>
      <c r="H70" s="2"/>
      <c r="I70" s="2"/>
      <c r="J70" s="2"/>
      <c r="K70" s="2"/>
      <c r="L70" s="2"/>
      <c r="M70" s="2"/>
      <c r="N70" s="2"/>
      <c r="O70" s="2"/>
    </row>
    <row r="71" spans="1:15">
      <c r="A71" s="2"/>
      <c r="B71" s="3"/>
      <c r="C71" s="3"/>
      <c r="D71" s="29"/>
      <c r="E71" s="3"/>
      <c r="F71" s="2"/>
      <c r="G71" s="2"/>
      <c r="H71" s="2"/>
      <c r="I71" s="2"/>
      <c r="J71" s="2"/>
      <c r="K71" s="2"/>
      <c r="L71" s="2"/>
      <c r="M71" s="2"/>
      <c r="N71" s="2"/>
      <c r="O71" s="2"/>
    </row>
    <row r="72" spans="1:15">
      <c r="A72" s="2"/>
      <c r="B72" s="3"/>
      <c r="C72" s="3"/>
      <c r="D72" s="29"/>
      <c r="E72" s="3"/>
      <c r="F72" s="2"/>
      <c r="G72" s="2"/>
      <c r="H72" s="2"/>
      <c r="I72" s="2"/>
      <c r="J72" s="2"/>
      <c r="K72" s="2"/>
      <c r="L72" s="2"/>
      <c r="M72" s="2"/>
      <c r="N72" s="2"/>
      <c r="O72" s="2"/>
    </row>
    <row r="73" spans="1:15">
      <c r="A73" s="2"/>
      <c r="B73" s="3"/>
      <c r="C73" s="3"/>
      <c r="D73" s="29"/>
      <c r="E73" s="3"/>
      <c r="F73" s="2"/>
      <c r="G73" s="2"/>
      <c r="H73" s="2"/>
      <c r="I73" s="2"/>
      <c r="J73" s="2"/>
      <c r="K73" s="2"/>
      <c r="L73" s="2"/>
      <c r="M73" s="2"/>
      <c r="N73" s="2"/>
      <c r="O73" s="2"/>
    </row>
    <row r="74" spans="1:15">
      <c r="A74" s="2"/>
      <c r="B74" s="3"/>
      <c r="C74" s="3"/>
      <c r="D74" s="29"/>
      <c r="E74" s="3"/>
      <c r="F74" s="2"/>
      <c r="G74" s="2"/>
      <c r="H74" s="2"/>
      <c r="I74" s="2"/>
      <c r="J74" s="2"/>
      <c r="K74" s="2"/>
      <c r="L74" s="2"/>
      <c r="M74" s="2"/>
      <c r="N74" s="2"/>
      <c r="O74" s="2"/>
    </row>
    <row r="75" spans="1:15">
      <c r="A75" s="2"/>
      <c r="B75" s="3"/>
      <c r="C75" s="3"/>
      <c r="D75" s="29"/>
      <c r="E75" s="3"/>
      <c r="F75" s="2"/>
      <c r="G75" s="2"/>
      <c r="H75" s="2"/>
      <c r="I75" s="2"/>
      <c r="J75" s="2"/>
      <c r="K75" s="2"/>
      <c r="L75" s="2"/>
      <c r="M75" s="2"/>
      <c r="N75" s="2"/>
      <c r="O75" s="2"/>
    </row>
    <row r="76" spans="1:15">
      <c r="A76" s="2"/>
      <c r="B76" s="3"/>
      <c r="C76" s="3"/>
      <c r="D76" s="29"/>
      <c r="E76" s="3"/>
      <c r="F76" s="2"/>
      <c r="G76" s="2"/>
      <c r="H76" s="2"/>
      <c r="I76" s="2"/>
      <c r="J76" s="2"/>
      <c r="K76" s="2"/>
      <c r="L76" s="2"/>
      <c r="M76" s="2"/>
      <c r="N76" s="2"/>
      <c r="O76" s="2"/>
    </row>
    <row r="77" spans="1:15">
      <c r="A77" s="2"/>
      <c r="B77" s="3"/>
      <c r="C77" s="3"/>
      <c r="D77" s="29"/>
      <c r="E77" s="3"/>
      <c r="F77" s="2"/>
      <c r="G77" s="2"/>
      <c r="H77" s="2"/>
      <c r="I77" s="2"/>
      <c r="J77" s="2"/>
      <c r="K77" s="2"/>
      <c r="L77" s="2"/>
      <c r="M77" s="2"/>
      <c r="N77" s="2"/>
      <c r="O77" s="2"/>
    </row>
    <row r="78" spans="1:15">
      <c r="A78" s="2"/>
      <c r="B78" s="3"/>
      <c r="C78" s="3"/>
      <c r="D78" s="29"/>
      <c r="E78" s="3"/>
      <c r="F78" s="2"/>
      <c r="G78" s="2"/>
      <c r="H78" s="2"/>
      <c r="I78" s="2"/>
      <c r="J78" s="2"/>
      <c r="K78" s="2"/>
      <c r="L78" s="2"/>
      <c r="M78" s="2"/>
      <c r="N78" s="2"/>
      <c r="O78" s="2"/>
    </row>
    <row r="79" spans="1:15">
      <c r="A79" s="2"/>
      <c r="B79" s="3"/>
      <c r="C79" s="3"/>
      <c r="D79" s="29"/>
      <c r="E79" s="3"/>
      <c r="F79" s="2"/>
      <c r="G79" s="2"/>
      <c r="H79" s="2"/>
      <c r="I79" s="2"/>
      <c r="J79" s="2"/>
      <c r="K79" s="2"/>
      <c r="L79" s="2"/>
      <c r="M79" s="2"/>
      <c r="N79" s="2"/>
      <c r="O79" s="2"/>
    </row>
    <row r="80" spans="1:15">
      <c r="A80" s="2"/>
      <c r="B80" s="3"/>
      <c r="C80" s="3"/>
      <c r="D80" s="29"/>
      <c r="E80" s="3"/>
      <c r="F80" s="2"/>
      <c r="G80" s="2"/>
      <c r="H80" s="2"/>
      <c r="I80" s="2"/>
      <c r="J80" s="2"/>
      <c r="K80" s="2"/>
      <c r="L80" s="2"/>
      <c r="M80" s="2"/>
      <c r="N80" s="2"/>
      <c r="O80" s="2"/>
    </row>
    <row r="81" spans="1:15">
      <c r="A81" s="2"/>
      <c r="B81" s="3"/>
      <c r="C81" s="3"/>
      <c r="D81" s="29"/>
      <c r="E81" s="3"/>
      <c r="F81" s="2"/>
      <c r="G81" s="2"/>
      <c r="H81" s="2"/>
      <c r="I81" s="2"/>
      <c r="J81" s="2"/>
      <c r="K81" s="2"/>
      <c r="L81" s="2"/>
      <c r="M81" s="2"/>
      <c r="N81" s="2"/>
      <c r="O81" s="2"/>
    </row>
    <row r="82" spans="1:15">
      <c r="A82" s="2"/>
      <c r="B82" s="3"/>
      <c r="C82" s="3"/>
      <c r="D82" s="3"/>
      <c r="E82" s="3"/>
      <c r="F82" s="2"/>
      <c r="G82" s="2"/>
      <c r="H82" s="2"/>
      <c r="I82" s="2"/>
      <c r="J82" s="2"/>
      <c r="K82" s="2"/>
      <c r="L82" s="2"/>
      <c r="M82" s="2"/>
      <c r="N82" s="2"/>
      <c r="O82" s="2"/>
    </row>
  </sheetData>
  <mergeCells count="72">
    <mergeCell ref="B6:C6"/>
    <mergeCell ref="E6:F6"/>
    <mergeCell ref="B1:F1"/>
    <mergeCell ref="B2:F2"/>
    <mergeCell ref="B3:F3"/>
    <mergeCell ref="B4:C4"/>
    <mergeCell ref="E4:F4"/>
    <mergeCell ref="B14:C14"/>
    <mergeCell ref="E14:F14"/>
    <mergeCell ref="B13:C13"/>
    <mergeCell ref="E13:F13"/>
    <mergeCell ref="B7:C7"/>
    <mergeCell ref="E7:F7"/>
    <mergeCell ref="B8:C8"/>
    <mergeCell ref="E8:F8"/>
    <mergeCell ref="B11:C11"/>
    <mergeCell ref="E11:F11"/>
    <mergeCell ref="B12:C12"/>
    <mergeCell ref="E12:F12"/>
    <mergeCell ref="B16:C16"/>
    <mergeCell ref="E16:F16"/>
    <mergeCell ref="B17:C17"/>
    <mergeCell ref="E17:F17"/>
    <mergeCell ref="B15:C15"/>
    <mergeCell ref="E15:F15"/>
    <mergeCell ref="B35:C35"/>
    <mergeCell ref="E35:F35"/>
    <mergeCell ref="B33:C33"/>
    <mergeCell ref="E33:F33"/>
    <mergeCell ref="B34:C34"/>
    <mergeCell ref="E34:F34"/>
    <mergeCell ref="B38:C38"/>
    <mergeCell ref="E38:F38"/>
    <mergeCell ref="B36:C36"/>
    <mergeCell ref="B37:C37"/>
    <mergeCell ref="E36:F36"/>
    <mergeCell ref="E37:F37"/>
    <mergeCell ref="B32:C32"/>
    <mergeCell ref="E32:F32"/>
    <mergeCell ref="B29:C29"/>
    <mergeCell ref="E29:F29"/>
    <mergeCell ref="B21:C21"/>
    <mergeCell ref="E21:F21"/>
    <mergeCell ref="B22:C22"/>
    <mergeCell ref="E22:F22"/>
    <mergeCell ref="B23:C23"/>
    <mergeCell ref="E23:F23"/>
    <mergeCell ref="E27:F27"/>
    <mergeCell ref="B28:C28"/>
    <mergeCell ref="E28:F28"/>
    <mergeCell ref="B26:C26"/>
    <mergeCell ref="E25:F25"/>
    <mergeCell ref="E26:F26"/>
    <mergeCell ref="B18:C18"/>
    <mergeCell ref="E18:F18"/>
    <mergeCell ref="B24:C24"/>
    <mergeCell ref="E24:F24"/>
    <mergeCell ref="B27:C27"/>
    <mergeCell ref="B25:C25"/>
    <mergeCell ref="B40:C40"/>
    <mergeCell ref="B41:C41"/>
    <mergeCell ref="E41:F41"/>
    <mergeCell ref="B42:C42"/>
    <mergeCell ref="E42:F42"/>
    <mergeCell ref="B46:C46"/>
    <mergeCell ref="E46:F46"/>
    <mergeCell ref="B43:C43"/>
    <mergeCell ref="E43:F43"/>
    <mergeCell ref="B44:C44"/>
    <mergeCell ref="E44:F44"/>
    <mergeCell ref="B45:C45"/>
    <mergeCell ref="E45:F45"/>
  </mergeCells>
  <dataValidations count="1">
    <dataValidation type="list" allowBlank="1" showInputMessage="1" showErrorMessage="1" sqref="D6:D8 D21:D29 D41:D46 D11:D18 D32:D38" xr:uid="{00000000-0002-0000-0100-000000000000}">
      <formula1>Options</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P85"/>
  <sheetViews>
    <sheetView zoomScale="75" zoomScaleNormal="75" workbookViewId="0">
      <pane ySplit="4" topLeftCell="A5" activePane="bottomLeft" state="frozen"/>
      <selection pane="bottomLeft" activeCell="B18" sqref="B18:C18"/>
    </sheetView>
  </sheetViews>
  <sheetFormatPr defaultRowHeight="14.45"/>
  <cols>
    <col min="1" max="1" width="16.5703125" customWidth="1"/>
    <col min="2" max="4" width="18.42578125" style="1" customWidth="1"/>
    <col min="5" max="5" width="25.5703125" style="1" customWidth="1"/>
    <col min="6" max="6" width="30.5703125" customWidth="1"/>
    <col min="7" max="7" width="16.5703125" customWidth="1"/>
    <col min="8" max="13" width="20.5703125" customWidth="1"/>
  </cols>
  <sheetData>
    <row r="1" spans="1:16" ht="38.1" customHeight="1">
      <c r="A1" s="2"/>
      <c r="B1" s="134" t="s">
        <v>10</v>
      </c>
      <c r="C1" s="134"/>
      <c r="D1" s="134"/>
      <c r="E1" s="134"/>
      <c r="F1" s="134"/>
      <c r="G1" s="2"/>
      <c r="H1" s="2"/>
      <c r="I1" s="2"/>
      <c r="J1" s="2"/>
      <c r="K1" s="2"/>
      <c r="L1" s="2"/>
      <c r="M1" s="2"/>
      <c r="N1" s="2"/>
      <c r="O1" s="2"/>
    </row>
    <row r="2" spans="1:16" ht="25.5">
      <c r="A2" s="2"/>
      <c r="B2" s="154" t="s">
        <v>63</v>
      </c>
      <c r="C2" s="154"/>
      <c r="D2" s="154"/>
      <c r="E2" s="154"/>
      <c r="F2" s="154"/>
      <c r="G2" s="2"/>
      <c r="H2" s="2"/>
      <c r="I2" s="2"/>
      <c r="J2" s="2"/>
      <c r="K2" s="2"/>
      <c r="L2" s="2"/>
      <c r="M2" s="2"/>
      <c r="N2" s="2"/>
      <c r="O2" s="2"/>
    </row>
    <row r="3" spans="1:16" ht="40.35" customHeight="1" thickBot="1">
      <c r="A3" s="2"/>
      <c r="B3" s="136" t="s">
        <v>12</v>
      </c>
      <c r="C3" s="136"/>
      <c r="D3" s="136"/>
      <c r="E3" s="136"/>
      <c r="F3" s="136"/>
      <c r="G3" s="2"/>
      <c r="H3" s="2"/>
      <c r="I3" s="2"/>
      <c r="J3" s="2"/>
      <c r="K3" s="2"/>
      <c r="L3" s="2"/>
      <c r="M3" s="2"/>
      <c r="N3" s="2"/>
      <c r="O3" s="2"/>
    </row>
    <row r="4" spans="1:16" ht="58.35" customHeight="1" thickBot="1">
      <c r="A4" s="2"/>
      <c r="B4" s="155" t="s">
        <v>13</v>
      </c>
      <c r="C4" s="156"/>
      <c r="D4" s="76" t="s">
        <v>14</v>
      </c>
      <c r="E4" s="155" t="s">
        <v>15</v>
      </c>
      <c r="F4" s="157"/>
      <c r="G4" s="2"/>
      <c r="H4" s="2"/>
      <c r="I4" s="2"/>
      <c r="J4" s="2"/>
      <c r="K4" s="2"/>
      <c r="L4" s="2"/>
      <c r="M4" s="2"/>
      <c r="N4" s="2"/>
      <c r="O4" s="2"/>
      <c r="P4" s="2"/>
    </row>
    <row r="5" spans="1:16" ht="21.6" thickBot="1">
      <c r="A5" s="2"/>
      <c r="B5" s="25" t="s">
        <v>64</v>
      </c>
      <c r="C5" s="81"/>
      <c r="D5" s="3"/>
      <c r="E5" s="3"/>
      <c r="F5" s="2"/>
      <c r="G5" s="2"/>
      <c r="H5" s="2"/>
      <c r="I5" s="2"/>
      <c r="J5" s="2"/>
      <c r="K5" s="2"/>
      <c r="L5" s="2"/>
      <c r="M5" s="2"/>
      <c r="N5" s="2"/>
      <c r="O5" s="2"/>
    </row>
    <row r="6" spans="1:16" ht="84" customHeight="1" thickBot="1">
      <c r="A6" s="2"/>
      <c r="B6" s="132" t="s">
        <v>65</v>
      </c>
      <c r="C6" s="133"/>
      <c r="D6" s="80"/>
      <c r="E6" s="141"/>
      <c r="F6" s="142"/>
      <c r="G6" s="2"/>
      <c r="H6" s="2"/>
      <c r="I6" s="2"/>
      <c r="J6" s="2"/>
      <c r="K6" s="2"/>
      <c r="L6" s="2"/>
      <c r="M6" s="2"/>
      <c r="N6" s="2"/>
      <c r="O6" s="2"/>
    </row>
    <row r="7" spans="1:16">
      <c r="A7" s="2"/>
      <c r="B7" s="3"/>
      <c r="C7" s="3"/>
      <c r="D7" s="29"/>
      <c r="E7" s="3"/>
      <c r="F7" s="2"/>
      <c r="G7" s="2"/>
      <c r="H7" s="2"/>
      <c r="I7" s="2"/>
      <c r="J7" s="2"/>
      <c r="K7" s="2"/>
      <c r="L7" s="2"/>
      <c r="M7" s="2"/>
      <c r="N7" s="2"/>
      <c r="O7" s="2"/>
    </row>
    <row r="8" spans="1:16" ht="21.6" thickBot="1">
      <c r="A8" s="2"/>
      <c r="B8" s="25" t="s">
        <v>66</v>
      </c>
      <c r="C8" s="4"/>
      <c r="D8" s="29"/>
      <c r="E8" s="3"/>
      <c r="F8" s="2"/>
      <c r="G8" s="2"/>
      <c r="H8" s="2"/>
      <c r="I8" s="2"/>
      <c r="J8" s="2"/>
      <c r="K8" s="2"/>
      <c r="L8" s="2"/>
      <c r="M8" s="2"/>
      <c r="N8" s="2"/>
      <c r="O8" s="2"/>
    </row>
    <row r="9" spans="1:16" ht="65.099999999999994" customHeight="1" thickBot="1">
      <c r="A9" s="2"/>
      <c r="B9" s="132" t="s">
        <v>67</v>
      </c>
      <c r="C9" s="133"/>
      <c r="D9" s="80"/>
      <c r="E9" s="141"/>
      <c r="F9" s="142"/>
      <c r="G9" s="2"/>
      <c r="H9" s="2"/>
      <c r="I9" s="2"/>
      <c r="J9" s="2"/>
      <c r="K9" s="2"/>
      <c r="L9" s="2"/>
      <c r="M9" s="2"/>
      <c r="N9" s="2"/>
      <c r="O9" s="2"/>
    </row>
    <row r="10" spans="1:16" ht="65.099999999999994" customHeight="1" thickBot="1">
      <c r="A10" s="2"/>
      <c r="B10" s="132" t="s">
        <v>68</v>
      </c>
      <c r="C10" s="133"/>
      <c r="D10" s="28"/>
      <c r="E10" s="141"/>
      <c r="F10" s="142"/>
      <c r="G10" s="2"/>
      <c r="H10" s="2"/>
      <c r="I10" s="2"/>
      <c r="J10" s="2"/>
      <c r="K10" s="2"/>
      <c r="L10" s="2"/>
      <c r="M10" s="2"/>
      <c r="N10" s="2"/>
      <c r="O10" s="2"/>
    </row>
    <row r="11" spans="1:16" ht="72.75" customHeight="1" thickBot="1">
      <c r="A11" s="2"/>
      <c r="B11" s="132" t="s">
        <v>69</v>
      </c>
      <c r="C11" s="133"/>
      <c r="D11" s="28"/>
      <c r="E11" s="141"/>
      <c r="F11" s="142"/>
      <c r="G11" s="2"/>
      <c r="H11" s="2"/>
      <c r="I11" s="2"/>
      <c r="J11" s="2"/>
      <c r="K11" s="2"/>
      <c r="L11" s="2"/>
      <c r="M11" s="2"/>
      <c r="N11" s="2"/>
      <c r="O11" s="2"/>
    </row>
    <row r="12" spans="1:16">
      <c r="A12" s="2"/>
      <c r="B12" s="3"/>
      <c r="C12" s="3"/>
      <c r="D12" s="29"/>
      <c r="E12" s="3"/>
      <c r="F12" s="2"/>
      <c r="G12" s="2"/>
      <c r="H12" s="2"/>
      <c r="I12" s="2"/>
      <c r="J12" s="2"/>
      <c r="K12" s="2"/>
      <c r="L12" s="2"/>
      <c r="M12" s="2"/>
      <c r="N12" s="2"/>
      <c r="O12" s="2"/>
    </row>
    <row r="13" spans="1:16" ht="21.6" thickBot="1">
      <c r="A13" s="2"/>
      <c r="B13" s="25" t="s">
        <v>70</v>
      </c>
      <c r="C13" s="4"/>
      <c r="D13" s="29"/>
      <c r="E13" s="3"/>
      <c r="F13" s="2"/>
      <c r="G13" s="2"/>
      <c r="H13" s="2"/>
      <c r="I13" s="2"/>
      <c r="J13" s="2"/>
      <c r="K13" s="2"/>
      <c r="L13" s="2"/>
      <c r="M13" s="2"/>
      <c r="N13" s="2"/>
      <c r="O13" s="2"/>
    </row>
    <row r="14" spans="1:16" ht="65.099999999999994" customHeight="1" thickBot="1">
      <c r="A14" s="2"/>
      <c r="B14" s="143" t="s">
        <v>71</v>
      </c>
      <c r="C14" s="144"/>
      <c r="D14" s="80"/>
      <c r="E14" s="141"/>
      <c r="F14" s="142"/>
      <c r="G14" s="2"/>
      <c r="H14" s="2"/>
      <c r="I14" s="2"/>
      <c r="J14" s="2"/>
      <c r="K14" s="2"/>
      <c r="L14" s="2"/>
      <c r="M14" s="2"/>
      <c r="N14" s="2"/>
      <c r="O14" s="2"/>
    </row>
    <row r="15" spans="1:16" ht="65.099999999999994" customHeight="1" thickBot="1">
      <c r="A15" s="2"/>
      <c r="B15" s="143" t="s">
        <v>72</v>
      </c>
      <c r="C15" s="144"/>
      <c r="D15" s="28"/>
      <c r="E15" s="141"/>
      <c r="F15" s="142"/>
      <c r="G15" s="2"/>
      <c r="H15" s="2"/>
      <c r="I15" s="2"/>
      <c r="J15" s="2"/>
      <c r="K15" s="2"/>
      <c r="L15" s="2"/>
      <c r="M15" s="2"/>
      <c r="N15" s="2"/>
      <c r="O15" s="2"/>
    </row>
    <row r="16" spans="1:16" ht="65.099999999999994" customHeight="1" thickBot="1">
      <c r="A16" s="2"/>
      <c r="B16" s="143" t="s">
        <v>73</v>
      </c>
      <c r="C16" s="144"/>
      <c r="D16" s="28"/>
      <c r="E16" s="141"/>
      <c r="F16" s="142"/>
      <c r="G16" s="2"/>
      <c r="H16" s="2"/>
      <c r="I16" s="2"/>
      <c r="J16" s="2"/>
      <c r="K16" s="2"/>
      <c r="L16" s="2"/>
      <c r="M16" s="2"/>
      <c r="N16" s="2"/>
      <c r="O16" s="2"/>
    </row>
    <row r="17" spans="1:15" ht="65.099999999999994" customHeight="1" thickBot="1">
      <c r="A17" s="2"/>
      <c r="B17" s="143" t="s">
        <v>74</v>
      </c>
      <c r="C17" s="144"/>
      <c r="D17" s="28"/>
      <c r="E17" s="141"/>
      <c r="F17" s="142"/>
      <c r="G17" s="2"/>
      <c r="H17" s="2"/>
      <c r="I17" s="2"/>
      <c r="J17" s="2"/>
      <c r="K17" s="2"/>
      <c r="L17" s="2"/>
      <c r="M17" s="2"/>
      <c r="N17" s="2"/>
      <c r="O17" s="2"/>
    </row>
    <row r="18" spans="1:15" ht="65.099999999999994" customHeight="1" thickBot="1">
      <c r="A18" s="2"/>
      <c r="B18" s="143" t="s">
        <v>75</v>
      </c>
      <c r="C18" s="144"/>
      <c r="D18" s="28"/>
      <c r="E18" s="141"/>
      <c r="F18" s="142"/>
      <c r="G18" s="2"/>
      <c r="H18" s="2"/>
      <c r="I18" s="2"/>
      <c r="J18" s="2"/>
      <c r="K18" s="2"/>
      <c r="L18" s="2"/>
      <c r="M18" s="2"/>
      <c r="N18" s="2"/>
      <c r="O18" s="2"/>
    </row>
    <row r="19" spans="1:15">
      <c r="A19" s="2"/>
      <c r="B19" s="3"/>
      <c r="C19" s="3"/>
      <c r="D19" s="29"/>
      <c r="E19" s="3"/>
      <c r="F19" s="2"/>
      <c r="G19" s="2"/>
      <c r="H19" s="2"/>
      <c r="I19" s="2"/>
      <c r="J19" s="2"/>
      <c r="K19" s="2"/>
      <c r="L19" s="2"/>
      <c r="M19" s="2"/>
      <c r="N19" s="2"/>
      <c r="O19" s="2"/>
    </row>
    <row r="20" spans="1:15" ht="21.6" thickBot="1">
      <c r="A20" s="2"/>
      <c r="B20" s="25" t="s">
        <v>76</v>
      </c>
      <c r="C20" s="4"/>
      <c r="D20" s="29"/>
      <c r="E20" s="3"/>
      <c r="F20" s="2"/>
      <c r="G20" s="2"/>
      <c r="H20" s="2"/>
      <c r="I20" s="2"/>
      <c r="J20" s="2"/>
      <c r="K20" s="2"/>
      <c r="L20" s="2"/>
      <c r="M20" s="2"/>
      <c r="N20" s="2"/>
      <c r="O20" s="2"/>
    </row>
    <row r="21" spans="1:15" ht="65.099999999999994" customHeight="1" thickBot="1">
      <c r="A21" s="2"/>
      <c r="B21" s="132" t="s">
        <v>77</v>
      </c>
      <c r="C21" s="133"/>
      <c r="D21" s="80"/>
      <c r="E21" s="141"/>
      <c r="F21" s="142"/>
      <c r="G21" s="2"/>
      <c r="H21" s="2"/>
      <c r="I21" s="2"/>
      <c r="J21" s="2"/>
      <c r="K21" s="2"/>
      <c r="L21" s="2"/>
      <c r="M21" s="2"/>
      <c r="N21" s="2"/>
      <c r="O21" s="2"/>
    </row>
    <row r="22" spans="1:15" ht="65.099999999999994" customHeight="1" thickBot="1">
      <c r="A22" s="2"/>
      <c r="B22" s="132" t="s">
        <v>78</v>
      </c>
      <c r="C22" s="133"/>
      <c r="D22" s="28"/>
      <c r="E22" s="141"/>
      <c r="F22" s="142"/>
      <c r="G22" s="2"/>
      <c r="H22" s="2"/>
      <c r="I22" s="2"/>
      <c r="J22" s="2"/>
      <c r="K22" s="2"/>
      <c r="L22" s="2"/>
      <c r="M22" s="2"/>
      <c r="N22" s="2"/>
      <c r="O22" s="2"/>
    </row>
    <row r="23" spans="1:15" ht="65.099999999999994" customHeight="1" thickBot="1">
      <c r="A23" s="2"/>
      <c r="B23" s="132" t="s">
        <v>79</v>
      </c>
      <c r="C23" s="133"/>
      <c r="D23" s="28"/>
      <c r="E23" s="141"/>
      <c r="F23" s="142"/>
      <c r="G23" s="2"/>
      <c r="H23" s="2"/>
      <c r="I23" s="2"/>
      <c r="J23" s="2"/>
      <c r="K23" s="2"/>
      <c r="L23" s="2"/>
      <c r="M23" s="2"/>
      <c r="N23" s="2"/>
      <c r="O23" s="2"/>
    </row>
    <row r="24" spans="1:15" ht="65.099999999999994" customHeight="1" thickBot="1">
      <c r="A24" s="2"/>
      <c r="B24" s="132" t="s">
        <v>80</v>
      </c>
      <c r="C24" s="133"/>
      <c r="D24" s="28"/>
      <c r="E24" s="141"/>
      <c r="F24" s="142"/>
      <c r="G24" s="2"/>
      <c r="H24" s="2"/>
      <c r="I24" s="2"/>
      <c r="J24" s="2"/>
      <c r="K24" s="2"/>
      <c r="L24" s="2"/>
      <c r="M24" s="2"/>
      <c r="N24" s="2"/>
      <c r="O24" s="2"/>
    </row>
    <row r="25" spans="1:15" ht="65.099999999999994" customHeight="1" thickBot="1">
      <c r="A25" s="2"/>
      <c r="B25" s="132" t="s">
        <v>81</v>
      </c>
      <c r="C25" s="133"/>
      <c r="D25" s="28"/>
      <c r="E25" s="141"/>
      <c r="F25" s="142"/>
      <c r="G25" s="2"/>
      <c r="H25" s="2"/>
      <c r="I25" s="2"/>
      <c r="J25" s="2"/>
      <c r="K25" s="2"/>
      <c r="L25" s="2"/>
      <c r="M25" s="2"/>
      <c r="N25" s="2"/>
      <c r="O25" s="2"/>
    </row>
    <row r="26" spans="1:15">
      <c r="A26" s="2"/>
      <c r="B26" s="3"/>
      <c r="C26" s="3"/>
      <c r="D26" s="29"/>
      <c r="E26" s="3"/>
      <c r="F26" s="2"/>
      <c r="G26" s="2"/>
      <c r="H26" s="2"/>
      <c r="I26" s="2"/>
      <c r="J26" s="2"/>
      <c r="K26" s="2"/>
      <c r="L26" s="2"/>
      <c r="M26" s="2"/>
      <c r="N26" s="2"/>
      <c r="O26" s="2"/>
    </row>
    <row r="27" spans="1:15" ht="21.6" thickBot="1">
      <c r="A27" s="2"/>
      <c r="B27" s="25" t="s">
        <v>82</v>
      </c>
      <c r="C27" s="4"/>
      <c r="D27" s="29"/>
      <c r="E27" s="3"/>
      <c r="F27" s="2"/>
      <c r="G27" s="2"/>
      <c r="H27" s="2"/>
      <c r="I27" s="2"/>
      <c r="J27" s="2"/>
      <c r="K27" s="2"/>
      <c r="L27" s="2"/>
      <c r="M27" s="2"/>
      <c r="N27" s="2"/>
      <c r="O27" s="2"/>
    </row>
    <row r="28" spans="1:15" ht="72" customHeight="1" thickBot="1">
      <c r="A28" s="2"/>
      <c r="B28" s="132" t="s">
        <v>83</v>
      </c>
      <c r="C28" s="133"/>
      <c r="D28" s="80"/>
      <c r="E28" s="141"/>
      <c r="F28" s="142"/>
      <c r="G28" s="2"/>
      <c r="H28" s="2"/>
      <c r="I28" s="2"/>
      <c r="J28" s="2"/>
      <c r="K28" s="2"/>
      <c r="L28" s="2"/>
      <c r="M28" s="2"/>
      <c r="N28" s="2"/>
      <c r="O28" s="2"/>
    </row>
    <row r="29" spans="1:15">
      <c r="A29" s="2"/>
      <c r="B29" s="3"/>
      <c r="C29" s="3"/>
      <c r="D29" s="29"/>
      <c r="E29" s="3"/>
      <c r="F29" s="2"/>
      <c r="G29" s="2"/>
      <c r="H29" s="2"/>
      <c r="I29" s="2"/>
      <c r="J29" s="2"/>
      <c r="K29" s="2"/>
      <c r="L29" s="2"/>
      <c r="M29" s="2"/>
      <c r="N29" s="2"/>
      <c r="O29" s="2"/>
    </row>
    <row r="30" spans="1:15" ht="15.6">
      <c r="A30" s="2"/>
      <c r="B30" s="153" t="s">
        <v>30</v>
      </c>
      <c r="C30" s="153"/>
      <c r="D30" s="3"/>
      <c r="E30" s="3"/>
      <c r="F30" s="2"/>
      <c r="G30" s="2"/>
      <c r="H30" s="2"/>
      <c r="I30" s="2"/>
      <c r="J30" s="2"/>
      <c r="K30" s="2"/>
      <c r="L30" s="2"/>
      <c r="M30" s="2"/>
      <c r="N30" s="2"/>
      <c r="O30" s="2"/>
    </row>
    <row r="31" spans="1:15">
      <c r="A31" s="2"/>
      <c r="B31" s="126"/>
      <c r="C31" s="127"/>
      <c r="D31" s="119"/>
      <c r="E31" s="128"/>
      <c r="F31" s="126"/>
      <c r="G31" s="2"/>
      <c r="H31" s="2"/>
      <c r="I31" s="2"/>
      <c r="J31" s="2"/>
      <c r="K31" s="2"/>
      <c r="L31" s="2"/>
      <c r="M31" s="2"/>
      <c r="N31" s="2"/>
      <c r="O31" s="2"/>
    </row>
    <row r="32" spans="1:15">
      <c r="A32" s="2"/>
      <c r="B32" s="126"/>
      <c r="C32" s="127"/>
      <c r="D32" s="119"/>
      <c r="E32" s="128"/>
      <c r="F32" s="126"/>
      <c r="G32" s="2"/>
      <c r="H32" s="2"/>
      <c r="I32" s="2"/>
      <c r="J32" s="2"/>
      <c r="K32" s="2"/>
      <c r="L32" s="2"/>
      <c r="M32" s="2"/>
      <c r="N32" s="2"/>
      <c r="O32" s="2"/>
    </row>
    <row r="33" spans="1:15">
      <c r="A33" s="2"/>
      <c r="B33" s="126"/>
      <c r="C33" s="127"/>
      <c r="D33" s="119"/>
      <c r="E33" s="128"/>
      <c r="F33" s="126"/>
      <c r="G33" s="2"/>
      <c r="H33" s="2"/>
      <c r="I33" s="2"/>
      <c r="J33" s="2"/>
      <c r="K33" s="2"/>
      <c r="L33" s="2"/>
      <c r="M33" s="2"/>
      <c r="N33" s="2"/>
      <c r="O33" s="2"/>
    </row>
    <row r="34" spans="1:15">
      <c r="A34" s="2"/>
      <c r="B34" s="126"/>
      <c r="C34" s="127"/>
      <c r="D34" s="119"/>
      <c r="E34" s="128"/>
      <c r="F34" s="126"/>
      <c r="G34" s="2"/>
      <c r="H34" s="2"/>
      <c r="I34" s="2"/>
      <c r="J34" s="2"/>
      <c r="K34" s="2"/>
      <c r="L34" s="2"/>
      <c r="M34" s="2"/>
      <c r="N34" s="2"/>
      <c r="O34" s="2"/>
    </row>
    <row r="35" spans="1:15">
      <c r="A35" s="2"/>
      <c r="B35" s="126"/>
      <c r="C35" s="127"/>
      <c r="D35" s="119"/>
      <c r="E35" s="128"/>
      <c r="F35" s="126"/>
      <c r="G35" s="2"/>
      <c r="H35" s="2"/>
      <c r="I35" s="2"/>
      <c r="J35" s="2"/>
      <c r="K35" s="2"/>
      <c r="L35" s="2"/>
      <c r="M35" s="2"/>
      <c r="N35" s="2"/>
      <c r="O35" s="2"/>
    </row>
    <row r="36" spans="1:15">
      <c r="A36" s="2"/>
      <c r="B36" s="126"/>
      <c r="C36" s="127"/>
      <c r="D36" s="119"/>
      <c r="E36" s="128"/>
      <c r="F36" s="126"/>
      <c r="G36" s="2"/>
      <c r="H36" s="2"/>
      <c r="I36" s="2"/>
      <c r="J36" s="2"/>
      <c r="K36" s="2"/>
      <c r="L36" s="2"/>
      <c r="M36" s="2"/>
      <c r="N36" s="2"/>
      <c r="O36" s="2"/>
    </row>
    <row r="37" spans="1:15">
      <c r="A37" s="2"/>
      <c r="B37" s="3"/>
      <c r="C37" s="3"/>
      <c r="D37" s="29"/>
      <c r="E37" s="3"/>
      <c r="F37" s="2"/>
      <c r="G37" s="2"/>
      <c r="H37" s="2"/>
      <c r="I37" s="2"/>
      <c r="J37" s="2"/>
      <c r="K37" s="2"/>
      <c r="L37" s="2"/>
      <c r="M37" s="2"/>
      <c r="N37" s="2"/>
      <c r="O37" s="2"/>
    </row>
    <row r="38" spans="1:15">
      <c r="A38" s="2"/>
      <c r="B38" s="3"/>
      <c r="C38" s="3"/>
      <c r="D38" s="29"/>
      <c r="E38" s="3"/>
      <c r="F38" s="2"/>
      <c r="G38" s="2"/>
      <c r="H38" s="2"/>
      <c r="I38" s="2"/>
      <c r="J38" s="2"/>
      <c r="K38" s="2"/>
      <c r="L38" s="2"/>
      <c r="M38" s="2"/>
      <c r="N38" s="2"/>
      <c r="O38" s="2"/>
    </row>
    <row r="39" spans="1:15">
      <c r="A39" s="2"/>
      <c r="B39" s="3"/>
      <c r="C39" s="3"/>
      <c r="D39" s="29"/>
      <c r="E39" s="3"/>
      <c r="F39" s="2"/>
      <c r="G39" s="2"/>
      <c r="H39" s="2"/>
      <c r="I39" s="2"/>
      <c r="J39" s="2"/>
      <c r="K39" s="2"/>
      <c r="L39" s="2"/>
      <c r="M39" s="2"/>
      <c r="N39" s="2"/>
      <c r="O39" s="2"/>
    </row>
    <row r="40" spans="1:15">
      <c r="A40" s="2"/>
      <c r="B40" s="3"/>
      <c r="C40" s="3"/>
      <c r="D40" s="29"/>
      <c r="E40" s="3"/>
      <c r="F40" s="2"/>
      <c r="G40" s="2"/>
      <c r="H40" s="2"/>
      <c r="I40" s="2"/>
      <c r="J40" s="2"/>
      <c r="K40" s="2"/>
      <c r="L40" s="2"/>
      <c r="M40" s="2"/>
      <c r="N40" s="2"/>
      <c r="O40" s="2"/>
    </row>
    <row r="41" spans="1:15">
      <c r="A41" s="2"/>
      <c r="B41" s="3"/>
      <c r="C41" s="3"/>
      <c r="D41" s="29"/>
      <c r="E41" s="3"/>
      <c r="F41" s="2"/>
      <c r="G41" s="2"/>
      <c r="H41" s="2"/>
      <c r="I41" s="2"/>
      <c r="J41" s="2"/>
      <c r="K41" s="2"/>
      <c r="L41" s="2"/>
      <c r="M41" s="2"/>
      <c r="N41" s="2"/>
      <c r="O41" s="2"/>
    </row>
    <row r="42" spans="1:15">
      <c r="A42" s="2"/>
      <c r="B42" s="3"/>
      <c r="C42" s="3"/>
      <c r="D42" s="29"/>
      <c r="E42" s="3"/>
      <c r="F42" s="2"/>
      <c r="G42" s="2"/>
      <c r="H42" s="2"/>
      <c r="I42" s="2"/>
      <c r="J42" s="2"/>
      <c r="K42" s="2"/>
      <c r="L42" s="2"/>
      <c r="M42" s="2"/>
      <c r="N42" s="2"/>
      <c r="O42" s="2"/>
    </row>
    <row r="43" spans="1:15">
      <c r="A43" s="2"/>
      <c r="B43" s="3"/>
      <c r="C43" s="3"/>
      <c r="D43" s="29"/>
      <c r="E43" s="3"/>
      <c r="F43" s="2"/>
      <c r="G43" s="2"/>
      <c r="H43" s="2"/>
      <c r="I43" s="2"/>
      <c r="J43" s="2"/>
      <c r="K43" s="2"/>
      <c r="L43" s="2"/>
      <c r="M43" s="2"/>
      <c r="N43" s="2"/>
      <c r="O43" s="2"/>
    </row>
    <row r="44" spans="1:15">
      <c r="A44" s="2"/>
      <c r="B44" s="3"/>
      <c r="C44" s="3"/>
      <c r="D44" s="29"/>
      <c r="E44" s="3"/>
      <c r="F44" s="2"/>
      <c r="G44" s="2"/>
      <c r="H44" s="2"/>
      <c r="I44" s="2"/>
      <c r="J44" s="2"/>
      <c r="K44" s="2"/>
      <c r="L44" s="2"/>
      <c r="M44" s="2"/>
      <c r="N44" s="2"/>
      <c r="O44" s="2"/>
    </row>
    <row r="45" spans="1:15">
      <c r="A45" s="2"/>
      <c r="B45" s="3"/>
      <c r="C45" s="3"/>
      <c r="D45" s="29"/>
      <c r="E45" s="3"/>
      <c r="F45" s="2"/>
      <c r="G45" s="2"/>
      <c r="H45" s="2"/>
      <c r="I45" s="2"/>
      <c r="J45" s="2"/>
      <c r="K45" s="2"/>
      <c r="L45" s="2"/>
      <c r="M45" s="2"/>
      <c r="N45" s="2"/>
      <c r="O45" s="2"/>
    </row>
    <row r="46" spans="1:15">
      <c r="A46" s="2"/>
      <c r="B46" s="3"/>
      <c r="C46" s="3"/>
      <c r="D46" s="29"/>
      <c r="E46" s="3"/>
      <c r="F46" s="2"/>
      <c r="G46" s="2"/>
      <c r="H46" s="2"/>
      <c r="I46" s="2"/>
      <c r="J46" s="2"/>
      <c r="K46" s="2"/>
      <c r="L46" s="2"/>
      <c r="M46" s="2"/>
      <c r="N46" s="2"/>
      <c r="O46" s="2"/>
    </row>
    <row r="47" spans="1:15">
      <c r="A47" s="2"/>
      <c r="B47" s="3"/>
      <c r="C47" s="3"/>
      <c r="D47" s="29"/>
      <c r="E47" s="3"/>
      <c r="F47" s="2"/>
      <c r="G47" s="2"/>
      <c r="H47" s="2"/>
      <c r="I47" s="2"/>
      <c r="J47" s="2"/>
      <c r="K47" s="2"/>
      <c r="L47" s="2"/>
      <c r="M47" s="2"/>
      <c r="N47" s="2"/>
      <c r="O47" s="2"/>
    </row>
    <row r="48" spans="1:15">
      <c r="A48" s="2"/>
      <c r="B48" s="3"/>
      <c r="C48" s="3"/>
      <c r="D48" s="29"/>
      <c r="E48" s="3"/>
      <c r="F48" s="2"/>
      <c r="G48" s="2"/>
      <c r="H48" s="2"/>
      <c r="I48" s="2"/>
      <c r="J48" s="2"/>
      <c r="K48" s="2"/>
      <c r="L48" s="2"/>
      <c r="M48" s="2"/>
      <c r="N48" s="2"/>
      <c r="O48" s="2"/>
    </row>
    <row r="49" spans="1:15">
      <c r="A49" s="2"/>
      <c r="B49" s="3"/>
      <c r="C49" s="3"/>
      <c r="D49" s="29"/>
      <c r="E49" s="3"/>
      <c r="F49" s="2"/>
      <c r="G49" s="2"/>
      <c r="H49" s="2"/>
      <c r="I49" s="2"/>
      <c r="J49" s="2"/>
      <c r="K49" s="2"/>
      <c r="L49" s="2"/>
      <c r="M49" s="2"/>
      <c r="N49" s="2"/>
      <c r="O49" s="2"/>
    </row>
    <row r="50" spans="1:15">
      <c r="A50" s="2"/>
      <c r="B50" s="3"/>
      <c r="C50" s="3"/>
      <c r="D50" s="29"/>
      <c r="E50" s="3"/>
      <c r="F50" s="2"/>
      <c r="G50" s="2"/>
      <c r="H50" s="2"/>
      <c r="I50" s="2"/>
      <c r="J50" s="2"/>
      <c r="K50" s="2"/>
      <c r="L50" s="2"/>
      <c r="M50" s="2"/>
      <c r="N50" s="2"/>
      <c r="O50" s="2"/>
    </row>
    <row r="51" spans="1:15">
      <c r="A51" s="2"/>
      <c r="B51" s="3"/>
      <c r="C51" s="3"/>
      <c r="D51" s="29"/>
      <c r="E51" s="3"/>
      <c r="F51" s="2"/>
      <c r="G51" s="2"/>
      <c r="H51" s="2"/>
      <c r="I51" s="2"/>
      <c r="J51" s="2"/>
      <c r="K51" s="2"/>
      <c r="L51" s="2"/>
      <c r="M51" s="2"/>
      <c r="N51" s="2"/>
      <c r="O51" s="2"/>
    </row>
    <row r="52" spans="1:15">
      <c r="A52" s="2"/>
      <c r="B52" s="3"/>
      <c r="C52" s="3"/>
      <c r="D52" s="29"/>
      <c r="E52" s="3"/>
      <c r="F52" s="2"/>
      <c r="G52" s="2"/>
      <c r="H52" s="2"/>
      <c r="I52" s="2"/>
      <c r="J52" s="2"/>
      <c r="K52" s="2"/>
      <c r="L52" s="2"/>
      <c r="M52" s="2"/>
      <c r="N52" s="2"/>
      <c r="O52" s="2"/>
    </row>
    <row r="53" spans="1:15">
      <c r="A53" s="2"/>
      <c r="B53" s="3"/>
      <c r="C53" s="3"/>
      <c r="D53" s="29"/>
      <c r="E53" s="3"/>
      <c r="F53" s="2"/>
      <c r="G53" s="2"/>
      <c r="H53" s="2"/>
      <c r="I53" s="2"/>
      <c r="J53" s="2"/>
      <c r="K53" s="2"/>
      <c r="L53" s="2"/>
      <c r="M53" s="2"/>
      <c r="N53" s="2"/>
      <c r="O53" s="2"/>
    </row>
    <row r="54" spans="1:15">
      <c r="A54" s="2"/>
      <c r="B54" s="3"/>
      <c r="C54" s="3"/>
      <c r="D54" s="29"/>
      <c r="E54" s="3"/>
      <c r="F54" s="2"/>
      <c r="G54" s="2"/>
      <c r="H54" s="2"/>
      <c r="I54" s="2"/>
      <c r="J54" s="2"/>
      <c r="K54" s="2"/>
      <c r="L54" s="2"/>
      <c r="M54" s="2"/>
      <c r="N54" s="2"/>
      <c r="O54" s="2"/>
    </row>
    <row r="55" spans="1:15">
      <c r="A55" s="2"/>
      <c r="B55" s="3"/>
      <c r="C55" s="3"/>
      <c r="D55" s="29"/>
      <c r="E55" s="3"/>
      <c r="F55" s="2"/>
      <c r="G55" s="2"/>
      <c r="H55" s="2"/>
      <c r="I55" s="2"/>
      <c r="J55" s="2"/>
      <c r="K55" s="2"/>
      <c r="L55" s="2"/>
      <c r="M55" s="2"/>
      <c r="N55" s="2"/>
      <c r="O55" s="2"/>
    </row>
    <row r="56" spans="1:15">
      <c r="A56" s="2"/>
      <c r="B56" s="3"/>
      <c r="C56" s="3"/>
      <c r="D56" s="29"/>
      <c r="E56" s="3"/>
      <c r="F56" s="2"/>
      <c r="G56" s="2"/>
      <c r="H56" s="2"/>
      <c r="I56" s="2"/>
      <c r="J56" s="2"/>
      <c r="K56" s="2"/>
      <c r="L56" s="2"/>
      <c r="M56" s="2"/>
      <c r="N56" s="2"/>
      <c r="O56" s="2"/>
    </row>
    <row r="57" spans="1:15">
      <c r="A57" s="2"/>
      <c r="B57" s="3"/>
      <c r="C57" s="3"/>
      <c r="D57" s="29"/>
      <c r="E57" s="3"/>
      <c r="F57" s="2"/>
      <c r="G57" s="2"/>
      <c r="H57" s="2"/>
      <c r="I57" s="2"/>
      <c r="J57" s="2"/>
      <c r="K57" s="2"/>
      <c r="L57" s="2"/>
      <c r="M57" s="2"/>
      <c r="N57" s="2"/>
      <c r="O57" s="2"/>
    </row>
    <row r="58" spans="1:15">
      <c r="A58" s="2"/>
      <c r="B58" s="3"/>
      <c r="C58" s="3"/>
      <c r="D58" s="29"/>
      <c r="E58" s="3"/>
      <c r="F58" s="2"/>
      <c r="G58" s="2"/>
      <c r="H58" s="2"/>
      <c r="I58" s="2"/>
      <c r="J58" s="2"/>
      <c r="K58" s="2"/>
      <c r="L58" s="2"/>
      <c r="M58" s="2"/>
      <c r="N58" s="2"/>
      <c r="O58" s="2"/>
    </row>
    <row r="59" spans="1:15">
      <c r="A59" s="2"/>
      <c r="B59" s="3"/>
      <c r="C59" s="3"/>
      <c r="D59" s="29"/>
      <c r="E59" s="3"/>
      <c r="F59" s="2"/>
      <c r="G59" s="2"/>
      <c r="H59" s="2"/>
      <c r="I59" s="2"/>
      <c r="J59" s="2"/>
      <c r="K59" s="2"/>
      <c r="L59" s="2"/>
      <c r="M59" s="2"/>
      <c r="N59" s="2"/>
      <c r="O59" s="2"/>
    </row>
    <row r="60" spans="1:15">
      <c r="A60" s="2"/>
      <c r="B60" s="3"/>
      <c r="C60" s="3"/>
      <c r="D60" s="29"/>
      <c r="E60" s="3"/>
      <c r="F60" s="2"/>
      <c r="G60" s="2"/>
      <c r="H60" s="2"/>
      <c r="I60" s="2"/>
      <c r="J60" s="2"/>
      <c r="K60" s="2"/>
      <c r="L60" s="2"/>
      <c r="M60" s="2"/>
      <c r="N60" s="2"/>
      <c r="O60" s="2"/>
    </row>
    <row r="61" spans="1:15">
      <c r="A61" s="2"/>
      <c r="B61" s="3"/>
      <c r="C61" s="3"/>
      <c r="D61" s="29"/>
      <c r="E61" s="3"/>
      <c r="F61" s="2"/>
      <c r="G61" s="2"/>
      <c r="H61" s="2"/>
      <c r="I61" s="2"/>
      <c r="J61" s="2"/>
      <c r="K61" s="2"/>
      <c r="L61" s="2"/>
      <c r="M61" s="2"/>
      <c r="N61" s="2"/>
      <c r="O61" s="2"/>
    </row>
    <row r="62" spans="1:15">
      <c r="A62" s="2"/>
      <c r="B62" s="3"/>
      <c r="C62" s="3"/>
      <c r="D62" s="29"/>
      <c r="E62" s="3"/>
      <c r="F62" s="2"/>
      <c r="G62" s="2"/>
      <c r="H62" s="2"/>
      <c r="I62" s="2"/>
      <c r="J62" s="2"/>
      <c r="K62" s="2"/>
      <c r="L62" s="2"/>
      <c r="M62" s="2"/>
      <c r="N62" s="2"/>
      <c r="O62" s="2"/>
    </row>
    <row r="63" spans="1:15">
      <c r="A63" s="2"/>
      <c r="B63" s="3"/>
      <c r="C63" s="3"/>
      <c r="D63" s="29"/>
      <c r="E63" s="3"/>
      <c r="F63" s="2"/>
      <c r="G63" s="2"/>
      <c r="H63" s="2"/>
      <c r="I63" s="2"/>
      <c r="J63" s="2"/>
      <c r="K63" s="2"/>
      <c r="L63" s="2"/>
      <c r="M63" s="2"/>
      <c r="N63" s="2"/>
      <c r="O63" s="2"/>
    </row>
    <row r="64" spans="1:15">
      <c r="A64" s="2"/>
      <c r="B64" s="3"/>
      <c r="C64" s="3"/>
      <c r="D64" s="29"/>
      <c r="E64" s="3"/>
      <c r="F64" s="2"/>
      <c r="G64" s="2"/>
      <c r="H64" s="2"/>
      <c r="I64" s="2"/>
      <c r="J64" s="2"/>
      <c r="K64" s="2"/>
      <c r="L64" s="2"/>
      <c r="M64" s="2"/>
      <c r="N64" s="2"/>
      <c r="O64" s="2"/>
    </row>
    <row r="65" spans="1:15">
      <c r="A65" s="2"/>
      <c r="B65" s="3"/>
      <c r="C65" s="3"/>
      <c r="D65" s="29"/>
      <c r="E65" s="3"/>
      <c r="F65" s="2"/>
      <c r="G65" s="2"/>
      <c r="H65" s="2"/>
      <c r="I65" s="2"/>
      <c r="J65" s="2"/>
      <c r="K65" s="2"/>
      <c r="L65" s="2"/>
      <c r="M65" s="2"/>
      <c r="N65" s="2"/>
      <c r="O65" s="2"/>
    </row>
    <row r="66" spans="1:15">
      <c r="A66" s="2"/>
      <c r="B66" s="3"/>
      <c r="C66" s="3"/>
      <c r="D66" s="29"/>
      <c r="E66" s="3"/>
      <c r="F66" s="2"/>
      <c r="G66" s="2"/>
      <c r="H66" s="2"/>
      <c r="I66" s="2"/>
      <c r="J66" s="2"/>
      <c r="K66" s="2"/>
      <c r="L66" s="2"/>
      <c r="M66" s="2"/>
      <c r="N66" s="2"/>
      <c r="O66" s="2"/>
    </row>
    <row r="67" spans="1:15">
      <c r="A67" s="2"/>
      <c r="B67" s="3"/>
      <c r="C67" s="3"/>
      <c r="D67" s="29"/>
      <c r="E67" s="3"/>
      <c r="F67" s="2"/>
      <c r="G67" s="2"/>
      <c r="H67" s="2"/>
      <c r="I67" s="2"/>
      <c r="J67" s="2"/>
      <c r="K67" s="2"/>
      <c r="L67" s="2"/>
      <c r="M67" s="2"/>
      <c r="N67" s="2"/>
      <c r="O67" s="2"/>
    </row>
    <row r="68" spans="1:15">
      <c r="A68" s="2"/>
      <c r="B68" s="3"/>
      <c r="C68" s="3"/>
      <c r="D68" s="29"/>
      <c r="E68" s="3"/>
      <c r="F68" s="2"/>
      <c r="G68" s="2"/>
      <c r="H68" s="2"/>
      <c r="I68" s="2"/>
      <c r="J68" s="2"/>
      <c r="K68" s="2"/>
      <c r="L68" s="2"/>
      <c r="M68" s="2"/>
      <c r="N68" s="2"/>
      <c r="O68" s="2"/>
    </row>
    <row r="69" spans="1:15">
      <c r="A69" s="2"/>
      <c r="B69" s="3"/>
      <c r="C69" s="3"/>
      <c r="D69" s="29"/>
      <c r="E69" s="3"/>
      <c r="F69" s="2"/>
      <c r="G69" s="2"/>
      <c r="H69" s="2"/>
      <c r="I69" s="2"/>
      <c r="J69" s="2"/>
      <c r="K69" s="2"/>
      <c r="L69" s="2"/>
      <c r="M69" s="2"/>
      <c r="N69" s="2"/>
      <c r="O69" s="2"/>
    </row>
    <row r="70" spans="1:15">
      <c r="A70" s="2"/>
      <c r="B70" s="3"/>
      <c r="C70" s="3"/>
      <c r="D70" s="29"/>
      <c r="E70" s="3"/>
      <c r="F70" s="2"/>
      <c r="G70" s="2"/>
      <c r="H70" s="2"/>
      <c r="I70" s="2"/>
      <c r="J70" s="2"/>
      <c r="K70" s="2"/>
      <c r="L70" s="2"/>
      <c r="M70" s="2"/>
      <c r="N70" s="2"/>
      <c r="O70" s="2"/>
    </row>
    <row r="71" spans="1:15">
      <c r="A71" s="2"/>
      <c r="B71" s="3"/>
      <c r="C71" s="3"/>
      <c r="D71" s="29"/>
      <c r="E71" s="3"/>
      <c r="F71" s="2"/>
      <c r="G71" s="2"/>
      <c r="H71" s="2"/>
      <c r="I71" s="2"/>
      <c r="J71" s="2"/>
      <c r="K71" s="2"/>
      <c r="L71" s="2"/>
      <c r="M71" s="2"/>
      <c r="N71" s="2"/>
      <c r="O71" s="2"/>
    </row>
    <row r="72" spans="1:15">
      <c r="A72" s="2"/>
      <c r="B72" s="3"/>
      <c r="C72" s="3"/>
      <c r="D72" s="29"/>
      <c r="E72" s="3"/>
      <c r="F72" s="2"/>
      <c r="G72" s="2"/>
      <c r="H72" s="2"/>
      <c r="I72" s="2"/>
      <c r="J72" s="2"/>
      <c r="K72" s="2"/>
      <c r="L72" s="2"/>
      <c r="M72" s="2"/>
      <c r="N72" s="2"/>
      <c r="O72" s="2"/>
    </row>
    <row r="73" spans="1:15">
      <c r="A73" s="2"/>
      <c r="B73" s="3"/>
      <c r="C73" s="3"/>
      <c r="D73" s="29"/>
      <c r="E73" s="3"/>
      <c r="F73" s="2"/>
      <c r="G73" s="2"/>
      <c r="H73" s="2"/>
      <c r="I73" s="2"/>
      <c r="J73" s="2"/>
      <c r="K73" s="2"/>
      <c r="L73" s="2"/>
      <c r="M73" s="2"/>
      <c r="N73" s="2"/>
      <c r="O73" s="2"/>
    </row>
    <row r="74" spans="1:15">
      <c r="A74" s="2"/>
      <c r="B74" s="3"/>
      <c r="C74" s="3"/>
      <c r="D74" s="29"/>
      <c r="E74" s="3"/>
      <c r="F74" s="2"/>
      <c r="G74" s="2"/>
      <c r="H74" s="2"/>
      <c r="I74" s="2"/>
      <c r="J74" s="2"/>
      <c r="K74" s="2"/>
      <c r="L74" s="2"/>
      <c r="M74" s="2"/>
      <c r="N74" s="2"/>
      <c r="O74" s="2"/>
    </row>
    <row r="75" spans="1:15">
      <c r="A75" s="2"/>
      <c r="B75" s="3"/>
      <c r="C75" s="3"/>
      <c r="D75" s="29"/>
      <c r="E75" s="3"/>
      <c r="F75" s="2"/>
      <c r="G75" s="2"/>
      <c r="H75" s="2"/>
      <c r="I75" s="2"/>
      <c r="J75" s="2"/>
      <c r="K75" s="2"/>
      <c r="L75" s="2"/>
      <c r="M75" s="2"/>
      <c r="N75" s="2"/>
      <c r="O75" s="2"/>
    </row>
    <row r="76" spans="1:15">
      <c r="A76" s="2"/>
      <c r="B76" s="3"/>
      <c r="C76" s="3"/>
      <c r="D76" s="29"/>
      <c r="E76" s="3"/>
      <c r="F76" s="2"/>
      <c r="G76" s="2"/>
      <c r="H76" s="2"/>
      <c r="I76" s="2"/>
      <c r="J76" s="2"/>
      <c r="K76" s="2"/>
      <c r="L76" s="2"/>
      <c r="M76" s="2"/>
      <c r="N76" s="2"/>
      <c r="O76" s="2"/>
    </row>
    <row r="77" spans="1:15">
      <c r="A77" s="2"/>
      <c r="B77" s="3"/>
      <c r="C77" s="3"/>
      <c r="D77" s="29"/>
      <c r="E77" s="3"/>
      <c r="F77" s="2"/>
      <c r="G77" s="2"/>
      <c r="H77" s="2"/>
      <c r="I77" s="2"/>
      <c r="J77" s="2"/>
      <c r="K77" s="2"/>
      <c r="L77" s="2"/>
      <c r="M77" s="2"/>
      <c r="N77" s="2"/>
      <c r="O77" s="2"/>
    </row>
    <row r="78" spans="1:15">
      <c r="A78" s="2"/>
      <c r="B78" s="3"/>
      <c r="C78" s="3"/>
      <c r="D78" s="29"/>
      <c r="E78" s="3"/>
      <c r="F78" s="2"/>
      <c r="G78" s="2"/>
      <c r="H78" s="2"/>
      <c r="I78" s="2"/>
      <c r="J78" s="2"/>
      <c r="K78" s="2"/>
      <c r="L78" s="2"/>
      <c r="M78" s="2"/>
      <c r="N78" s="2"/>
      <c r="O78" s="2"/>
    </row>
    <row r="79" spans="1:15">
      <c r="A79" s="2"/>
      <c r="B79" s="3"/>
      <c r="C79" s="3"/>
      <c r="D79" s="29"/>
      <c r="E79" s="3"/>
      <c r="F79" s="2"/>
      <c r="G79" s="2"/>
      <c r="H79" s="2"/>
      <c r="I79" s="2"/>
      <c r="J79" s="2"/>
      <c r="K79" s="2"/>
      <c r="L79" s="2"/>
      <c r="M79" s="2"/>
      <c r="N79" s="2"/>
      <c r="O79" s="2"/>
    </row>
    <row r="80" spans="1:15">
      <c r="A80" s="2"/>
      <c r="B80" s="3"/>
      <c r="C80" s="3"/>
      <c r="D80" s="3"/>
      <c r="E80" s="3"/>
      <c r="F80" s="2"/>
      <c r="G80" s="2"/>
      <c r="H80" s="2"/>
      <c r="I80" s="2"/>
      <c r="J80" s="2"/>
      <c r="K80" s="2"/>
      <c r="L80" s="2"/>
      <c r="M80" s="2"/>
      <c r="N80" s="2"/>
      <c r="O80" s="2"/>
    </row>
    <row r="81" spans="1:15">
      <c r="A81" s="2"/>
      <c r="B81" s="3"/>
      <c r="C81" s="3"/>
      <c r="D81" s="3"/>
      <c r="E81" s="3"/>
      <c r="F81" s="2"/>
      <c r="G81" s="2"/>
      <c r="H81" s="2"/>
      <c r="I81" s="2"/>
      <c r="J81" s="2"/>
      <c r="K81" s="2"/>
      <c r="L81" s="2"/>
      <c r="M81" s="2"/>
      <c r="N81" s="2"/>
      <c r="O81" s="2"/>
    </row>
    <row r="82" spans="1:15">
      <c r="A82" s="2"/>
      <c r="B82" s="3"/>
      <c r="C82" s="3"/>
      <c r="D82" s="3"/>
      <c r="E82" s="3"/>
      <c r="F82" s="2"/>
      <c r="G82" s="2"/>
      <c r="H82" s="2"/>
      <c r="I82" s="2"/>
      <c r="J82" s="2"/>
      <c r="K82" s="2"/>
      <c r="L82" s="2"/>
      <c r="M82" s="2"/>
      <c r="N82" s="2"/>
      <c r="O82" s="2"/>
    </row>
    <row r="83" spans="1:15">
      <c r="A83" s="2"/>
      <c r="B83" s="3"/>
      <c r="C83" s="3"/>
      <c r="D83" s="3"/>
      <c r="E83" s="3"/>
      <c r="F83" s="2"/>
      <c r="G83" s="2"/>
      <c r="H83" s="2"/>
      <c r="I83" s="2"/>
      <c r="J83" s="2"/>
      <c r="K83" s="2"/>
      <c r="L83" s="2"/>
      <c r="M83" s="2"/>
      <c r="N83" s="2"/>
      <c r="O83" s="2"/>
    </row>
    <row r="84" spans="1:15">
      <c r="A84" s="2"/>
      <c r="B84" s="3"/>
      <c r="C84" s="3"/>
      <c r="D84" s="3"/>
      <c r="E84" s="3"/>
      <c r="F84" s="2"/>
      <c r="G84" s="2"/>
      <c r="H84" s="2"/>
      <c r="I84" s="2"/>
      <c r="J84" s="2"/>
      <c r="K84" s="2"/>
      <c r="L84" s="2"/>
      <c r="M84" s="2"/>
      <c r="N84" s="2"/>
      <c r="O84" s="2"/>
    </row>
    <row r="85" spans="1:15">
      <c r="A85" s="2"/>
      <c r="B85" s="3"/>
      <c r="C85" s="3"/>
      <c r="D85" s="3"/>
      <c r="E85" s="3"/>
      <c r="F85" s="2"/>
      <c r="G85" s="2"/>
      <c r="H85" s="2"/>
      <c r="I85" s="2"/>
      <c r="J85" s="2"/>
      <c r="K85" s="2"/>
      <c r="L85" s="2"/>
      <c r="M85" s="2"/>
      <c r="N85" s="2"/>
      <c r="O85" s="2"/>
    </row>
  </sheetData>
  <mergeCells count="48">
    <mergeCell ref="B22:C22"/>
    <mergeCell ref="E22:F22"/>
    <mergeCell ref="B23:C23"/>
    <mergeCell ref="E23:F23"/>
    <mergeCell ref="B28:C28"/>
    <mergeCell ref="E28:F28"/>
    <mergeCell ref="B24:C24"/>
    <mergeCell ref="E24:F24"/>
    <mergeCell ref="B25:C25"/>
    <mergeCell ref="E25:F25"/>
    <mergeCell ref="B17:C17"/>
    <mergeCell ref="E17:F17"/>
    <mergeCell ref="B18:C18"/>
    <mergeCell ref="E18:F18"/>
    <mergeCell ref="B21:C21"/>
    <mergeCell ref="E21:F21"/>
    <mergeCell ref="B14:C14"/>
    <mergeCell ref="E14:F14"/>
    <mergeCell ref="B15:C15"/>
    <mergeCell ref="E15:F15"/>
    <mergeCell ref="B16:C16"/>
    <mergeCell ref="E16:F16"/>
    <mergeCell ref="B11:C11"/>
    <mergeCell ref="E11:F11"/>
    <mergeCell ref="B9:C9"/>
    <mergeCell ref="E9:F9"/>
    <mergeCell ref="B10:C10"/>
    <mergeCell ref="E10:F10"/>
    <mergeCell ref="B6:C6"/>
    <mergeCell ref="E6:F6"/>
    <mergeCell ref="B1:F1"/>
    <mergeCell ref="B2:F2"/>
    <mergeCell ref="B3:F3"/>
    <mergeCell ref="B4:C4"/>
    <mergeCell ref="E4:F4"/>
    <mergeCell ref="B30:C30"/>
    <mergeCell ref="B31:C31"/>
    <mergeCell ref="E31:F31"/>
    <mergeCell ref="B32:C32"/>
    <mergeCell ref="E32:F32"/>
    <mergeCell ref="B36:C36"/>
    <mergeCell ref="E36:F36"/>
    <mergeCell ref="B33:C33"/>
    <mergeCell ref="E33:F33"/>
    <mergeCell ref="B34:C34"/>
    <mergeCell ref="E34:F34"/>
    <mergeCell ref="B35:C35"/>
    <mergeCell ref="E35:F35"/>
  </mergeCells>
  <dataValidations count="1">
    <dataValidation type="list" allowBlank="1" showInputMessage="1" showErrorMessage="1" sqref="D6 D9:D11 D14:D18 D21:D25 D28 D31:D36" xr:uid="{00000000-0002-0000-0200-000000000000}">
      <formula1>Options</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P60"/>
  <sheetViews>
    <sheetView zoomScale="75" zoomScaleNormal="75" workbookViewId="0">
      <pane ySplit="4" topLeftCell="A5" activePane="bottomLeft" state="frozen"/>
      <selection pane="bottomLeft" activeCell="D6" sqref="D6"/>
    </sheetView>
  </sheetViews>
  <sheetFormatPr defaultRowHeight="14.45"/>
  <cols>
    <col min="1" max="1" width="16.5703125" customWidth="1"/>
    <col min="2" max="3" width="18.42578125" style="1" customWidth="1"/>
    <col min="4" max="4" width="18.42578125" style="30" customWidth="1"/>
    <col min="5" max="5" width="25.5703125" style="1" customWidth="1"/>
    <col min="6" max="6" width="30.5703125" customWidth="1"/>
    <col min="7" max="7" width="16.5703125" customWidth="1"/>
    <col min="8" max="13" width="20.5703125" customWidth="1"/>
  </cols>
  <sheetData>
    <row r="1" spans="1:16" ht="47.1" customHeight="1">
      <c r="A1" s="2"/>
      <c r="B1" s="134" t="s">
        <v>10</v>
      </c>
      <c r="C1" s="134"/>
      <c r="D1" s="134"/>
      <c r="E1" s="134"/>
      <c r="F1" s="134"/>
      <c r="G1" s="2"/>
      <c r="H1" s="2"/>
      <c r="I1" s="2"/>
      <c r="J1" s="2"/>
      <c r="K1" s="2"/>
      <c r="L1" s="2"/>
      <c r="M1" s="2"/>
      <c r="N1" s="2"/>
      <c r="O1" s="2"/>
    </row>
    <row r="2" spans="1:16" ht="25.5">
      <c r="A2" s="2"/>
      <c r="B2" s="159" t="s">
        <v>84</v>
      </c>
      <c r="C2" s="159"/>
      <c r="D2" s="159"/>
      <c r="E2" s="159"/>
      <c r="F2" s="159"/>
      <c r="G2" s="2"/>
      <c r="H2" s="2"/>
      <c r="I2" s="2"/>
      <c r="J2" s="2"/>
      <c r="K2" s="2"/>
      <c r="L2" s="2"/>
      <c r="M2" s="2"/>
      <c r="N2" s="2"/>
      <c r="O2" s="2"/>
    </row>
    <row r="3" spans="1:16" ht="61.5" customHeight="1" thickBot="1">
      <c r="A3" s="2"/>
      <c r="B3" s="136" t="s">
        <v>85</v>
      </c>
      <c r="C3" s="136"/>
      <c r="D3" s="136"/>
      <c r="E3" s="136"/>
      <c r="F3" s="136"/>
      <c r="G3" s="2"/>
      <c r="H3" s="2"/>
      <c r="I3" s="2"/>
      <c r="J3" s="2"/>
      <c r="K3" s="2"/>
      <c r="L3" s="2"/>
      <c r="M3" s="2"/>
      <c r="N3" s="2"/>
      <c r="O3" s="2"/>
    </row>
    <row r="4" spans="1:16" ht="58.35" customHeight="1" thickBot="1">
      <c r="A4" s="2"/>
      <c r="B4" s="160" t="s">
        <v>13</v>
      </c>
      <c r="C4" s="161"/>
      <c r="D4" s="125" t="s">
        <v>86</v>
      </c>
      <c r="E4" s="160" t="s">
        <v>15</v>
      </c>
      <c r="F4" s="162"/>
      <c r="G4" s="2"/>
      <c r="H4" s="2"/>
      <c r="I4" s="2"/>
      <c r="J4" s="2"/>
      <c r="K4" s="2"/>
      <c r="L4" s="2"/>
      <c r="M4" s="2"/>
      <c r="N4" s="2"/>
      <c r="O4" s="2"/>
      <c r="P4" s="2"/>
    </row>
    <row r="5" spans="1:16" ht="21.6" thickBot="1">
      <c r="A5" s="2"/>
      <c r="B5" s="33" t="s">
        <v>87</v>
      </c>
      <c r="C5" s="4"/>
      <c r="D5" s="29"/>
      <c r="E5" s="3"/>
      <c r="F5" s="2"/>
      <c r="G5" s="2"/>
      <c r="H5" s="2"/>
      <c r="I5" s="2"/>
      <c r="J5" s="2"/>
      <c r="K5" s="2"/>
      <c r="L5" s="2"/>
      <c r="M5" s="2"/>
      <c r="N5" s="2"/>
      <c r="O5" s="2"/>
    </row>
    <row r="6" spans="1:16" ht="65.099999999999994" customHeight="1" thickBot="1">
      <c r="A6" s="2"/>
      <c r="B6" s="132" t="s">
        <v>88</v>
      </c>
      <c r="C6" s="133"/>
      <c r="D6" s="80"/>
      <c r="E6" s="141"/>
      <c r="F6" s="142"/>
      <c r="G6" s="2"/>
      <c r="H6" s="2"/>
      <c r="I6" s="2"/>
      <c r="J6" s="2"/>
      <c r="K6" s="2"/>
      <c r="L6" s="2"/>
      <c r="M6" s="2"/>
      <c r="N6" s="2"/>
      <c r="O6" s="2"/>
    </row>
    <row r="7" spans="1:16" ht="73.5" customHeight="1" thickBot="1">
      <c r="A7" s="2"/>
      <c r="B7" s="132" t="s">
        <v>89</v>
      </c>
      <c r="C7" s="133"/>
      <c r="D7" s="28"/>
      <c r="E7" s="141"/>
      <c r="F7" s="142"/>
      <c r="G7" s="2"/>
      <c r="H7" s="2"/>
      <c r="I7" s="2"/>
      <c r="J7" s="2"/>
      <c r="K7" s="2"/>
      <c r="L7" s="2"/>
      <c r="M7" s="2"/>
      <c r="N7" s="2"/>
      <c r="O7" s="2"/>
    </row>
    <row r="8" spans="1:16" ht="66.75" customHeight="1" thickBot="1">
      <c r="A8" s="2"/>
      <c r="B8" s="132" t="s">
        <v>90</v>
      </c>
      <c r="C8" s="133"/>
      <c r="D8" s="28"/>
      <c r="E8" s="141"/>
      <c r="F8" s="142"/>
      <c r="G8" s="2"/>
      <c r="H8" s="2"/>
      <c r="I8" s="2"/>
      <c r="J8" s="2"/>
      <c r="K8" s="2"/>
      <c r="L8" s="2"/>
      <c r="M8" s="2"/>
      <c r="N8" s="2"/>
      <c r="O8" s="2"/>
    </row>
    <row r="9" spans="1:16" ht="70.5" customHeight="1" thickBot="1">
      <c r="A9" s="2"/>
      <c r="B9" s="132" t="s">
        <v>91</v>
      </c>
      <c r="C9" s="133"/>
      <c r="D9" s="28"/>
      <c r="E9" s="141"/>
      <c r="F9" s="142"/>
      <c r="G9" s="2"/>
      <c r="H9" s="2"/>
      <c r="I9" s="2"/>
      <c r="J9" s="2"/>
      <c r="K9" s="2"/>
      <c r="L9" s="2"/>
      <c r="M9" s="2"/>
      <c r="N9" s="2"/>
      <c r="O9" s="2"/>
    </row>
    <row r="10" spans="1:16" ht="102" customHeight="1" thickBot="1">
      <c r="A10" s="2"/>
      <c r="B10" s="132" t="s">
        <v>92</v>
      </c>
      <c r="C10" s="133"/>
      <c r="D10" s="28"/>
      <c r="E10" s="141"/>
      <c r="F10" s="142"/>
      <c r="G10" s="2"/>
      <c r="H10" s="2"/>
      <c r="I10" s="2"/>
      <c r="J10" s="2"/>
      <c r="K10" s="2"/>
      <c r="L10" s="2"/>
      <c r="M10" s="2"/>
      <c r="N10" s="2"/>
      <c r="O10" s="2"/>
    </row>
    <row r="11" spans="1:16">
      <c r="A11" s="2"/>
      <c r="B11" s="3"/>
      <c r="C11" s="3"/>
      <c r="D11" s="29"/>
      <c r="E11" s="3"/>
      <c r="F11" s="2"/>
      <c r="G11" s="2"/>
      <c r="H11" s="2"/>
      <c r="I11" s="2"/>
      <c r="J11" s="2"/>
      <c r="K11" s="2"/>
      <c r="L11" s="2"/>
      <c r="M11" s="2"/>
      <c r="N11" s="2"/>
      <c r="O11" s="2"/>
    </row>
    <row r="12" spans="1:16" ht="21.6" thickBot="1">
      <c r="A12" s="2"/>
      <c r="B12" s="33" t="s">
        <v>93</v>
      </c>
      <c r="C12" s="4"/>
      <c r="D12" s="29"/>
      <c r="E12" s="3"/>
      <c r="F12" s="2"/>
      <c r="G12" s="2"/>
      <c r="H12" s="2"/>
      <c r="I12" s="2"/>
      <c r="J12" s="2"/>
      <c r="K12" s="2"/>
      <c r="L12" s="2"/>
      <c r="M12" s="2"/>
      <c r="N12" s="2"/>
      <c r="O12" s="2"/>
    </row>
    <row r="13" spans="1:16" ht="86.25" customHeight="1" thickBot="1">
      <c r="A13" s="2"/>
      <c r="B13" s="145" t="s">
        <v>94</v>
      </c>
      <c r="C13" s="146"/>
      <c r="D13" s="80"/>
      <c r="E13" s="31"/>
      <c r="F13" s="32"/>
      <c r="G13" s="2"/>
      <c r="H13" s="2"/>
      <c r="I13" s="2"/>
      <c r="J13" s="2"/>
      <c r="K13" s="2"/>
      <c r="L13" s="2"/>
      <c r="M13" s="2"/>
      <c r="N13" s="2"/>
      <c r="O13" s="2"/>
    </row>
    <row r="14" spans="1:16" ht="84.75" customHeight="1" thickBot="1">
      <c r="A14" s="2"/>
      <c r="B14" s="145" t="s">
        <v>95</v>
      </c>
      <c r="C14" s="146"/>
      <c r="D14" s="28"/>
      <c r="E14" s="31"/>
      <c r="F14" s="32"/>
      <c r="G14" s="2"/>
      <c r="H14" s="2"/>
      <c r="I14" s="2"/>
      <c r="J14" s="2"/>
      <c r="K14" s="2"/>
      <c r="L14" s="2"/>
      <c r="M14" s="2"/>
      <c r="N14" s="2"/>
      <c r="O14" s="2"/>
    </row>
    <row r="15" spans="1:16">
      <c r="A15" s="2"/>
      <c r="B15" s="3"/>
      <c r="C15" s="3"/>
      <c r="D15" s="29"/>
      <c r="E15" s="3"/>
      <c r="F15" s="2"/>
      <c r="G15" s="2"/>
      <c r="H15" s="2"/>
      <c r="I15" s="2"/>
      <c r="J15" s="2"/>
      <c r="K15" s="2"/>
      <c r="L15" s="2"/>
      <c r="M15" s="2"/>
      <c r="N15" s="2"/>
      <c r="O15" s="2"/>
    </row>
    <row r="16" spans="1:16">
      <c r="A16" s="2"/>
      <c r="B16" s="3"/>
      <c r="C16" s="3"/>
      <c r="D16" s="29"/>
      <c r="E16" s="3"/>
      <c r="F16" s="2"/>
      <c r="G16" s="2"/>
      <c r="H16" s="2"/>
      <c r="I16" s="2"/>
      <c r="J16" s="2"/>
      <c r="K16" s="2"/>
      <c r="L16" s="2"/>
      <c r="M16" s="2"/>
      <c r="N16" s="2"/>
      <c r="O16" s="2"/>
    </row>
    <row r="17" spans="1:15" ht="21.6" thickBot="1">
      <c r="A17" s="2"/>
      <c r="B17" s="33" t="s">
        <v>96</v>
      </c>
      <c r="C17" s="4"/>
      <c r="D17" s="29"/>
      <c r="E17" s="3"/>
      <c r="F17" s="2"/>
      <c r="G17" s="2"/>
      <c r="H17" s="2"/>
      <c r="I17" s="2"/>
      <c r="J17" s="2"/>
      <c r="K17" s="2"/>
      <c r="L17" s="2"/>
      <c r="M17" s="2"/>
      <c r="N17" s="2"/>
      <c r="O17" s="2"/>
    </row>
    <row r="18" spans="1:15" ht="68.25" customHeight="1" thickBot="1">
      <c r="A18" s="2"/>
      <c r="B18" s="132" t="s">
        <v>97</v>
      </c>
      <c r="C18" s="133"/>
      <c r="D18" s="80"/>
      <c r="E18" s="141"/>
      <c r="F18" s="142"/>
      <c r="G18" s="2"/>
      <c r="H18" s="2"/>
      <c r="I18" s="2"/>
      <c r="J18" s="2"/>
      <c r="K18" s="2"/>
      <c r="L18" s="2"/>
      <c r="M18" s="2"/>
      <c r="N18" s="2"/>
      <c r="O18" s="2"/>
    </row>
    <row r="19" spans="1:15" ht="84.75" customHeight="1" thickBot="1">
      <c r="A19" s="2"/>
      <c r="B19" s="132" t="s">
        <v>98</v>
      </c>
      <c r="C19" s="133"/>
      <c r="D19" s="28"/>
      <c r="E19" s="141"/>
      <c r="F19" s="142"/>
      <c r="G19" s="2"/>
      <c r="H19" s="2"/>
      <c r="I19" s="2"/>
      <c r="J19" s="2"/>
      <c r="K19" s="2"/>
      <c r="L19" s="2"/>
      <c r="M19" s="2"/>
      <c r="N19" s="2"/>
      <c r="O19" s="2"/>
    </row>
    <row r="20" spans="1:15">
      <c r="A20" s="2"/>
      <c r="B20" s="3"/>
      <c r="C20" s="3"/>
      <c r="D20" s="29"/>
      <c r="E20" s="3"/>
      <c r="F20" s="2"/>
      <c r="G20" s="2"/>
      <c r="H20" s="2"/>
      <c r="I20" s="2"/>
      <c r="J20" s="2"/>
      <c r="K20" s="2"/>
      <c r="L20" s="2"/>
      <c r="M20" s="2"/>
      <c r="N20" s="2"/>
      <c r="O20" s="2"/>
    </row>
    <row r="21" spans="1:15" ht="21.6" thickBot="1">
      <c r="A21" s="2"/>
      <c r="B21" s="33" t="s">
        <v>99</v>
      </c>
      <c r="C21" s="4"/>
      <c r="D21" s="29"/>
      <c r="E21" s="3"/>
      <c r="F21" s="2"/>
      <c r="G21" s="2"/>
      <c r="H21" s="2"/>
      <c r="I21" s="2"/>
      <c r="J21" s="2"/>
      <c r="K21" s="2"/>
      <c r="L21" s="2"/>
      <c r="M21" s="2"/>
      <c r="N21" s="2"/>
      <c r="O21" s="2"/>
    </row>
    <row r="22" spans="1:15" ht="65.099999999999994" customHeight="1" thickBot="1">
      <c r="A22" s="2"/>
      <c r="B22" s="132" t="s">
        <v>100</v>
      </c>
      <c r="C22" s="133"/>
      <c r="D22" s="124"/>
      <c r="E22" s="141"/>
      <c r="F22" s="142"/>
      <c r="G22" s="2"/>
      <c r="H22" s="2"/>
      <c r="I22" s="2"/>
      <c r="J22" s="2"/>
      <c r="K22" s="2"/>
      <c r="L22" s="2"/>
      <c r="M22" s="2"/>
      <c r="N22" s="2"/>
      <c r="O22" s="2"/>
    </row>
    <row r="23" spans="1:15" ht="81.599999999999994" customHeight="1" thickBot="1">
      <c r="A23" s="2"/>
      <c r="B23" s="145" t="s">
        <v>101</v>
      </c>
      <c r="C23" s="146"/>
      <c r="D23" s="28"/>
      <c r="E23" s="31"/>
      <c r="F23" s="32"/>
      <c r="G23" s="2"/>
      <c r="H23" s="2"/>
      <c r="I23" s="2"/>
      <c r="J23" s="2"/>
      <c r="K23" s="2"/>
      <c r="L23" s="2"/>
      <c r="M23" s="2"/>
      <c r="N23" s="2"/>
      <c r="O23" s="2"/>
    </row>
    <row r="24" spans="1:15" ht="65.099999999999994" customHeight="1" thickBot="1">
      <c r="A24" s="2"/>
      <c r="B24" s="145" t="s">
        <v>102</v>
      </c>
      <c r="C24" s="146"/>
      <c r="D24" s="28"/>
      <c r="E24" s="31"/>
      <c r="F24" s="32"/>
      <c r="G24" s="2"/>
      <c r="H24" s="2"/>
      <c r="I24" s="2"/>
      <c r="J24" s="2"/>
      <c r="K24" s="2"/>
      <c r="L24" s="2"/>
      <c r="M24" s="2"/>
      <c r="N24" s="2"/>
      <c r="O24" s="2"/>
    </row>
    <row r="25" spans="1:15" ht="65.099999999999994" customHeight="1" thickBot="1">
      <c r="A25" s="2"/>
      <c r="B25" s="132" t="s">
        <v>103</v>
      </c>
      <c r="C25" s="133"/>
      <c r="D25" s="28"/>
      <c r="E25" s="141"/>
      <c r="F25" s="142"/>
      <c r="G25" s="2"/>
      <c r="H25" s="2"/>
      <c r="I25" s="2"/>
      <c r="J25" s="2"/>
      <c r="K25" s="2"/>
      <c r="L25" s="2"/>
      <c r="M25" s="2"/>
      <c r="N25" s="2"/>
      <c r="O25" s="2"/>
    </row>
    <row r="26" spans="1:15">
      <c r="A26" s="2"/>
      <c r="B26" s="3"/>
      <c r="C26" s="3"/>
      <c r="D26" s="29"/>
      <c r="E26" s="3"/>
      <c r="F26" s="2"/>
      <c r="G26" s="2"/>
      <c r="H26" s="2"/>
      <c r="I26" s="2"/>
      <c r="J26" s="2"/>
      <c r="K26" s="2"/>
      <c r="L26" s="2"/>
      <c r="M26" s="2"/>
      <c r="N26" s="2"/>
      <c r="O26" s="2"/>
    </row>
    <row r="27" spans="1:15" ht="15.6">
      <c r="A27" s="2"/>
      <c r="B27" s="158" t="s">
        <v>30</v>
      </c>
      <c r="C27" s="158"/>
      <c r="D27" s="3"/>
      <c r="E27" s="3"/>
      <c r="F27" s="2"/>
      <c r="G27" s="2"/>
      <c r="H27" s="2"/>
      <c r="I27" s="2"/>
      <c r="J27" s="2"/>
      <c r="K27" s="2"/>
      <c r="L27" s="2"/>
      <c r="M27" s="2"/>
      <c r="N27" s="2"/>
      <c r="O27" s="2"/>
    </row>
    <row r="28" spans="1:15">
      <c r="A28" s="2"/>
      <c r="B28" s="126"/>
      <c r="C28" s="127"/>
      <c r="D28" s="119"/>
      <c r="E28" s="128"/>
      <c r="F28" s="126"/>
      <c r="G28" s="2"/>
      <c r="H28" s="2"/>
      <c r="I28" s="2"/>
      <c r="J28" s="2"/>
      <c r="K28" s="2"/>
      <c r="L28" s="2"/>
      <c r="M28" s="2"/>
      <c r="N28" s="2"/>
      <c r="O28" s="2"/>
    </row>
    <row r="29" spans="1:15">
      <c r="A29" s="2"/>
      <c r="B29" s="126"/>
      <c r="C29" s="127"/>
      <c r="D29" s="119"/>
      <c r="E29" s="128"/>
      <c r="F29" s="126"/>
      <c r="G29" s="2"/>
      <c r="H29" s="2"/>
      <c r="I29" s="2"/>
      <c r="J29" s="2"/>
      <c r="K29" s="2"/>
      <c r="L29" s="2"/>
      <c r="M29" s="2"/>
      <c r="N29" s="2"/>
      <c r="O29" s="2"/>
    </row>
    <row r="30" spans="1:15">
      <c r="A30" s="2"/>
      <c r="B30" s="126"/>
      <c r="C30" s="127"/>
      <c r="D30" s="119"/>
      <c r="E30" s="128"/>
      <c r="F30" s="126"/>
      <c r="G30" s="2"/>
      <c r="H30" s="2"/>
      <c r="I30" s="2"/>
      <c r="J30" s="2"/>
      <c r="K30" s="2"/>
      <c r="L30" s="2"/>
      <c r="M30" s="2"/>
      <c r="N30" s="2"/>
      <c r="O30" s="2"/>
    </row>
    <row r="31" spans="1:15">
      <c r="A31" s="2"/>
      <c r="B31" s="126"/>
      <c r="C31" s="127"/>
      <c r="D31" s="119"/>
      <c r="E31" s="128"/>
      <c r="F31" s="126"/>
      <c r="G31" s="2"/>
      <c r="H31" s="2"/>
      <c r="I31" s="2"/>
      <c r="J31" s="2"/>
      <c r="K31" s="2"/>
      <c r="L31" s="2"/>
      <c r="M31" s="2"/>
      <c r="N31" s="2"/>
      <c r="O31" s="2"/>
    </row>
    <row r="32" spans="1:15">
      <c r="A32" s="2"/>
      <c r="B32" s="126"/>
      <c r="C32" s="127"/>
      <c r="D32" s="119"/>
      <c r="E32" s="128"/>
      <c r="F32" s="126"/>
      <c r="G32" s="2"/>
      <c r="H32" s="2"/>
      <c r="I32" s="2"/>
      <c r="J32" s="2"/>
      <c r="K32" s="2"/>
      <c r="L32" s="2"/>
      <c r="M32" s="2"/>
      <c r="N32" s="2"/>
      <c r="O32" s="2"/>
    </row>
    <row r="33" spans="1:15">
      <c r="A33" s="2"/>
      <c r="B33" s="126"/>
      <c r="C33" s="127"/>
      <c r="D33" s="119"/>
      <c r="E33" s="128"/>
      <c r="F33" s="126"/>
      <c r="G33" s="2"/>
      <c r="H33" s="2"/>
      <c r="I33" s="2"/>
      <c r="J33" s="2"/>
      <c r="K33" s="2"/>
      <c r="L33" s="2"/>
      <c r="M33" s="2"/>
      <c r="N33" s="2"/>
      <c r="O33" s="2"/>
    </row>
    <row r="34" spans="1:15">
      <c r="A34" s="2"/>
      <c r="B34" s="3"/>
      <c r="C34" s="3"/>
      <c r="D34" s="29"/>
      <c r="E34" s="3"/>
      <c r="F34" s="2"/>
      <c r="G34" s="2"/>
      <c r="H34" s="2"/>
      <c r="I34" s="2"/>
      <c r="J34" s="2"/>
      <c r="K34" s="2"/>
      <c r="L34" s="2"/>
      <c r="M34" s="2"/>
      <c r="N34" s="2"/>
      <c r="O34" s="2"/>
    </row>
    <row r="35" spans="1:15">
      <c r="A35" s="2"/>
      <c r="B35" s="3"/>
      <c r="C35" s="3"/>
      <c r="D35" s="29"/>
      <c r="E35" s="3"/>
      <c r="F35" s="2"/>
      <c r="G35" s="2"/>
      <c r="H35" s="2"/>
      <c r="I35" s="2"/>
      <c r="J35" s="2"/>
      <c r="K35" s="2"/>
      <c r="L35" s="2"/>
      <c r="M35" s="2"/>
      <c r="N35" s="2"/>
      <c r="O35" s="2"/>
    </row>
    <row r="36" spans="1:15">
      <c r="A36" s="2"/>
      <c r="B36" s="3"/>
      <c r="C36" s="3"/>
      <c r="D36" s="29"/>
      <c r="E36" s="3"/>
      <c r="F36" s="2"/>
      <c r="G36" s="2"/>
      <c r="H36" s="2"/>
      <c r="I36" s="2"/>
      <c r="J36" s="2"/>
      <c r="K36" s="2"/>
      <c r="L36" s="2"/>
      <c r="M36" s="2"/>
      <c r="N36" s="2"/>
      <c r="O36" s="2"/>
    </row>
    <row r="37" spans="1:15">
      <c r="A37" s="2"/>
      <c r="B37" s="3"/>
      <c r="C37" s="3"/>
      <c r="D37" s="29"/>
      <c r="E37" s="3"/>
      <c r="F37" s="2"/>
      <c r="G37" s="2"/>
      <c r="H37" s="2"/>
      <c r="I37" s="2"/>
      <c r="J37" s="2"/>
      <c r="K37" s="2"/>
      <c r="L37" s="2"/>
      <c r="M37" s="2"/>
      <c r="N37" s="2"/>
      <c r="O37" s="2"/>
    </row>
    <row r="38" spans="1:15">
      <c r="A38" s="2"/>
      <c r="B38" s="3"/>
      <c r="C38" s="3"/>
      <c r="D38" s="29"/>
      <c r="E38" s="3"/>
      <c r="F38" s="2"/>
      <c r="G38" s="2"/>
      <c r="H38" s="2"/>
      <c r="I38" s="2"/>
      <c r="J38" s="2"/>
      <c r="K38" s="2"/>
      <c r="L38" s="2"/>
      <c r="M38" s="2"/>
      <c r="N38" s="2"/>
      <c r="O38" s="2"/>
    </row>
    <row r="39" spans="1:15">
      <c r="A39" s="2"/>
      <c r="B39" s="3"/>
      <c r="C39" s="3"/>
      <c r="D39" s="29"/>
      <c r="E39" s="3"/>
      <c r="F39" s="2"/>
      <c r="G39" s="2"/>
      <c r="H39" s="2"/>
      <c r="I39" s="2"/>
      <c r="J39" s="2"/>
      <c r="K39" s="2"/>
      <c r="L39" s="2"/>
      <c r="M39" s="2"/>
      <c r="N39" s="2"/>
      <c r="O39" s="2"/>
    </row>
    <row r="40" spans="1:15">
      <c r="A40" s="2"/>
      <c r="B40" s="3"/>
      <c r="C40" s="3"/>
      <c r="D40" s="29"/>
      <c r="E40" s="3"/>
      <c r="F40" s="2"/>
      <c r="G40" s="2"/>
      <c r="H40" s="2"/>
      <c r="I40" s="2"/>
      <c r="J40" s="2"/>
      <c r="K40" s="2"/>
      <c r="L40" s="2"/>
      <c r="M40" s="2"/>
      <c r="N40" s="2"/>
      <c r="O40" s="2"/>
    </row>
    <row r="41" spans="1:15">
      <c r="A41" s="2"/>
      <c r="B41" s="3"/>
      <c r="C41" s="3"/>
      <c r="D41" s="29"/>
      <c r="E41" s="3"/>
      <c r="F41" s="2"/>
      <c r="G41" s="2"/>
      <c r="H41" s="2"/>
      <c r="I41" s="2"/>
      <c r="J41" s="2"/>
      <c r="K41" s="2"/>
      <c r="L41" s="2"/>
      <c r="M41" s="2"/>
      <c r="N41" s="2"/>
      <c r="O41" s="2"/>
    </row>
    <row r="42" spans="1:15">
      <c r="A42" s="2"/>
      <c r="B42" s="3"/>
      <c r="C42" s="3"/>
      <c r="D42" s="29"/>
      <c r="E42" s="3"/>
      <c r="F42" s="2"/>
      <c r="G42" s="2"/>
      <c r="H42" s="2"/>
      <c r="I42" s="2"/>
      <c r="J42" s="2"/>
      <c r="K42" s="2"/>
      <c r="L42" s="2"/>
      <c r="M42" s="2"/>
      <c r="N42" s="2"/>
      <c r="O42" s="2"/>
    </row>
    <row r="43" spans="1:15">
      <c r="A43" s="2"/>
      <c r="B43" s="3"/>
      <c r="C43" s="3"/>
      <c r="D43" s="29"/>
      <c r="E43" s="3"/>
      <c r="F43" s="2"/>
      <c r="G43" s="2"/>
      <c r="H43" s="2"/>
      <c r="I43" s="2"/>
      <c r="J43" s="2"/>
      <c r="K43" s="2"/>
      <c r="L43" s="2"/>
      <c r="M43" s="2"/>
      <c r="N43" s="2"/>
      <c r="O43" s="2"/>
    </row>
    <row r="44" spans="1:15">
      <c r="A44" s="2"/>
      <c r="B44" s="3"/>
      <c r="C44" s="3"/>
      <c r="D44" s="29"/>
      <c r="E44" s="3"/>
      <c r="F44" s="2"/>
      <c r="G44" s="2"/>
      <c r="H44" s="2"/>
      <c r="I44" s="2"/>
      <c r="J44" s="2"/>
      <c r="K44" s="2"/>
      <c r="L44" s="2"/>
      <c r="M44" s="2"/>
      <c r="N44" s="2"/>
      <c r="O44" s="2"/>
    </row>
    <row r="45" spans="1:15">
      <c r="A45" s="2"/>
      <c r="B45" s="3"/>
      <c r="C45" s="3"/>
      <c r="D45" s="29"/>
      <c r="E45" s="3"/>
      <c r="F45" s="2"/>
      <c r="G45" s="2"/>
      <c r="H45" s="2"/>
      <c r="I45" s="2"/>
      <c r="J45" s="2"/>
      <c r="K45" s="2"/>
      <c r="L45" s="2"/>
      <c r="M45" s="2"/>
      <c r="N45" s="2"/>
      <c r="O45" s="2"/>
    </row>
    <row r="46" spans="1:15">
      <c r="A46" s="2"/>
      <c r="B46" s="3"/>
      <c r="C46" s="3"/>
      <c r="D46" s="29"/>
      <c r="E46" s="3"/>
      <c r="F46" s="2"/>
      <c r="G46" s="2"/>
      <c r="H46" s="2"/>
      <c r="I46" s="2"/>
      <c r="J46" s="2"/>
      <c r="K46" s="2"/>
      <c r="L46" s="2"/>
      <c r="M46" s="2"/>
      <c r="N46" s="2"/>
      <c r="O46" s="2"/>
    </row>
    <row r="47" spans="1:15">
      <c r="A47" s="2"/>
      <c r="B47" s="3"/>
      <c r="C47" s="3"/>
      <c r="D47" s="29"/>
      <c r="E47" s="3"/>
      <c r="F47" s="2"/>
      <c r="G47" s="2"/>
      <c r="H47" s="2"/>
      <c r="I47" s="2"/>
      <c r="J47" s="2"/>
      <c r="K47" s="2"/>
      <c r="L47" s="2"/>
      <c r="M47" s="2"/>
      <c r="N47" s="2"/>
      <c r="O47" s="2"/>
    </row>
    <row r="48" spans="1:15">
      <c r="A48" s="2"/>
      <c r="B48" s="3"/>
      <c r="C48" s="3"/>
      <c r="D48" s="29"/>
      <c r="E48" s="3"/>
      <c r="F48" s="2"/>
      <c r="G48" s="2"/>
      <c r="H48" s="2"/>
      <c r="I48" s="2"/>
      <c r="J48" s="2"/>
      <c r="K48" s="2"/>
      <c r="L48" s="2"/>
      <c r="M48" s="2"/>
      <c r="N48" s="2"/>
      <c r="O48" s="2"/>
    </row>
    <row r="49" spans="1:15">
      <c r="A49" s="2"/>
      <c r="B49" s="3"/>
      <c r="C49" s="3"/>
      <c r="D49" s="29"/>
      <c r="E49" s="3"/>
      <c r="F49" s="2"/>
      <c r="G49" s="2"/>
      <c r="H49" s="2"/>
      <c r="I49" s="2"/>
      <c r="J49" s="2"/>
      <c r="K49" s="2"/>
      <c r="L49" s="2"/>
      <c r="M49" s="2"/>
      <c r="N49" s="2"/>
      <c r="O49" s="2"/>
    </row>
    <row r="50" spans="1:15">
      <c r="A50" s="2"/>
      <c r="B50" s="3"/>
      <c r="C50" s="3"/>
      <c r="D50" s="29"/>
      <c r="E50" s="3"/>
      <c r="F50" s="2"/>
      <c r="G50" s="2"/>
      <c r="H50" s="2"/>
      <c r="I50" s="2"/>
      <c r="J50" s="2"/>
      <c r="K50" s="2"/>
      <c r="L50" s="2"/>
      <c r="M50" s="2"/>
      <c r="N50" s="2"/>
      <c r="O50" s="2"/>
    </row>
    <row r="51" spans="1:15">
      <c r="A51" s="2"/>
      <c r="B51" s="3"/>
      <c r="C51" s="3"/>
      <c r="D51" s="29"/>
      <c r="E51" s="3"/>
      <c r="F51" s="2"/>
      <c r="G51" s="2"/>
      <c r="H51" s="2"/>
      <c r="I51" s="2"/>
      <c r="J51" s="2"/>
      <c r="K51" s="2"/>
      <c r="L51" s="2"/>
      <c r="M51" s="2"/>
      <c r="N51" s="2"/>
      <c r="O51" s="2"/>
    </row>
    <row r="52" spans="1:15">
      <c r="A52" s="2"/>
      <c r="B52" s="3"/>
      <c r="C52" s="3"/>
      <c r="D52" s="29"/>
      <c r="E52" s="3"/>
      <c r="F52" s="2"/>
      <c r="G52" s="2"/>
      <c r="H52" s="2"/>
      <c r="I52" s="2"/>
      <c r="J52" s="2"/>
      <c r="K52" s="2"/>
      <c r="L52" s="2"/>
      <c r="M52" s="2"/>
      <c r="N52" s="2"/>
      <c r="O52" s="2"/>
    </row>
    <row r="53" spans="1:15">
      <c r="A53" s="2"/>
      <c r="B53" s="3"/>
      <c r="C53" s="3"/>
      <c r="D53" s="29"/>
      <c r="E53" s="3"/>
      <c r="F53" s="2"/>
      <c r="G53" s="2"/>
      <c r="H53" s="2"/>
      <c r="I53" s="2"/>
      <c r="J53" s="2"/>
      <c r="K53" s="2"/>
      <c r="L53" s="2"/>
      <c r="M53" s="2"/>
      <c r="N53" s="2"/>
      <c r="O53" s="2"/>
    </row>
    <row r="54" spans="1:15">
      <c r="A54" s="2"/>
      <c r="B54" s="3"/>
      <c r="C54" s="3"/>
      <c r="D54" s="29"/>
      <c r="E54" s="3"/>
      <c r="F54" s="2"/>
      <c r="G54" s="2"/>
      <c r="H54" s="2"/>
      <c r="I54" s="2"/>
      <c r="J54" s="2"/>
      <c r="K54" s="2"/>
      <c r="L54" s="2"/>
      <c r="M54" s="2"/>
      <c r="N54" s="2"/>
      <c r="O54" s="2"/>
    </row>
    <row r="55" spans="1:15">
      <c r="A55" s="2"/>
      <c r="B55" s="3"/>
      <c r="C55" s="3"/>
      <c r="D55" s="29"/>
      <c r="E55" s="3"/>
      <c r="F55" s="2"/>
      <c r="G55" s="2"/>
      <c r="H55" s="2"/>
      <c r="I55" s="2"/>
      <c r="J55" s="2"/>
      <c r="K55" s="2"/>
      <c r="L55" s="2"/>
      <c r="M55" s="2"/>
      <c r="N55" s="2"/>
      <c r="O55" s="2"/>
    </row>
    <row r="56" spans="1:15">
      <c r="A56" s="2"/>
      <c r="B56" s="3"/>
      <c r="C56" s="3"/>
      <c r="D56" s="29"/>
      <c r="E56" s="3"/>
      <c r="F56" s="2"/>
      <c r="G56" s="2"/>
      <c r="H56" s="2"/>
      <c r="I56" s="2"/>
      <c r="J56" s="2"/>
      <c r="K56" s="2"/>
      <c r="L56" s="2"/>
      <c r="M56" s="2"/>
      <c r="N56" s="2"/>
      <c r="O56" s="2"/>
    </row>
    <row r="57" spans="1:15">
      <c r="A57" s="2"/>
      <c r="B57" s="3"/>
      <c r="C57" s="3"/>
      <c r="D57" s="29"/>
      <c r="E57" s="3"/>
      <c r="F57" s="2"/>
      <c r="G57" s="2"/>
      <c r="H57" s="2"/>
      <c r="I57" s="2"/>
      <c r="J57" s="2"/>
      <c r="K57" s="2"/>
      <c r="L57" s="2"/>
      <c r="M57" s="2"/>
      <c r="N57" s="2"/>
      <c r="O57" s="2"/>
    </row>
    <row r="58" spans="1:15">
      <c r="A58" s="2"/>
      <c r="B58" s="3"/>
      <c r="C58" s="3"/>
      <c r="D58" s="29"/>
      <c r="E58" s="3"/>
      <c r="F58" s="2"/>
      <c r="G58" s="2"/>
      <c r="H58" s="2"/>
      <c r="I58" s="2"/>
      <c r="J58" s="2"/>
      <c r="K58" s="2"/>
      <c r="L58" s="2"/>
      <c r="M58" s="2"/>
      <c r="N58" s="2"/>
      <c r="O58" s="2"/>
    </row>
    <row r="59" spans="1:15">
      <c r="A59" s="2"/>
      <c r="B59" s="3"/>
      <c r="C59" s="3"/>
      <c r="D59" s="29"/>
      <c r="E59" s="3"/>
      <c r="F59" s="2"/>
      <c r="G59" s="2"/>
      <c r="H59" s="2"/>
      <c r="I59" s="2"/>
      <c r="J59" s="2"/>
      <c r="K59" s="2"/>
      <c r="L59" s="2"/>
      <c r="M59" s="2"/>
      <c r="N59" s="2"/>
      <c r="O59" s="2"/>
    </row>
    <row r="60" spans="1:15">
      <c r="A60" s="2"/>
      <c r="B60" s="3"/>
      <c r="C60" s="3"/>
      <c r="D60" s="29"/>
      <c r="E60" s="3"/>
      <c r="F60" s="2"/>
      <c r="G60" s="2"/>
      <c r="H60" s="2"/>
      <c r="I60" s="2"/>
      <c r="J60" s="2"/>
      <c r="K60" s="2"/>
      <c r="L60" s="2"/>
      <c r="M60" s="2"/>
      <c r="N60" s="2"/>
      <c r="O60" s="2"/>
    </row>
  </sheetData>
  <mergeCells count="40">
    <mergeCell ref="B9:C9"/>
    <mergeCell ref="E9:F9"/>
    <mergeCell ref="B6:C6"/>
    <mergeCell ref="E6:F6"/>
    <mergeCell ref="B8:C8"/>
    <mergeCell ref="E8:F8"/>
    <mergeCell ref="B7:C7"/>
    <mergeCell ref="E7:F7"/>
    <mergeCell ref="B1:F1"/>
    <mergeCell ref="B2:F2"/>
    <mergeCell ref="B3:F3"/>
    <mergeCell ref="B4:C4"/>
    <mergeCell ref="E4:F4"/>
    <mergeCell ref="B27:C27"/>
    <mergeCell ref="B28:C28"/>
    <mergeCell ref="E28:F28"/>
    <mergeCell ref="B19:C19"/>
    <mergeCell ref="E19:F19"/>
    <mergeCell ref="B23:C23"/>
    <mergeCell ref="B24:C24"/>
    <mergeCell ref="B25:C25"/>
    <mergeCell ref="E25:F25"/>
    <mergeCell ref="B22:C22"/>
    <mergeCell ref="E22:F22"/>
    <mergeCell ref="B10:C10"/>
    <mergeCell ref="E10:F10"/>
    <mergeCell ref="B18:C18"/>
    <mergeCell ref="E18:F18"/>
    <mergeCell ref="B14:C14"/>
    <mergeCell ref="B13:C13"/>
    <mergeCell ref="B29:C29"/>
    <mergeCell ref="E29:F29"/>
    <mergeCell ref="B33:C33"/>
    <mergeCell ref="E33:F33"/>
    <mergeCell ref="B30:C30"/>
    <mergeCell ref="E30:F30"/>
    <mergeCell ref="B31:C31"/>
    <mergeCell ref="E31:F31"/>
    <mergeCell ref="B32:C32"/>
    <mergeCell ref="E32:F32"/>
  </mergeCells>
  <dataValidations count="1">
    <dataValidation type="list" allowBlank="1" showInputMessage="1" showErrorMessage="1" sqref="D18:D19 D28:D33 D6:D10 D13:D14 D22:D25" xr:uid="{00000000-0002-0000-0300-000000000000}">
      <formula1>Options</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P97"/>
  <sheetViews>
    <sheetView zoomScale="82" zoomScaleNormal="82" workbookViewId="0">
      <pane ySplit="4" topLeftCell="A5" activePane="bottomLeft" state="frozen"/>
      <selection pane="bottomLeft" activeCell="B57" sqref="B57:C57"/>
    </sheetView>
  </sheetViews>
  <sheetFormatPr defaultRowHeight="14.45"/>
  <cols>
    <col min="1" max="1" width="16.5703125" customWidth="1"/>
    <col min="2" max="3" width="18.42578125" style="1" customWidth="1"/>
    <col min="4" max="4" width="18.42578125" style="30" customWidth="1"/>
    <col min="5" max="5" width="25.5703125" style="1" customWidth="1"/>
    <col min="6" max="6" width="30.5703125" customWidth="1"/>
    <col min="7" max="7" width="16.5703125" customWidth="1"/>
    <col min="8" max="13" width="20.5703125" customWidth="1"/>
  </cols>
  <sheetData>
    <row r="1" spans="1:16" ht="45.95" customHeight="1">
      <c r="A1" s="2"/>
      <c r="B1" s="134" t="s">
        <v>10</v>
      </c>
      <c r="C1" s="134"/>
      <c r="D1" s="134"/>
      <c r="E1" s="134"/>
      <c r="F1" s="134"/>
      <c r="G1" s="2"/>
      <c r="H1" s="2"/>
      <c r="I1" s="2"/>
      <c r="J1" s="2"/>
      <c r="K1" s="2"/>
      <c r="L1" s="2"/>
      <c r="M1" s="2"/>
      <c r="N1" s="2"/>
      <c r="O1" s="2"/>
    </row>
    <row r="2" spans="1:16" ht="25.5">
      <c r="A2" s="2"/>
      <c r="B2" s="166" t="s">
        <v>104</v>
      </c>
      <c r="C2" s="166"/>
      <c r="D2" s="166"/>
      <c r="E2" s="166"/>
      <c r="F2" s="166"/>
      <c r="G2" s="2"/>
      <c r="H2" s="2"/>
      <c r="I2" s="2"/>
      <c r="J2" s="2"/>
      <c r="K2" s="2"/>
      <c r="L2" s="2"/>
      <c r="M2" s="2"/>
      <c r="N2" s="2"/>
      <c r="O2" s="2"/>
    </row>
    <row r="3" spans="1:16" ht="60" customHeight="1" thickBot="1">
      <c r="A3" s="2"/>
      <c r="B3" s="136" t="s">
        <v>105</v>
      </c>
      <c r="C3" s="136"/>
      <c r="D3" s="136"/>
      <c r="E3" s="136"/>
      <c r="F3" s="136"/>
      <c r="G3" s="2"/>
      <c r="H3" s="2"/>
      <c r="I3" s="2"/>
      <c r="J3" s="2"/>
      <c r="K3" s="2"/>
      <c r="L3" s="2"/>
      <c r="M3" s="2"/>
      <c r="N3" s="2"/>
      <c r="O3" s="2"/>
    </row>
    <row r="4" spans="1:16" ht="58.35" customHeight="1" thickBot="1">
      <c r="A4" s="2"/>
      <c r="B4" s="167" t="s">
        <v>13</v>
      </c>
      <c r="C4" s="168"/>
      <c r="D4" s="77" t="s">
        <v>14</v>
      </c>
      <c r="E4" s="167" t="s">
        <v>15</v>
      </c>
      <c r="F4" s="169"/>
      <c r="G4" s="2"/>
      <c r="H4" s="2"/>
      <c r="I4" s="2"/>
      <c r="J4" s="2"/>
      <c r="K4" s="2"/>
      <c r="L4" s="2"/>
      <c r="M4" s="2"/>
      <c r="N4" s="2"/>
      <c r="O4" s="2"/>
      <c r="P4" s="2"/>
    </row>
    <row r="5" spans="1:16" ht="21.6" thickBot="1">
      <c r="A5" s="2"/>
      <c r="B5" s="26" t="s">
        <v>106</v>
      </c>
      <c r="C5" s="4"/>
      <c r="D5" s="29"/>
      <c r="E5" s="3"/>
      <c r="F5" s="2"/>
      <c r="G5" s="2"/>
      <c r="H5" s="2"/>
      <c r="I5" s="2"/>
      <c r="J5" s="2"/>
      <c r="K5" s="2"/>
      <c r="L5" s="2"/>
      <c r="M5" s="2"/>
      <c r="N5" s="2"/>
      <c r="O5" s="2"/>
    </row>
    <row r="6" spans="1:16" ht="87.75" customHeight="1" thickBot="1">
      <c r="A6" s="2"/>
      <c r="B6" s="132" t="s">
        <v>107</v>
      </c>
      <c r="C6" s="133"/>
      <c r="D6" s="80"/>
      <c r="E6" s="141"/>
      <c r="F6" s="142"/>
      <c r="G6" s="2"/>
      <c r="H6" s="2"/>
      <c r="I6" s="2"/>
      <c r="J6" s="2"/>
      <c r="K6" s="2"/>
      <c r="L6" s="2"/>
      <c r="M6" s="2"/>
      <c r="N6" s="2"/>
      <c r="O6" s="2"/>
    </row>
    <row r="7" spans="1:16" ht="68.25" customHeight="1" thickBot="1">
      <c r="A7" s="2"/>
      <c r="B7" s="132" t="s">
        <v>108</v>
      </c>
      <c r="C7" s="133"/>
      <c r="D7" s="28"/>
      <c r="E7" s="141"/>
      <c r="F7" s="142"/>
      <c r="G7" s="2"/>
      <c r="H7" s="2"/>
      <c r="I7" s="2"/>
      <c r="J7" s="2"/>
      <c r="K7" s="2"/>
      <c r="L7" s="2"/>
      <c r="M7" s="2"/>
      <c r="N7" s="2"/>
      <c r="O7" s="2"/>
    </row>
    <row r="8" spans="1:16" ht="72.75" customHeight="1" thickBot="1">
      <c r="A8" s="2"/>
      <c r="B8" s="132" t="s">
        <v>109</v>
      </c>
      <c r="C8" s="133"/>
      <c r="D8" s="28"/>
      <c r="E8" s="141"/>
      <c r="F8" s="142"/>
      <c r="G8" s="2"/>
      <c r="H8" s="2"/>
      <c r="I8" s="2"/>
      <c r="J8" s="2"/>
      <c r="K8" s="2"/>
      <c r="L8" s="2"/>
      <c r="M8" s="2"/>
      <c r="N8" s="2"/>
      <c r="O8" s="2"/>
    </row>
    <row r="9" spans="1:16" ht="65.099999999999994" customHeight="1" thickBot="1">
      <c r="A9" s="2"/>
      <c r="B9" s="132" t="s">
        <v>110</v>
      </c>
      <c r="C9" s="133"/>
      <c r="D9" s="28"/>
      <c r="E9" s="141"/>
      <c r="F9" s="142"/>
      <c r="G9" s="2"/>
      <c r="H9" s="2"/>
      <c r="I9" s="2"/>
      <c r="J9" s="2"/>
      <c r="K9" s="2"/>
      <c r="L9" s="2"/>
      <c r="M9" s="2"/>
      <c r="N9" s="2"/>
      <c r="O9" s="2"/>
    </row>
    <row r="10" spans="1:16" ht="65.099999999999994" customHeight="1" thickBot="1">
      <c r="A10" s="2"/>
      <c r="B10" s="132" t="s">
        <v>111</v>
      </c>
      <c r="C10" s="133"/>
      <c r="D10" s="28"/>
      <c r="E10" s="141"/>
      <c r="F10" s="142"/>
      <c r="G10" s="2"/>
      <c r="H10" s="2"/>
      <c r="I10" s="2"/>
      <c r="J10" s="2"/>
      <c r="K10" s="2"/>
      <c r="L10" s="2"/>
      <c r="M10" s="2"/>
      <c r="N10" s="2"/>
      <c r="O10" s="2"/>
    </row>
    <row r="11" spans="1:16" ht="72" customHeight="1" thickBot="1">
      <c r="A11" s="2"/>
      <c r="B11" s="132" t="s">
        <v>112</v>
      </c>
      <c r="C11" s="133"/>
      <c r="D11" s="28"/>
      <c r="E11" s="141"/>
      <c r="F11" s="142"/>
      <c r="G11" s="2"/>
      <c r="H11" s="2"/>
      <c r="I11" s="2"/>
      <c r="J11" s="2"/>
      <c r="K11" s="2"/>
      <c r="L11" s="2"/>
      <c r="M11" s="2"/>
      <c r="N11" s="2"/>
      <c r="O11" s="2"/>
    </row>
    <row r="12" spans="1:16" ht="69" customHeight="1" thickBot="1">
      <c r="A12" s="2"/>
      <c r="B12" s="132" t="s">
        <v>113</v>
      </c>
      <c r="C12" s="133"/>
      <c r="D12" s="28"/>
      <c r="E12" s="141"/>
      <c r="F12" s="142"/>
      <c r="G12" s="2"/>
      <c r="H12" s="2"/>
      <c r="I12" s="2"/>
      <c r="J12" s="2"/>
      <c r="K12" s="2"/>
      <c r="L12" s="2"/>
      <c r="M12" s="2"/>
      <c r="N12" s="2"/>
      <c r="O12" s="2"/>
    </row>
    <row r="13" spans="1:16">
      <c r="A13" s="2"/>
      <c r="B13" s="3"/>
      <c r="C13" s="3"/>
      <c r="D13" s="29"/>
      <c r="E13" s="3"/>
      <c r="F13" s="2"/>
      <c r="G13" s="2"/>
      <c r="H13" s="2"/>
      <c r="I13" s="2"/>
      <c r="J13" s="2"/>
      <c r="K13" s="2"/>
      <c r="L13" s="2"/>
      <c r="M13" s="2"/>
      <c r="N13" s="2"/>
      <c r="O13" s="2"/>
    </row>
    <row r="14" spans="1:16" ht="21.6" thickBot="1">
      <c r="A14" s="2"/>
      <c r="B14" s="26" t="s">
        <v>114</v>
      </c>
      <c r="C14" s="4"/>
      <c r="D14" s="29"/>
      <c r="E14" s="3"/>
      <c r="F14" s="2"/>
      <c r="G14" s="2"/>
      <c r="H14" s="2"/>
      <c r="I14" s="2"/>
      <c r="J14" s="2"/>
      <c r="K14" s="2"/>
      <c r="L14" s="2"/>
      <c r="M14" s="2"/>
      <c r="N14" s="2"/>
      <c r="O14" s="2"/>
    </row>
    <row r="15" spans="1:16" ht="86.25" customHeight="1" thickBot="1">
      <c r="A15" s="2"/>
      <c r="B15" s="132" t="s">
        <v>115</v>
      </c>
      <c r="C15" s="133"/>
      <c r="D15" s="80"/>
      <c r="E15" s="141"/>
      <c r="F15" s="142"/>
      <c r="G15" s="2"/>
      <c r="H15" s="2"/>
      <c r="I15" s="2"/>
      <c r="J15" s="2"/>
      <c r="K15" s="2"/>
      <c r="L15" s="2"/>
      <c r="M15" s="2"/>
      <c r="N15" s="2"/>
      <c r="O15" s="2"/>
    </row>
    <row r="16" spans="1:16" ht="104.25" customHeight="1" thickBot="1">
      <c r="A16" s="2"/>
      <c r="B16" s="132" t="s">
        <v>116</v>
      </c>
      <c r="C16" s="133"/>
      <c r="D16" s="28"/>
      <c r="E16" s="141"/>
      <c r="F16" s="142"/>
      <c r="G16" s="2"/>
      <c r="H16" s="2"/>
      <c r="I16" s="2"/>
      <c r="J16" s="2"/>
      <c r="K16" s="2"/>
      <c r="L16" s="2"/>
      <c r="M16" s="2"/>
      <c r="N16" s="2"/>
      <c r="O16" s="2"/>
    </row>
    <row r="17" spans="1:15" ht="70.5" customHeight="1" thickBot="1">
      <c r="A17" s="2"/>
      <c r="B17" s="132" t="s">
        <v>117</v>
      </c>
      <c r="C17" s="133"/>
      <c r="D17" s="28"/>
      <c r="E17" s="141"/>
      <c r="F17" s="142"/>
      <c r="G17" s="2"/>
      <c r="H17" s="2"/>
      <c r="I17" s="2"/>
      <c r="J17" s="2"/>
      <c r="K17" s="2"/>
      <c r="L17" s="2"/>
      <c r="M17" s="2"/>
      <c r="N17" s="2"/>
      <c r="O17" s="2"/>
    </row>
    <row r="18" spans="1:15" ht="65.099999999999994" customHeight="1" thickBot="1">
      <c r="A18" s="2"/>
      <c r="B18" s="132" t="s">
        <v>118</v>
      </c>
      <c r="C18" s="133"/>
      <c r="D18" s="28"/>
      <c r="E18" s="141"/>
      <c r="F18" s="142"/>
      <c r="G18" s="2"/>
      <c r="H18" s="2"/>
      <c r="I18" s="2"/>
      <c r="J18" s="2"/>
      <c r="K18" s="2"/>
      <c r="L18" s="2"/>
      <c r="M18" s="2"/>
      <c r="N18" s="2"/>
      <c r="O18" s="2"/>
    </row>
    <row r="19" spans="1:15" ht="68.25" customHeight="1" thickBot="1">
      <c r="A19" s="2"/>
      <c r="B19" s="132" t="s">
        <v>119</v>
      </c>
      <c r="C19" s="133"/>
      <c r="D19" s="28"/>
      <c r="E19" s="141"/>
      <c r="F19" s="142"/>
      <c r="G19" s="2"/>
      <c r="H19" s="2"/>
      <c r="I19" s="2"/>
      <c r="J19" s="2"/>
      <c r="K19" s="2"/>
      <c r="L19" s="2"/>
      <c r="M19" s="2"/>
      <c r="N19" s="2"/>
      <c r="O19" s="2"/>
    </row>
    <row r="20" spans="1:15">
      <c r="A20" s="2"/>
      <c r="B20" s="3"/>
      <c r="C20" s="3"/>
      <c r="D20" s="29"/>
      <c r="E20" s="3"/>
      <c r="F20" s="2"/>
      <c r="G20" s="2"/>
      <c r="H20" s="2"/>
      <c r="I20" s="2"/>
      <c r="J20" s="2"/>
      <c r="K20" s="2"/>
      <c r="L20" s="2"/>
      <c r="M20" s="2"/>
      <c r="N20" s="2"/>
      <c r="O20" s="2"/>
    </row>
    <row r="21" spans="1:15" ht="21.6" thickBot="1">
      <c r="A21" s="2"/>
      <c r="B21" s="26" t="s">
        <v>120</v>
      </c>
      <c r="C21" s="4"/>
      <c r="D21" s="29"/>
      <c r="E21" s="3"/>
      <c r="F21" s="2"/>
      <c r="G21" s="2"/>
      <c r="H21" s="2"/>
      <c r="I21" s="2"/>
      <c r="J21" s="2"/>
      <c r="K21" s="2"/>
      <c r="L21" s="2"/>
      <c r="M21" s="2"/>
      <c r="N21" s="2"/>
      <c r="O21" s="2"/>
    </row>
    <row r="22" spans="1:15" ht="65.099999999999994" customHeight="1" thickBot="1">
      <c r="A22" s="2"/>
      <c r="B22" s="132" t="s">
        <v>121</v>
      </c>
      <c r="C22" s="133"/>
      <c r="D22" s="80"/>
      <c r="E22" s="141"/>
      <c r="F22" s="142"/>
      <c r="G22" s="2"/>
      <c r="H22" s="2"/>
      <c r="I22" s="2"/>
      <c r="J22" s="2"/>
      <c r="K22" s="2"/>
      <c r="L22" s="2"/>
      <c r="M22" s="2"/>
      <c r="N22" s="2"/>
      <c r="O22" s="2"/>
    </row>
    <row r="23" spans="1:15" ht="70.5" customHeight="1" thickBot="1">
      <c r="A23" s="2"/>
      <c r="B23" s="132" t="s">
        <v>122</v>
      </c>
      <c r="C23" s="133"/>
      <c r="D23" s="28"/>
      <c r="E23" s="141"/>
      <c r="F23" s="142"/>
      <c r="G23" s="2"/>
      <c r="H23" s="2"/>
      <c r="I23" s="2"/>
      <c r="J23" s="2"/>
      <c r="K23" s="2"/>
      <c r="L23" s="2"/>
      <c r="M23" s="2"/>
      <c r="N23" s="2"/>
      <c r="O23" s="2"/>
    </row>
    <row r="24" spans="1:15" ht="88.5" customHeight="1" thickBot="1">
      <c r="A24" s="2"/>
      <c r="B24" s="132" t="s">
        <v>123</v>
      </c>
      <c r="C24" s="133"/>
      <c r="D24" s="28"/>
      <c r="E24" s="141"/>
      <c r="F24" s="142"/>
      <c r="G24" s="2"/>
      <c r="H24" s="2"/>
      <c r="I24" s="2"/>
      <c r="J24" s="2"/>
      <c r="K24" s="2"/>
      <c r="L24" s="2"/>
      <c r="M24" s="2"/>
      <c r="N24" s="2"/>
      <c r="O24" s="2"/>
    </row>
    <row r="25" spans="1:15" ht="71.25" customHeight="1" thickBot="1">
      <c r="A25" s="2"/>
      <c r="B25" s="132" t="s">
        <v>124</v>
      </c>
      <c r="C25" s="133"/>
      <c r="D25" s="28"/>
      <c r="E25" s="141"/>
      <c r="F25" s="142"/>
      <c r="G25" s="2"/>
      <c r="H25" s="2"/>
      <c r="I25" s="2"/>
      <c r="J25" s="2"/>
      <c r="K25" s="2"/>
      <c r="L25" s="2"/>
      <c r="M25" s="2"/>
      <c r="N25" s="2"/>
      <c r="O25" s="2"/>
    </row>
    <row r="26" spans="1:15">
      <c r="A26" s="2"/>
      <c r="B26" s="3"/>
      <c r="C26" s="3"/>
      <c r="D26" s="29"/>
      <c r="E26" s="3"/>
      <c r="F26" s="2"/>
      <c r="G26" s="2"/>
      <c r="H26" s="2"/>
      <c r="I26" s="2"/>
      <c r="J26" s="2"/>
      <c r="K26" s="2"/>
      <c r="L26" s="2"/>
      <c r="M26" s="2"/>
      <c r="N26" s="2"/>
      <c r="O26" s="2"/>
    </row>
    <row r="27" spans="1:15" ht="21.6" thickBot="1">
      <c r="A27" s="2"/>
      <c r="B27" s="26" t="s">
        <v>125</v>
      </c>
      <c r="C27" s="4"/>
      <c r="D27" s="29"/>
      <c r="E27" s="3"/>
      <c r="F27" s="2"/>
      <c r="G27" s="2"/>
      <c r="H27" s="2"/>
      <c r="I27" s="2"/>
      <c r="J27" s="2"/>
      <c r="K27" s="2"/>
      <c r="L27" s="2"/>
      <c r="M27" s="2"/>
      <c r="N27" s="2"/>
      <c r="O27" s="2"/>
    </row>
    <row r="28" spans="1:15" ht="72" customHeight="1" thickBot="1">
      <c r="A28" s="2"/>
      <c r="B28" s="132" t="s">
        <v>126</v>
      </c>
      <c r="C28" s="133"/>
      <c r="D28" s="80"/>
      <c r="E28" s="141"/>
      <c r="F28" s="142"/>
      <c r="G28" s="2"/>
      <c r="H28" s="2"/>
      <c r="I28" s="2"/>
      <c r="J28" s="2"/>
      <c r="K28" s="2"/>
      <c r="L28" s="2"/>
      <c r="M28" s="2"/>
      <c r="N28" s="2"/>
      <c r="O28" s="2"/>
    </row>
    <row r="29" spans="1:15" ht="149.44999999999999" customHeight="1" thickBot="1">
      <c r="A29" s="2"/>
      <c r="B29" s="132" t="s">
        <v>127</v>
      </c>
      <c r="C29" s="133"/>
      <c r="D29" s="28"/>
      <c r="E29" s="141"/>
      <c r="F29" s="142"/>
      <c r="G29" s="2"/>
      <c r="H29" s="2"/>
      <c r="I29" s="2"/>
      <c r="J29" s="2"/>
      <c r="K29" s="2"/>
      <c r="L29" s="2"/>
      <c r="M29" s="2"/>
      <c r="N29" s="2"/>
      <c r="O29" s="2"/>
    </row>
    <row r="30" spans="1:15" ht="120" customHeight="1" thickBot="1">
      <c r="A30" s="2"/>
      <c r="B30" s="132" t="s">
        <v>128</v>
      </c>
      <c r="C30" s="133"/>
      <c r="D30" s="28"/>
      <c r="E30" s="141"/>
      <c r="F30" s="142"/>
      <c r="G30" s="2"/>
      <c r="H30" s="2"/>
      <c r="I30" s="2"/>
      <c r="J30" s="2"/>
      <c r="K30" s="2"/>
      <c r="L30" s="2"/>
      <c r="M30" s="2"/>
      <c r="N30" s="2"/>
      <c r="O30" s="2"/>
    </row>
    <row r="31" spans="1:15">
      <c r="A31" s="2"/>
      <c r="B31" s="3"/>
      <c r="C31" s="3"/>
      <c r="D31" s="29"/>
      <c r="E31" s="3"/>
      <c r="F31" s="2"/>
      <c r="G31" s="2"/>
      <c r="H31" s="2"/>
      <c r="I31" s="2"/>
      <c r="J31" s="2"/>
      <c r="K31" s="2"/>
      <c r="L31" s="2"/>
      <c r="M31" s="2"/>
      <c r="N31" s="2"/>
      <c r="O31" s="2"/>
    </row>
    <row r="32" spans="1:15" ht="21.6" thickBot="1">
      <c r="A32" s="2"/>
      <c r="B32" s="26" t="s">
        <v>129</v>
      </c>
      <c r="C32" s="4"/>
      <c r="D32" s="29"/>
      <c r="E32" s="3"/>
      <c r="F32" s="2"/>
      <c r="G32" s="2"/>
      <c r="H32" s="2"/>
      <c r="I32" s="2"/>
      <c r="J32" s="2"/>
      <c r="K32" s="2"/>
      <c r="L32" s="2"/>
      <c r="M32" s="2"/>
      <c r="N32" s="2"/>
      <c r="O32" s="2"/>
    </row>
    <row r="33" spans="1:15" ht="94.5" customHeight="1" thickBot="1">
      <c r="A33" s="2"/>
      <c r="B33" s="132" t="s">
        <v>130</v>
      </c>
      <c r="C33" s="133"/>
      <c r="D33" s="80"/>
      <c r="E33" s="141"/>
      <c r="F33" s="142"/>
      <c r="G33" s="2"/>
      <c r="H33" s="2"/>
      <c r="I33" s="2"/>
      <c r="J33" s="2"/>
      <c r="K33" s="2"/>
      <c r="L33" s="2"/>
      <c r="M33" s="2"/>
      <c r="N33" s="2"/>
      <c r="O33" s="2"/>
    </row>
    <row r="34" spans="1:15" ht="65.099999999999994" customHeight="1" thickBot="1">
      <c r="A34" s="2"/>
      <c r="B34" s="132" t="s">
        <v>131</v>
      </c>
      <c r="C34" s="133"/>
      <c r="D34" s="28"/>
      <c r="E34" s="141"/>
      <c r="F34" s="142"/>
      <c r="G34" s="2"/>
      <c r="H34" s="2"/>
      <c r="I34" s="2"/>
      <c r="J34" s="2"/>
      <c r="K34" s="2"/>
      <c r="L34" s="2"/>
      <c r="M34" s="2"/>
      <c r="N34" s="2"/>
      <c r="O34" s="2"/>
    </row>
    <row r="35" spans="1:15" ht="76.5" customHeight="1" thickBot="1">
      <c r="A35" s="2"/>
      <c r="B35" s="132" t="s">
        <v>132</v>
      </c>
      <c r="C35" s="133"/>
      <c r="D35" s="28"/>
      <c r="E35" s="141"/>
      <c r="F35" s="142"/>
      <c r="G35" s="2"/>
      <c r="H35" s="2"/>
      <c r="I35" s="2"/>
      <c r="J35" s="2"/>
      <c r="K35" s="2"/>
      <c r="L35" s="2"/>
      <c r="M35" s="2"/>
      <c r="N35" s="2"/>
      <c r="O35" s="2"/>
    </row>
    <row r="36" spans="1:15" ht="73.5" customHeight="1" thickBot="1">
      <c r="A36" s="2"/>
      <c r="B36" s="132" t="s">
        <v>133</v>
      </c>
      <c r="C36" s="133"/>
      <c r="D36" s="28"/>
      <c r="E36" s="141"/>
      <c r="F36" s="142"/>
      <c r="G36" s="2"/>
      <c r="H36" s="2"/>
      <c r="I36" s="2"/>
      <c r="J36" s="2"/>
      <c r="K36" s="2"/>
      <c r="L36" s="2"/>
      <c r="M36" s="2"/>
      <c r="N36" s="2"/>
      <c r="O36" s="2"/>
    </row>
    <row r="37" spans="1:15" ht="69" customHeight="1" thickBot="1">
      <c r="A37" s="2"/>
      <c r="B37" s="132" t="s">
        <v>134</v>
      </c>
      <c r="C37" s="133"/>
      <c r="D37" s="28"/>
      <c r="E37" s="141"/>
      <c r="F37" s="142"/>
      <c r="G37" s="2"/>
      <c r="H37" s="2"/>
      <c r="I37" s="2"/>
      <c r="J37" s="2"/>
      <c r="K37" s="2"/>
      <c r="L37" s="2"/>
      <c r="M37" s="2"/>
      <c r="N37" s="2"/>
      <c r="O37" s="2"/>
    </row>
    <row r="38" spans="1:15" ht="71.25" customHeight="1" thickBot="1">
      <c r="A38" s="2"/>
      <c r="B38" s="132" t="s">
        <v>135</v>
      </c>
      <c r="C38" s="133"/>
      <c r="D38" s="28"/>
      <c r="E38" s="141"/>
      <c r="F38" s="142"/>
      <c r="G38" s="2"/>
      <c r="H38" s="2"/>
      <c r="I38" s="2"/>
      <c r="J38" s="2"/>
      <c r="K38" s="2"/>
      <c r="L38" s="2"/>
      <c r="M38" s="2"/>
      <c r="N38" s="2"/>
      <c r="O38" s="2"/>
    </row>
    <row r="39" spans="1:15">
      <c r="A39" s="2"/>
      <c r="B39" s="3"/>
      <c r="C39" s="3"/>
      <c r="D39" s="29"/>
      <c r="E39" s="3"/>
      <c r="F39" s="2"/>
      <c r="G39" s="2"/>
      <c r="H39" s="2"/>
      <c r="I39" s="2"/>
      <c r="J39" s="2"/>
      <c r="K39" s="2"/>
      <c r="L39" s="2"/>
      <c r="M39" s="2"/>
      <c r="N39" s="2"/>
      <c r="O39" s="2"/>
    </row>
    <row r="40" spans="1:15" ht="21.6" thickBot="1">
      <c r="A40" s="2"/>
      <c r="B40" s="26" t="s">
        <v>136</v>
      </c>
      <c r="C40" s="4"/>
      <c r="D40" s="29"/>
      <c r="E40" s="3"/>
      <c r="F40" s="2"/>
      <c r="G40" s="2"/>
      <c r="H40" s="2"/>
      <c r="I40" s="2"/>
      <c r="J40" s="2"/>
      <c r="K40" s="2"/>
      <c r="L40" s="2"/>
      <c r="M40" s="2"/>
      <c r="N40" s="2"/>
      <c r="O40" s="2"/>
    </row>
    <row r="41" spans="1:15" ht="104.25" customHeight="1" thickBot="1">
      <c r="A41" s="2"/>
      <c r="B41" s="132" t="s">
        <v>137</v>
      </c>
      <c r="C41" s="133"/>
      <c r="D41" s="80"/>
      <c r="E41" s="141"/>
      <c r="F41" s="142"/>
      <c r="G41" s="2"/>
      <c r="H41" s="2"/>
      <c r="I41" s="2"/>
      <c r="J41" s="2"/>
      <c r="K41" s="2"/>
      <c r="L41" s="2"/>
      <c r="M41" s="2"/>
      <c r="N41" s="2"/>
      <c r="O41" s="2"/>
    </row>
    <row r="42" spans="1:15" ht="97.35" customHeight="1" thickBot="1">
      <c r="A42" s="2"/>
      <c r="B42" s="132" t="s">
        <v>138</v>
      </c>
      <c r="C42" s="133"/>
      <c r="D42" s="28"/>
      <c r="E42" s="141"/>
      <c r="F42" s="142"/>
      <c r="G42" s="2"/>
      <c r="H42" s="2"/>
      <c r="I42" s="2"/>
      <c r="J42" s="2"/>
      <c r="K42" s="2"/>
      <c r="L42" s="2"/>
      <c r="M42" s="2"/>
      <c r="N42" s="2"/>
      <c r="O42" s="2"/>
    </row>
    <row r="43" spans="1:15">
      <c r="A43" s="2"/>
      <c r="B43" s="3"/>
      <c r="C43" s="3"/>
      <c r="D43" s="29"/>
      <c r="E43" s="3"/>
      <c r="F43" s="2"/>
      <c r="G43" s="2"/>
      <c r="H43" s="2"/>
      <c r="I43" s="2"/>
      <c r="J43" s="2"/>
      <c r="K43" s="2"/>
      <c r="L43" s="2"/>
      <c r="M43" s="2"/>
      <c r="N43" s="2"/>
      <c r="O43" s="2"/>
    </row>
    <row r="44" spans="1:15" ht="21.6" thickBot="1">
      <c r="A44" s="2"/>
      <c r="B44" s="26" t="s">
        <v>139</v>
      </c>
      <c r="C44" s="4"/>
      <c r="D44" s="29"/>
      <c r="E44" s="3"/>
      <c r="F44" s="2"/>
      <c r="G44" s="2"/>
      <c r="H44" s="2"/>
      <c r="I44" s="2"/>
      <c r="J44" s="2"/>
      <c r="K44" s="2"/>
      <c r="L44" s="2"/>
      <c r="M44" s="2"/>
      <c r="N44" s="2"/>
      <c r="O44" s="2"/>
    </row>
    <row r="45" spans="1:15" ht="103.35" customHeight="1" thickBot="1">
      <c r="A45" s="2"/>
      <c r="B45" s="132" t="s">
        <v>140</v>
      </c>
      <c r="C45" s="133"/>
      <c r="D45" s="80"/>
      <c r="E45" s="141"/>
      <c r="F45" s="142"/>
      <c r="G45" s="2"/>
      <c r="H45" s="2"/>
      <c r="I45" s="2"/>
      <c r="J45" s="2"/>
      <c r="K45" s="2"/>
      <c r="L45" s="2"/>
      <c r="M45" s="2"/>
      <c r="N45" s="2"/>
      <c r="O45" s="2"/>
    </row>
    <row r="46" spans="1:15" ht="72" customHeight="1" thickBot="1">
      <c r="A46" s="2"/>
      <c r="B46" s="132" t="s">
        <v>141</v>
      </c>
      <c r="C46" s="133"/>
      <c r="D46" s="28"/>
      <c r="E46" s="141"/>
      <c r="F46" s="142"/>
      <c r="G46" s="2"/>
      <c r="H46" s="2"/>
      <c r="I46" s="2"/>
      <c r="J46" s="2"/>
      <c r="K46" s="2"/>
      <c r="L46" s="2"/>
      <c r="M46" s="2"/>
      <c r="N46" s="2"/>
      <c r="O46" s="2"/>
    </row>
    <row r="47" spans="1:15" ht="74.099999999999994" customHeight="1" thickBot="1">
      <c r="A47" s="2"/>
      <c r="B47" s="132" t="s">
        <v>142</v>
      </c>
      <c r="C47" s="133"/>
      <c r="D47" s="28"/>
      <c r="E47" s="132"/>
      <c r="F47" s="133"/>
      <c r="G47" s="2"/>
      <c r="H47" s="2"/>
      <c r="I47" s="2"/>
      <c r="J47" s="2"/>
      <c r="K47" s="2"/>
      <c r="L47" s="2"/>
      <c r="M47" s="2"/>
      <c r="N47" s="2"/>
      <c r="O47" s="2"/>
    </row>
    <row r="48" spans="1:15" ht="100.35" customHeight="1" thickBot="1">
      <c r="A48" s="2"/>
      <c r="B48" s="132" t="s">
        <v>143</v>
      </c>
      <c r="C48" s="133"/>
      <c r="D48" s="28"/>
      <c r="E48" s="141"/>
      <c r="F48" s="142"/>
      <c r="G48" s="2"/>
      <c r="H48" s="2"/>
      <c r="I48" s="2"/>
      <c r="J48" s="2"/>
      <c r="K48" s="2"/>
      <c r="L48" s="2"/>
      <c r="M48" s="2"/>
      <c r="N48" s="2"/>
      <c r="O48" s="2"/>
    </row>
    <row r="49" spans="1:15" ht="93.75" customHeight="1" thickBot="1">
      <c r="A49" s="2"/>
      <c r="B49" s="132" t="s">
        <v>144</v>
      </c>
      <c r="C49" s="133"/>
      <c r="D49" s="28"/>
      <c r="E49" s="141"/>
      <c r="F49" s="142"/>
      <c r="G49" s="2"/>
      <c r="H49" s="2"/>
      <c r="I49" s="2"/>
      <c r="J49" s="2"/>
      <c r="K49" s="2"/>
      <c r="L49" s="2"/>
      <c r="M49" s="2"/>
      <c r="N49" s="2"/>
      <c r="O49" s="2"/>
    </row>
    <row r="50" spans="1:15" ht="87.6" customHeight="1" thickBot="1">
      <c r="A50" s="2"/>
      <c r="B50" s="132" t="s">
        <v>145</v>
      </c>
      <c r="C50" s="133"/>
      <c r="D50" s="28"/>
      <c r="E50" s="141"/>
      <c r="F50" s="142"/>
      <c r="G50" s="2"/>
      <c r="H50" s="2"/>
      <c r="I50" s="2"/>
      <c r="J50" s="2"/>
      <c r="K50" s="2"/>
      <c r="L50" s="2"/>
      <c r="M50" s="2"/>
      <c r="N50" s="2"/>
      <c r="O50" s="2"/>
    </row>
    <row r="51" spans="1:15" ht="71.45" customHeight="1" thickBot="1">
      <c r="A51" s="2"/>
      <c r="B51" s="132" t="s">
        <v>146</v>
      </c>
      <c r="C51" s="133"/>
      <c r="D51" s="28"/>
      <c r="E51" s="141"/>
      <c r="F51" s="142"/>
      <c r="G51" s="2"/>
      <c r="H51" s="2"/>
      <c r="I51" s="2"/>
      <c r="J51" s="2"/>
      <c r="K51" s="2"/>
      <c r="L51" s="2"/>
      <c r="M51" s="2"/>
      <c r="N51" s="2"/>
      <c r="O51" s="2"/>
    </row>
    <row r="52" spans="1:15">
      <c r="A52" s="2"/>
      <c r="B52" s="3"/>
      <c r="C52" s="3"/>
      <c r="D52" s="29"/>
      <c r="E52" s="3"/>
      <c r="F52" s="2"/>
      <c r="G52" s="2"/>
      <c r="H52" s="2"/>
      <c r="I52" s="2"/>
      <c r="J52" s="2"/>
      <c r="K52" s="2"/>
      <c r="L52" s="2"/>
      <c r="M52" s="2"/>
      <c r="N52" s="2"/>
      <c r="O52" s="2"/>
    </row>
    <row r="53" spans="1:15" ht="21" thickBot="1">
      <c r="A53" s="2"/>
      <c r="B53" s="26" t="s">
        <v>147</v>
      </c>
      <c r="C53" s="3"/>
      <c r="D53" s="29"/>
      <c r="E53" s="3"/>
      <c r="F53" s="2"/>
      <c r="G53" s="2"/>
      <c r="H53" s="2"/>
      <c r="I53" s="2"/>
      <c r="J53" s="2"/>
      <c r="K53" s="2"/>
      <c r="L53" s="2"/>
      <c r="M53" s="2"/>
      <c r="N53" s="2"/>
      <c r="O53" s="2"/>
    </row>
    <row r="54" spans="1:15" ht="87" customHeight="1" thickBot="1">
      <c r="A54" s="2"/>
      <c r="B54" s="132" t="s">
        <v>148</v>
      </c>
      <c r="C54" s="133"/>
      <c r="D54" s="80"/>
      <c r="E54" s="163"/>
      <c r="F54" s="164"/>
      <c r="G54" s="2"/>
      <c r="H54" s="2"/>
      <c r="I54" s="2"/>
      <c r="J54" s="2"/>
      <c r="K54" s="2"/>
      <c r="L54" s="2"/>
      <c r="M54" s="2"/>
      <c r="N54" s="2"/>
      <c r="O54" s="2"/>
    </row>
    <row r="55" spans="1:15" ht="69" customHeight="1" thickBot="1">
      <c r="A55" s="2"/>
      <c r="B55" s="132" t="s">
        <v>149</v>
      </c>
      <c r="C55" s="133"/>
      <c r="D55" s="28"/>
      <c r="E55" s="163"/>
      <c r="F55" s="164"/>
      <c r="G55" s="2"/>
      <c r="H55" s="2"/>
      <c r="I55" s="2"/>
      <c r="J55" s="2"/>
      <c r="K55" s="2"/>
      <c r="L55" s="2"/>
      <c r="M55" s="2"/>
      <c r="N55" s="2"/>
      <c r="O55" s="2"/>
    </row>
    <row r="56" spans="1:15" ht="86.25" customHeight="1" thickBot="1">
      <c r="A56" s="2"/>
      <c r="B56" s="132" t="s">
        <v>150</v>
      </c>
      <c r="C56" s="133"/>
      <c r="D56" s="28"/>
      <c r="E56" s="163"/>
      <c r="F56" s="164"/>
      <c r="G56" s="2"/>
      <c r="H56" s="2"/>
      <c r="I56" s="2"/>
      <c r="J56" s="2"/>
      <c r="K56" s="2"/>
      <c r="L56" s="2"/>
      <c r="M56" s="2"/>
      <c r="N56" s="2"/>
      <c r="O56" s="2"/>
    </row>
    <row r="57" spans="1:15" ht="65.099999999999994" customHeight="1" thickBot="1">
      <c r="A57" s="2"/>
      <c r="B57" s="132" t="s">
        <v>151</v>
      </c>
      <c r="C57" s="133"/>
      <c r="D57" s="28"/>
      <c r="E57" s="163"/>
      <c r="F57" s="164"/>
      <c r="G57" s="2"/>
      <c r="H57" s="2"/>
      <c r="I57" s="2"/>
      <c r="J57" s="2"/>
      <c r="K57" s="2"/>
      <c r="L57" s="2"/>
      <c r="M57" s="2"/>
      <c r="N57" s="2"/>
      <c r="O57" s="2"/>
    </row>
    <row r="58" spans="1:15">
      <c r="A58" s="2"/>
      <c r="B58" s="3"/>
      <c r="C58" s="3"/>
      <c r="D58" s="29"/>
      <c r="E58" s="3"/>
      <c r="F58" s="2"/>
      <c r="G58" s="2"/>
      <c r="H58" s="2"/>
      <c r="I58" s="2"/>
      <c r="J58" s="2"/>
      <c r="K58" s="2"/>
      <c r="L58" s="2"/>
      <c r="M58" s="2"/>
      <c r="N58" s="2"/>
      <c r="O58" s="2"/>
    </row>
    <row r="59" spans="1:15">
      <c r="A59" s="2"/>
      <c r="B59" s="3"/>
      <c r="C59" s="3"/>
      <c r="D59" s="29"/>
      <c r="E59" s="3"/>
      <c r="F59" s="2"/>
      <c r="G59" s="2"/>
      <c r="H59" s="2"/>
      <c r="I59" s="2"/>
      <c r="J59" s="2"/>
      <c r="K59" s="2"/>
      <c r="L59" s="2"/>
      <c r="M59" s="2"/>
      <c r="N59" s="2"/>
      <c r="O59" s="2"/>
    </row>
    <row r="60" spans="1:15" ht="15.6">
      <c r="A60" s="2"/>
      <c r="B60" s="165" t="s">
        <v>30</v>
      </c>
      <c r="C60" s="165"/>
      <c r="D60" s="3"/>
      <c r="E60" s="3"/>
      <c r="F60" s="2"/>
      <c r="G60" s="2"/>
      <c r="H60" s="2"/>
      <c r="I60" s="2"/>
      <c r="J60" s="2"/>
      <c r="K60" s="2"/>
      <c r="L60" s="2"/>
      <c r="M60" s="2"/>
      <c r="N60" s="2"/>
      <c r="O60" s="2"/>
    </row>
    <row r="61" spans="1:15">
      <c r="A61" s="2"/>
      <c r="B61" s="126"/>
      <c r="C61" s="127"/>
      <c r="D61" s="119"/>
      <c r="E61" s="128"/>
      <c r="F61" s="126"/>
      <c r="G61" s="2"/>
      <c r="H61" s="2"/>
      <c r="I61" s="2"/>
      <c r="J61" s="2"/>
      <c r="K61" s="2"/>
      <c r="L61" s="2"/>
      <c r="M61" s="2"/>
      <c r="N61" s="2"/>
      <c r="O61" s="2"/>
    </row>
    <row r="62" spans="1:15">
      <c r="A62" s="2"/>
      <c r="B62" s="126"/>
      <c r="C62" s="127"/>
      <c r="D62" s="119"/>
      <c r="E62" s="128"/>
      <c r="F62" s="126"/>
      <c r="G62" s="2"/>
      <c r="H62" s="2"/>
      <c r="I62" s="2"/>
      <c r="J62" s="2"/>
      <c r="K62" s="2"/>
      <c r="L62" s="2"/>
      <c r="M62" s="2"/>
      <c r="N62" s="2"/>
      <c r="O62" s="2"/>
    </row>
    <row r="63" spans="1:15">
      <c r="A63" s="2"/>
      <c r="B63" s="126"/>
      <c r="C63" s="127"/>
      <c r="D63" s="119"/>
      <c r="E63" s="128"/>
      <c r="F63" s="126"/>
      <c r="G63" s="2"/>
      <c r="H63" s="2"/>
      <c r="I63" s="2"/>
      <c r="J63" s="2"/>
      <c r="K63" s="2"/>
      <c r="L63" s="2"/>
      <c r="M63" s="2"/>
      <c r="N63" s="2"/>
      <c r="O63" s="2"/>
    </row>
    <row r="64" spans="1:15">
      <c r="A64" s="2"/>
      <c r="B64" s="126"/>
      <c r="C64" s="127"/>
      <c r="D64" s="119"/>
      <c r="E64" s="128"/>
      <c r="F64" s="126"/>
      <c r="G64" s="2"/>
      <c r="H64" s="2"/>
      <c r="I64" s="2"/>
      <c r="J64" s="2"/>
      <c r="K64" s="2"/>
      <c r="L64" s="2"/>
      <c r="M64" s="2"/>
      <c r="N64" s="2"/>
      <c r="O64" s="2"/>
    </row>
    <row r="65" spans="1:15">
      <c r="A65" s="2"/>
      <c r="B65" s="126"/>
      <c r="C65" s="127"/>
      <c r="D65" s="119"/>
      <c r="E65" s="128"/>
      <c r="F65" s="126"/>
      <c r="G65" s="2"/>
      <c r="H65" s="2"/>
      <c r="I65" s="2"/>
      <c r="J65" s="2"/>
      <c r="K65" s="2"/>
      <c r="L65" s="2"/>
      <c r="M65" s="2"/>
      <c r="N65" s="2"/>
      <c r="O65" s="2"/>
    </row>
    <row r="66" spans="1:15">
      <c r="A66" s="2"/>
      <c r="B66" s="126"/>
      <c r="C66" s="127"/>
      <c r="D66" s="119"/>
      <c r="E66" s="128"/>
      <c r="F66" s="126"/>
      <c r="G66" s="2"/>
      <c r="H66" s="2"/>
      <c r="I66" s="2"/>
      <c r="J66" s="2"/>
      <c r="K66" s="2"/>
      <c r="L66" s="2"/>
      <c r="M66" s="2"/>
      <c r="N66" s="2"/>
      <c r="O66" s="2"/>
    </row>
    <row r="67" spans="1:15">
      <c r="A67" s="2"/>
      <c r="B67" s="3"/>
      <c r="C67" s="3"/>
      <c r="D67" s="29"/>
      <c r="E67" s="3"/>
      <c r="F67" s="2"/>
      <c r="G67" s="2"/>
      <c r="H67" s="2"/>
      <c r="I67" s="2"/>
      <c r="J67" s="2"/>
      <c r="K67" s="2"/>
      <c r="L67" s="2"/>
      <c r="M67" s="2"/>
      <c r="N67" s="2"/>
      <c r="O67" s="2"/>
    </row>
    <row r="68" spans="1:15">
      <c r="A68" s="2"/>
      <c r="B68" s="3"/>
      <c r="C68" s="3"/>
      <c r="D68" s="29"/>
      <c r="E68" s="3"/>
      <c r="F68" s="2"/>
      <c r="G68" s="2"/>
      <c r="H68" s="2"/>
      <c r="I68" s="2"/>
      <c r="J68" s="2"/>
      <c r="K68" s="2"/>
      <c r="L68" s="2"/>
      <c r="M68" s="2"/>
      <c r="N68" s="2"/>
      <c r="O68" s="2"/>
    </row>
    <row r="69" spans="1:15">
      <c r="A69" s="2"/>
      <c r="B69" s="3"/>
      <c r="C69" s="3"/>
      <c r="D69" s="29"/>
      <c r="E69" s="3"/>
      <c r="F69" s="2"/>
      <c r="G69" s="2"/>
      <c r="H69" s="2"/>
      <c r="I69" s="2"/>
      <c r="J69" s="2"/>
      <c r="K69" s="2"/>
      <c r="L69" s="2"/>
      <c r="M69" s="2"/>
      <c r="N69" s="2"/>
      <c r="O69" s="2"/>
    </row>
    <row r="70" spans="1:15">
      <c r="A70" s="2"/>
      <c r="B70" s="3"/>
      <c r="C70" s="3"/>
      <c r="D70" s="29"/>
      <c r="E70" s="3"/>
      <c r="F70" s="2"/>
      <c r="G70" s="2"/>
      <c r="H70" s="2"/>
      <c r="I70" s="2"/>
      <c r="J70" s="2"/>
      <c r="K70" s="2"/>
      <c r="L70" s="2"/>
      <c r="M70" s="2"/>
      <c r="N70" s="2"/>
      <c r="O70" s="2"/>
    </row>
    <row r="71" spans="1:15">
      <c r="A71" s="2"/>
      <c r="B71" s="3"/>
      <c r="C71" s="3"/>
      <c r="D71" s="29"/>
      <c r="E71" s="3"/>
      <c r="F71" s="2"/>
      <c r="G71" s="2"/>
      <c r="H71" s="2"/>
      <c r="I71" s="2"/>
      <c r="J71" s="2"/>
      <c r="K71" s="2"/>
      <c r="L71" s="2"/>
      <c r="M71" s="2"/>
      <c r="N71" s="2"/>
      <c r="O71" s="2"/>
    </row>
    <row r="72" spans="1:15">
      <c r="A72" s="2"/>
      <c r="B72" s="3"/>
      <c r="C72" s="3"/>
      <c r="D72" s="29"/>
      <c r="E72" s="3"/>
      <c r="F72" s="2"/>
      <c r="G72" s="2"/>
      <c r="H72" s="2"/>
      <c r="I72" s="2"/>
      <c r="J72" s="2"/>
      <c r="K72" s="2"/>
      <c r="L72" s="2"/>
      <c r="M72" s="2"/>
      <c r="N72" s="2"/>
      <c r="O72" s="2"/>
    </row>
    <row r="73" spans="1:15">
      <c r="A73" s="2"/>
      <c r="B73" s="3"/>
      <c r="C73" s="3"/>
      <c r="D73" s="29"/>
      <c r="E73" s="3"/>
      <c r="F73" s="2"/>
      <c r="G73" s="2"/>
      <c r="H73" s="2"/>
      <c r="I73" s="2"/>
      <c r="J73" s="2"/>
      <c r="K73" s="2"/>
      <c r="L73" s="2"/>
      <c r="M73" s="2"/>
      <c r="N73" s="2"/>
      <c r="O73" s="2"/>
    </row>
    <row r="74" spans="1:15">
      <c r="A74" s="2"/>
      <c r="B74" s="3"/>
      <c r="C74" s="3"/>
      <c r="D74" s="29"/>
      <c r="E74" s="3"/>
      <c r="F74" s="2"/>
      <c r="G74" s="2"/>
      <c r="H74" s="2"/>
      <c r="I74" s="2"/>
      <c r="J74" s="2"/>
      <c r="K74" s="2"/>
      <c r="L74" s="2"/>
      <c r="M74" s="2"/>
      <c r="N74" s="2"/>
      <c r="O74" s="2"/>
    </row>
    <row r="75" spans="1:15">
      <c r="A75" s="2"/>
      <c r="B75" s="3"/>
      <c r="C75" s="3"/>
      <c r="D75" s="29"/>
      <c r="E75" s="3"/>
      <c r="F75" s="2"/>
      <c r="G75" s="2"/>
      <c r="H75" s="2"/>
      <c r="I75" s="2"/>
      <c r="J75" s="2"/>
      <c r="K75" s="2"/>
      <c r="L75" s="2"/>
      <c r="M75" s="2"/>
      <c r="N75" s="2"/>
      <c r="O75" s="2"/>
    </row>
    <row r="76" spans="1:15">
      <c r="A76" s="2"/>
      <c r="B76" s="3"/>
      <c r="C76" s="3"/>
      <c r="D76" s="29"/>
      <c r="E76" s="3"/>
      <c r="F76" s="2"/>
      <c r="G76" s="2"/>
      <c r="H76" s="2"/>
      <c r="I76" s="2"/>
      <c r="J76" s="2"/>
      <c r="K76" s="2"/>
      <c r="L76" s="2"/>
      <c r="M76" s="2"/>
      <c r="N76" s="2"/>
      <c r="O76" s="2"/>
    </row>
    <row r="77" spans="1:15">
      <c r="A77" s="2"/>
      <c r="B77" s="3"/>
      <c r="C77" s="3"/>
      <c r="D77" s="29"/>
      <c r="E77" s="3"/>
      <c r="F77" s="2"/>
      <c r="G77" s="2"/>
      <c r="H77" s="2"/>
      <c r="I77" s="2"/>
      <c r="J77" s="2"/>
      <c r="K77" s="2"/>
      <c r="L77" s="2"/>
      <c r="M77" s="2"/>
      <c r="N77" s="2"/>
      <c r="O77" s="2"/>
    </row>
    <row r="78" spans="1:15">
      <c r="A78" s="2"/>
      <c r="B78" s="3"/>
      <c r="C78" s="3"/>
      <c r="D78" s="29"/>
      <c r="E78" s="3"/>
      <c r="F78" s="2"/>
      <c r="G78" s="2"/>
      <c r="H78" s="2"/>
      <c r="I78" s="2"/>
      <c r="J78" s="2"/>
      <c r="K78" s="2"/>
      <c r="L78" s="2"/>
      <c r="M78" s="2"/>
      <c r="N78" s="2"/>
      <c r="O78" s="2"/>
    </row>
    <row r="79" spans="1:15">
      <c r="A79" s="2"/>
      <c r="B79" s="3"/>
      <c r="C79" s="3"/>
      <c r="D79" s="29"/>
      <c r="E79" s="3"/>
      <c r="F79" s="2"/>
      <c r="G79" s="2"/>
      <c r="H79" s="2"/>
      <c r="I79" s="2"/>
      <c r="J79" s="2"/>
      <c r="K79" s="2"/>
      <c r="L79" s="2"/>
      <c r="M79" s="2"/>
      <c r="N79" s="2"/>
      <c r="O79" s="2"/>
    </row>
    <row r="80" spans="1:15">
      <c r="A80" s="2"/>
      <c r="B80" s="3"/>
      <c r="C80" s="3"/>
      <c r="D80" s="29"/>
      <c r="E80" s="3"/>
      <c r="F80" s="2"/>
      <c r="G80" s="2"/>
      <c r="H80" s="2"/>
      <c r="I80" s="2"/>
      <c r="J80" s="2"/>
      <c r="K80" s="2"/>
      <c r="L80" s="2"/>
      <c r="M80" s="2"/>
      <c r="N80" s="2"/>
      <c r="O80" s="2"/>
    </row>
    <row r="81" spans="1:15">
      <c r="A81" s="2"/>
      <c r="B81" s="3"/>
      <c r="C81" s="3"/>
      <c r="D81" s="29"/>
      <c r="E81" s="3"/>
      <c r="F81" s="2"/>
      <c r="G81" s="2"/>
      <c r="H81" s="2"/>
      <c r="I81" s="2"/>
      <c r="J81" s="2"/>
      <c r="K81" s="2"/>
      <c r="L81" s="2"/>
      <c r="M81" s="2"/>
      <c r="N81" s="2"/>
      <c r="O81" s="2"/>
    </row>
    <row r="82" spans="1:15">
      <c r="A82" s="2"/>
      <c r="B82" s="3"/>
      <c r="C82" s="3"/>
      <c r="D82" s="29"/>
      <c r="E82" s="3"/>
      <c r="F82" s="2"/>
      <c r="G82" s="2"/>
      <c r="H82" s="2"/>
      <c r="I82" s="2"/>
      <c r="J82" s="2"/>
      <c r="K82" s="2"/>
      <c r="L82" s="2"/>
      <c r="M82" s="2"/>
      <c r="N82" s="2"/>
      <c r="O82" s="2"/>
    </row>
    <row r="83" spans="1:15">
      <c r="A83" s="2"/>
      <c r="B83" s="3"/>
      <c r="C83" s="3"/>
      <c r="D83" s="29"/>
      <c r="E83" s="3"/>
      <c r="F83" s="2"/>
      <c r="G83" s="2"/>
      <c r="H83" s="2"/>
      <c r="I83" s="2"/>
      <c r="J83" s="2"/>
      <c r="K83" s="2"/>
      <c r="L83" s="2"/>
      <c r="M83" s="2"/>
      <c r="N83" s="2"/>
      <c r="O83" s="2"/>
    </row>
    <row r="84" spans="1:15">
      <c r="A84" s="2"/>
      <c r="B84" s="3"/>
      <c r="C84" s="3"/>
      <c r="D84" s="29"/>
      <c r="E84" s="3"/>
      <c r="F84" s="2"/>
      <c r="G84" s="2"/>
      <c r="H84" s="2"/>
      <c r="I84" s="2"/>
      <c r="J84" s="2"/>
      <c r="K84" s="2"/>
      <c r="L84" s="2"/>
      <c r="M84" s="2"/>
      <c r="N84" s="2"/>
      <c r="O84" s="2"/>
    </row>
    <row r="85" spans="1:15">
      <c r="A85" s="2"/>
      <c r="B85" s="3"/>
      <c r="C85" s="3"/>
      <c r="D85" s="29"/>
      <c r="E85" s="3"/>
      <c r="F85" s="2"/>
      <c r="G85" s="2"/>
      <c r="H85" s="2"/>
      <c r="I85" s="2"/>
      <c r="J85" s="2"/>
      <c r="K85" s="2"/>
      <c r="L85" s="2"/>
      <c r="M85" s="2"/>
      <c r="N85" s="2"/>
      <c r="O85" s="2"/>
    </row>
    <row r="86" spans="1:15">
      <c r="A86" s="2"/>
      <c r="B86" s="3"/>
      <c r="C86" s="3"/>
      <c r="D86" s="29"/>
      <c r="E86" s="3"/>
      <c r="F86" s="2"/>
      <c r="G86" s="2"/>
      <c r="H86" s="2"/>
      <c r="I86" s="2"/>
      <c r="J86" s="2"/>
      <c r="K86" s="2"/>
      <c r="L86" s="2"/>
      <c r="M86" s="2"/>
      <c r="N86" s="2"/>
      <c r="O86" s="2"/>
    </row>
    <row r="87" spans="1:15">
      <c r="A87" s="2"/>
      <c r="B87" s="3"/>
      <c r="C87" s="3"/>
      <c r="D87" s="29"/>
      <c r="E87" s="3"/>
      <c r="F87" s="2"/>
      <c r="G87" s="2"/>
      <c r="H87" s="2"/>
      <c r="I87" s="2"/>
      <c r="J87" s="2"/>
      <c r="K87" s="2"/>
      <c r="L87" s="2"/>
      <c r="M87" s="2"/>
      <c r="N87" s="2"/>
      <c r="O87" s="2"/>
    </row>
    <row r="88" spans="1:15">
      <c r="A88" s="2"/>
      <c r="B88" s="3"/>
      <c r="C88" s="3"/>
      <c r="D88" s="29"/>
      <c r="E88" s="3"/>
      <c r="F88" s="2"/>
      <c r="G88" s="2"/>
      <c r="H88" s="2"/>
      <c r="I88" s="2"/>
      <c r="J88" s="2"/>
      <c r="K88" s="2"/>
      <c r="L88" s="2"/>
      <c r="M88" s="2"/>
      <c r="N88" s="2"/>
      <c r="O88" s="2"/>
    </row>
    <row r="89" spans="1:15">
      <c r="A89" s="2"/>
      <c r="B89" s="3"/>
      <c r="C89" s="3"/>
      <c r="D89" s="29"/>
      <c r="E89" s="3"/>
      <c r="F89" s="2"/>
      <c r="G89" s="2"/>
      <c r="H89" s="2"/>
      <c r="I89" s="2"/>
      <c r="J89" s="2"/>
      <c r="K89" s="2"/>
      <c r="L89" s="2"/>
      <c r="M89" s="2"/>
      <c r="N89" s="2"/>
      <c r="O89" s="2"/>
    </row>
    <row r="90" spans="1:15">
      <c r="A90" s="2"/>
      <c r="B90" s="3"/>
      <c r="C90" s="3"/>
      <c r="D90" s="29"/>
      <c r="E90" s="3"/>
      <c r="F90" s="2"/>
      <c r="G90" s="2"/>
      <c r="H90" s="2"/>
      <c r="I90" s="2"/>
      <c r="J90" s="2"/>
      <c r="K90" s="2"/>
      <c r="L90" s="2"/>
      <c r="M90" s="2"/>
      <c r="N90" s="2"/>
      <c r="O90" s="2"/>
    </row>
    <row r="91" spans="1:15">
      <c r="A91" s="2"/>
      <c r="B91" s="3"/>
      <c r="C91" s="3"/>
      <c r="D91" s="29"/>
      <c r="E91" s="3"/>
      <c r="F91" s="2"/>
      <c r="G91" s="2"/>
      <c r="H91" s="2"/>
      <c r="I91" s="2"/>
      <c r="J91" s="2"/>
      <c r="K91" s="2"/>
      <c r="L91" s="2"/>
      <c r="M91" s="2"/>
      <c r="N91" s="2"/>
      <c r="O91" s="2"/>
    </row>
    <row r="92" spans="1:15">
      <c r="A92" s="2"/>
      <c r="B92" s="3"/>
      <c r="C92" s="3"/>
      <c r="D92" s="29"/>
      <c r="E92" s="3"/>
      <c r="F92" s="2"/>
      <c r="G92" s="2"/>
      <c r="H92" s="2"/>
      <c r="I92" s="2"/>
      <c r="J92" s="2"/>
      <c r="K92" s="2"/>
      <c r="L92" s="2"/>
      <c r="M92" s="2"/>
      <c r="N92" s="2"/>
      <c r="O92" s="2"/>
    </row>
    <row r="93" spans="1:15">
      <c r="A93" s="2"/>
      <c r="B93" s="3"/>
      <c r="C93" s="3"/>
      <c r="D93" s="29"/>
      <c r="E93" s="3"/>
      <c r="F93" s="2"/>
      <c r="G93" s="2"/>
      <c r="H93" s="2"/>
      <c r="I93" s="2"/>
      <c r="J93" s="2"/>
      <c r="K93" s="2"/>
      <c r="L93" s="2"/>
      <c r="M93" s="2"/>
      <c r="N93" s="2"/>
      <c r="O93" s="2"/>
    </row>
    <row r="94" spans="1:15">
      <c r="A94" s="2"/>
      <c r="B94" s="3"/>
      <c r="C94" s="3"/>
      <c r="D94" s="29"/>
      <c r="E94" s="3"/>
      <c r="F94" s="2"/>
      <c r="G94" s="2"/>
      <c r="H94" s="2"/>
      <c r="I94" s="2"/>
      <c r="J94" s="2"/>
      <c r="K94" s="2"/>
      <c r="L94" s="2"/>
      <c r="M94" s="2"/>
      <c r="N94" s="2"/>
      <c r="O94" s="2"/>
    </row>
    <row r="95" spans="1:15">
      <c r="A95" s="2"/>
      <c r="B95" s="3"/>
      <c r="C95" s="3"/>
      <c r="D95" s="29"/>
      <c r="E95" s="3"/>
      <c r="F95" s="2"/>
      <c r="G95" s="2"/>
      <c r="H95" s="2"/>
      <c r="I95" s="2"/>
      <c r="J95" s="2"/>
      <c r="K95" s="2"/>
      <c r="L95" s="2"/>
      <c r="M95" s="2"/>
      <c r="N95" s="2"/>
      <c r="O95" s="2"/>
    </row>
    <row r="96" spans="1:15">
      <c r="A96" s="2"/>
      <c r="B96" s="3"/>
      <c r="C96" s="3"/>
      <c r="D96" s="29"/>
      <c r="E96" s="3"/>
      <c r="F96" s="2"/>
      <c r="G96" s="2"/>
      <c r="H96" s="2"/>
      <c r="I96" s="2"/>
      <c r="J96" s="2"/>
      <c r="K96" s="2"/>
      <c r="L96" s="2"/>
      <c r="M96" s="2"/>
      <c r="N96" s="2"/>
      <c r="O96" s="2"/>
    </row>
    <row r="97" spans="1:15">
      <c r="A97" s="2"/>
      <c r="B97" s="3"/>
      <c r="C97" s="3"/>
      <c r="D97" s="29"/>
      <c r="E97" s="3"/>
      <c r="F97" s="2"/>
      <c r="G97" s="2"/>
      <c r="H97" s="2"/>
      <c r="I97" s="2"/>
      <c r="J97" s="2"/>
      <c r="K97" s="2"/>
      <c r="L97" s="2"/>
      <c r="M97" s="2"/>
      <c r="N97" s="2"/>
      <c r="O97" s="2"/>
    </row>
  </sheetData>
  <mergeCells count="94">
    <mergeCell ref="B45:C45"/>
    <mergeCell ref="E45:F45"/>
    <mergeCell ref="B47:C47"/>
    <mergeCell ref="E47:F47"/>
    <mergeCell ref="B51:C51"/>
    <mergeCell ref="E51:F51"/>
    <mergeCell ref="B48:C48"/>
    <mergeCell ref="E48:F48"/>
    <mergeCell ref="B49:C49"/>
    <mergeCell ref="E49:F49"/>
    <mergeCell ref="B50:C50"/>
    <mergeCell ref="E50:F50"/>
    <mergeCell ref="B36:C36"/>
    <mergeCell ref="E36:F36"/>
    <mergeCell ref="B41:C41"/>
    <mergeCell ref="E41:F41"/>
    <mergeCell ref="B42:C42"/>
    <mergeCell ref="E42:F42"/>
    <mergeCell ref="B25:C25"/>
    <mergeCell ref="E25:F25"/>
    <mergeCell ref="B46:C46"/>
    <mergeCell ref="E46:F46"/>
    <mergeCell ref="B29:C29"/>
    <mergeCell ref="E29:F29"/>
    <mergeCell ref="B30:C30"/>
    <mergeCell ref="E30:F30"/>
    <mergeCell ref="B33:C33"/>
    <mergeCell ref="E33:F33"/>
    <mergeCell ref="B34:C34"/>
    <mergeCell ref="E34:F34"/>
    <mergeCell ref="B38:C38"/>
    <mergeCell ref="E38:F38"/>
    <mergeCell ref="B35:C35"/>
    <mergeCell ref="E35:F35"/>
    <mergeCell ref="E15:F15"/>
    <mergeCell ref="B16:C16"/>
    <mergeCell ref="E16:F16"/>
    <mergeCell ref="B17:C17"/>
    <mergeCell ref="E17:F17"/>
    <mergeCell ref="B15:C15"/>
    <mergeCell ref="B18:C18"/>
    <mergeCell ref="E18:F18"/>
    <mergeCell ref="B19:C19"/>
    <mergeCell ref="E19:F19"/>
    <mergeCell ref="B54:C54"/>
    <mergeCell ref="E54:F54"/>
    <mergeCell ref="B22:C22"/>
    <mergeCell ref="E22:F22"/>
    <mergeCell ref="B23:C23"/>
    <mergeCell ref="E23:F23"/>
    <mergeCell ref="B28:C28"/>
    <mergeCell ref="E28:F28"/>
    <mergeCell ref="B37:C37"/>
    <mergeCell ref="E37:F37"/>
    <mergeCell ref="B24:C24"/>
    <mergeCell ref="E24:F24"/>
    <mergeCell ref="B55:C55"/>
    <mergeCell ref="E55:F55"/>
    <mergeCell ref="B6:C6"/>
    <mergeCell ref="E6:F6"/>
    <mergeCell ref="B1:F1"/>
    <mergeCell ref="B2:F2"/>
    <mergeCell ref="B3:F3"/>
    <mergeCell ref="B4:C4"/>
    <mergeCell ref="E4:F4"/>
    <mergeCell ref="B10:C10"/>
    <mergeCell ref="E10:F10"/>
    <mergeCell ref="B11:C11"/>
    <mergeCell ref="E11:F11"/>
    <mergeCell ref="B12:C12"/>
    <mergeCell ref="E12:F12"/>
    <mergeCell ref="B7:C7"/>
    <mergeCell ref="E7:F7"/>
    <mergeCell ref="B8:C8"/>
    <mergeCell ref="E8:F8"/>
    <mergeCell ref="B9:C9"/>
    <mergeCell ref="E9:F9"/>
    <mergeCell ref="B66:C66"/>
    <mergeCell ref="E66:F66"/>
    <mergeCell ref="B63:C63"/>
    <mergeCell ref="E63:F63"/>
    <mergeCell ref="B64:C64"/>
    <mergeCell ref="E64:F64"/>
    <mergeCell ref="B65:C65"/>
    <mergeCell ref="E65:F65"/>
    <mergeCell ref="E62:F62"/>
    <mergeCell ref="B56:C56"/>
    <mergeCell ref="E56:F56"/>
    <mergeCell ref="B57:C57"/>
    <mergeCell ref="E57:F57"/>
    <mergeCell ref="B60:C60"/>
    <mergeCell ref="B61:C61"/>
    <mergeCell ref="E61:F61"/>
    <mergeCell ref="B62:C62"/>
  </mergeCells>
  <dataValidations count="1">
    <dataValidation type="list" allowBlank="1" showInputMessage="1" showErrorMessage="1" sqref="D6:D12 D15:D19 D22:D25 D28:D30 D33:D38 D45:D51 D54:D57 D61:D66 D41:D42" xr:uid="{00000000-0002-0000-0400-000000000000}">
      <formula1>Options</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50021"/>
  </sheetPr>
  <dimension ref="A1:P67"/>
  <sheetViews>
    <sheetView zoomScale="75" zoomScaleNormal="75" workbookViewId="0">
      <pane ySplit="4" topLeftCell="A5" activePane="bottomLeft" state="frozen"/>
      <selection pane="bottomLeft" activeCell="B29" sqref="B29:C29"/>
    </sheetView>
  </sheetViews>
  <sheetFormatPr defaultRowHeight="14.45"/>
  <cols>
    <col min="1" max="1" width="16.5703125" customWidth="1"/>
    <col min="2" max="3" width="18.42578125" style="1" customWidth="1"/>
    <col min="4" max="4" width="18.42578125" style="30" customWidth="1"/>
    <col min="5" max="5" width="25.5703125" style="1" customWidth="1"/>
    <col min="6" max="6" width="30.5703125" customWidth="1"/>
    <col min="7" max="7" width="16.5703125" customWidth="1"/>
    <col min="8" max="13" width="20.5703125" customWidth="1"/>
  </cols>
  <sheetData>
    <row r="1" spans="1:16" ht="46.5" customHeight="1">
      <c r="A1" s="2"/>
      <c r="B1" s="134" t="s">
        <v>10</v>
      </c>
      <c r="C1" s="134"/>
      <c r="D1" s="134"/>
      <c r="E1" s="134"/>
      <c r="F1" s="134"/>
      <c r="G1" s="2"/>
      <c r="H1" s="2"/>
      <c r="I1" s="2"/>
      <c r="J1" s="2"/>
      <c r="K1" s="2"/>
      <c r="L1" s="2"/>
      <c r="M1" s="2"/>
      <c r="N1" s="2"/>
      <c r="O1" s="2"/>
    </row>
    <row r="2" spans="1:16" ht="48.95" customHeight="1">
      <c r="A2" s="2"/>
      <c r="B2" s="171" t="s">
        <v>152</v>
      </c>
      <c r="C2" s="171"/>
      <c r="D2" s="171"/>
      <c r="E2" s="171"/>
      <c r="F2" s="171"/>
      <c r="G2" s="2"/>
      <c r="H2" s="2"/>
      <c r="I2" s="2"/>
      <c r="J2" s="2"/>
      <c r="K2" s="2"/>
      <c r="L2" s="2"/>
      <c r="M2" s="2"/>
      <c r="N2" s="2"/>
      <c r="O2" s="2"/>
    </row>
    <row r="3" spans="1:16" ht="50.45" customHeight="1" thickBot="1">
      <c r="A3" s="2"/>
      <c r="B3" s="136" t="s">
        <v>153</v>
      </c>
      <c r="C3" s="136"/>
      <c r="D3" s="136"/>
      <c r="E3" s="136"/>
      <c r="F3" s="136"/>
      <c r="G3" s="2"/>
      <c r="H3" s="2"/>
      <c r="I3" s="2"/>
      <c r="J3" s="2"/>
      <c r="K3" s="2"/>
      <c r="L3" s="2"/>
      <c r="M3" s="2"/>
      <c r="N3" s="2"/>
      <c r="O3" s="2"/>
    </row>
    <row r="4" spans="1:16" ht="58.35" customHeight="1" thickBot="1">
      <c r="A4" s="2"/>
      <c r="B4" s="172" t="s">
        <v>13</v>
      </c>
      <c r="C4" s="173"/>
      <c r="D4" s="78" t="s">
        <v>14</v>
      </c>
      <c r="E4" s="172" t="s">
        <v>15</v>
      </c>
      <c r="F4" s="174"/>
      <c r="G4" s="2"/>
      <c r="H4" s="2"/>
      <c r="I4" s="2"/>
      <c r="J4" s="2"/>
      <c r="K4" s="2"/>
      <c r="L4" s="2"/>
      <c r="M4" s="2"/>
      <c r="N4" s="2"/>
      <c r="O4" s="2"/>
      <c r="P4" s="2"/>
    </row>
    <row r="5" spans="1:16" ht="21.6" thickBot="1">
      <c r="A5" s="2"/>
      <c r="B5" s="71" t="s">
        <v>154</v>
      </c>
      <c r="C5" s="4"/>
      <c r="D5" s="29"/>
      <c r="E5" s="3"/>
      <c r="F5" s="2"/>
      <c r="G5" s="2"/>
      <c r="H5" s="2"/>
      <c r="I5" s="2"/>
      <c r="J5" s="2"/>
      <c r="K5" s="2"/>
      <c r="L5" s="2"/>
      <c r="M5" s="2"/>
      <c r="N5" s="2"/>
      <c r="O5" s="2"/>
    </row>
    <row r="6" spans="1:16" ht="90" customHeight="1" thickBot="1">
      <c r="A6" s="2"/>
      <c r="B6" s="132" t="s">
        <v>155</v>
      </c>
      <c r="C6" s="133"/>
      <c r="D6" s="80"/>
      <c r="E6" s="141"/>
      <c r="F6" s="142"/>
      <c r="G6" s="2"/>
      <c r="H6" s="2"/>
      <c r="I6" s="2"/>
      <c r="J6" s="2"/>
      <c r="K6" s="2"/>
      <c r="L6" s="2"/>
      <c r="M6" s="2"/>
      <c r="N6" s="2"/>
      <c r="O6" s="2"/>
    </row>
    <row r="7" spans="1:16" ht="70.5" customHeight="1" thickBot="1">
      <c r="A7" s="2"/>
      <c r="B7" s="132" t="s">
        <v>156</v>
      </c>
      <c r="C7" s="133"/>
      <c r="D7" s="28"/>
      <c r="E7" s="141"/>
      <c r="F7" s="142"/>
      <c r="G7" s="2"/>
      <c r="H7" s="2"/>
      <c r="I7" s="2"/>
      <c r="J7" s="2"/>
      <c r="K7" s="2"/>
      <c r="L7" s="2"/>
      <c r="M7" s="2"/>
      <c r="N7" s="2"/>
      <c r="O7" s="2"/>
    </row>
    <row r="8" spans="1:16">
      <c r="A8" s="2"/>
      <c r="B8" s="3"/>
      <c r="C8" s="3"/>
      <c r="D8" s="29"/>
      <c r="E8" s="3"/>
      <c r="F8" s="2"/>
      <c r="G8" s="2"/>
      <c r="H8" s="2"/>
      <c r="I8" s="2"/>
      <c r="J8" s="2"/>
      <c r="K8" s="2"/>
      <c r="L8" s="2"/>
      <c r="M8" s="2"/>
      <c r="N8" s="2"/>
      <c r="O8" s="2"/>
    </row>
    <row r="9" spans="1:16" ht="21.6" thickBot="1">
      <c r="A9" s="2"/>
      <c r="B9" s="71" t="s">
        <v>157</v>
      </c>
      <c r="C9" s="4"/>
      <c r="D9" s="29"/>
      <c r="E9" s="3"/>
      <c r="F9" s="2"/>
      <c r="G9" s="2"/>
      <c r="H9" s="2"/>
      <c r="I9" s="2"/>
      <c r="J9" s="2"/>
      <c r="K9" s="2"/>
      <c r="L9" s="2"/>
      <c r="M9" s="2"/>
      <c r="N9" s="2"/>
      <c r="O9" s="2"/>
    </row>
    <row r="10" spans="1:16" ht="72" customHeight="1" thickBot="1">
      <c r="A10" s="2"/>
      <c r="B10" s="132" t="s">
        <v>158</v>
      </c>
      <c r="C10" s="133" t="s">
        <v>159</v>
      </c>
      <c r="D10" s="80"/>
      <c r="E10" s="141"/>
      <c r="F10" s="142"/>
      <c r="G10" s="2"/>
      <c r="H10" s="2"/>
      <c r="I10" s="2"/>
      <c r="J10" s="2"/>
      <c r="K10" s="2"/>
      <c r="L10" s="2"/>
      <c r="M10" s="2"/>
      <c r="N10" s="2"/>
      <c r="O10" s="2"/>
    </row>
    <row r="11" spans="1:16" ht="93" customHeight="1" thickBot="1">
      <c r="A11" s="2"/>
      <c r="B11" s="132" t="s">
        <v>160</v>
      </c>
      <c r="C11" s="133" t="s">
        <v>161</v>
      </c>
      <c r="D11" s="28"/>
      <c r="E11" s="141"/>
      <c r="F11" s="142"/>
      <c r="G11" s="2"/>
      <c r="H11" s="2"/>
      <c r="I11" s="2"/>
      <c r="J11" s="2"/>
      <c r="K11" s="2"/>
      <c r="L11" s="2"/>
      <c r="M11" s="2"/>
      <c r="N11" s="2"/>
      <c r="O11" s="2"/>
    </row>
    <row r="12" spans="1:16" ht="79.349999999999994" customHeight="1" thickBot="1">
      <c r="A12" s="2"/>
      <c r="B12" s="132" t="s">
        <v>162</v>
      </c>
      <c r="C12" s="133" t="s">
        <v>163</v>
      </c>
      <c r="D12" s="28"/>
      <c r="E12" s="141"/>
      <c r="F12" s="142"/>
      <c r="G12" s="2"/>
      <c r="H12" s="2"/>
      <c r="I12" s="2"/>
      <c r="J12" s="2"/>
      <c r="K12" s="2"/>
      <c r="L12" s="2"/>
      <c r="M12" s="2"/>
      <c r="N12" s="2"/>
      <c r="O12" s="2"/>
    </row>
    <row r="13" spans="1:16" ht="71.25" customHeight="1" thickBot="1">
      <c r="A13" s="2"/>
      <c r="B13" s="132" t="s">
        <v>164</v>
      </c>
      <c r="C13" s="133" t="s">
        <v>165</v>
      </c>
      <c r="D13" s="28"/>
      <c r="E13" s="141"/>
      <c r="F13" s="142"/>
      <c r="G13" s="2"/>
      <c r="H13" s="2"/>
      <c r="I13" s="2"/>
      <c r="J13" s="2"/>
      <c r="K13" s="2"/>
      <c r="L13" s="2"/>
      <c r="M13" s="2"/>
      <c r="N13" s="2"/>
      <c r="O13" s="2"/>
    </row>
    <row r="14" spans="1:16">
      <c r="A14" s="2"/>
      <c r="B14" s="3"/>
      <c r="C14" s="3"/>
      <c r="D14" s="29"/>
      <c r="E14" s="3"/>
      <c r="F14" s="2"/>
      <c r="G14" s="2"/>
      <c r="H14" s="2"/>
      <c r="I14" s="2"/>
      <c r="J14" s="2"/>
      <c r="K14" s="2"/>
      <c r="L14" s="2"/>
      <c r="M14" s="2"/>
      <c r="N14" s="2"/>
      <c r="O14" s="2"/>
    </row>
    <row r="15" spans="1:16" ht="21.6" thickBot="1">
      <c r="A15" s="2"/>
      <c r="B15" s="71" t="s">
        <v>166</v>
      </c>
      <c r="C15" s="4"/>
      <c r="D15" s="29"/>
      <c r="E15" s="3"/>
      <c r="F15" s="2"/>
      <c r="G15" s="2"/>
      <c r="H15" s="2"/>
      <c r="I15" s="2"/>
      <c r="J15" s="2"/>
      <c r="K15" s="2"/>
      <c r="L15" s="2"/>
      <c r="M15" s="2"/>
      <c r="N15" s="2"/>
      <c r="O15" s="2"/>
    </row>
    <row r="16" spans="1:16" ht="65.099999999999994" customHeight="1" thickBot="1">
      <c r="A16" s="2"/>
      <c r="B16" s="132" t="s">
        <v>167</v>
      </c>
      <c r="C16" s="133" t="s">
        <v>168</v>
      </c>
      <c r="D16" s="80"/>
      <c r="E16" s="141"/>
      <c r="F16" s="142"/>
      <c r="G16" s="2"/>
      <c r="H16" s="2"/>
      <c r="I16" s="2"/>
      <c r="J16" s="2"/>
      <c r="K16" s="2"/>
      <c r="L16" s="2"/>
      <c r="M16" s="2"/>
      <c r="N16" s="2"/>
      <c r="O16" s="2"/>
    </row>
    <row r="17" spans="1:15" ht="65.099999999999994" customHeight="1" thickBot="1">
      <c r="A17" s="2"/>
      <c r="B17" s="132" t="s">
        <v>169</v>
      </c>
      <c r="C17" s="133" t="s">
        <v>170</v>
      </c>
      <c r="D17" s="28"/>
      <c r="E17" s="141"/>
      <c r="F17" s="142"/>
      <c r="G17" s="2"/>
      <c r="H17" s="2"/>
      <c r="I17" s="2"/>
      <c r="J17" s="2"/>
      <c r="K17" s="2"/>
      <c r="L17" s="2"/>
      <c r="M17" s="2"/>
      <c r="N17" s="2"/>
      <c r="O17" s="2"/>
    </row>
    <row r="18" spans="1:15" ht="65.099999999999994" customHeight="1" thickBot="1">
      <c r="A18" s="2"/>
      <c r="B18" s="132" t="s">
        <v>171</v>
      </c>
      <c r="C18" s="133" t="s">
        <v>172</v>
      </c>
      <c r="D18" s="28"/>
      <c r="E18" s="141"/>
      <c r="F18" s="142"/>
      <c r="G18" s="2"/>
      <c r="H18" s="2"/>
      <c r="I18" s="2"/>
      <c r="J18" s="2"/>
      <c r="K18" s="2"/>
      <c r="L18" s="2"/>
      <c r="M18" s="2"/>
      <c r="N18" s="2"/>
      <c r="O18" s="2"/>
    </row>
    <row r="19" spans="1:15" ht="72.75" customHeight="1" thickBot="1">
      <c r="A19" s="2"/>
      <c r="B19" s="132" t="s">
        <v>173</v>
      </c>
      <c r="C19" s="133" t="s">
        <v>174</v>
      </c>
      <c r="D19" s="28"/>
      <c r="E19" s="141"/>
      <c r="F19" s="142"/>
      <c r="G19" s="2"/>
      <c r="H19" s="2"/>
      <c r="I19" s="2"/>
      <c r="J19" s="2"/>
      <c r="K19" s="2"/>
      <c r="L19" s="2"/>
      <c r="M19" s="2"/>
      <c r="N19" s="2"/>
      <c r="O19" s="2"/>
    </row>
    <row r="20" spans="1:15" ht="72" customHeight="1" thickBot="1">
      <c r="A20" s="2"/>
      <c r="B20" s="132" t="s">
        <v>175</v>
      </c>
      <c r="C20" s="133" t="s">
        <v>176</v>
      </c>
      <c r="D20" s="28"/>
      <c r="E20" s="141"/>
      <c r="F20" s="142"/>
      <c r="G20" s="2"/>
      <c r="H20" s="2"/>
      <c r="I20" s="2"/>
      <c r="J20" s="2"/>
      <c r="K20" s="2"/>
      <c r="L20" s="2"/>
      <c r="M20" s="2"/>
      <c r="N20" s="2"/>
      <c r="O20" s="2"/>
    </row>
    <row r="21" spans="1:15" ht="65.099999999999994" customHeight="1" thickBot="1">
      <c r="A21" s="2"/>
      <c r="B21" s="132" t="s">
        <v>177</v>
      </c>
      <c r="C21" s="133" t="s">
        <v>178</v>
      </c>
      <c r="D21" s="28"/>
      <c r="E21" s="141"/>
      <c r="F21" s="142"/>
      <c r="G21" s="2"/>
      <c r="H21" s="2"/>
      <c r="I21" s="2"/>
      <c r="J21" s="2"/>
      <c r="K21" s="2"/>
      <c r="L21" s="2"/>
      <c r="M21" s="2"/>
      <c r="N21" s="2"/>
      <c r="O21" s="2"/>
    </row>
    <row r="22" spans="1:15">
      <c r="A22" s="2"/>
      <c r="B22" s="3"/>
      <c r="C22" s="3"/>
      <c r="D22" s="29"/>
      <c r="E22" s="3"/>
      <c r="F22" s="2"/>
      <c r="G22" s="2"/>
      <c r="H22" s="2"/>
      <c r="I22" s="2"/>
      <c r="J22" s="2"/>
      <c r="K22" s="2"/>
      <c r="L22" s="2"/>
      <c r="M22" s="2"/>
      <c r="N22" s="2"/>
      <c r="O22" s="2"/>
    </row>
    <row r="23" spans="1:15" ht="21.6" thickBot="1">
      <c r="A23" s="2"/>
      <c r="B23" s="71" t="s">
        <v>179</v>
      </c>
      <c r="C23" s="4"/>
      <c r="D23" s="29"/>
      <c r="E23" s="3"/>
      <c r="F23" s="2"/>
      <c r="G23" s="2"/>
      <c r="H23" s="2"/>
      <c r="I23" s="2"/>
      <c r="J23" s="2"/>
      <c r="K23" s="2"/>
      <c r="L23" s="2"/>
      <c r="M23" s="2"/>
      <c r="N23" s="2"/>
      <c r="O23" s="2"/>
    </row>
    <row r="24" spans="1:15" ht="65.099999999999994" customHeight="1" thickBot="1">
      <c r="A24" s="2"/>
      <c r="B24" s="132" t="s">
        <v>180</v>
      </c>
      <c r="C24" s="133" t="s">
        <v>181</v>
      </c>
      <c r="D24" s="80"/>
      <c r="E24" s="141"/>
      <c r="F24" s="142"/>
      <c r="G24" s="2"/>
      <c r="H24" s="2"/>
      <c r="I24" s="2"/>
      <c r="J24" s="2"/>
      <c r="K24" s="2"/>
      <c r="L24" s="2"/>
      <c r="M24" s="2"/>
      <c r="N24" s="2"/>
      <c r="O24" s="2"/>
    </row>
    <row r="25" spans="1:15" ht="91.5" customHeight="1" thickBot="1">
      <c r="A25" s="2"/>
      <c r="B25" s="132" t="s">
        <v>182</v>
      </c>
      <c r="C25" s="133" t="s">
        <v>183</v>
      </c>
      <c r="D25" s="28"/>
      <c r="E25" s="141"/>
      <c r="F25" s="142"/>
      <c r="G25" s="2"/>
      <c r="H25" s="2"/>
      <c r="I25" s="2"/>
      <c r="J25" s="2"/>
      <c r="K25" s="2"/>
      <c r="L25" s="2"/>
      <c r="M25" s="2"/>
      <c r="N25" s="2"/>
      <c r="O25" s="2"/>
    </row>
    <row r="26" spans="1:15">
      <c r="A26" s="2"/>
      <c r="B26" s="3"/>
      <c r="C26" s="3"/>
      <c r="D26" s="29"/>
      <c r="E26" s="3"/>
      <c r="F26" s="2"/>
      <c r="G26" s="2"/>
      <c r="H26" s="2"/>
      <c r="I26" s="2"/>
      <c r="J26" s="2"/>
      <c r="K26" s="2"/>
      <c r="L26" s="2"/>
      <c r="M26" s="2"/>
      <c r="N26" s="2"/>
      <c r="O26" s="2"/>
    </row>
    <row r="27" spans="1:15" ht="21.6" thickBot="1">
      <c r="A27" s="2"/>
      <c r="B27" s="71" t="s">
        <v>184</v>
      </c>
      <c r="C27" s="4"/>
      <c r="D27" s="29"/>
      <c r="E27" s="3"/>
      <c r="F27" s="2"/>
      <c r="G27" s="2"/>
      <c r="H27" s="2"/>
      <c r="I27" s="2"/>
      <c r="J27" s="2"/>
      <c r="K27" s="2"/>
      <c r="L27" s="2"/>
      <c r="M27" s="2"/>
      <c r="N27" s="2"/>
      <c r="O27" s="2"/>
    </row>
    <row r="28" spans="1:15" ht="74.25" customHeight="1" thickBot="1">
      <c r="A28" s="2"/>
      <c r="B28" s="132" t="s">
        <v>185</v>
      </c>
      <c r="C28" s="133" t="s">
        <v>186</v>
      </c>
      <c r="D28" s="80"/>
      <c r="E28" s="141"/>
      <c r="F28" s="142"/>
      <c r="G28" s="2"/>
      <c r="H28" s="2"/>
      <c r="I28" s="2"/>
      <c r="J28" s="2"/>
      <c r="K28" s="2"/>
      <c r="L28" s="2"/>
      <c r="M28" s="2"/>
      <c r="N28" s="2"/>
      <c r="O28" s="2"/>
    </row>
    <row r="29" spans="1:15" ht="65.099999999999994" customHeight="1" thickBot="1">
      <c r="A29" s="2"/>
      <c r="B29" s="132" t="s">
        <v>187</v>
      </c>
      <c r="C29" s="133" t="s">
        <v>188</v>
      </c>
      <c r="D29" s="28"/>
      <c r="E29" s="141"/>
      <c r="F29" s="142"/>
      <c r="G29" s="2"/>
      <c r="H29" s="2"/>
      <c r="I29" s="2"/>
      <c r="J29" s="2"/>
      <c r="K29" s="2"/>
      <c r="L29" s="2"/>
      <c r="M29" s="2"/>
      <c r="N29" s="2"/>
      <c r="O29" s="2"/>
    </row>
    <row r="30" spans="1:15" ht="71.25" customHeight="1" thickBot="1">
      <c r="A30" s="2"/>
      <c r="B30" s="132" t="s">
        <v>189</v>
      </c>
      <c r="C30" s="133" t="s">
        <v>190</v>
      </c>
      <c r="D30" s="28"/>
      <c r="E30" s="141"/>
      <c r="F30" s="142"/>
      <c r="G30" s="2"/>
      <c r="H30" s="2"/>
      <c r="I30" s="2"/>
      <c r="J30" s="2"/>
      <c r="K30" s="2"/>
      <c r="L30" s="2"/>
      <c r="M30" s="2"/>
      <c r="N30" s="2"/>
      <c r="O30" s="2"/>
    </row>
    <row r="31" spans="1:15" ht="65.099999999999994" customHeight="1" thickBot="1">
      <c r="A31" s="2"/>
      <c r="B31" s="132" t="s">
        <v>191</v>
      </c>
      <c r="C31" s="133" t="s">
        <v>192</v>
      </c>
      <c r="D31" s="28"/>
      <c r="E31" s="141"/>
      <c r="F31" s="142"/>
      <c r="G31" s="2"/>
      <c r="H31" s="2"/>
      <c r="I31" s="2"/>
      <c r="J31" s="2"/>
      <c r="K31" s="2"/>
      <c r="L31" s="2"/>
      <c r="M31" s="2"/>
      <c r="N31" s="2"/>
      <c r="O31" s="2"/>
    </row>
    <row r="32" spans="1:15">
      <c r="A32" s="2"/>
      <c r="B32" s="3"/>
      <c r="C32" s="3"/>
      <c r="D32" s="29"/>
      <c r="E32" s="3"/>
      <c r="F32" s="2"/>
      <c r="G32" s="2"/>
      <c r="H32" s="2"/>
      <c r="I32" s="2"/>
      <c r="J32" s="2"/>
      <c r="K32" s="2"/>
      <c r="L32" s="2"/>
      <c r="M32" s="2"/>
      <c r="N32" s="2"/>
      <c r="O32" s="2"/>
    </row>
    <row r="33" spans="1:15" ht="21.6" thickBot="1">
      <c r="A33" s="2"/>
      <c r="B33" s="71" t="s">
        <v>193</v>
      </c>
      <c r="C33" s="4"/>
      <c r="D33" s="29"/>
      <c r="E33" s="3"/>
      <c r="F33" s="2"/>
      <c r="G33" s="2"/>
      <c r="H33" s="2"/>
      <c r="I33" s="2"/>
      <c r="J33" s="2"/>
      <c r="K33" s="2"/>
      <c r="L33" s="2"/>
      <c r="M33" s="2"/>
      <c r="N33" s="2"/>
      <c r="O33" s="2"/>
    </row>
    <row r="34" spans="1:15" ht="54.6" customHeight="1" thickBot="1">
      <c r="A34" s="2"/>
      <c r="B34" s="132" t="s">
        <v>194</v>
      </c>
      <c r="C34" s="133" t="s">
        <v>195</v>
      </c>
      <c r="D34" s="80"/>
      <c r="E34" s="141"/>
      <c r="F34" s="142"/>
      <c r="G34" s="2"/>
      <c r="H34" s="2"/>
      <c r="I34" s="2"/>
      <c r="J34" s="2"/>
      <c r="K34" s="2"/>
      <c r="L34" s="2"/>
      <c r="M34" s="2"/>
      <c r="N34" s="2"/>
      <c r="O34" s="2"/>
    </row>
    <row r="35" spans="1:15" ht="53.1" customHeight="1" thickBot="1">
      <c r="A35" s="2"/>
      <c r="B35" s="132" t="s">
        <v>196</v>
      </c>
      <c r="C35" s="133" t="s">
        <v>197</v>
      </c>
      <c r="D35" s="28"/>
      <c r="E35" s="141"/>
      <c r="F35" s="142"/>
      <c r="G35" s="2"/>
      <c r="H35" s="2"/>
      <c r="I35" s="2"/>
      <c r="J35" s="2"/>
      <c r="K35" s="2"/>
      <c r="L35" s="2"/>
      <c r="M35" s="2"/>
      <c r="N35" s="2"/>
      <c r="O35" s="2"/>
    </row>
    <row r="36" spans="1:15" ht="57.6" customHeight="1" thickBot="1">
      <c r="A36" s="2"/>
      <c r="B36" s="132" t="s">
        <v>198</v>
      </c>
      <c r="C36" s="133" t="s">
        <v>199</v>
      </c>
      <c r="D36" s="28"/>
      <c r="E36" s="141"/>
      <c r="F36" s="142"/>
      <c r="G36" s="2"/>
      <c r="H36" s="2"/>
      <c r="I36" s="2"/>
      <c r="J36" s="2"/>
      <c r="K36" s="2"/>
      <c r="L36" s="2"/>
      <c r="M36" s="2"/>
      <c r="N36" s="2"/>
      <c r="O36" s="2"/>
    </row>
    <row r="37" spans="1:15">
      <c r="A37" s="2"/>
      <c r="B37" s="3"/>
      <c r="C37" s="3"/>
      <c r="D37" s="29"/>
      <c r="E37" s="3"/>
      <c r="F37" s="2"/>
      <c r="G37" s="2"/>
      <c r="H37" s="2"/>
      <c r="I37" s="2"/>
      <c r="J37" s="2"/>
      <c r="K37" s="2"/>
      <c r="L37" s="2"/>
      <c r="M37" s="2"/>
      <c r="N37" s="2"/>
      <c r="O37" s="2"/>
    </row>
    <row r="38" spans="1:15" ht="15.6">
      <c r="A38" s="2"/>
      <c r="B38" s="170" t="s">
        <v>30</v>
      </c>
      <c r="C38" s="170"/>
      <c r="D38" s="3"/>
      <c r="E38" s="3"/>
      <c r="F38" s="2"/>
      <c r="G38" s="2"/>
      <c r="H38" s="2"/>
      <c r="I38" s="2"/>
      <c r="J38" s="2"/>
      <c r="K38" s="2"/>
      <c r="L38" s="2"/>
      <c r="M38" s="2"/>
      <c r="N38" s="2"/>
      <c r="O38" s="2"/>
    </row>
    <row r="39" spans="1:15">
      <c r="A39" s="2"/>
      <c r="B39" s="126"/>
      <c r="C39" s="127"/>
      <c r="D39" s="119"/>
      <c r="E39" s="128"/>
      <c r="F39" s="126"/>
      <c r="G39" s="2"/>
      <c r="H39" s="2"/>
      <c r="I39" s="2"/>
      <c r="J39" s="2"/>
      <c r="K39" s="2"/>
      <c r="L39" s="2"/>
      <c r="M39" s="2"/>
      <c r="N39" s="2"/>
      <c r="O39" s="2"/>
    </row>
    <row r="40" spans="1:15">
      <c r="A40" s="2"/>
      <c r="B40" s="126"/>
      <c r="C40" s="127"/>
      <c r="D40" s="119"/>
      <c r="E40" s="128"/>
      <c r="F40" s="126"/>
      <c r="G40" s="2"/>
      <c r="H40" s="2"/>
      <c r="I40" s="2"/>
      <c r="J40" s="2"/>
      <c r="K40" s="2"/>
      <c r="L40" s="2"/>
      <c r="M40" s="2"/>
      <c r="N40" s="2"/>
      <c r="O40" s="2"/>
    </row>
    <row r="41" spans="1:15">
      <c r="A41" s="2"/>
      <c r="B41" s="126"/>
      <c r="C41" s="127"/>
      <c r="D41" s="119"/>
      <c r="E41" s="128"/>
      <c r="F41" s="126"/>
      <c r="G41" s="2"/>
      <c r="H41" s="2"/>
      <c r="I41" s="2"/>
      <c r="J41" s="2"/>
      <c r="K41" s="2"/>
      <c r="L41" s="2"/>
      <c r="M41" s="2"/>
      <c r="N41" s="2"/>
      <c r="O41" s="2"/>
    </row>
    <row r="42" spans="1:15">
      <c r="A42" s="2"/>
      <c r="B42" s="126"/>
      <c r="C42" s="127"/>
      <c r="D42" s="119"/>
      <c r="E42" s="128"/>
      <c r="F42" s="126"/>
      <c r="G42" s="2"/>
      <c r="H42" s="2"/>
      <c r="I42" s="2"/>
      <c r="J42" s="2"/>
      <c r="K42" s="2"/>
      <c r="L42" s="2"/>
      <c r="M42" s="2"/>
      <c r="N42" s="2"/>
      <c r="O42" s="2"/>
    </row>
    <row r="43" spans="1:15">
      <c r="A43" s="2"/>
      <c r="B43" s="126"/>
      <c r="C43" s="127"/>
      <c r="D43" s="119"/>
      <c r="E43" s="128"/>
      <c r="F43" s="126"/>
      <c r="G43" s="2"/>
      <c r="H43" s="2"/>
      <c r="I43" s="2"/>
      <c r="J43" s="2"/>
      <c r="K43" s="2"/>
      <c r="L43" s="2"/>
      <c r="M43" s="2"/>
      <c r="N43" s="2"/>
      <c r="O43" s="2"/>
    </row>
    <row r="44" spans="1:15">
      <c r="A44" s="2"/>
      <c r="B44" s="126"/>
      <c r="C44" s="127"/>
      <c r="D44" s="119"/>
      <c r="E44" s="128"/>
      <c r="F44" s="126"/>
      <c r="G44" s="2"/>
      <c r="H44" s="2"/>
      <c r="I44" s="2"/>
      <c r="J44" s="2"/>
      <c r="K44" s="2"/>
      <c r="L44" s="2"/>
      <c r="M44" s="2"/>
      <c r="N44" s="2"/>
      <c r="O44" s="2"/>
    </row>
    <row r="45" spans="1:15">
      <c r="A45" s="2"/>
      <c r="B45" s="2"/>
      <c r="C45" s="2"/>
      <c r="D45" s="7"/>
      <c r="E45" s="2"/>
      <c r="F45" s="2"/>
      <c r="G45" s="2"/>
      <c r="H45" s="2"/>
      <c r="I45" s="2"/>
      <c r="J45" s="2"/>
      <c r="K45" s="2"/>
      <c r="L45" s="2"/>
      <c r="M45" s="2"/>
      <c r="N45" s="2"/>
      <c r="O45" s="2"/>
    </row>
    <row r="46" spans="1:15">
      <c r="A46" s="2"/>
      <c r="B46" s="2"/>
      <c r="C46" s="2"/>
      <c r="D46" s="7"/>
      <c r="E46" s="2"/>
      <c r="F46" s="2"/>
      <c r="G46" s="2"/>
      <c r="H46" s="2"/>
      <c r="I46" s="2"/>
      <c r="J46" s="2"/>
      <c r="K46" s="2"/>
      <c r="L46" s="2"/>
      <c r="M46" s="2"/>
      <c r="N46" s="2"/>
      <c r="O46" s="2"/>
    </row>
    <row r="47" spans="1:15">
      <c r="A47" s="2"/>
      <c r="B47" s="2"/>
      <c r="C47" s="2"/>
      <c r="D47" s="7"/>
      <c r="E47" s="2"/>
      <c r="F47" s="2"/>
      <c r="G47" s="2"/>
      <c r="H47" s="2"/>
      <c r="I47" s="2"/>
      <c r="J47" s="2"/>
      <c r="K47" s="2"/>
      <c r="L47" s="2"/>
      <c r="M47" s="2"/>
      <c r="N47" s="2"/>
      <c r="O47" s="2"/>
    </row>
    <row r="48" spans="1:15">
      <c r="A48" s="2"/>
      <c r="B48" s="2"/>
      <c r="C48" s="2"/>
      <c r="D48" s="7"/>
      <c r="E48" s="2"/>
      <c r="F48" s="2"/>
      <c r="G48" s="2"/>
      <c r="H48" s="2"/>
      <c r="I48" s="2"/>
      <c r="J48" s="2"/>
      <c r="K48" s="2"/>
      <c r="L48" s="2"/>
      <c r="M48" s="2"/>
      <c r="N48" s="2"/>
      <c r="O48" s="2"/>
    </row>
    <row r="49" spans="1:15">
      <c r="A49" s="2"/>
      <c r="B49" s="2"/>
      <c r="C49" s="2"/>
      <c r="D49" s="7"/>
      <c r="E49" s="2"/>
      <c r="F49" s="2"/>
      <c r="G49" s="2"/>
      <c r="H49" s="2"/>
      <c r="I49" s="2"/>
      <c r="J49" s="2"/>
      <c r="K49" s="2"/>
      <c r="L49" s="2"/>
      <c r="M49" s="2"/>
      <c r="N49" s="2"/>
      <c r="O49" s="2"/>
    </row>
    <row r="50" spans="1:15">
      <c r="A50" s="2"/>
      <c r="B50" s="2"/>
      <c r="C50" s="2"/>
      <c r="D50" s="7"/>
      <c r="E50" s="2"/>
      <c r="F50" s="2"/>
      <c r="G50" s="2"/>
      <c r="H50" s="2"/>
      <c r="I50" s="2"/>
      <c r="J50" s="2"/>
      <c r="K50" s="2"/>
      <c r="L50" s="2"/>
      <c r="M50" s="2"/>
      <c r="N50" s="2"/>
      <c r="O50" s="2"/>
    </row>
    <row r="51" spans="1:15">
      <c r="A51" s="2"/>
      <c r="B51" s="2"/>
      <c r="C51" s="2"/>
      <c r="D51" s="7"/>
      <c r="E51" s="2"/>
      <c r="F51" s="2"/>
      <c r="G51" s="2"/>
      <c r="H51" s="2"/>
      <c r="I51" s="2"/>
      <c r="J51" s="2"/>
      <c r="K51" s="2"/>
      <c r="L51" s="2"/>
      <c r="M51" s="2"/>
      <c r="N51" s="2"/>
      <c r="O51" s="2"/>
    </row>
    <row r="52" spans="1:15">
      <c r="A52" s="2"/>
      <c r="B52" s="2"/>
      <c r="C52" s="2"/>
      <c r="D52" s="7"/>
      <c r="E52" s="2"/>
      <c r="F52" s="2"/>
      <c r="G52" s="2"/>
      <c r="H52" s="2"/>
      <c r="I52" s="2"/>
      <c r="J52" s="2"/>
      <c r="K52" s="2"/>
      <c r="L52" s="2"/>
      <c r="M52" s="2"/>
      <c r="N52" s="2"/>
      <c r="O52" s="2"/>
    </row>
    <row r="53" spans="1:15">
      <c r="A53" s="2"/>
      <c r="B53" s="2"/>
      <c r="C53" s="2"/>
      <c r="D53" s="7"/>
      <c r="E53" s="2"/>
      <c r="F53" s="2"/>
      <c r="G53" s="2"/>
      <c r="H53" s="2"/>
      <c r="I53" s="2"/>
      <c r="J53" s="2"/>
      <c r="K53" s="2"/>
      <c r="L53" s="2"/>
      <c r="M53" s="2"/>
      <c r="N53" s="2"/>
      <c r="O53" s="2"/>
    </row>
    <row r="54" spans="1:15">
      <c r="A54" s="2"/>
      <c r="B54" s="2"/>
      <c r="C54" s="2"/>
      <c r="D54" s="7"/>
      <c r="E54" s="2"/>
      <c r="F54" s="2"/>
      <c r="G54" s="2"/>
      <c r="H54" s="2"/>
      <c r="I54" s="2"/>
      <c r="J54" s="2"/>
      <c r="K54" s="2"/>
      <c r="L54" s="2"/>
      <c r="M54" s="2"/>
      <c r="N54" s="2"/>
      <c r="O54" s="2"/>
    </row>
    <row r="55" spans="1:15">
      <c r="A55" s="2"/>
      <c r="B55" s="2"/>
      <c r="C55" s="2"/>
      <c r="D55" s="7"/>
      <c r="E55" s="2"/>
      <c r="F55" s="2"/>
      <c r="G55" s="2"/>
      <c r="H55" s="2"/>
      <c r="I55" s="2"/>
      <c r="J55" s="2"/>
      <c r="K55" s="2"/>
      <c r="L55" s="2"/>
      <c r="M55" s="2"/>
      <c r="N55" s="2"/>
      <c r="O55" s="2"/>
    </row>
    <row r="56" spans="1:15">
      <c r="A56" s="2"/>
      <c r="B56" s="2"/>
      <c r="C56" s="2"/>
      <c r="D56" s="7"/>
      <c r="E56" s="2"/>
      <c r="F56" s="2"/>
      <c r="G56" s="2"/>
      <c r="H56" s="2"/>
      <c r="I56" s="2"/>
      <c r="J56" s="2"/>
      <c r="K56" s="2"/>
      <c r="L56" s="2"/>
      <c r="M56" s="2"/>
      <c r="N56" s="2"/>
      <c r="O56" s="2"/>
    </row>
    <row r="57" spans="1:15">
      <c r="A57" s="2"/>
      <c r="B57" s="2"/>
      <c r="C57" s="2"/>
      <c r="D57" s="7"/>
      <c r="E57" s="2"/>
      <c r="F57" s="2"/>
      <c r="G57" s="2"/>
      <c r="H57" s="2"/>
      <c r="I57" s="2"/>
      <c r="J57" s="2"/>
      <c r="K57" s="2"/>
      <c r="L57" s="2"/>
      <c r="M57" s="2"/>
      <c r="N57" s="2"/>
      <c r="O57" s="2"/>
    </row>
    <row r="58" spans="1:15">
      <c r="A58" s="2"/>
      <c r="B58" s="2"/>
      <c r="C58" s="2"/>
      <c r="D58" s="7"/>
      <c r="E58" s="2"/>
      <c r="F58" s="2"/>
      <c r="G58" s="2"/>
      <c r="H58" s="2"/>
      <c r="I58" s="2"/>
      <c r="J58" s="2"/>
      <c r="K58" s="2"/>
      <c r="L58" s="2"/>
      <c r="M58" s="2"/>
      <c r="N58" s="2"/>
      <c r="O58" s="2"/>
    </row>
    <row r="59" spans="1:15">
      <c r="A59" s="2"/>
      <c r="B59" s="2"/>
      <c r="C59" s="2"/>
      <c r="D59" s="7"/>
      <c r="E59" s="2"/>
      <c r="F59" s="2"/>
      <c r="G59" s="2"/>
      <c r="H59" s="2"/>
      <c r="I59" s="2"/>
      <c r="J59" s="2"/>
      <c r="K59" s="2"/>
      <c r="L59" s="2"/>
      <c r="M59" s="2"/>
      <c r="N59" s="2"/>
      <c r="O59" s="2"/>
    </row>
    <row r="60" spans="1:15">
      <c r="A60" s="2"/>
      <c r="B60" s="2"/>
      <c r="C60" s="2"/>
      <c r="D60" s="7"/>
      <c r="E60" s="2"/>
      <c r="F60" s="2"/>
      <c r="G60" s="2"/>
      <c r="H60" s="2"/>
      <c r="I60" s="2"/>
      <c r="J60" s="2"/>
      <c r="K60" s="2"/>
      <c r="L60" s="2"/>
      <c r="M60" s="2"/>
      <c r="N60" s="2"/>
      <c r="O60" s="2"/>
    </row>
    <row r="61" spans="1:15">
      <c r="A61" s="2"/>
      <c r="B61" s="2"/>
      <c r="C61" s="2"/>
      <c r="D61" s="7"/>
      <c r="E61" s="2"/>
      <c r="F61" s="2"/>
      <c r="G61" s="2"/>
      <c r="H61" s="2"/>
      <c r="I61" s="2"/>
      <c r="J61" s="2"/>
      <c r="K61" s="2"/>
      <c r="L61" s="2"/>
      <c r="M61" s="2"/>
      <c r="N61" s="2"/>
      <c r="O61" s="2"/>
    </row>
    <row r="62" spans="1:15">
      <c r="A62" s="2"/>
      <c r="B62" s="2"/>
      <c r="C62" s="2"/>
      <c r="D62" s="7"/>
      <c r="E62" s="2"/>
      <c r="F62" s="2"/>
      <c r="G62" s="2"/>
      <c r="H62" s="2"/>
      <c r="I62" s="2"/>
      <c r="J62" s="2"/>
      <c r="K62" s="2"/>
      <c r="L62" s="2"/>
      <c r="M62" s="2"/>
      <c r="N62" s="2"/>
      <c r="O62" s="2"/>
    </row>
    <row r="63" spans="1:15">
      <c r="A63" s="2"/>
      <c r="B63" s="2"/>
      <c r="C63" s="2"/>
      <c r="D63" s="7"/>
      <c r="E63" s="2"/>
      <c r="F63" s="2"/>
      <c r="G63" s="2"/>
      <c r="H63" s="2"/>
      <c r="I63" s="2"/>
      <c r="J63" s="2"/>
      <c r="K63" s="2"/>
      <c r="L63" s="2"/>
      <c r="M63" s="2"/>
      <c r="N63" s="2"/>
      <c r="O63" s="2"/>
    </row>
    <row r="64" spans="1:15">
      <c r="A64" s="2"/>
      <c r="B64" s="2"/>
      <c r="C64" s="2"/>
      <c r="D64" s="7"/>
      <c r="E64" s="2"/>
      <c r="F64" s="2"/>
      <c r="G64" s="2"/>
      <c r="H64" s="2"/>
      <c r="I64" s="2"/>
      <c r="J64" s="2"/>
      <c r="K64" s="2"/>
      <c r="L64" s="2"/>
      <c r="M64" s="2"/>
      <c r="N64" s="2"/>
      <c r="O64" s="2"/>
    </row>
    <row r="65" spans="1:15">
      <c r="A65" s="2"/>
      <c r="B65" s="2"/>
      <c r="C65" s="2"/>
      <c r="D65" s="7"/>
      <c r="E65" s="2"/>
      <c r="F65" s="2"/>
      <c r="G65" s="2"/>
      <c r="H65" s="2"/>
      <c r="I65" s="2"/>
      <c r="J65" s="2"/>
      <c r="K65" s="2"/>
      <c r="L65" s="2"/>
      <c r="M65" s="2"/>
      <c r="N65" s="2"/>
      <c r="O65" s="2"/>
    </row>
    <row r="66" spans="1:15">
      <c r="A66" s="2"/>
      <c r="B66" s="2"/>
      <c r="C66" s="2"/>
      <c r="D66" s="7"/>
      <c r="E66" s="2"/>
      <c r="F66" s="2"/>
      <c r="G66" s="2"/>
      <c r="H66" s="2"/>
      <c r="I66" s="2"/>
      <c r="J66" s="2"/>
      <c r="K66" s="2"/>
      <c r="L66" s="2"/>
      <c r="M66" s="2"/>
      <c r="N66" s="2"/>
      <c r="O66" s="2"/>
    </row>
    <row r="67" spans="1:15">
      <c r="B67"/>
      <c r="C67"/>
      <c r="D67" s="27"/>
      <c r="E67"/>
    </row>
  </sheetData>
  <mergeCells count="60">
    <mergeCell ref="B1:F1"/>
    <mergeCell ref="B2:F2"/>
    <mergeCell ref="B3:F3"/>
    <mergeCell ref="B4:C4"/>
    <mergeCell ref="E4:F4"/>
    <mergeCell ref="B21:C21"/>
    <mergeCell ref="E21:F21"/>
    <mergeCell ref="B12:C12"/>
    <mergeCell ref="E12:F12"/>
    <mergeCell ref="B6:C6"/>
    <mergeCell ref="E6:F6"/>
    <mergeCell ref="B18:C18"/>
    <mergeCell ref="E18:F18"/>
    <mergeCell ref="B19:C19"/>
    <mergeCell ref="E19:F19"/>
    <mergeCell ref="B7:C7"/>
    <mergeCell ref="E7:F7"/>
    <mergeCell ref="B10:C10"/>
    <mergeCell ref="E10:F10"/>
    <mergeCell ref="B36:C36"/>
    <mergeCell ref="E36:F36"/>
    <mergeCell ref="B34:C34"/>
    <mergeCell ref="E34:F34"/>
    <mergeCell ref="B35:C35"/>
    <mergeCell ref="E35:F35"/>
    <mergeCell ref="B31:C31"/>
    <mergeCell ref="E31:F31"/>
    <mergeCell ref="B29:C29"/>
    <mergeCell ref="E29:F29"/>
    <mergeCell ref="B30:C30"/>
    <mergeCell ref="E30:F30"/>
    <mergeCell ref="B28:C28"/>
    <mergeCell ref="E28:F28"/>
    <mergeCell ref="B11:C11"/>
    <mergeCell ref="E11:F11"/>
    <mergeCell ref="B13:C13"/>
    <mergeCell ref="E13:F13"/>
    <mergeCell ref="B25:C25"/>
    <mergeCell ref="E25:F25"/>
    <mergeCell ref="B16:C16"/>
    <mergeCell ref="E16:F16"/>
    <mergeCell ref="B17:C17"/>
    <mergeCell ref="E17:F17"/>
    <mergeCell ref="B24:C24"/>
    <mergeCell ref="E24:F24"/>
    <mergeCell ref="B20:C20"/>
    <mergeCell ref="E20:F20"/>
    <mergeCell ref="B44:C44"/>
    <mergeCell ref="E44:F44"/>
    <mergeCell ref="B41:C41"/>
    <mergeCell ref="E41:F41"/>
    <mergeCell ref="B42:C42"/>
    <mergeCell ref="E42:F42"/>
    <mergeCell ref="B43:C43"/>
    <mergeCell ref="E43:F43"/>
    <mergeCell ref="B38:C38"/>
    <mergeCell ref="B39:C39"/>
    <mergeCell ref="E39:F39"/>
    <mergeCell ref="B40:C40"/>
    <mergeCell ref="E40:F40"/>
  </mergeCells>
  <dataValidations count="1">
    <dataValidation type="list" allowBlank="1" showInputMessage="1" showErrorMessage="1" sqref="D24:D25 D34 D39:D44 D6:D7 D10:D13 D16:D21 D28:D31" xr:uid="{00000000-0002-0000-0500-000000000000}">
      <formula1>Options</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6174D"/>
  </sheetPr>
  <dimension ref="A1:P71"/>
  <sheetViews>
    <sheetView zoomScale="77" zoomScaleNormal="77" workbookViewId="0">
      <pane ySplit="4" topLeftCell="A5" activePane="bottomLeft" state="frozen"/>
      <selection pane="bottomLeft" activeCell="B8" sqref="B8:C8"/>
    </sheetView>
  </sheetViews>
  <sheetFormatPr defaultRowHeight="14.45"/>
  <cols>
    <col min="1" max="1" width="16.5703125" customWidth="1"/>
    <col min="2" max="3" width="18.42578125" style="1" customWidth="1"/>
    <col min="4" max="4" width="18.42578125" style="30" customWidth="1"/>
    <col min="5" max="5" width="25.5703125" style="1" customWidth="1"/>
    <col min="6" max="6" width="30.5703125" customWidth="1"/>
    <col min="7" max="7" width="16.5703125" customWidth="1"/>
    <col min="8" max="13" width="20.5703125" customWidth="1"/>
  </cols>
  <sheetData>
    <row r="1" spans="1:16" ht="36.6" customHeight="1">
      <c r="A1" s="2"/>
      <c r="B1" s="134" t="s">
        <v>10</v>
      </c>
      <c r="C1" s="134"/>
      <c r="D1" s="134"/>
      <c r="E1" s="134"/>
      <c r="F1" s="134"/>
      <c r="G1" s="2"/>
      <c r="H1" s="2"/>
      <c r="I1" s="2"/>
      <c r="J1" s="2"/>
      <c r="K1" s="2"/>
      <c r="L1" s="2"/>
      <c r="M1" s="2"/>
      <c r="N1" s="2"/>
      <c r="O1" s="2"/>
    </row>
    <row r="2" spans="1:16" ht="25.5">
      <c r="A2" s="2"/>
      <c r="B2" s="176" t="s">
        <v>200</v>
      </c>
      <c r="C2" s="176"/>
      <c r="D2" s="176"/>
      <c r="E2" s="176"/>
      <c r="F2" s="176"/>
      <c r="G2" s="2"/>
      <c r="H2" s="2"/>
      <c r="I2" s="2"/>
      <c r="J2" s="2"/>
      <c r="K2" s="2"/>
      <c r="L2" s="2"/>
      <c r="M2" s="2"/>
      <c r="N2" s="2"/>
      <c r="O2" s="2"/>
    </row>
    <row r="3" spans="1:16" ht="40.35" customHeight="1" thickBot="1">
      <c r="A3" s="2"/>
      <c r="B3" s="136" t="s">
        <v>201</v>
      </c>
      <c r="C3" s="136"/>
      <c r="D3" s="136"/>
      <c r="E3" s="136"/>
      <c r="F3" s="136"/>
      <c r="G3" s="2"/>
      <c r="H3" s="2"/>
      <c r="I3" s="2"/>
      <c r="J3" s="2"/>
      <c r="K3" s="2"/>
      <c r="L3" s="2"/>
      <c r="M3" s="2"/>
      <c r="N3" s="2"/>
      <c r="O3" s="2"/>
    </row>
    <row r="4" spans="1:16" ht="58.35" customHeight="1" thickBot="1">
      <c r="A4" s="2"/>
      <c r="B4" s="177" t="s">
        <v>13</v>
      </c>
      <c r="C4" s="178"/>
      <c r="D4" s="79" t="s">
        <v>14</v>
      </c>
      <c r="E4" s="177" t="s">
        <v>15</v>
      </c>
      <c r="F4" s="179"/>
      <c r="G4" s="2"/>
      <c r="H4" s="2"/>
      <c r="I4" s="2"/>
      <c r="J4" s="2"/>
      <c r="K4" s="2"/>
      <c r="L4" s="2"/>
      <c r="M4" s="2"/>
      <c r="N4" s="2"/>
      <c r="O4" s="2"/>
      <c r="P4" s="2"/>
    </row>
    <row r="5" spans="1:16" ht="21.6" thickBot="1">
      <c r="A5" s="2"/>
      <c r="B5" s="72" t="s">
        <v>202</v>
      </c>
      <c r="C5" s="4"/>
      <c r="D5" s="29"/>
      <c r="E5" s="3"/>
      <c r="F5" s="2"/>
      <c r="G5" s="2"/>
      <c r="H5" s="2"/>
      <c r="I5" s="2"/>
      <c r="J5" s="2"/>
      <c r="K5" s="2"/>
      <c r="L5" s="2"/>
      <c r="M5" s="2"/>
      <c r="N5" s="2"/>
      <c r="O5" s="2"/>
    </row>
    <row r="6" spans="1:16" ht="65.099999999999994" customHeight="1" thickBot="1">
      <c r="A6" s="2"/>
      <c r="B6" s="132" t="s">
        <v>203</v>
      </c>
      <c r="C6" s="133" t="s">
        <v>204</v>
      </c>
      <c r="D6" s="80"/>
      <c r="E6" s="141"/>
      <c r="F6" s="142"/>
      <c r="G6" s="2"/>
      <c r="H6" s="2"/>
      <c r="I6" s="2"/>
      <c r="J6" s="2"/>
      <c r="K6" s="2"/>
      <c r="L6" s="2"/>
      <c r="M6" s="2"/>
      <c r="N6" s="2"/>
      <c r="O6" s="2"/>
    </row>
    <row r="7" spans="1:16" ht="65.099999999999994" customHeight="1" thickBot="1">
      <c r="A7" s="2"/>
      <c r="B7" s="132" t="s">
        <v>205</v>
      </c>
      <c r="C7" s="133"/>
      <c r="D7" s="28"/>
      <c r="E7" s="141"/>
      <c r="F7" s="142"/>
      <c r="G7" s="2"/>
      <c r="H7" s="2"/>
      <c r="I7" s="2"/>
      <c r="J7" s="2"/>
      <c r="K7" s="2"/>
      <c r="L7" s="2"/>
      <c r="M7" s="2"/>
      <c r="N7" s="2"/>
      <c r="O7" s="2"/>
    </row>
    <row r="8" spans="1:16" ht="65.099999999999994" customHeight="1" thickBot="1">
      <c r="A8" s="2"/>
      <c r="B8" s="132" t="s">
        <v>206</v>
      </c>
      <c r="C8" s="133" t="s">
        <v>207</v>
      </c>
      <c r="D8" s="28"/>
      <c r="E8" s="141"/>
      <c r="F8" s="142"/>
      <c r="G8" s="2"/>
      <c r="H8" s="2"/>
      <c r="I8" s="2"/>
      <c r="J8" s="2"/>
      <c r="K8" s="2"/>
      <c r="L8" s="2"/>
      <c r="M8" s="2"/>
      <c r="N8" s="2"/>
      <c r="O8" s="2"/>
    </row>
    <row r="9" spans="1:16" ht="83.45" customHeight="1" thickBot="1">
      <c r="A9" s="2"/>
      <c r="B9" s="132" t="s">
        <v>208</v>
      </c>
      <c r="C9" s="133" t="s">
        <v>209</v>
      </c>
      <c r="D9" s="28"/>
      <c r="E9" s="141"/>
      <c r="F9" s="142"/>
      <c r="G9" s="2"/>
      <c r="H9" s="2"/>
      <c r="I9" s="2"/>
      <c r="J9" s="2"/>
      <c r="K9" s="2"/>
      <c r="L9" s="2"/>
      <c r="M9" s="2"/>
      <c r="N9" s="2"/>
      <c r="O9" s="2"/>
    </row>
    <row r="10" spans="1:16" ht="65.099999999999994" customHeight="1" thickBot="1">
      <c r="A10" s="2"/>
      <c r="B10" s="132" t="s">
        <v>210</v>
      </c>
      <c r="C10" s="133" t="s">
        <v>211</v>
      </c>
      <c r="D10" s="28"/>
      <c r="E10" s="141"/>
      <c r="F10" s="142"/>
      <c r="G10" s="2"/>
      <c r="H10" s="2"/>
      <c r="I10" s="2"/>
      <c r="J10" s="2"/>
      <c r="K10" s="2"/>
      <c r="L10" s="2"/>
      <c r="M10" s="2"/>
      <c r="N10" s="2"/>
      <c r="O10" s="2"/>
    </row>
    <row r="11" spans="1:16" ht="162" customHeight="1" thickBot="1">
      <c r="A11" s="2"/>
      <c r="B11" s="132" t="s">
        <v>212</v>
      </c>
      <c r="C11" s="133" t="s">
        <v>213</v>
      </c>
      <c r="D11" s="28"/>
      <c r="E11" s="141"/>
      <c r="F11" s="142"/>
      <c r="G11" s="2"/>
      <c r="H11" s="2"/>
      <c r="I11" s="2"/>
      <c r="J11" s="2"/>
      <c r="K11" s="2"/>
      <c r="L11" s="2"/>
      <c r="M11" s="2"/>
      <c r="N11" s="2"/>
      <c r="O11" s="2"/>
    </row>
    <row r="12" spans="1:16">
      <c r="A12" s="2"/>
      <c r="B12" s="3"/>
      <c r="C12" s="3"/>
      <c r="D12" s="29"/>
      <c r="E12" s="3"/>
      <c r="F12" s="2"/>
      <c r="G12" s="2"/>
      <c r="H12" s="2"/>
      <c r="I12" s="2"/>
      <c r="J12" s="2"/>
      <c r="K12" s="2"/>
      <c r="L12" s="2"/>
      <c r="M12" s="2"/>
      <c r="N12" s="2"/>
      <c r="O12" s="2"/>
    </row>
    <row r="13" spans="1:16" ht="21.6" thickBot="1">
      <c r="A13" s="2"/>
      <c r="B13" s="72" t="s">
        <v>214</v>
      </c>
      <c r="C13" s="4"/>
      <c r="D13" s="29"/>
      <c r="E13" s="3"/>
      <c r="F13" s="2"/>
      <c r="G13" s="2"/>
      <c r="H13" s="2"/>
      <c r="I13" s="2"/>
      <c r="J13" s="2"/>
      <c r="K13" s="2"/>
      <c r="L13" s="2"/>
      <c r="M13" s="2"/>
      <c r="N13" s="2"/>
      <c r="O13" s="2"/>
    </row>
    <row r="14" spans="1:16" ht="72" customHeight="1" thickBot="1">
      <c r="A14" s="2"/>
      <c r="B14" s="132" t="s">
        <v>215</v>
      </c>
      <c r="C14" s="133" t="s">
        <v>216</v>
      </c>
      <c r="D14" s="80"/>
      <c r="E14" s="141"/>
      <c r="F14" s="142"/>
      <c r="G14" s="2"/>
      <c r="H14" s="2"/>
      <c r="I14" s="2"/>
      <c r="J14" s="2"/>
      <c r="K14" s="2"/>
      <c r="L14" s="2"/>
      <c r="M14" s="2"/>
      <c r="N14" s="2"/>
      <c r="O14" s="2"/>
    </row>
    <row r="15" spans="1:16">
      <c r="A15" s="2"/>
      <c r="B15" s="3"/>
      <c r="C15" s="3"/>
      <c r="D15" s="29"/>
      <c r="E15" s="3"/>
      <c r="F15" s="2"/>
      <c r="G15" s="2"/>
      <c r="H15" s="2"/>
      <c r="I15" s="2"/>
      <c r="J15" s="2"/>
      <c r="K15" s="2"/>
      <c r="L15" s="2"/>
      <c r="M15" s="2"/>
      <c r="N15" s="2"/>
      <c r="O15" s="2"/>
    </row>
    <row r="16" spans="1:16" ht="21.6" thickBot="1">
      <c r="A16" s="2"/>
      <c r="B16" s="72" t="s">
        <v>217</v>
      </c>
      <c r="C16" s="4"/>
      <c r="D16" s="29"/>
      <c r="E16" s="3"/>
      <c r="F16" s="2"/>
      <c r="G16" s="2"/>
      <c r="H16" s="2"/>
      <c r="I16" s="2"/>
      <c r="J16" s="2"/>
      <c r="K16" s="2"/>
      <c r="L16" s="2"/>
      <c r="M16" s="2"/>
      <c r="N16" s="2"/>
      <c r="O16" s="2"/>
    </row>
    <row r="17" spans="1:15" ht="65.099999999999994" customHeight="1" thickBot="1">
      <c r="A17" s="2"/>
      <c r="B17" s="132" t="s">
        <v>218</v>
      </c>
      <c r="C17" s="133" t="s">
        <v>219</v>
      </c>
      <c r="D17" s="80"/>
      <c r="E17" s="141"/>
      <c r="F17" s="142"/>
      <c r="G17" s="2"/>
      <c r="H17" s="2"/>
      <c r="I17" s="2"/>
      <c r="J17" s="2"/>
      <c r="K17" s="2"/>
      <c r="L17" s="2"/>
      <c r="M17" s="2"/>
      <c r="N17" s="2"/>
      <c r="O17" s="2"/>
    </row>
    <row r="18" spans="1:15" ht="76.5" customHeight="1" thickBot="1">
      <c r="A18" s="2"/>
      <c r="B18" s="132" t="s">
        <v>220</v>
      </c>
      <c r="C18" s="133" t="s">
        <v>221</v>
      </c>
      <c r="D18" s="28"/>
      <c r="E18" s="141"/>
      <c r="F18" s="142"/>
      <c r="G18" s="2"/>
      <c r="H18" s="2"/>
      <c r="I18" s="2"/>
      <c r="J18" s="2"/>
      <c r="K18" s="2"/>
      <c r="L18" s="2"/>
      <c r="M18" s="2"/>
      <c r="N18" s="2"/>
      <c r="O18" s="2"/>
    </row>
    <row r="19" spans="1:15" ht="90.75" customHeight="1" thickBot="1">
      <c r="A19" s="2"/>
      <c r="B19" s="132" t="s">
        <v>222</v>
      </c>
      <c r="C19" s="133" t="s">
        <v>223</v>
      </c>
      <c r="D19" s="28"/>
      <c r="E19" s="141"/>
      <c r="F19" s="142"/>
      <c r="G19" s="2"/>
      <c r="H19" s="2"/>
      <c r="I19" s="2"/>
      <c r="J19" s="2"/>
      <c r="K19" s="2"/>
      <c r="L19" s="2"/>
      <c r="M19" s="2"/>
      <c r="N19" s="2"/>
      <c r="O19" s="2"/>
    </row>
    <row r="20" spans="1:15" ht="92.1" customHeight="1" thickBot="1">
      <c r="A20" s="2"/>
      <c r="B20" s="132" t="s">
        <v>224</v>
      </c>
      <c r="C20" s="133" t="s">
        <v>225</v>
      </c>
      <c r="D20" s="28"/>
      <c r="E20" s="141"/>
      <c r="F20" s="142"/>
      <c r="G20" s="2"/>
      <c r="H20" s="2"/>
      <c r="I20" s="2"/>
      <c r="J20" s="2"/>
      <c r="K20" s="2"/>
      <c r="L20" s="2"/>
      <c r="M20" s="2"/>
      <c r="N20" s="2"/>
      <c r="O20" s="2"/>
    </row>
    <row r="21" spans="1:15">
      <c r="A21" s="2"/>
      <c r="B21" s="121"/>
      <c r="C21" s="121"/>
      <c r="D21" s="29"/>
      <c r="E21" s="3"/>
      <c r="F21" s="2"/>
      <c r="G21" s="2"/>
      <c r="H21" s="2"/>
      <c r="I21" s="2"/>
      <c r="J21" s="2"/>
      <c r="K21" s="2"/>
      <c r="L21" s="2"/>
      <c r="M21" s="2"/>
      <c r="N21" s="2"/>
      <c r="O21" s="2"/>
    </row>
    <row r="22" spans="1:15" ht="15.6">
      <c r="A22" s="2"/>
      <c r="B22" s="175" t="s">
        <v>30</v>
      </c>
      <c r="C22" s="175"/>
      <c r="D22" s="3"/>
      <c r="E22" s="3"/>
      <c r="F22" s="2"/>
      <c r="G22" s="2"/>
      <c r="H22" s="2"/>
      <c r="I22" s="2"/>
      <c r="J22" s="2"/>
      <c r="K22" s="2"/>
      <c r="L22" s="2"/>
      <c r="M22" s="2"/>
      <c r="N22" s="2"/>
      <c r="O22" s="2"/>
    </row>
    <row r="23" spans="1:15">
      <c r="A23" s="2"/>
      <c r="B23" s="126"/>
      <c r="C23" s="127"/>
      <c r="D23" s="119"/>
      <c r="E23" s="128"/>
      <c r="F23" s="126"/>
      <c r="G23" s="2"/>
      <c r="H23" s="2"/>
      <c r="I23" s="2"/>
      <c r="J23" s="2"/>
      <c r="K23" s="2"/>
      <c r="L23" s="2"/>
      <c r="M23" s="2"/>
      <c r="N23" s="2"/>
      <c r="O23" s="2"/>
    </row>
    <row r="24" spans="1:15">
      <c r="A24" s="2"/>
      <c r="B24" s="126"/>
      <c r="C24" s="127"/>
      <c r="D24" s="119"/>
      <c r="E24" s="128"/>
      <c r="F24" s="126"/>
      <c r="G24" s="2"/>
      <c r="H24" s="2"/>
      <c r="I24" s="2"/>
      <c r="J24" s="2"/>
      <c r="K24" s="2"/>
      <c r="L24" s="2"/>
      <c r="M24" s="2"/>
      <c r="N24" s="2"/>
      <c r="O24" s="2"/>
    </row>
    <row r="25" spans="1:15">
      <c r="A25" s="2"/>
      <c r="B25" s="126"/>
      <c r="C25" s="127"/>
      <c r="D25" s="119"/>
      <c r="E25" s="128"/>
      <c r="F25" s="126"/>
      <c r="G25" s="2"/>
      <c r="H25" s="2"/>
      <c r="I25" s="2"/>
      <c r="J25" s="2"/>
      <c r="K25" s="2"/>
      <c r="L25" s="2"/>
      <c r="M25" s="2"/>
      <c r="N25" s="2"/>
      <c r="O25" s="2"/>
    </row>
    <row r="26" spans="1:15">
      <c r="A26" s="2"/>
      <c r="B26" s="126"/>
      <c r="C26" s="127"/>
      <c r="D26" s="119"/>
      <c r="E26" s="128"/>
      <c r="F26" s="126"/>
      <c r="G26" s="2"/>
      <c r="H26" s="2"/>
      <c r="I26" s="2"/>
      <c r="J26" s="2"/>
      <c r="K26" s="2"/>
      <c r="L26" s="2"/>
      <c r="M26" s="2"/>
      <c r="N26" s="2"/>
      <c r="O26" s="2"/>
    </row>
    <row r="27" spans="1:15">
      <c r="A27" s="2"/>
      <c r="B27" s="126"/>
      <c r="C27" s="127"/>
      <c r="D27" s="119"/>
      <c r="E27" s="128"/>
      <c r="F27" s="126"/>
      <c r="G27" s="2"/>
      <c r="H27" s="2"/>
      <c r="I27" s="2"/>
      <c r="J27" s="2"/>
      <c r="K27" s="2"/>
      <c r="L27" s="2"/>
      <c r="M27" s="2"/>
      <c r="N27" s="2"/>
      <c r="O27" s="2"/>
    </row>
    <row r="28" spans="1:15">
      <c r="A28" s="2"/>
      <c r="B28" s="126"/>
      <c r="C28" s="127"/>
      <c r="D28" s="119"/>
      <c r="E28" s="128"/>
      <c r="F28" s="126"/>
      <c r="G28" s="2"/>
      <c r="H28" s="2"/>
      <c r="I28" s="2"/>
      <c r="J28" s="2"/>
      <c r="K28" s="2"/>
      <c r="L28" s="2"/>
      <c r="M28" s="2"/>
      <c r="N28" s="2"/>
      <c r="O28" s="2"/>
    </row>
    <row r="29" spans="1:15">
      <c r="A29" s="2"/>
      <c r="B29" s="3"/>
      <c r="C29" s="3"/>
      <c r="D29" s="29"/>
      <c r="E29" s="3"/>
      <c r="F29" s="2"/>
      <c r="G29" s="2"/>
      <c r="H29" s="2"/>
      <c r="I29" s="2"/>
      <c r="J29" s="2"/>
      <c r="K29" s="2"/>
      <c r="L29" s="2"/>
      <c r="M29" s="2"/>
      <c r="N29" s="2"/>
      <c r="O29" s="2"/>
    </row>
    <row r="30" spans="1:15">
      <c r="A30" s="2"/>
      <c r="B30" s="3"/>
      <c r="C30" s="3"/>
      <c r="D30" s="29"/>
      <c r="E30" s="3"/>
      <c r="F30" s="2"/>
      <c r="G30" s="2"/>
      <c r="H30" s="2"/>
      <c r="I30" s="2"/>
      <c r="J30" s="2"/>
      <c r="K30" s="2"/>
      <c r="L30" s="2"/>
      <c r="M30" s="2"/>
      <c r="N30" s="2"/>
      <c r="O30" s="2"/>
    </row>
    <row r="31" spans="1:15">
      <c r="A31" s="2"/>
      <c r="B31" s="3"/>
      <c r="C31" s="3"/>
      <c r="D31" s="29"/>
      <c r="E31" s="3"/>
      <c r="F31" s="2"/>
      <c r="G31" s="2"/>
      <c r="H31" s="2"/>
      <c r="I31" s="2"/>
      <c r="J31" s="2"/>
      <c r="K31" s="2"/>
      <c r="L31" s="2"/>
      <c r="M31" s="2"/>
      <c r="N31" s="2"/>
      <c r="O31" s="2"/>
    </row>
    <row r="32" spans="1:15">
      <c r="A32" s="2"/>
      <c r="B32" s="3"/>
      <c r="C32" s="3"/>
      <c r="D32" s="29"/>
      <c r="E32" s="3"/>
      <c r="F32" s="2"/>
      <c r="G32" s="2"/>
      <c r="H32" s="2"/>
      <c r="I32" s="2"/>
      <c r="J32" s="2"/>
      <c r="K32" s="2"/>
      <c r="L32" s="2"/>
      <c r="M32" s="2"/>
      <c r="N32" s="2"/>
      <c r="O32" s="2"/>
    </row>
    <row r="33" spans="1:15">
      <c r="A33" s="2"/>
      <c r="B33" s="3"/>
      <c r="C33" s="3"/>
      <c r="D33" s="29"/>
      <c r="E33" s="3"/>
      <c r="F33" s="2"/>
      <c r="G33" s="2"/>
      <c r="H33" s="2"/>
      <c r="I33" s="2"/>
      <c r="J33" s="2"/>
      <c r="K33" s="2"/>
      <c r="L33" s="2"/>
      <c r="M33" s="2"/>
      <c r="N33" s="2"/>
      <c r="O33" s="2"/>
    </row>
    <row r="34" spans="1:15">
      <c r="A34" s="2"/>
      <c r="B34" s="3"/>
      <c r="C34" s="3"/>
      <c r="D34" s="29"/>
      <c r="E34" s="3"/>
      <c r="F34" s="2"/>
      <c r="G34" s="2"/>
      <c r="H34" s="2"/>
      <c r="I34" s="2"/>
      <c r="J34" s="2"/>
      <c r="K34" s="2"/>
      <c r="L34" s="2"/>
      <c r="M34" s="2"/>
      <c r="N34" s="2"/>
      <c r="O34" s="2"/>
    </row>
    <row r="35" spans="1:15">
      <c r="A35" s="2"/>
      <c r="B35" s="3"/>
      <c r="C35" s="3"/>
      <c r="D35" s="29"/>
      <c r="E35" s="3"/>
      <c r="F35" s="2"/>
      <c r="G35" s="2"/>
      <c r="H35" s="2"/>
      <c r="I35" s="2"/>
      <c r="J35" s="2"/>
      <c r="K35" s="2"/>
      <c r="L35" s="2"/>
      <c r="M35" s="2"/>
      <c r="N35" s="2"/>
      <c r="O35" s="2"/>
    </row>
    <row r="36" spans="1:15">
      <c r="A36" s="2"/>
      <c r="B36" s="3"/>
      <c r="C36" s="3"/>
      <c r="D36" s="29"/>
      <c r="E36" s="3"/>
      <c r="F36" s="2"/>
      <c r="G36" s="2"/>
      <c r="H36" s="2"/>
      <c r="I36" s="2"/>
      <c r="J36" s="2"/>
      <c r="K36" s="2"/>
      <c r="L36" s="2"/>
      <c r="M36" s="2"/>
      <c r="N36" s="2"/>
      <c r="O36" s="2"/>
    </row>
    <row r="37" spans="1:15">
      <c r="A37" s="2"/>
      <c r="B37" s="3"/>
      <c r="C37" s="3"/>
      <c r="D37" s="29"/>
      <c r="E37" s="3"/>
      <c r="F37" s="2"/>
      <c r="G37" s="2"/>
      <c r="H37" s="2"/>
      <c r="I37" s="2"/>
      <c r="J37" s="2"/>
      <c r="K37" s="2"/>
      <c r="L37" s="2"/>
      <c r="M37" s="2"/>
      <c r="N37" s="2"/>
      <c r="O37" s="2"/>
    </row>
    <row r="38" spans="1:15">
      <c r="A38" s="2"/>
      <c r="B38" s="3"/>
      <c r="C38" s="3"/>
      <c r="D38" s="29"/>
      <c r="E38" s="3"/>
      <c r="F38" s="2"/>
      <c r="G38" s="2"/>
      <c r="H38" s="2"/>
      <c r="I38" s="2"/>
      <c r="J38" s="2"/>
      <c r="K38" s="2"/>
      <c r="L38" s="2"/>
      <c r="M38" s="2"/>
      <c r="N38" s="2"/>
      <c r="O38" s="2"/>
    </row>
    <row r="39" spans="1:15">
      <c r="A39" s="2"/>
      <c r="B39" s="3"/>
      <c r="C39" s="3"/>
      <c r="D39" s="29"/>
      <c r="E39" s="3"/>
      <c r="F39" s="2"/>
      <c r="G39" s="2"/>
      <c r="H39" s="2"/>
      <c r="I39" s="2"/>
      <c r="J39" s="2"/>
      <c r="K39" s="2"/>
      <c r="L39" s="2"/>
      <c r="M39" s="2"/>
      <c r="N39" s="2"/>
      <c r="O39" s="2"/>
    </row>
    <row r="40" spans="1:15">
      <c r="A40" s="2"/>
      <c r="B40" s="3"/>
      <c r="C40" s="3"/>
      <c r="D40" s="29"/>
      <c r="E40" s="3"/>
      <c r="F40" s="2"/>
      <c r="G40" s="2"/>
      <c r="H40" s="2"/>
      <c r="I40" s="2"/>
      <c r="J40" s="2"/>
      <c r="K40" s="2"/>
      <c r="L40" s="2"/>
      <c r="M40" s="2"/>
      <c r="N40" s="2"/>
      <c r="O40" s="2"/>
    </row>
    <row r="41" spans="1:15">
      <c r="A41" s="2"/>
      <c r="B41" s="3"/>
      <c r="C41" s="3"/>
      <c r="D41" s="29"/>
      <c r="E41" s="3"/>
      <c r="F41" s="2"/>
      <c r="G41" s="2"/>
      <c r="H41" s="2"/>
      <c r="I41" s="2"/>
      <c r="J41" s="2"/>
      <c r="K41" s="2"/>
      <c r="L41" s="2"/>
      <c r="M41" s="2"/>
      <c r="N41" s="2"/>
      <c r="O41" s="2"/>
    </row>
    <row r="42" spans="1:15">
      <c r="A42" s="2"/>
      <c r="B42" s="3"/>
      <c r="C42" s="3"/>
      <c r="D42" s="29"/>
      <c r="E42" s="3"/>
      <c r="F42" s="2"/>
      <c r="G42" s="2"/>
      <c r="H42" s="2"/>
      <c r="I42" s="2"/>
      <c r="J42" s="2"/>
      <c r="K42" s="2"/>
      <c r="L42" s="2"/>
      <c r="M42" s="2"/>
      <c r="N42" s="2"/>
      <c r="O42" s="2"/>
    </row>
    <row r="43" spans="1:15">
      <c r="A43" s="2"/>
      <c r="B43" s="3"/>
      <c r="C43" s="3"/>
      <c r="D43" s="29"/>
      <c r="E43" s="3"/>
      <c r="F43" s="2"/>
      <c r="G43" s="2"/>
      <c r="H43" s="2"/>
      <c r="I43" s="2"/>
      <c r="J43" s="2"/>
      <c r="K43" s="2"/>
      <c r="L43" s="2"/>
      <c r="M43" s="2"/>
      <c r="N43" s="2"/>
      <c r="O43" s="2"/>
    </row>
    <row r="44" spans="1:15">
      <c r="A44" s="2"/>
      <c r="B44" s="3"/>
      <c r="C44" s="3"/>
      <c r="D44" s="29"/>
      <c r="E44" s="3"/>
      <c r="F44" s="2"/>
      <c r="G44" s="2"/>
      <c r="H44" s="2"/>
      <c r="I44" s="2"/>
      <c r="J44" s="2"/>
      <c r="K44" s="2"/>
      <c r="L44" s="2"/>
      <c r="M44" s="2"/>
      <c r="N44" s="2"/>
      <c r="O44" s="2"/>
    </row>
    <row r="45" spans="1:15">
      <c r="A45" s="2"/>
      <c r="B45" s="3"/>
      <c r="C45" s="3"/>
      <c r="D45" s="29"/>
      <c r="E45" s="3"/>
      <c r="F45" s="2"/>
      <c r="G45" s="2"/>
      <c r="H45" s="2"/>
      <c r="I45" s="2"/>
      <c r="J45" s="2"/>
      <c r="K45" s="2"/>
      <c r="L45" s="2"/>
      <c r="M45" s="2"/>
      <c r="N45" s="2"/>
      <c r="O45" s="2"/>
    </row>
    <row r="46" spans="1:15">
      <c r="A46" s="2"/>
      <c r="B46" s="3"/>
      <c r="C46" s="3"/>
      <c r="D46" s="29"/>
      <c r="E46" s="3"/>
      <c r="F46" s="2"/>
      <c r="G46" s="2"/>
      <c r="H46" s="2"/>
      <c r="I46" s="2"/>
      <c r="J46" s="2"/>
      <c r="K46" s="2"/>
      <c r="L46" s="2"/>
      <c r="M46" s="2"/>
      <c r="N46" s="2"/>
      <c r="O46" s="2"/>
    </row>
    <row r="47" spans="1:15">
      <c r="A47" s="2"/>
      <c r="B47" s="3"/>
      <c r="C47" s="3"/>
      <c r="D47" s="29"/>
      <c r="E47" s="3"/>
      <c r="F47" s="2"/>
      <c r="G47" s="2"/>
      <c r="H47" s="2"/>
      <c r="I47" s="2"/>
      <c r="J47" s="2"/>
      <c r="K47" s="2"/>
      <c r="L47" s="2"/>
      <c r="M47" s="2"/>
      <c r="N47" s="2"/>
      <c r="O47" s="2"/>
    </row>
    <row r="48" spans="1:15">
      <c r="A48" s="2"/>
      <c r="B48" s="3"/>
      <c r="C48" s="3"/>
      <c r="D48" s="29"/>
      <c r="E48" s="3"/>
      <c r="F48" s="2"/>
      <c r="G48" s="2"/>
      <c r="H48" s="2"/>
      <c r="I48" s="2"/>
      <c r="J48" s="2"/>
      <c r="K48" s="2"/>
      <c r="L48" s="2"/>
      <c r="M48" s="2"/>
      <c r="N48" s="2"/>
      <c r="O48" s="2"/>
    </row>
    <row r="49" spans="1:15">
      <c r="A49" s="2"/>
      <c r="B49" s="3"/>
      <c r="C49" s="3"/>
      <c r="D49" s="29"/>
      <c r="E49" s="3"/>
      <c r="F49" s="2"/>
      <c r="G49" s="2"/>
      <c r="H49" s="2"/>
      <c r="I49" s="2"/>
      <c r="J49" s="2"/>
      <c r="K49" s="2"/>
      <c r="L49" s="2"/>
      <c r="M49" s="2"/>
      <c r="N49" s="2"/>
      <c r="O49" s="2"/>
    </row>
    <row r="50" spans="1:15">
      <c r="A50" s="2"/>
      <c r="B50" s="3"/>
      <c r="C50" s="3"/>
      <c r="D50" s="29"/>
      <c r="E50" s="3"/>
      <c r="F50" s="2"/>
      <c r="G50" s="2"/>
      <c r="H50" s="2"/>
      <c r="I50" s="2"/>
      <c r="J50" s="2"/>
      <c r="K50" s="2"/>
      <c r="L50" s="2"/>
      <c r="M50" s="2"/>
      <c r="N50" s="2"/>
      <c r="O50" s="2"/>
    </row>
    <row r="51" spans="1:15">
      <c r="A51" s="2"/>
      <c r="B51" s="3"/>
      <c r="C51" s="3"/>
      <c r="D51" s="29"/>
      <c r="E51" s="3"/>
      <c r="F51" s="2"/>
      <c r="G51" s="2"/>
      <c r="H51" s="2"/>
      <c r="I51" s="2"/>
      <c r="J51" s="2"/>
      <c r="K51" s="2"/>
      <c r="L51" s="2"/>
      <c r="M51" s="2"/>
      <c r="N51" s="2"/>
      <c r="O51" s="2"/>
    </row>
    <row r="52" spans="1:15">
      <c r="A52" s="2"/>
      <c r="B52" s="3"/>
      <c r="C52" s="3"/>
      <c r="D52" s="29"/>
      <c r="E52" s="3"/>
      <c r="F52" s="2"/>
      <c r="G52" s="2"/>
      <c r="H52" s="2"/>
      <c r="I52" s="2"/>
      <c r="J52" s="2"/>
      <c r="K52" s="2"/>
      <c r="L52" s="2"/>
      <c r="M52" s="2"/>
      <c r="N52" s="2"/>
      <c r="O52" s="2"/>
    </row>
    <row r="53" spans="1:15">
      <c r="A53" s="2"/>
      <c r="B53" s="3"/>
      <c r="C53" s="3"/>
      <c r="D53" s="29"/>
      <c r="E53" s="3"/>
      <c r="F53" s="2"/>
      <c r="G53" s="2"/>
      <c r="H53" s="2"/>
      <c r="I53" s="2"/>
      <c r="J53" s="2"/>
      <c r="K53" s="2"/>
      <c r="L53" s="2"/>
      <c r="M53" s="2"/>
      <c r="N53" s="2"/>
      <c r="O53" s="2"/>
    </row>
    <row r="54" spans="1:15">
      <c r="A54" s="2"/>
      <c r="B54" s="3"/>
      <c r="C54" s="3"/>
      <c r="D54" s="29"/>
      <c r="E54" s="3"/>
      <c r="F54" s="2"/>
      <c r="G54" s="2"/>
      <c r="H54" s="2"/>
      <c r="I54" s="2"/>
      <c r="J54" s="2"/>
      <c r="K54" s="2"/>
      <c r="L54" s="2"/>
      <c r="M54" s="2"/>
      <c r="N54" s="2"/>
      <c r="O54" s="2"/>
    </row>
    <row r="55" spans="1:15">
      <c r="A55" s="2"/>
      <c r="B55" s="3"/>
      <c r="C55" s="3"/>
      <c r="D55" s="29"/>
      <c r="E55" s="3"/>
      <c r="F55" s="2"/>
      <c r="G55" s="2"/>
      <c r="H55" s="2"/>
      <c r="I55" s="2"/>
      <c r="J55" s="2"/>
      <c r="K55" s="2"/>
      <c r="L55" s="2"/>
      <c r="M55" s="2"/>
      <c r="N55" s="2"/>
      <c r="O55" s="2"/>
    </row>
    <row r="56" spans="1:15">
      <c r="A56" s="2"/>
      <c r="B56" s="3"/>
      <c r="C56" s="3"/>
      <c r="D56" s="29"/>
      <c r="E56" s="3"/>
      <c r="F56" s="2"/>
      <c r="G56" s="2"/>
      <c r="H56" s="2"/>
      <c r="I56" s="2"/>
      <c r="J56" s="2"/>
      <c r="K56" s="2"/>
      <c r="L56" s="2"/>
      <c r="M56" s="2"/>
      <c r="N56" s="2"/>
      <c r="O56" s="2"/>
    </row>
    <row r="57" spans="1:15">
      <c r="A57" s="2"/>
      <c r="B57" s="3"/>
      <c r="C57" s="3"/>
      <c r="D57" s="29"/>
      <c r="E57" s="3"/>
      <c r="F57" s="2"/>
      <c r="G57" s="2"/>
      <c r="H57" s="2"/>
      <c r="I57" s="2"/>
      <c r="J57" s="2"/>
      <c r="K57" s="2"/>
      <c r="L57" s="2"/>
      <c r="M57" s="2"/>
      <c r="N57" s="2"/>
      <c r="O57" s="2"/>
    </row>
    <row r="58" spans="1:15">
      <c r="A58" s="2"/>
      <c r="B58" s="3"/>
      <c r="C58" s="3"/>
      <c r="D58" s="29"/>
      <c r="E58" s="3"/>
      <c r="F58" s="2"/>
      <c r="G58" s="2"/>
      <c r="H58" s="2"/>
      <c r="I58" s="2"/>
      <c r="J58" s="2"/>
      <c r="K58" s="2"/>
      <c r="L58" s="2"/>
      <c r="M58" s="2"/>
      <c r="N58" s="2"/>
      <c r="O58" s="2"/>
    </row>
    <row r="59" spans="1:15">
      <c r="A59" s="2"/>
      <c r="B59" s="3"/>
      <c r="C59" s="3"/>
      <c r="D59" s="29"/>
      <c r="E59" s="3"/>
      <c r="F59" s="2"/>
      <c r="G59" s="2"/>
      <c r="H59" s="2"/>
      <c r="I59" s="2"/>
      <c r="J59" s="2"/>
      <c r="K59" s="2"/>
      <c r="L59" s="2"/>
      <c r="M59" s="2"/>
      <c r="N59" s="2"/>
      <c r="O59" s="2"/>
    </row>
    <row r="60" spans="1:15">
      <c r="A60" s="2"/>
      <c r="B60" s="3"/>
      <c r="C60" s="3"/>
      <c r="D60" s="29"/>
      <c r="E60" s="3"/>
      <c r="F60" s="2"/>
      <c r="G60" s="2"/>
      <c r="H60" s="2"/>
      <c r="I60" s="2"/>
      <c r="J60" s="2"/>
      <c r="K60" s="2"/>
      <c r="L60" s="2"/>
      <c r="M60" s="2"/>
      <c r="N60" s="2"/>
      <c r="O60" s="2"/>
    </row>
    <row r="61" spans="1:15">
      <c r="A61" s="2"/>
      <c r="B61" s="3"/>
      <c r="C61" s="3"/>
      <c r="D61" s="29"/>
      <c r="E61" s="3"/>
      <c r="F61" s="2"/>
      <c r="G61" s="2"/>
      <c r="H61" s="2"/>
      <c r="I61" s="2"/>
      <c r="J61" s="2"/>
      <c r="K61" s="2"/>
      <c r="L61" s="2"/>
      <c r="M61" s="2"/>
      <c r="N61" s="2"/>
      <c r="O61" s="2"/>
    </row>
    <row r="62" spans="1:15">
      <c r="A62" s="2"/>
      <c r="B62" s="3"/>
      <c r="C62" s="3"/>
      <c r="D62" s="29"/>
      <c r="E62" s="3"/>
      <c r="F62" s="2"/>
      <c r="G62" s="2"/>
      <c r="H62" s="2"/>
      <c r="I62" s="2"/>
      <c r="J62" s="2"/>
      <c r="K62" s="2"/>
      <c r="L62" s="2"/>
      <c r="M62" s="2"/>
      <c r="N62" s="2"/>
      <c r="O62" s="2"/>
    </row>
    <row r="63" spans="1:15">
      <c r="A63" s="2"/>
      <c r="B63" s="3"/>
      <c r="C63" s="3"/>
      <c r="D63" s="29"/>
      <c r="E63" s="3"/>
      <c r="F63" s="2"/>
      <c r="G63" s="2"/>
      <c r="H63" s="2"/>
      <c r="I63" s="2"/>
      <c r="J63" s="2"/>
      <c r="K63" s="2"/>
      <c r="L63" s="2"/>
      <c r="M63" s="2"/>
      <c r="N63" s="2"/>
      <c r="O63" s="2"/>
    </row>
    <row r="64" spans="1:15">
      <c r="A64" s="2"/>
      <c r="B64" s="3"/>
      <c r="C64" s="3"/>
      <c r="D64" s="29"/>
      <c r="E64" s="3"/>
      <c r="F64" s="2"/>
      <c r="G64" s="2"/>
      <c r="H64" s="2"/>
      <c r="I64" s="2"/>
      <c r="J64" s="2"/>
      <c r="K64" s="2"/>
      <c r="L64" s="2"/>
      <c r="M64" s="2"/>
      <c r="N64" s="2"/>
      <c r="O64" s="2"/>
    </row>
    <row r="65" spans="1:15">
      <c r="A65" s="2"/>
      <c r="B65" s="3"/>
      <c r="C65" s="3"/>
      <c r="D65" s="29"/>
      <c r="E65" s="3"/>
      <c r="F65" s="2"/>
      <c r="G65" s="2"/>
      <c r="H65" s="2"/>
      <c r="I65" s="2"/>
      <c r="J65" s="2"/>
      <c r="K65" s="2"/>
      <c r="L65" s="2"/>
      <c r="M65" s="2"/>
      <c r="N65" s="2"/>
      <c r="O65" s="2"/>
    </row>
    <row r="66" spans="1:15">
      <c r="A66" s="2"/>
      <c r="B66" s="3"/>
      <c r="C66" s="3"/>
      <c r="D66" s="29"/>
      <c r="E66" s="3"/>
      <c r="F66" s="2"/>
      <c r="G66" s="2"/>
      <c r="H66" s="2"/>
      <c r="I66" s="2"/>
      <c r="J66" s="2"/>
      <c r="K66" s="2"/>
      <c r="L66" s="2"/>
      <c r="M66" s="2"/>
      <c r="N66" s="2"/>
      <c r="O66" s="2"/>
    </row>
    <row r="67" spans="1:15">
      <c r="A67" s="2"/>
      <c r="B67" s="3"/>
      <c r="C67" s="3"/>
      <c r="D67" s="29"/>
      <c r="E67" s="3"/>
      <c r="F67" s="2"/>
      <c r="G67" s="2"/>
      <c r="H67" s="2"/>
      <c r="I67" s="2"/>
      <c r="J67" s="2"/>
      <c r="K67" s="2"/>
      <c r="L67" s="2"/>
      <c r="M67" s="2"/>
      <c r="N67" s="2"/>
      <c r="O67" s="2"/>
    </row>
    <row r="68" spans="1:15">
      <c r="A68" s="2"/>
      <c r="B68" s="3"/>
      <c r="C68" s="3"/>
      <c r="D68" s="29"/>
      <c r="E68" s="3"/>
      <c r="F68" s="2"/>
      <c r="G68" s="2"/>
      <c r="H68" s="2"/>
      <c r="I68" s="2"/>
      <c r="J68" s="2"/>
      <c r="K68" s="2"/>
      <c r="L68" s="2"/>
      <c r="M68" s="2"/>
      <c r="N68" s="2"/>
      <c r="O68" s="2"/>
    </row>
    <row r="69" spans="1:15">
      <c r="A69" s="2"/>
      <c r="B69" s="3"/>
      <c r="C69" s="3"/>
      <c r="D69" s="29"/>
      <c r="E69" s="3"/>
      <c r="F69" s="2"/>
      <c r="G69" s="2"/>
      <c r="H69" s="2"/>
      <c r="I69" s="2"/>
      <c r="J69" s="2"/>
      <c r="K69" s="2"/>
      <c r="L69" s="2"/>
      <c r="M69" s="2"/>
      <c r="N69" s="2"/>
      <c r="O69" s="2"/>
    </row>
    <row r="70" spans="1:15">
      <c r="A70" s="2"/>
      <c r="B70" s="3"/>
      <c r="C70" s="3"/>
      <c r="D70" s="29"/>
      <c r="E70" s="3"/>
      <c r="F70" s="2"/>
      <c r="G70" s="2"/>
      <c r="H70" s="2"/>
      <c r="I70" s="2"/>
      <c r="J70" s="2"/>
      <c r="K70" s="2"/>
      <c r="L70" s="2"/>
      <c r="M70" s="2"/>
      <c r="N70" s="2"/>
      <c r="O70" s="2"/>
    </row>
    <row r="71" spans="1:15">
      <c r="A71" s="2"/>
      <c r="B71" s="3"/>
      <c r="C71" s="3"/>
      <c r="D71" s="29"/>
      <c r="E71" s="3"/>
      <c r="F71" s="2"/>
      <c r="G71" s="2"/>
      <c r="H71" s="2"/>
      <c r="I71" s="2"/>
      <c r="J71" s="2"/>
      <c r="K71" s="2"/>
      <c r="L71" s="2"/>
      <c r="M71" s="2"/>
      <c r="N71" s="2"/>
      <c r="O71" s="2"/>
    </row>
  </sheetData>
  <mergeCells count="40">
    <mergeCell ref="B14:C14"/>
    <mergeCell ref="E14:F14"/>
    <mergeCell ref="B20:C20"/>
    <mergeCell ref="E20:F20"/>
    <mergeCell ref="B17:C17"/>
    <mergeCell ref="E17:F17"/>
    <mergeCell ref="B18:C18"/>
    <mergeCell ref="E18:F18"/>
    <mergeCell ref="B19:C19"/>
    <mergeCell ref="E19:F19"/>
    <mergeCell ref="B6:C6"/>
    <mergeCell ref="E6:F6"/>
    <mergeCell ref="B1:F1"/>
    <mergeCell ref="B2:F2"/>
    <mergeCell ref="B3:F3"/>
    <mergeCell ref="B4:C4"/>
    <mergeCell ref="E4:F4"/>
    <mergeCell ref="B7:C7"/>
    <mergeCell ref="E7:F7"/>
    <mergeCell ref="B9:C9"/>
    <mergeCell ref="E9:F9"/>
    <mergeCell ref="B11:C11"/>
    <mergeCell ref="E11:F11"/>
    <mergeCell ref="B10:C10"/>
    <mergeCell ref="E10:F10"/>
    <mergeCell ref="B8:C8"/>
    <mergeCell ref="E8:F8"/>
    <mergeCell ref="B22:C22"/>
    <mergeCell ref="B23:C23"/>
    <mergeCell ref="E23:F23"/>
    <mergeCell ref="B24:C24"/>
    <mergeCell ref="E24:F24"/>
    <mergeCell ref="B28:C28"/>
    <mergeCell ref="E28:F28"/>
    <mergeCell ref="B25:C25"/>
    <mergeCell ref="E25:F25"/>
    <mergeCell ref="B26:C26"/>
    <mergeCell ref="E26:F26"/>
    <mergeCell ref="B27:C27"/>
    <mergeCell ref="E27:F27"/>
  </mergeCells>
  <dataValidations count="1">
    <dataValidation type="list" allowBlank="1" showInputMessage="1" showErrorMessage="1" sqref="D23:D28 D6:D11 D14 D17:D20" xr:uid="{00000000-0002-0000-0600-000000000000}">
      <formula1>Options</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37"/>
  <sheetViews>
    <sheetView zoomScale="80" zoomScaleNormal="80" workbookViewId="0">
      <selection activeCell="U21" sqref="U21"/>
    </sheetView>
  </sheetViews>
  <sheetFormatPr defaultRowHeight="14.45"/>
  <cols>
    <col min="1" max="1" width="14.140625" bestFit="1" customWidth="1"/>
    <col min="4" max="4" width="13.140625" customWidth="1"/>
    <col min="7" max="7" width="12.42578125" customWidth="1"/>
    <col min="8" max="8" width="12.42578125" style="2" customWidth="1"/>
    <col min="9" max="9" width="20.42578125" style="35" bestFit="1" customWidth="1"/>
    <col min="10" max="10" width="17.5703125" customWidth="1"/>
    <col min="11" max="11" width="17.85546875" style="7" customWidth="1"/>
    <col min="12" max="12" width="18.42578125" style="7" customWidth="1"/>
  </cols>
  <sheetData>
    <row r="1" spans="1:26" ht="28.5">
      <c r="A1" s="206" t="s">
        <v>226</v>
      </c>
      <c r="B1" s="206"/>
      <c r="C1" s="206"/>
      <c r="D1" s="206"/>
      <c r="E1" s="206"/>
      <c r="F1" s="206"/>
      <c r="G1" s="206"/>
      <c r="I1" s="34"/>
      <c r="J1" s="2"/>
      <c r="M1" s="2"/>
      <c r="N1" s="2"/>
      <c r="O1" s="2"/>
      <c r="P1" s="2"/>
      <c r="Q1" s="2"/>
      <c r="R1" s="2"/>
      <c r="S1" s="2"/>
      <c r="T1" s="2"/>
      <c r="U1" s="2"/>
      <c r="V1" s="2"/>
      <c r="W1" s="2"/>
      <c r="X1" s="2"/>
      <c r="Y1" s="2"/>
      <c r="Z1" s="2"/>
    </row>
    <row r="2" spans="1:26" ht="15" customHeight="1" thickBot="1">
      <c r="A2" s="2"/>
      <c r="B2" s="2"/>
      <c r="C2" s="2"/>
      <c r="D2" s="2"/>
      <c r="E2" s="2"/>
      <c r="F2" s="2"/>
      <c r="G2" s="2"/>
      <c r="I2" s="182" t="s">
        <v>227</v>
      </c>
      <c r="J2" s="181" t="s">
        <v>228</v>
      </c>
      <c r="K2" s="180" t="s">
        <v>229</v>
      </c>
      <c r="L2" s="180" t="s">
        <v>230</v>
      </c>
      <c r="M2" s="2"/>
      <c r="N2" s="2"/>
      <c r="O2" s="2"/>
      <c r="P2" s="2"/>
      <c r="Q2" s="2"/>
      <c r="R2" s="2"/>
      <c r="S2" s="2"/>
      <c r="T2" s="2"/>
      <c r="U2" s="2"/>
      <c r="V2" s="2"/>
      <c r="W2" s="2"/>
      <c r="X2" s="2"/>
      <c r="Y2" s="2"/>
      <c r="Z2" s="2"/>
    </row>
    <row r="3" spans="1:26" ht="15.95" thickBot="1">
      <c r="A3" s="213" t="s">
        <v>231</v>
      </c>
      <c r="B3" s="214"/>
      <c r="C3" s="214"/>
      <c r="D3" s="214"/>
      <c r="E3" s="214"/>
      <c r="F3" s="214"/>
      <c r="G3" s="215"/>
      <c r="I3" s="183"/>
      <c r="J3" s="184"/>
      <c r="K3" s="181"/>
      <c r="L3" s="181"/>
      <c r="M3" s="2"/>
      <c r="N3" s="2"/>
      <c r="O3" s="2"/>
      <c r="P3" s="2"/>
      <c r="Q3" s="2"/>
      <c r="R3" s="2"/>
      <c r="S3" s="2"/>
      <c r="T3" s="2"/>
      <c r="U3" s="2"/>
      <c r="V3" s="2"/>
      <c r="W3" s="2"/>
      <c r="X3" s="2"/>
      <c r="Y3" s="2"/>
      <c r="Z3" s="2"/>
    </row>
    <row r="4" spans="1:26" ht="47.1" thickBot="1">
      <c r="A4" s="22" t="s">
        <v>232</v>
      </c>
      <c r="B4" s="18" t="s">
        <v>233</v>
      </c>
      <c r="C4" s="19" t="s">
        <v>234</v>
      </c>
      <c r="D4" s="19" t="s">
        <v>235</v>
      </c>
      <c r="E4" s="19" t="s">
        <v>236</v>
      </c>
      <c r="F4" s="19" t="s">
        <v>237</v>
      </c>
      <c r="G4" s="20" t="s">
        <v>238</v>
      </c>
      <c r="I4" s="41"/>
      <c r="J4" s="51"/>
      <c r="K4" s="52"/>
      <c r="L4" s="60"/>
      <c r="M4" s="2"/>
      <c r="N4" s="74" t="s">
        <v>239</v>
      </c>
      <c r="O4" s="2"/>
      <c r="P4" s="2"/>
      <c r="Q4" s="2"/>
      <c r="R4" s="2"/>
      <c r="S4" s="2"/>
      <c r="T4" s="2"/>
      <c r="U4" s="2"/>
      <c r="V4" s="2"/>
      <c r="W4" s="2"/>
      <c r="X4" s="2"/>
      <c r="Y4" s="2"/>
      <c r="Z4" s="2"/>
    </row>
    <row r="5" spans="1:26" ht="15.6">
      <c r="A5" s="23" t="s">
        <v>240</v>
      </c>
      <c r="B5" s="16">
        <f>COUNTIF('Pillar 1'!D6:D18, "never")</f>
        <v>0</v>
      </c>
      <c r="C5" s="17">
        <f>COUNTIF('Pillar 1'!D6:D18, "rarely")</f>
        <v>0</v>
      </c>
      <c r="D5" s="17">
        <f>COUNTIF('Pillar 1'!D6:D18, "sometimes")</f>
        <v>0</v>
      </c>
      <c r="E5" s="17">
        <f>COUNTIF('Pillar 1'!D6:D18, "usually")</f>
        <v>0</v>
      </c>
      <c r="F5" s="17">
        <f>COUNTIF('Pillar 1'!D6:D18, "always")</f>
        <v>0</v>
      </c>
      <c r="G5" s="14"/>
      <c r="I5" s="43"/>
      <c r="J5" s="36"/>
      <c r="K5" s="53"/>
      <c r="L5" s="48"/>
      <c r="M5" s="2"/>
      <c r="N5" s="73" t="s">
        <v>237</v>
      </c>
      <c r="O5" s="2"/>
      <c r="P5" s="2"/>
      <c r="Q5" s="2"/>
      <c r="R5" s="2"/>
      <c r="S5" s="2"/>
      <c r="T5" s="2"/>
      <c r="U5" s="2"/>
      <c r="V5" s="2"/>
      <c r="W5" s="2"/>
      <c r="X5" s="2"/>
      <c r="Y5" s="2"/>
      <c r="Z5" s="2"/>
    </row>
    <row r="6" spans="1:26" ht="15.95" thickBot="1">
      <c r="A6" s="24" t="s">
        <v>241</v>
      </c>
      <c r="B6" s="10" t="s">
        <v>242</v>
      </c>
      <c r="C6" s="11" t="s">
        <v>243</v>
      </c>
      <c r="D6" s="11" t="s">
        <v>244</v>
      </c>
      <c r="E6" s="11" t="s">
        <v>245</v>
      </c>
      <c r="F6" s="12" t="s">
        <v>246</v>
      </c>
      <c r="G6" s="13"/>
      <c r="I6" s="43"/>
      <c r="J6" s="36"/>
      <c r="K6" s="53"/>
      <c r="L6" s="48"/>
      <c r="M6" s="2"/>
      <c r="N6" s="73" t="s">
        <v>236</v>
      </c>
      <c r="O6" s="2"/>
      <c r="P6" s="2"/>
      <c r="Q6" s="2"/>
      <c r="R6" s="2"/>
      <c r="S6" s="2"/>
      <c r="T6" s="2"/>
      <c r="U6" s="2"/>
      <c r="V6" s="2"/>
      <c r="W6" s="2"/>
      <c r="X6" s="2"/>
      <c r="Y6" s="2"/>
      <c r="Z6" s="2"/>
    </row>
    <row r="7" spans="1:26" ht="18.95" thickBot="1">
      <c r="A7" s="21" t="s">
        <v>247</v>
      </c>
      <c r="B7" s="9">
        <f>PRODUCT(1, B5)</f>
        <v>0</v>
      </c>
      <c r="C7" s="5">
        <f>PRODUCT(2, C5)</f>
        <v>0</v>
      </c>
      <c r="D7" s="5">
        <f>PRODUCT(3, D5)</f>
        <v>0</v>
      </c>
      <c r="E7" s="5">
        <f>PRODUCT(4, E5)</f>
        <v>0</v>
      </c>
      <c r="F7" s="5">
        <f>PRODUCT(5, F5)</f>
        <v>0</v>
      </c>
      <c r="G7" s="6">
        <f>SUM(B7:F7)</f>
        <v>0</v>
      </c>
      <c r="I7" s="43">
        <f>G7/13</f>
        <v>0</v>
      </c>
      <c r="J7" s="36" t="str">
        <f>IF(AND(I7&lt;1.5), "Never", IF(AND(I7&gt;=1.5, I7&lt;2.5), "Rarely", IF(AND(I7&gt;=2.5, I7&lt;3.5), "Sometimes", IF(AND(I7&gt;=3.5,I7&lt;4.5), "Usually", IF(AND(I7&gt;=4.5), "Always")))))</f>
        <v>Never</v>
      </c>
      <c r="K7" s="54">
        <f>I7</f>
        <v>0</v>
      </c>
      <c r="L7" s="61" t="str">
        <f>IF(AND(K7&lt;1.5), "Never", IF(AND(K7&gt;1.5, K7&lt;2.5), "Rarely", IF(AND(K7&gt;2.5, K7&lt;3.5), "Sometimes", IF(AND(K7&gt;3.5,K7&lt;4.5), "Usually", IF(AND(K7&gt;4.5), "Always")))))</f>
        <v>Never</v>
      </c>
      <c r="M7" s="2"/>
      <c r="N7" s="73" t="s">
        <v>235</v>
      </c>
      <c r="O7" s="2"/>
      <c r="P7" s="2"/>
      <c r="Q7" s="2"/>
      <c r="R7" s="2"/>
      <c r="S7" s="2"/>
      <c r="T7" s="2"/>
      <c r="U7" s="2"/>
      <c r="V7" s="2"/>
      <c r="W7" s="2"/>
      <c r="X7" s="2"/>
      <c r="Y7" s="2"/>
      <c r="Z7" s="2"/>
    </row>
    <row r="8" spans="1:26" ht="15.95" thickBot="1">
      <c r="A8" s="2"/>
      <c r="B8" s="2"/>
      <c r="C8" s="2"/>
      <c r="D8" s="2"/>
      <c r="E8" s="2"/>
      <c r="F8" s="2"/>
      <c r="G8" s="2"/>
      <c r="I8" s="41"/>
      <c r="J8" s="42"/>
      <c r="K8" s="52"/>
      <c r="L8" s="62"/>
      <c r="M8" s="2"/>
      <c r="N8" s="73" t="s">
        <v>234</v>
      </c>
      <c r="O8" s="2"/>
      <c r="P8" s="2"/>
      <c r="Q8" s="2"/>
      <c r="R8" s="2"/>
      <c r="S8" s="2"/>
      <c r="T8" s="2"/>
      <c r="U8" s="2"/>
      <c r="V8" s="2"/>
      <c r="W8" s="2"/>
      <c r="X8" s="2"/>
      <c r="Y8" s="2"/>
      <c r="Z8" s="2"/>
    </row>
    <row r="9" spans="1:26" ht="15.95" thickBot="1">
      <c r="A9" s="191" t="s">
        <v>248</v>
      </c>
      <c r="B9" s="192"/>
      <c r="C9" s="192"/>
      <c r="D9" s="192"/>
      <c r="E9" s="192"/>
      <c r="F9" s="192"/>
      <c r="G9" s="193"/>
      <c r="I9" s="43"/>
      <c r="J9" s="38"/>
      <c r="K9" s="53"/>
      <c r="L9" s="50"/>
      <c r="M9" s="2"/>
      <c r="N9" s="73" t="s">
        <v>249</v>
      </c>
      <c r="O9" s="2"/>
      <c r="P9" s="2"/>
      <c r="Q9" s="2"/>
      <c r="R9" s="2"/>
      <c r="S9" s="2"/>
      <c r="T9" s="2"/>
      <c r="U9" s="2"/>
      <c r="V9" s="2"/>
      <c r="W9" s="2"/>
      <c r="X9" s="2"/>
      <c r="Y9" s="2"/>
      <c r="Z9" s="2"/>
    </row>
    <row r="10" spans="1:26" ht="47.1" thickBot="1">
      <c r="A10" s="22" t="s">
        <v>232</v>
      </c>
      <c r="B10" s="18" t="s">
        <v>233</v>
      </c>
      <c r="C10" s="19" t="s">
        <v>234</v>
      </c>
      <c r="D10" s="19" t="s">
        <v>235</v>
      </c>
      <c r="E10" s="19" t="s">
        <v>236</v>
      </c>
      <c r="F10" s="19" t="s">
        <v>237</v>
      </c>
      <c r="G10" s="20" t="s">
        <v>250</v>
      </c>
      <c r="I10" s="43"/>
      <c r="J10" s="38"/>
      <c r="K10" s="53"/>
      <c r="L10" s="50"/>
      <c r="M10" s="2"/>
      <c r="N10" s="2"/>
      <c r="O10" s="2"/>
      <c r="P10" s="2"/>
      <c r="Q10" s="2"/>
      <c r="R10" s="2"/>
      <c r="S10" s="2"/>
      <c r="T10" s="2"/>
      <c r="U10" s="2"/>
      <c r="V10" s="2"/>
      <c r="W10" s="2"/>
      <c r="X10" s="2"/>
      <c r="Y10" s="2"/>
      <c r="Z10" s="2"/>
    </row>
    <row r="11" spans="1:26" ht="15.6">
      <c r="A11" s="23" t="s">
        <v>240</v>
      </c>
      <c r="B11" s="16">
        <f>COUNTIF('Pillar 2'!$D$6:$D$8, "never")</f>
        <v>0</v>
      </c>
      <c r="C11" s="16">
        <f>COUNTIF('Pillar 2'!$D$6:$D$8, "rarely")</f>
        <v>0</v>
      </c>
      <c r="D11" s="16">
        <f>COUNTIF('Pillar 2'!$D$6:$D$8, "sometimes")</f>
        <v>0</v>
      </c>
      <c r="E11" s="16">
        <f>COUNTIF('Pillar 2'!$D$6:$D$8, "usually")</f>
        <v>0</v>
      </c>
      <c r="F11" s="16">
        <f>COUNTIF('Pillar 2'!$D$6:$D$8, "always")</f>
        <v>0</v>
      </c>
      <c r="G11" s="14"/>
      <c r="I11" s="43"/>
      <c r="J11" s="38"/>
      <c r="K11" s="53"/>
      <c r="L11" s="50"/>
      <c r="M11" s="2"/>
      <c r="N11" s="2"/>
      <c r="O11" s="2"/>
      <c r="P11" s="2"/>
      <c r="Q11" s="2"/>
      <c r="R11" s="2"/>
      <c r="S11" s="2"/>
      <c r="T11" s="2"/>
      <c r="U11" s="2"/>
      <c r="V11" s="2"/>
      <c r="W11" s="2"/>
      <c r="X11" s="2"/>
      <c r="Y11" s="2"/>
      <c r="Z11" s="2"/>
    </row>
    <row r="12" spans="1:26" ht="15" thickBot="1">
      <c r="A12" s="24" t="s">
        <v>241</v>
      </c>
      <c r="B12" s="10" t="s">
        <v>242</v>
      </c>
      <c r="C12" s="11" t="s">
        <v>243</v>
      </c>
      <c r="D12" s="11" t="s">
        <v>244</v>
      </c>
      <c r="E12" s="11" t="s">
        <v>245</v>
      </c>
      <c r="F12" s="12" t="s">
        <v>246</v>
      </c>
      <c r="G12" s="13"/>
      <c r="I12" s="43"/>
      <c r="J12" s="39"/>
      <c r="K12" s="53"/>
      <c r="L12" s="50"/>
      <c r="M12" s="2"/>
      <c r="N12" s="2"/>
      <c r="O12" s="2"/>
      <c r="P12" s="2"/>
      <c r="Q12" s="2"/>
      <c r="R12" s="2"/>
      <c r="S12" s="2"/>
      <c r="T12" s="2"/>
      <c r="U12" s="2"/>
      <c r="V12" s="2"/>
      <c r="W12" s="2"/>
      <c r="X12" s="2"/>
      <c r="Y12" s="2"/>
      <c r="Z12" s="2"/>
    </row>
    <row r="13" spans="1:26" ht="18.95" thickBot="1">
      <c r="A13" s="21" t="s">
        <v>247</v>
      </c>
      <c r="B13" s="9">
        <f>PRODUCT(1, B11)</f>
        <v>0</v>
      </c>
      <c r="C13" s="5">
        <f>PRODUCT(2, C11)</f>
        <v>0</v>
      </c>
      <c r="D13" s="5">
        <f>PRODUCT(3, D11)</f>
        <v>0</v>
      </c>
      <c r="E13" s="5">
        <f>PRODUCT(4, E11)</f>
        <v>0</v>
      </c>
      <c r="F13" s="5">
        <f>PRODUCT(5, F11)</f>
        <v>0</v>
      </c>
      <c r="G13" s="6">
        <f>SUM(B13:F13)</f>
        <v>0</v>
      </c>
      <c r="I13" s="44">
        <f>G13/3</f>
        <v>0</v>
      </c>
      <c r="J13" s="36" t="str">
        <f>IF(AND(I13&lt;1.5), "Never", IF(AND(I13&gt;=1.5, I13&lt;2.5), "Rarely", IF(AND(I13&gt;=2.5, I13&lt;3.5), "Sometimes", IF(AND(I13&gt;=3.5,I13&lt;4.5), "Usually", IF(AND(I13&gt;=4.5), "Always")))))</f>
        <v>Never</v>
      </c>
      <c r="K13" s="55">
        <f>AVERAGE(I13,I19, I25, I31)</f>
        <v>0</v>
      </c>
      <c r="L13" s="63" t="str">
        <f>IF(AND(K13&lt;1.5), "Never", IF(AND(K13&gt;1.5, K13&lt;2.5), "Rarely", IF(AND(K13&gt;2.5, K13&lt;3.5), "Sometimes", IF(AND(K13&gt;3.5,K13&lt;4.5), "Usually", IF(AND(K13&gt;4.5), "Always")))))</f>
        <v>Never</v>
      </c>
      <c r="M13" s="2"/>
      <c r="N13" s="2"/>
      <c r="O13" s="2"/>
      <c r="P13" s="2"/>
      <c r="Q13" s="2"/>
      <c r="R13" s="2"/>
      <c r="S13" s="2"/>
      <c r="T13" s="2"/>
      <c r="U13" s="2"/>
      <c r="V13" s="2"/>
      <c r="W13" s="2"/>
      <c r="X13" s="2"/>
      <c r="Y13" s="2"/>
      <c r="Z13" s="2"/>
    </row>
    <row r="14" spans="1:26" ht="15" thickBot="1">
      <c r="A14" s="2"/>
      <c r="B14" s="2"/>
      <c r="C14" s="2"/>
      <c r="D14" s="2"/>
      <c r="E14" s="2"/>
      <c r="F14" s="2"/>
      <c r="G14" s="2"/>
      <c r="I14" s="45"/>
      <c r="J14" s="37"/>
      <c r="K14" s="53"/>
      <c r="L14" s="50"/>
      <c r="M14" s="2"/>
      <c r="N14" s="2"/>
      <c r="O14" s="2"/>
      <c r="P14" s="2"/>
      <c r="Q14" s="2"/>
      <c r="R14" s="2"/>
      <c r="S14" s="2"/>
      <c r="T14" s="2"/>
      <c r="U14" s="2"/>
      <c r="V14" s="2"/>
      <c r="W14" s="2"/>
      <c r="X14" s="2"/>
      <c r="Y14" s="2"/>
      <c r="Z14" s="2"/>
    </row>
    <row r="15" spans="1:26" ht="15.95" thickBot="1">
      <c r="A15" s="194" t="s">
        <v>251</v>
      </c>
      <c r="B15" s="195"/>
      <c r="C15" s="195"/>
      <c r="D15" s="195"/>
      <c r="E15" s="195"/>
      <c r="F15" s="195"/>
      <c r="G15" s="196"/>
      <c r="I15" s="43"/>
      <c r="J15" s="38"/>
      <c r="K15" s="53"/>
      <c r="L15" s="50"/>
      <c r="M15" s="2"/>
      <c r="N15" s="2"/>
      <c r="O15" s="2"/>
      <c r="P15" s="2"/>
      <c r="Q15" s="2"/>
      <c r="R15" s="2"/>
      <c r="S15" s="2"/>
      <c r="T15" s="2"/>
      <c r="U15" s="2"/>
      <c r="V15" s="2"/>
      <c r="W15" s="2"/>
      <c r="X15" s="2"/>
      <c r="Y15" s="2"/>
      <c r="Z15" s="2"/>
    </row>
    <row r="16" spans="1:26" ht="47.1" thickBot="1">
      <c r="A16" s="22" t="s">
        <v>232</v>
      </c>
      <c r="B16" s="18" t="s">
        <v>233</v>
      </c>
      <c r="C16" s="19" t="s">
        <v>234</v>
      </c>
      <c r="D16" s="19" t="s">
        <v>235</v>
      </c>
      <c r="E16" s="19" t="s">
        <v>236</v>
      </c>
      <c r="F16" s="19" t="s">
        <v>237</v>
      </c>
      <c r="G16" s="20" t="s">
        <v>252</v>
      </c>
      <c r="I16" s="43"/>
      <c r="J16" s="38"/>
      <c r="K16" s="53"/>
      <c r="L16" s="50"/>
      <c r="M16" s="2"/>
      <c r="N16" s="2"/>
      <c r="O16" s="2"/>
      <c r="P16" s="2"/>
      <c r="Q16" s="2"/>
      <c r="R16" s="2"/>
      <c r="S16" s="2"/>
      <c r="T16" s="2"/>
      <c r="U16" s="2"/>
      <c r="V16" s="2"/>
      <c r="W16" s="2"/>
      <c r="X16" s="2"/>
      <c r="Y16" s="2"/>
      <c r="Z16" s="2"/>
    </row>
    <row r="17" spans="1:26" ht="15.6">
      <c r="A17" s="23" t="s">
        <v>240</v>
      </c>
      <c r="B17" s="16">
        <f>COUNTIF('Pillar 2'!D11:D18, "Never")</f>
        <v>0</v>
      </c>
      <c r="C17" s="17">
        <f>COUNTIF('Pillar 2'!D11:D18, "rarely")</f>
        <v>0</v>
      </c>
      <c r="D17" s="17">
        <f>COUNTIF('Pillar 2'!D11:D18, "sometimes")</f>
        <v>0</v>
      </c>
      <c r="E17" s="17">
        <f>COUNTIF('Pillar 2'!D11:D18, "usually")</f>
        <v>0</v>
      </c>
      <c r="F17" s="17">
        <f>COUNTIF('Pillar 2'!D11:D18, "always")</f>
        <v>0</v>
      </c>
      <c r="G17" s="14"/>
      <c r="I17" s="43"/>
      <c r="J17" s="38"/>
      <c r="K17" s="53"/>
      <c r="L17" s="50"/>
      <c r="M17" s="2"/>
      <c r="N17" s="2"/>
      <c r="O17" s="2"/>
      <c r="P17" s="2"/>
      <c r="Q17" s="2"/>
      <c r="R17" s="2"/>
      <c r="S17" s="2"/>
      <c r="T17" s="2"/>
      <c r="U17" s="2"/>
      <c r="V17" s="2"/>
      <c r="W17" s="2"/>
      <c r="X17" s="2"/>
      <c r="Y17" s="2"/>
      <c r="Z17" s="2"/>
    </row>
    <row r="18" spans="1:26" ht="15" thickBot="1">
      <c r="A18" s="24" t="s">
        <v>241</v>
      </c>
      <c r="B18" s="10" t="s">
        <v>242</v>
      </c>
      <c r="C18" s="11" t="s">
        <v>243</v>
      </c>
      <c r="D18" s="11" t="s">
        <v>244</v>
      </c>
      <c r="E18" s="11" t="s">
        <v>245</v>
      </c>
      <c r="F18" s="12" t="s">
        <v>246</v>
      </c>
      <c r="G18" s="13"/>
      <c r="I18" s="43"/>
      <c r="J18" s="38"/>
      <c r="K18" s="53"/>
      <c r="L18" s="50"/>
      <c r="M18" s="2"/>
      <c r="N18" s="2"/>
      <c r="O18" s="2"/>
      <c r="P18" s="2"/>
      <c r="Q18" s="2"/>
      <c r="R18" s="2"/>
      <c r="S18" s="2"/>
      <c r="T18" s="2"/>
      <c r="U18" s="2"/>
      <c r="V18" s="2"/>
      <c r="W18" s="2"/>
      <c r="X18" s="2"/>
      <c r="Y18" s="2"/>
      <c r="Z18" s="2"/>
    </row>
    <row r="19" spans="1:26" ht="15" thickBot="1">
      <c r="A19" s="21" t="s">
        <v>247</v>
      </c>
      <c r="B19" s="9">
        <f>PRODUCT(1, B17)</f>
        <v>0</v>
      </c>
      <c r="C19" s="5">
        <f>PRODUCT(2, C17)</f>
        <v>0</v>
      </c>
      <c r="D19" s="5">
        <f>PRODUCT(3, D17)</f>
        <v>0</v>
      </c>
      <c r="E19" s="5">
        <f>PRODUCT(4, E17)</f>
        <v>0</v>
      </c>
      <c r="F19" s="5">
        <f>PRODUCT(5, F17)</f>
        <v>0</v>
      </c>
      <c r="G19" s="6">
        <f>SUM(B19:F19)</f>
        <v>0</v>
      </c>
      <c r="I19" s="44">
        <f>G19/8</f>
        <v>0</v>
      </c>
      <c r="J19" s="36" t="str">
        <f>IF(AND(I19&lt;1.5), "Never", IF(AND(I19&gt;=1.5, I19&lt;2.5), "Rarely", IF(AND(I19&gt;=2.5, I19&lt;3.5), "Sometimes", IF(AND(I19&gt;=3.5,I19&lt;4.5), "Usually", IF(AND(I19&gt;=4.5), "Always")))))</f>
        <v>Never</v>
      </c>
      <c r="K19" s="53"/>
      <c r="L19" s="50"/>
      <c r="M19" s="2"/>
      <c r="N19" s="2"/>
      <c r="O19" s="2"/>
      <c r="P19" s="2"/>
      <c r="Q19" s="2"/>
      <c r="R19" s="2"/>
      <c r="S19" s="2"/>
      <c r="T19" s="2"/>
      <c r="U19" s="2"/>
      <c r="V19" s="2"/>
      <c r="W19" s="2"/>
      <c r="X19" s="2"/>
      <c r="Y19" s="2"/>
      <c r="Z19" s="2"/>
    </row>
    <row r="20" spans="1:26" ht="15" thickBot="1">
      <c r="A20" s="2"/>
      <c r="B20" s="2"/>
      <c r="C20" s="2"/>
      <c r="D20" s="2"/>
      <c r="E20" s="2"/>
      <c r="F20" s="2"/>
      <c r="G20" s="2"/>
      <c r="I20" s="45"/>
      <c r="J20" s="37"/>
      <c r="K20" s="53"/>
      <c r="L20" s="50"/>
      <c r="M20" s="2"/>
      <c r="N20" s="2"/>
      <c r="O20" s="2"/>
      <c r="P20" s="2"/>
      <c r="Q20" s="2"/>
      <c r="R20" s="2"/>
      <c r="S20" s="2"/>
      <c r="T20" s="2"/>
      <c r="U20" s="2"/>
      <c r="V20" s="2"/>
      <c r="W20" s="2"/>
      <c r="X20" s="2"/>
      <c r="Y20" s="2"/>
      <c r="Z20" s="2"/>
    </row>
    <row r="21" spans="1:26" ht="15.95" thickBot="1">
      <c r="A21" s="197" t="s">
        <v>253</v>
      </c>
      <c r="B21" s="198"/>
      <c r="C21" s="198"/>
      <c r="D21" s="198"/>
      <c r="E21" s="198"/>
      <c r="F21" s="198"/>
      <c r="G21" s="199"/>
      <c r="I21" s="43"/>
      <c r="J21" s="38"/>
      <c r="K21" s="53"/>
      <c r="L21" s="50"/>
      <c r="M21" s="2"/>
      <c r="N21" s="2"/>
      <c r="O21" s="2"/>
      <c r="P21" s="2"/>
      <c r="Q21" s="2"/>
      <c r="R21" s="2"/>
      <c r="S21" s="2"/>
      <c r="T21" s="2"/>
      <c r="U21" s="2"/>
      <c r="V21" s="2"/>
      <c r="W21" s="2"/>
      <c r="X21" s="2"/>
      <c r="Y21" s="2"/>
      <c r="Z21" s="2"/>
    </row>
    <row r="22" spans="1:26" ht="47.1" thickBot="1">
      <c r="A22" s="22" t="s">
        <v>232</v>
      </c>
      <c r="B22" s="18" t="s">
        <v>233</v>
      </c>
      <c r="C22" s="19" t="s">
        <v>234</v>
      </c>
      <c r="D22" s="19" t="s">
        <v>235</v>
      </c>
      <c r="E22" s="19" t="s">
        <v>236</v>
      </c>
      <c r="F22" s="19" t="s">
        <v>237</v>
      </c>
      <c r="G22" s="20" t="s">
        <v>254</v>
      </c>
      <c r="I22" s="43"/>
      <c r="J22" s="38"/>
      <c r="K22" s="53"/>
      <c r="L22" s="50"/>
      <c r="M22" s="2"/>
      <c r="N22" s="2"/>
      <c r="O22" s="2"/>
      <c r="P22" s="2"/>
      <c r="Q22" s="2"/>
      <c r="R22" s="2"/>
      <c r="S22" s="2"/>
      <c r="T22" s="2"/>
      <c r="U22" s="2"/>
      <c r="V22" s="2"/>
      <c r="W22" s="2"/>
      <c r="X22" s="2"/>
      <c r="Y22" s="2"/>
      <c r="Z22" s="2"/>
    </row>
    <row r="23" spans="1:26" ht="15.6">
      <c r="A23" s="23" t="s">
        <v>240</v>
      </c>
      <c r="B23" s="16">
        <f>COUNTIF('Pillar 2'!D21:D29, "Never")</f>
        <v>0</v>
      </c>
      <c r="C23" s="17">
        <f>COUNTIF('Pillar 2'!D21:D29, "rarely")</f>
        <v>0</v>
      </c>
      <c r="D23" s="17">
        <f>COUNTIF('Pillar 2'!D21:D29, "sometimes")</f>
        <v>0</v>
      </c>
      <c r="E23" s="17">
        <f>COUNTIF('Pillar 2'!D21:D29, "usually")</f>
        <v>0</v>
      </c>
      <c r="F23" s="17">
        <f>COUNTIF('Pillar 2'!D21:D29,"always")</f>
        <v>0</v>
      </c>
      <c r="G23" s="14"/>
      <c r="I23" s="43"/>
      <c r="J23" s="38"/>
      <c r="K23" s="53"/>
      <c r="L23" s="50"/>
      <c r="M23" s="2"/>
      <c r="N23" s="2"/>
      <c r="O23" s="2"/>
      <c r="P23" s="2"/>
      <c r="Q23" s="2"/>
      <c r="R23" s="2"/>
      <c r="S23" s="2"/>
      <c r="T23" s="2"/>
      <c r="U23" s="2"/>
      <c r="V23" s="2"/>
      <c r="W23" s="2"/>
      <c r="X23" s="2"/>
      <c r="Y23" s="2"/>
      <c r="Z23" s="2"/>
    </row>
    <row r="24" spans="1:26" ht="15" thickBot="1">
      <c r="A24" s="24" t="s">
        <v>241</v>
      </c>
      <c r="B24" s="10" t="s">
        <v>242</v>
      </c>
      <c r="C24" s="11" t="s">
        <v>243</v>
      </c>
      <c r="D24" s="11" t="s">
        <v>244</v>
      </c>
      <c r="E24" s="11" t="s">
        <v>245</v>
      </c>
      <c r="F24" s="12" t="s">
        <v>246</v>
      </c>
      <c r="G24" s="13"/>
      <c r="I24" s="43"/>
      <c r="J24" s="38"/>
      <c r="K24" s="53"/>
      <c r="L24" s="50"/>
      <c r="M24" s="2"/>
      <c r="N24" s="2"/>
      <c r="O24" s="2"/>
      <c r="P24" s="2"/>
      <c r="Q24" s="2"/>
      <c r="R24" s="2"/>
      <c r="S24" s="2"/>
      <c r="T24" s="2"/>
      <c r="U24" s="2"/>
      <c r="V24" s="2"/>
      <c r="W24" s="2"/>
      <c r="X24" s="2"/>
      <c r="Y24" s="2"/>
      <c r="Z24" s="2"/>
    </row>
    <row r="25" spans="1:26" ht="15" thickBot="1">
      <c r="A25" s="21" t="s">
        <v>247</v>
      </c>
      <c r="B25" s="9">
        <f>PRODUCT(1, B23)</f>
        <v>0</v>
      </c>
      <c r="C25" s="5">
        <f>PRODUCT(2, C23)</f>
        <v>0</v>
      </c>
      <c r="D25" s="5">
        <f>PRODUCT(3, D23)</f>
        <v>0</v>
      </c>
      <c r="E25" s="5">
        <f>PRODUCT(4, E23)</f>
        <v>0</v>
      </c>
      <c r="F25" s="5">
        <f>PRODUCT(5, F23)</f>
        <v>0</v>
      </c>
      <c r="G25" s="6">
        <f>SUM(B25:F25)</f>
        <v>0</v>
      </c>
      <c r="I25" s="44">
        <f>G25/9</f>
        <v>0</v>
      </c>
      <c r="J25" s="40" t="str">
        <f>IF(AND(I25&lt;1.5), "Never", IF(AND(I25&gt;=1.5, I25&lt;2.5), "Rarely", IF(AND(I25&gt;=2.5, I25&lt;3.5), "Sometimes", IF(AND(I25&gt;=3.5,I25&lt;4.5), "Usually", IF(AND(I25&gt;=4.5), "Always")))))</f>
        <v>Never</v>
      </c>
      <c r="K25" s="53"/>
      <c r="L25" s="50"/>
      <c r="M25" s="2"/>
      <c r="N25" s="2"/>
      <c r="O25" s="2"/>
      <c r="P25" s="2"/>
      <c r="Q25" s="2"/>
      <c r="R25" s="2"/>
      <c r="S25" s="2"/>
      <c r="T25" s="2"/>
      <c r="U25" s="2"/>
      <c r="V25" s="2"/>
      <c r="W25" s="2"/>
      <c r="X25" s="2"/>
      <c r="Y25" s="2"/>
      <c r="Z25" s="2"/>
    </row>
    <row r="26" spans="1:26" ht="15" thickBot="1">
      <c r="A26" s="2"/>
      <c r="B26" s="2"/>
      <c r="C26" s="2"/>
      <c r="D26" s="2"/>
      <c r="E26" s="2"/>
      <c r="F26" s="2"/>
      <c r="G26" s="2"/>
      <c r="I26" s="43"/>
      <c r="J26" s="38"/>
      <c r="K26" s="53"/>
      <c r="L26" s="50"/>
      <c r="M26" s="2"/>
      <c r="N26" s="2"/>
      <c r="O26" s="2"/>
      <c r="P26" s="2"/>
      <c r="Q26" s="2"/>
      <c r="R26" s="2"/>
      <c r="S26" s="2"/>
      <c r="T26" s="2"/>
      <c r="U26" s="2"/>
      <c r="V26" s="2"/>
      <c r="W26" s="2"/>
      <c r="X26" s="2"/>
      <c r="Y26" s="2"/>
      <c r="Z26" s="2"/>
    </row>
    <row r="27" spans="1:26" ht="15.95" thickBot="1">
      <c r="A27" s="200" t="s">
        <v>255</v>
      </c>
      <c r="B27" s="201"/>
      <c r="C27" s="201"/>
      <c r="D27" s="201"/>
      <c r="E27" s="201"/>
      <c r="F27" s="201"/>
      <c r="G27" s="202"/>
      <c r="I27" s="43"/>
      <c r="J27" s="38"/>
      <c r="K27" s="53"/>
      <c r="L27" s="50"/>
      <c r="M27" s="2"/>
      <c r="N27" s="2"/>
      <c r="O27" s="2"/>
      <c r="P27" s="2"/>
      <c r="Q27" s="2"/>
      <c r="R27" s="2"/>
      <c r="S27" s="2"/>
      <c r="T27" s="2"/>
      <c r="U27" s="2"/>
      <c r="V27" s="2"/>
      <c r="W27" s="2"/>
      <c r="X27" s="2"/>
      <c r="Y27" s="2"/>
      <c r="Z27" s="2"/>
    </row>
    <row r="28" spans="1:26" ht="47.1" thickBot="1">
      <c r="A28" s="22" t="s">
        <v>232</v>
      </c>
      <c r="B28" s="18" t="s">
        <v>233</v>
      </c>
      <c r="C28" s="19" t="s">
        <v>234</v>
      </c>
      <c r="D28" s="19" t="s">
        <v>235</v>
      </c>
      <c r="E28" s="19" t="s">
        <v>236</v>
      </c>
      <c r="F28" s="19" t="s">
        <v>237</v>
      </c>
      <c r="G28" s="20" t="s">
        <v>256</v>
      </c>
      <c r="I28" s="43"/>
      <c r="J28" s="38"/>
      <c r="K28" s="53"/>
      <c r="L28" s="50"/>
      <c r="M28" s="2"/>
      <c r="N28" s="2"/>
      <c r="O28" s="2"/>
      <c r="P28" s="2"/>
      <c r="Q28" s="2"/>
      <c r="R28" s="2"/>
      <c r="S28" s="2"/>
      <c r="T28" s="2"/>
      <c r="U28" s="2"/>
      <c r="V28" s="2"/>
      <c r="W28" s="2"/>
      <c r="X28" s="2"/>
      <c r="Y28" s="2"/>
      <c r="Z28" s="2"/>
    </row>
    <row r="29" spans="1:26" ht="15.6">
      <c r="A29" s="23" t="s">
        <v>240</v>
      </c>
      <c r="B29" s="16">
        <f>COUNTIF('Pillar 2'!D32:D38, "never")</f>
        <v>0</v>
      </c>
      <c r="C29" s="17">
        <f>COUNTIF('Pillar 2'!D32:D38, "rarely")</f>
        <v>0</v>
      </c>
      <c r="D29" s="17">
        <f>COUNTIF('Pillar 2'!D32:D38, "sometimes")</f>
        <v>0</v>
      </c>
      <c r="E29" s="17">
        <f>COUNTIF('Pillar 2'!D32:D38, "usually")</f>
        <v>0</v>
      </c>
      <c r="F29" s="17">
        <f>COUNTIF('Pillar 2'!D32:D38, "always")</f>
        <v>0</v>
      </c>
      <c r="G29" s="14"/>
      <c r="I29" s="43"/>
      <c r="J29" s="38"/>
      <c r="K29" s="53"/>
      <c r="L29" s="50"/>
      <c r="M29" s="2"/>
      <c r="N29" s="2"/>
      <c r="O29" s="2"/>
      <c r="P29" s="2"/>
      <c r="Q29" s="2"/>
      <c r="R29" s="2"/>
      <c r="S29" s="2"/>
      <c r="T29" s="2"/>
      <c r="U29" s="2"/>
      <c r="V29" s="2"/>
      <c r="W29" s="2"/>
      <c r="X29" s="2"/>
      <c r="Y29" s="2"/>
      <c r="Z29" s="2"/>
    </row>
    <row r="30" spans="1:26" ht="15" thickBot="1">
      <c r="A30" s="24" t="s">
        <v>241</v>
      </c>
      <c r="B30" s="10" t="s">
        <v>242</v>
      </c>
      <c r="C30" s="11" t="s">
        <v>243</v>
      </c>
      <c r="D30" s="11" t="s">
        <v>244</v>
      </c>
      <c r="E30" s="11" t="s">
        <v>245</v>
      </c>
      <c r="F30" s="12" t="s">
        <v>246</v>
      </c>
      <c r="G30" s="13"/>
      <c r="I30" s="43"/>
      <c r="J30" s="38"/>
      <c r="K30" s="53"/>
      <c r="L30" s="50"/>
      <c r="M30" s="2"/>
      <c r="N30" s="2"/>
      <c r="O30" s="2"/>
      <c r="P30" s="2"/>
      <c r="Q30" s="2"/>
      <c r="R30" s="2"/>
      <c r="S30" s="2"/>
      <c r="T30" s="2"/>
      <c r="U30" s="2"/>
      <c r="V30" s="2"/>
      <c r="W30" s="2"/>
      <c r="X30" s="2"/>
      <c r="Y30" s="2"/>
      <c r="Z30" s="2"/>
    </row>
    <row r="31" spans="1:26" ht="15" thickBot="1">
      <c r="A31" s="21" t="s">
        <v>247</v>
      </c>
      <c r="B31" s="9">
        <f>PRODUCT(1, B29)</f>
        <v>0</v>
      </c>
      <c r="C31" s="5">
        <f>PRODUCT(2, C29)</f>
        <v>0</v>
      </c>
      <c r="D31" s="5">
        <f>PRODUCT(3, D29)</f>
        <v>0</v>
      </c>
      <c r="E31" s="5">
        <f>PRODUCT(4, E29)</f>
        <v>0</v>
      </c>
      <c r="F31" s="5">
        <f>PRODUCT(5, F29)</f>
        <v>0</v>
      </c>
      <c r="G31" s="6">
        <f>SUM(B31:F31)</f>
        <v>0</v>
      </c>
      <c r="I31" s="43">
        <f>G31/7</f>
        <v>0</v>
      </c>
      <c r="J31" s="36" t="str">
        <f>IF(AND(I31&lt;1.5), "Never", IF(AND(I31&gt;=1.5, I31&lt;2.5), "Rarely", IF(AND(I31&gt;=2.5, I31&lt;3.5), "Sometimes", IF(AND(I31&gt;=3.5,I31&lt;4.5), "Usually", IF(AND(I31&gt;=4.5), "Always")))))</f>
        <v>Never</v>
      </c>
      <c r="K31" s="53"/>
      <c r="L31" s="50"/>
      <c r="M31" s="2"/>
      <c r="N31" s="2"/>
      <c r="O31" s="2"/>
      <c r="P31" s="2"/>
      <c r="Q31" s="2"/>
      <c r="R31" s="2"/>
      <c r="S31" s="2"/>
      <c r="T31" s="2"/>
      <c r="U31" s="2"/>
      <c r="V31" s="2"/>
      <c r="W31" s="2"/>
      <c r="X31" s="2"/>
      <c r="Y31" s="2"/>
      <c r="Z31" s="2"/>
    </row>
    <row r="32" spans="1:26" ht="15" thickBot="1">
      <c r="A32" s="2"/>
      <c r="B32" s="2"/>
      <c r="C32" s="2"/>
      <c r="D32" s="2"/>
      <c r="E32" s="2"/>
      <c r="F32" s="2"/>
      <c r="G32" s="2"/>
      <c r="I32" s="41"/>
      <c r="J32" s="42"/>
      <c r="K32" s="52"/>
      <c r="L32" s="62"/>
      <c r="M32" s="2"/>
      <c r="N32" s="2"/>
      <c r="O32" s="2"/>
      <c r="P32" s="2"/>
      <c r="Q32" s="2"/>
      <c r="R32" s="2"/>
      <c r="S32" s="2"/>
      <c r="T32" s="2"/>
      <c r="U32" s="2"/>
      <c r="V32" s="2"/>
      <c r="W32" s="2"/>
      <c r="X32" s="2"/>
      <c r="Y32" s="2"/>
      <c r="Z32" s="2"/>
    </row>
    <row r="33" spans="1:26" ht="15.95" thickBot="1">
      <c r="A33" s="210" t="s">
        <v>257</v>
      </c>
      <c r="B33" s="211"/>
      <c r="C33" s="211"/>
      <c r="D33" s="211"/>
      <c r="E33" s="211"/>
      <c r="F33" s="211"/>
      <c r="G33" s="212"/>
      <c r="I33" s="43"/>
      <c r="J33" s="38"/>
      <c r="K33" s="53"/>
      <c r="L33" s="50"/>
      <c r="M33" s="2"/>
      <c r="N33" s="2"/>
      <c r="O33" s="2"/>
      <c r="P33" s="2"/>
      <c r="Q33" s="2"/>
      <c r="R33" s="2"/>
      <c r="S33" s="2"/>
      <c r="T33" s="2"/>
      <c r="U33" s="2"/>
      <c r="V33" s="2"/>
      <c r="W33" s="2"/>
      <c r="X33" s="2"/>
      <c r="Y33" s="2"/>
      <c r="Z33" s="2"/>
    </row>
    <row r="34" spans="1:26" ht="47.1" thickBot="1">
      <c r="A34" s="22" t="s">
        <v>232</v>
      </c>
      <c r="B34" s="18" t="s">
        <v>233</v>
      </c>
      <c r="C34" s="19" t="s">
        <v>234</v>
      </c>
      <c r="D34" s="19" t="s">
        <v>235</v>
      </c>
      <c r="E34" s="19" t="s">
        <v>236</v>
      </c>
      <c r="F34" s="19" t="s">
        <v>237</v>
      </c>
      <c r="G34" s="20" t="s">
        <v>258</v>
      </c>
      <c r="I34" s="43"/>
      <c r="J34" s="38"/>
      <c r="K34" s="53"/>
      <c r="L34" s="50"/>
      <c r="M34" s="2"/>
      <c r="N34" s="2"/>
      <c r="O34" s="2"/>
      <c r="P34" s="2"/>
      <c r="Q34" s="2"/>
      <c r="R34" s="2"/>
      <c r="S34" s="2"/>
      <c r="T34" s="2"/>
      <c r="U34" s="2"/>
      <c r="V34" s="2"/>
      <c r="W34" s="2"/>
      <c r="X34" s="2"/>
      <c r="Y34" s="2"/>
      <c r="Z34" s="2"/>
    </row>
    <row r="35" spans="1:26" ht="15.6">
      <c r="A35" s="23" t="s">
        <v>240</v>
      </c>
      <c r="B35" s="16">
        <f>COUNTIF('Pillar 3'!D6, "never")</f>
        <v>0</v>
      </c>
      <c r="C35" s="17">
        <f>COUNTIF('Pillar 3'!D6, "rarely")</f>
        <v>0</v>
      </c>
      <c r="D35" s="17">
        <f>COUNTIF('Pillar 3'!D6, "sometimes")</f>
        <v>0</v>
      </c>
      <c r="E35" s="17">
        <f>COUNTIF('Pillar 3'!D6, "usually")</f>
        <v>0</v>
      </c>
      <c r="F35" s="17">
        <f>COUNTIF('Pillar 3'!D6, "always")</f>
        <v>0</v>
      </c>
      <c r="G35" s="14"/>
      <c r="I35" s="43"/>
      <c r="J35" s="38"/>
      <c r="K35" s="53"/>
      <c r="L35" s="50"/>
      <c r="M35" s="2"/>
      <c r="N35" s="2"/>
      <c r="O35" s="2"/>
      <c r="P35" s="2"/>
      <c r="Q35" s="2"/>
      <c r="R35" s="2"/>
      <c r="S35" s="2"/>
      <c r="T35" s="2"/>
      <c r="U35" s="2"/>
      <c r="V35" s="2"/>
      <c r="W35" s="2"/>
      <c r="X35" s="2"/>
      <c r="Y35" s="2"/>
      <c r="Z35" s="2"/>
    </row>
    <row r="36" spans="1:26" ht="15" thickBot="1">
      <c r="A36" s="24" t="s">
        <v>241</v>
      </c>
      <c r="B36" s="10" t="s">
        <v>242</v>
      </c>
      <c r="C36" s="11" t="s">
        <v>243</v>
      </c>
      <c r="D36" s="11" t="s">
        <v>244</v>
      </c>
      <c r="E36" s="11" t="s">
        <v>245</v>
      </c>
      <c r="F36" s="12" t="s">
        <v>246</v>
      </c>
      <c r="G36" s="13"/>
      <c r="I36" s="43"/>
      <c r="J36" s="38"/>
      <c r="K36" s="53"/>
      <c r="L36" s="50"/>
      <c r="M36" s="2"/>
      <c r="N36" s="2"/>
      <c r="O36" s="2"/>
      <c r="P36" s="2"/>
      <c r="Q36" s="2"/>
      <c r="R36" s="2"/>
      <c r="S36" s="2"/>
      <c r="T36" s="2"/>
      <c r="U36" s="2"/>
      <c r="V36" s="2"/>
      <c r="W36" s="2"/>
      <c r="X36" s="2"/>
      <c r="Y36" s="2"/>
      <c r="Z36" s="2"/>
    </row>
    <row r="37" spans="1:26" ht="18.95" thickBot="1">
      <c r="A37" s="21" t="s">
        <v>247</v>
      </c>
      <c r="B37" s="9">
        <f>PRODUCT(1, B35)</f>
        <v>0</v>
      </c>
      <c r="C37" s="5">
        <f>PRODUCT(2, C35)</f>
        <v>0</v>
      </c>
      <c r="D37" s="5">
        <f>PRODUCT(3, D35)</f>
        <v>0</v>
      </c>
      <c r="E37" s="5">
        <f>PRODUCT(4, E35)</f>
        <v>0</v>
      </c>
      <c r="F37" s="5">
        <f>PRODUCT(5, F35)</f>
        <v>0</v>
      </c>
      <c r="G37" s="6">
        <f>SUM(B37:F37)</f>
        <v>0</v>
      </c>
      <c r="I37" s="44">
        <f>G37/1</f>
        <v>0</v>
      </c>
      <c r="J37" s="36" t="str">
        <f>IF(AND(I37&lt;1.5), "Never", IF(AND(I37&gt;=1.5, I37&lt;2.5), "Rarely", IF(AND(I37&gt;=2.5, I37&lt;3.5), "Sometimes", IF(AND(I37&gt;=3.5,I37&lt;4.5), "Usually", IF(AND(I37&gt;=4.5), "Always")))))</f>
        <v>Never</v>
      </c>
      <c r="K37" s="56">
        <f>AVERAGE(I37, I43, I49, I55, I61)</f>
        <v>0</v>
      </c>
      <c r="L37" s="64" t="str">
        <f t="shared" ref="L37" si="0">IF(AND(K37&lt;1.5), "Never", IF(AND(K37&gt;1.5, K37&lt;2.5), "Rarely", IF(AND(K37&gt;2.5, K37&lt;3.5), "Sometimes", IF(AND(K37&gt;3.5,K37&lt;4.5), "Usually", IF(AND(K37&gt;4.5), "Always")))))</f>
        <v>Never</v>
      </c>
      <c r="M37" s="2"/>
      <c r="N37" s="2"/>
      <c r="O37" s="2"/>
      <c r="P37" s="2"/>
      <c r="Q37" s="2"/>
      <c r="R37" s="2"/>
      <c r="S37" s="2"/>
      <c r="T37" s="2"/>
      <c r="U37" s="2"/>
      <c r="V37" s="2"/>
      <c r="W37" s="2"/>
      <c r="X37" s="2"/>
      <c r="Y37" s="2"/>
      <c r="Z37" s="2"/>
    </row>
    <row r="38" spans="1:26" ht="15" thickBot="1">
      <c r="A38" s="2"/>
      <c r="B38" s="2"/>
      <c r="C38" s="2"/>
      <c r="D38" s="2"/>
      <c r="E38" s="2"/>
      <c r="F38" s="2"/>
      <c r="G38" s="2"/>
      <c r="I38" s="45"/>
      <c r="J38" s="37"/>
      <c r="K38" s="53"/>
      <c r="L38" s="50"/>
      <c r="M38" s="2"/>
      <c r="N38" s="2"/>
      <c r="O38" s="2"/>
      <c r="P38" s="2"/>
      <c r="Q38" s="2"/>
      <c r="R38" s="2"/>
      <c r="S38" s="2"/>
      <c r="T38" s="2"/>
      <c r="U38" s="2"/>
      <c r="V38" s="2"/>
      <c r="W38" s="2"/>
      <c r="X38" s="2"/>
      <c r="Y38" s="2"/>
      <c r="Z38" s="2"/>
    </row>
    <row r="39" spans="1:26" ht="15.95" thickBot="1">
      <c r="A39" s="210" t="s">
        <v>259</v>
      </c>
      <c r="B39" s="211"/>
      <c r="C39" s="211"/>
      <c r="D39" s="211"/>
      <c r="E39" s="211"/>
      <c r="F39" s="211"/>
      <c r="G39" s="212"/>
      <c r="I39" s="43"/>
      <c r="J39" s="38"/>
      <c r="K39" s="53"/>
      <c r="L39" s="50"/>
      <c r="M39" s="2"/>
      <c r="N39" s="2"/>
      <c r="O39" s="2"/>
      <c r="P39" s="2"/>
      <c r="Q39" s="2"/>
      <c r="R39" s="2"/>
      <c r="S39" s="2"/>
      <c r="T39" s="2"/>
      <c r="U39" s="2"/>
      <c r="V39" s="2"/>
      <c r="W39" s="2"/>
      <c r="X39" s="2"/>
      <c r="Y39" s="2"/>
      <c r="Z39" s="2"/>
    </row>
    <row r="40" spans="1:26" ht="47.1" thickBot="1">
      <c r="A40" s="22" t="s">
        <v>232</v>
      </c>
      <c r="B40" s="18" t="s">
        <v>233</v>
      </c>
      <c r="C40" s="19" t="s">
        <v>234</v>
      </c>
      <c r="D40" s="19" t="s">
        <v>235</v>
      </c>
      <c r="E40" s="19" t="s">
        <v>236</v>
      </c>
      <c r="F40" s="19" t="s">
        <v>237</v>
      </c>
      <c r="G40" s="20" t="s">
        <v>250</v>
      </c>
      <c r="I40" s="43"/>
      <c r="J40" s="38"/>
      <c r="K40" s="53"/>
      <c r="L40" s="50"/>
      <c r="M40" s="2"/>
      <c r="N40" s="2"/>
      <c r="O40" s="2"/>
      <c r="P40" s="2"/>
      <c r="Q40" s="2"/>
      <c r="R40" s="2"/>
      <c r="S40" s="2"/>
      <c r="T40" s="2"/>
      <c r="U40" s="2"/>
      <c r="V40" s="2"/>
      <c r="W40" s="2"/>
      <c r="X40" s="2"/>
      <c r="Y40" s="2"/>
      <c r="Z40" s="2"/>
    </row>
    <row r="41" spans="1:26" ht="15.6">
      <c r="A41" s="23" t="s">
        <v>240</v>
      </c>
      <c r="B41" s="16">
        <f>COUNTIF('Pillar 3'!D9:D11, "never")</f>
        <v>0</v>
      </c>
      <c r="C41" s="17">
        <f>COUNTIF('Pillar 3'!D9:D11, "rarely")</f>
        <v>0</v>
      </c>
      <c r="D41" s="17">
        <f>COUNTIF('Pillar 3'!D9:D11, "sometimes")</f>
        <v>0</v>
      </c>
      <c r="E41" s="17">
        <f>COUNTIF('Pillar 3'!D9:D11, "usually")</f>
        <v>0</v>
      </c>
      <c r="F41" s="17">
        <f>COUNTIF('Pillar 3'!D9:D11, "always")</f>
        <v>0</v>
      </c>
      <c r="G41" s="14"/>
      <c r="I41" s="43"/>
      <c r="J41" s="38"/>
      <c r="K41" s="53"/>
      <c r="L41" s="50"/>
      <c r="M41" s="2"/>
      <c r="N41" s="2"/>
      <c r="O41" s="2"/>
      <c r="P41" s="2"/>
      <c r="Q41" s="2"/>
      <c r="R41" s="2"/>
      <c r="S41" s="2"/>
      <c r="T41" s="2"/>
      <c r="U41" s="2"/>
      <c r="V41" s="2"/>
      <c r="W41" s="2"/>
      <c r="X41" s="2"/>
      <c r="Y41" s="2"/>
      <c r="Z41" s="2"/>
    </row>
    <row r="42" spans="1:26" ht="15" thickBot="1">
      <c r="A42" s="24" t="s">
        <v>241</v>
      </c>
      <c r="B42" s="10" t="s">
        <v>242</v>
      </c>
      <c r="C42" s="11" t="s">
        <v>243</v>
      </c>
      <c r="D42" s="11" t="s">
        <v>244</v>
      </c>
      <c r="E42" s="11" t="s">
        <v>245</v>
      </c>
      <c r="F42" s="12" t="s">
        <v>246</v>
      </c>
      <c r="G42" s="13"/>
      <c r="I42" s="43"/>
      <c r="J42" s="38"/>
      <c r="K42" s="53"/>
      <c r="L42" s="50"/>
      <c r="M42" s="2"/>
      <c r="N42" s="2"/>
      <c r="O42" s="2"/>
      <c r="P42" s="2"/>
      <c r="Q42" s="2"/>
      <c r="R42" s="2"/>
      <c r="S42" s="2"/>
      <c r="T42" s="2"/>
      <c r="U42" s="2"/>
      <c r="V42" s="2"/>
      <c r="W42" s="2"/>
      <c r="X42" s="2"/>
      <c r="Y42" s="2"/>
      <c r="Z42" s="2"/>
    </row>
    <row r="43" spans="1:26" ht="15" thickBot="1">
      <c r="A43" s="21" t="s">
        <v>247</v>
      </c>
      <c r="B43" s="9">
        <f>PRODUCT(1, B41)</f>
        <v>0</v>
      </c>
      <c r="C43" s="5">
        <f>PRODUCT(2, C41)</f>
        <v>0</v>
      </c>
      <c r="D43" s="5">
        <f>PRODUCT(3, D41)</f>
        <v>0</v>
      </c>
      <c r="E43" s="5">
        <f>PRODUCT(4, E41)</f>
        <v>0</v>
      </c>
      <c r="F43" s="5">
        <f>PRODUCT(5, F41)</f>
        <v>0</v>
      </c>
      <c r="G43" s="6">
        <f>SUM(B43:F43)</f>
        <v>0</v>
      </c>
      <c r="I43" s="44">
        <f>G43/3</f>
        <v>0</v>
      </c>
      <c r="J43" s="36" t="str">
        <f>IF(AND(I43&lt;1.5), "Never", IF(AND(I43&gt;=1.5, I43&lt;2.5), "Rarely", IF(AND(I43&gt;=2.5, I43&lt;3.5), "Sometimes", IF(AND(I43&gt;=3.5,I43&lt;4.5), "Usually", IF(AND(I43&gt;=4.5), "Always")))))</f>
        <v>Never</v>
      </c>
      <c r="K43" s="53"/>
      <c r="L43" s="50"/>
      <c r="M43" s="2"/>
      <c r="N43" s="2"/>
      <c r="O43" s="2"/>
      <c r="P43" s="2"/>
      <c r="Q43" s="2"/>
      <c r="R43" s="2"/>
      <c r="S43" s="2"/>
      <c r="T43" s="2"/>
      <c r="U43" s="2"/>
      <c r="V43" s="2"/>
      <c r="W43" s="2"/>
      <c r="X43" s="2"/>
      <c r="Y43" s="2"/>
      <c r="Z43" s="2"/>
    </row>
    <row r="44" spans="1:26" ht="15" thickBot="1">
      <c r="A44" s="2"/>
      <c r="B44" s="2"/>
      <c r="C44" s="2"/>
      <c r="D44" s="2"/>
      <c r="E44" s="2"/>
      <c r="F44" s="2"/>
      <c r="G44" s="2"/>
      <c r="I44" s="45"/>
      <c r="J44" s="37"/>
      <c r="K44" s="53"/>
      <c r="L44" s="50"/>
      <c r="M44" s="2"/>
      <c r="N44" s="2"/>
      <c r="O44" s="2"/>
      <c r="P44" s="2"/>
      <c r="Q44" s="2"/>
      <c r="R44" s="2"/>
      <c r="S44" s="2"/>
      <c r="T44" s="2"/>
      <c r="U44" s="2"/>
      <c r="V44" s="2"/>
      <c r="W44" s="2"/>
      <c r="X44" s="2"/>
      <c r="Y44" s="2"/>
      <c r="Z44" s="2"/>
    </row>
    <row r="45" spans="1:26" ht="15.95" thickBot="1">
      <c r="A45" s="210" t="s">
        <v>260</v>
      </c>
      <c r="B45" s="211"/>
      <c r="C45" s="211"/>
      <c r="D45" s="211"/>
      <c r="E45" s="211"/>
      <c r="F45" s="211"/>
      <c r="G45" s="212"/>
      <c r="I45" s="43"/>
      <c r="J45" s="38"/>
      <c r="K45" s="53"/>
      <c r="L45" s="50"/>
      <c r="M45" s="2"/>
      <c r="N45" s="2"/>
      <c r="O45" s="2"/>
      <c r="P45" s="2"/>
      <c r="Q45" s="2"/>
      <c r="R45" s="2"/>
      <c r="S45" s="2"/>
      <c r="T45" s="2"/>
      <c r="U45" s="2"/>
      <c r="V45" s="2"/>
      <c r="W45" s="2"/>
      <c r="X45" s="2"/>
      <c r="Y45" s="2"/>
      <c r="Z45" s="2"/>
    </row>
    <row r="46" spans="1:26" ht="47.1" thickBot="1">
      <c r="A46" s="22" t="s">
        <v>232</v>
      </c>
      <c r="B46" s="18" t="s">
        <v>233</v>
      </c>
      <c r="C46" s="19" t="s">
        <v>234</v>
      </c>
      <c r="D46" s="19" t="s">
        <v>235</v>
      </c>
      <c r="E46" s="19" t="s">
        <v>236</v>
      </c>
      <c r="F46" s="19" t="s">
        <v>237</v>
      </c>
      <c r="G46" s="20" t="s">
        <v>261</v>
      </c>
      <c r="I46" s="43"/>
      <c r="J46" s="38"/>
      <c r="K46" s="53"/>
      <c r="L46" s="50"/>
      <c r="M46" s="2"/>
      <c r="N46" s="2"/>
      <c r="O46" s="2"/>
      <c r="P46" s="2"/>
      <c r="Q46" s="2"/>
      <c r="R46" s="2"/>
      <c r="S46" s="2"/>
      <c r="T46" s="2"/>
      <c r="U46" s="2"/>
      <c r="V46" s="2"/>
      <c r="W46" s="2"/>
      <c r="X46" s="2"/>
      <c r="Y46" s="2"/>
      <c r="Z46" s="2"/>
    </row>
    <row r="47" spans="1:26" ht="15.6">
      <c r="A47" s="23" t="s">
        <v>240</v>
      </c>
      <c r="B47" s="16">
        <f>COUNTIF('Pillar 3'!D14:D18, "never")</f>
        <v>0</v>
      </c>
      <c r="C47" s="17">
        <f>COUNTIF('Pillar 3'!D14:D18, "rarely")</f>
        <v>0</v>
      </c>
      <c r="D47" s="17">
        <f>COUNTIF('Pillar 3'!D14:D18, "sometimes")</f>
        <v>0</v>
      </c>
      <c r="E47" s="17">
        <f>COUNTIF('Pillar 3'!D14:D18, "usually")</f>
        <v>0</v>
      </c>
      <c r="F47" s="17">
        <f>COUNTIF('Pillar 3'!D14:D18, "always")</f>
        <v>0</v>
      </c>
      <c r="G47" s="14"/>
      <c r="I47" s="43"/>
      <c r="J47" s="38"/>
      <c r="K47" s="53"/>
      <c r="L47" s="50"/>
      <c r="M47" s="2"/>
      <c r="N47" s="2"/>
      <c r="O47" s="2"/>
      <c r="P47" s="2"/>
      <c r="Q47" s="2"/>
      <c r="R47" s="2"/>
      <c r="S47" s="2"/>
      <c r="T47" s="2"/>
      <c r="U47" s="2"/>
      <c r="V47" s="2"/>
      <c r="W47" s="2"/>
      <c r="X47" s="2"/>
      <c r="Y47" s="2"/>
      <c r="Z47" s="2"/>
    </row>
    <row r="48" spans="1:26" ht="15" thickBot="1">
      <c r="A48" s="24" t="s">
        <v>241</v>
      </c>
      <c r="B48" s="10" t="s">
        <v>242</v>
      </c>
      <c r="C48" s="11" t="s">
        <v>243</v>
      </c>
      <c r="D48" s="11" t="s">
        <v>244</v>
      </c>
      <c r="E48" s="11" t="s">
        <v>245</v>
      </c>
      <c r="F48" s="12" t="s">
        <v>246</v>
      </c>
      <c r="G48" s="13"/>
      <c r="I48" s="43"/>
      <c r="J48" s="38"/>
      <c r="K48" s="53"/>
      <c r="L48" s="50"/>
      <c r="M48" s="2"/>
      <c r="N48" s="2"/>
      <c r="O48" s="2"/>
      <c r="P48" s="2"/>
      <c r="Q48" s="2"/>
      <c r="R48" s="2"/>
      <c r="S48" s="2"/>
      <c r="T48" s="2"/>
      <c r="U48" s="2"/>
      <c r="V48" s="2"/>
      <c r="W48" s="2"/>
      <c r="X48" s="2"/>
      <c r="Y48" s="2"/>
      <c r="Z48" s="2"/>
    </row>
    <row r="49" spans="1:26" ht="15" thickBot="1">
      <c r="A49" s="21" t="s">
        <v>247</v>
      </c>
      <c r="B49" s="9">
        <f>PRODUCT(1, B47)</f>
        <v>0</v>
      </c>
      <c r="C49" s="5">
        <f>PRODUCT(2, C47)</f>
        <v>0</v>
      </c>
      <c r="D49" s="5">
        <f>PRODUCT(3, D47)</f>
        <v>0</v>
      </c>
      <c r="E49" s="5">
        <f>PRODUCT(4, E47)</f>
        <v>0</v>
      </c>
      <c r="F49" s="5">
        <f>PRODUCT(5, F47)</f>
        <v>0</v>
      </c>
      <c r="G49" s="6">
        <f>SUM(B49:F49)</f>
        <v>0</v>
      </c>
      <c r="I49" s="44">
        <f>G49/5</f>
        <v>0</v>
      </c>
      <c r="J49" s="36" t="str">
        <f>IF(AND(I49&lt;1.5), "Never", IF(AND(I49&gt;=1.5, I49&lt;2.5), "Rarely", IF(AND(I49&gt;=2.5, I49&lt;3.5), "Sometimes", IF(AND(I49&gt;=3.5,I49&lt;4.5), "Usually", IF(AND(I49&gt;=4.5), "Always")))))</f>
        <v>Never</v>
      </c>
      <c r="K49" s="53"/>
      <c r="L49" s="50"/>
      <c r="M49" s="2"/>
      <c r="N49" s="2"/>
      <c r="O49" s="2"/>
      <c r="P49" s="2"/>
      <c r="Q49" s="2"/>
      <c r="R49" s="2"/>
      <c r="S49" s="2"/>
      <c r="T49" s="2"/>
      <c r="U49" s="2"/>
      <c r="V49" s="2"/>
      <c r="W49" s="2"/>
      <c r="X49" s="2"/>
      <c r="Y49" s="2"/>
      <c r="Z49" s="2"/>
    </row>
    <row r="50" spans="1:26" ht="15" thickBot="1">
      <c r="A50" s="2"/>
      <c r="B50" s="2"/>
      <c r="C50" s="2"/>
      <c r="D50" s="2"/>
      <c r="E50" s="2"/>
      <c r="F50" s="2"/>
      <c r="G50" s="2"/>
      <c r="I50" s="45"/>
      <c r="J50" s="37"/>
      <c r="K50" s="53"/>
      <c r="L50" s="50"/>
      <c r="M50" s="2"/>
      <c r="N50" s="2"/>
      <c r="O50" s="2"/>
      <c r="P50" s="2"/>
      <c r="Q50" s="2"/>
      <c r="R50" s="2"/>
      <c r="S50" s="2"/>
      <c r="T50" s="2"/>
      <c r="U50" s="2"/>
      <c r="V50" s="2"/>
      <c r="W50" s="2"/>
      <c r="X50" s="2"/>
      <c r="Y50" s="2"/>
      <c r="Z50" s="2"/>
    </row>
    <row r="51" spans="1:26" ht="15.95" thickBot="1">
      <c r="A51" s="210" t="s">
        <v>262</v>
      </c>
      <c r="B51" s="211"/>
      <c r="C51" s="211"/>
      <c r="D51" s="211"/>
      <c r="E51" s="211"/>
      <c r="F51" s="211"/>
      <c r="G51" s="212"/>
      <c r="I51" s="43"/>
      <c r="J51" s="38"/>
      <c r="K51" s="53"/>
      <c r="L51" s="50"/>
      <c r="M51" s="2"/>
      <c r="N51" s="2"/>
      <c r="O51" s="2"/>
      <c r="P51" s="2"/>
      <c r="Q51" s="2"/>
      <c r="R51" s="2"/>
      <c r="S51" s="2"/>
      <c r="T51" s="2"/>
      <c r="U51" s="2"/>
      <c r="V51" s="2"/>
      <c r="W51" s="2"/>
      <c r="X51" s="2"/>
      <c r="Y51" s="2"/>
      <c r="Z51" s="2"/>
    </row>
    <row r="52" spans="1:26" ht="47.1" thickBot="1">
      <c r="A52" s="22" t="s">
        <v>232</v>
      </c>
      <c r="B52" s="18" t="s">
        <v>233</v>
      </c>
      <c r="C52" s="19" t="s">
        <v>234</v>
      </c>
      <c r="D52" s="19" t="s">
        <v>235</v>
      </c>
      <c r="E52" s="19" t="s">
        <v>236</v>
      </c>
      <c r="F52" s="19" t="s">
        <v>237</v>
      </c>
      <c r="G52" s="20" t="s">
        <v>261</v>
      </c>
      <c r="I52" s="43"/>
      <c r="J52" s="38"/>
      <c r="K52" s="53"/>
      <c r="L52" s="50"/>
      <c r="M52" s="2"/>
      <c r="N52" s="2"/>
      <c r="O52" s="2"/>
      <c r="P52" s="2"/>
      <c r="Q52" s="2"/>
      <c r="R52" s="2"/>
      <c r="S52" s="2"/>
      <c r="T52" s="2"/>
      <c r="U52" s="2"/>
      <c r="V52" s="2"/>
      <c r="W52" s="2"/>
      <c r="X52" s="2"/>
      <c r="Y52" s="2"/>
      <c r="Z52" s="2"/>
    </row>
    <row r="53" spans="1:26" ht="15.6">
      <c r="A53" s="23" t="s">
        <v>240</v>
      </c>
      <c r="B53" s="16">
        <f>COUNTIF('Pillar 3'!D21:D25, "never")</f>
        <v>0</v>
      </c>
      <c r="C53" s="17">
        <f>COUNTIF('Pillar 3'!D21:D25, "rarely")</f>
        <v>0</v>
      </c>
      <c r="D53" s="17">
        <f>COUNTIF('Pillar 3'!D21:D25, "sometimes")</f>
        <v>0</v>
      </c>
      <c r="E53" s="17">
        <f>COUNTIF('Pillar 3'!D21:D25, "usually")</f>
        <v>0</v>
      </c>
      <c r="F53" s="17">
        <f>COUNTIF('Pillar 3'!D21:D25, "always")</f>
        <v>0</v>
      </c>
      <c r="G53" s="14"/>
      <c r="I53" s="43"/>
      <c r="J53" s="38"/>
      <c r="K53" s="53"/>
      <c r="L53" s="50"/>
      <c r="M53" s="2"/>
      <c r="N53" s="2"/>
      <c r="O53" s="2"/>
      <c r="P53" s="2"/>
      <c r="Q53" s="2"/>
      <c r="R53" s="2"/>
      <c r="S53" s="2"/>
      <c r="T53" s="2"/>
      <c r="U53" s="2"/>
      <c r="V53" s="2"/>
      <c r="W53" s="2"/>
      <c r="X53" s="2"/>
      <c r="Y53" s="2"/>
      <c r="Z53" s="2"/>
    </row>
    <row r="54" spans="1:26" ht="15" thickBot="1">
      <c r="A54" s="24" t="s">
        <v>241</v>
      </c>
      <c r="B54" s="10" t="s">
        <v>242</v>
      </c>
      <c r="C54" s="11" t="s">
        <v>243</v>
      </c>
      <c r="D54" s="11" t="s">
        <v>244</v>
      </c>
      <c r="E54" s="11" t="s">
        <v>245</v>
      </c>
      <c r="F54" s="12" t="s">
        <v>246</v>
      </c>
      <c r="G54" s="13"/>
      <c r="I54" s="43"/>
      <c r="J54" s="38"/>
      <c r="K54" s="53"/>
      <c r="L54" s="50"/>
      <c r="M54" s="2"/>
      <c r="N54" s="2"/>
      <c r="O54" s="2"/>
      <c r="P54" s="2"/>
      <c r="Q54" s="2"/>
      <c r="R54" s="2"/>
      <c r="S54" s="2"/>
      <c r="T54" s="2"/>
      <c r="U54" s="2"/>
      <c r="V54" s="2"/>
      <c r="W54" s="2"/>
      <c r="X54" s="2"/>
      <c r="Y54" s="2"/>
      <c r="Z54" s="2"/>
    </row>
    <row r="55" spans="1:26" ht="15" thickBot="1">
      <c r="A55" s="21" t="s">
        <v>247</v>
      </c>
      <c r="B55" s="9">
        <f>PRODUCT(1, B53)</f>
        <v>0</v>
      </c>
      <c r="C55" s="5">
        <f>PRODUCT(2, C53)</f>
        <v>0</v>
      </c>
      <c r="D55" s="5">
        <f>PRODUCT(3, D53)</f>
        <v>0</v>
      </c>
      <c r="E55" s="5">
        <f>PRODUCT(4, E53)</f>
        <v>0</v>
      </c>
      <c r="F55" s="5">
        <f>PRODUCT(5, F53)</f>
        <v>0</v>
      </c>
      <c r="G55" s="6">
        <f>SUM(B55:F55)</f>
        <v>0</v>
      </c>
      <c r="I55" s="44">
        <f>G55/5</f>
        <v>0</v>
      </c>
      <c r="J55" s="40" t="str">
        <f>IF(AND(I55&lt;1.5), "Never", IF(AND(I55&gt;=1.5, I55&lt;2.5), "Rarely", IF(AND(I55&gt;=2.5, I55&lt;3.5), "Sometimes", IF(AND(I55&gt;=3.5,I55&lt;4.5), "Usually", IF(AND(I55&gt;=4.5), "Always")))))</f>
        <v>Never</v>
      </c>
      <c r="K55" s="53"/>
      <c r="L55" s="50"/>
      <c r="M55" s="2"/>
      <c r="N55" s="2"/>
      <c r="O55" s="2"/>
      <c r="P55" s="2"/>
      <c r="Q55" s="2"/>
      <c r="R55" s="2"/>
      <c r="S55" s="2"/>
      <c r="T55" s="2"/>
      <c r="U55" s="2"/>
      <c r="V55" s="2"/>
      <c r="W55" s="2"/>
      <c r="X55" s="2"/>
      <c r="Y55" s="2"/>
      <c r="Z55" s="2"/>
    </row>
    <row r="56" spans="1:26" ht="15" thickBot="1">
      <c r="A56" s="2"/>
      <c r="B56" s="2"/>
      <c r="C56" s="2"/>
      <c r="D56" s="2"/>
      <c r="E56" s="2"/>
      <c r="F56" s="2"/>
      <c r="G56" s="2"/>
      <c r="I56" s="43"/>
      <c r="J56" s="38"/>
      <c r="K56" s="53"/>
      <c r="L56" s="50"/>
      <c r="M56" s="2"/>
      <c r="N56" s="2"/>
      <c r="O56" s="2"/>
      <c r="P56" s="2"/>
      <c r="Q56" s="2"/>
      <c r="R56" s="2"/>
      <c r="S56" s="2"/>
      <c r="T56" s="2"/>
      <c r="U56" s="2"/>
      <c r="V56" s="2"/>
      <c r="W56" s="2"/>
      <c r="X56" s="2"/>
      <c r="Y56" s="2"/>
      <c r="Z56" s="2"/>
    </row>
    <row r="57" spans="1:26" ht="15.95" thickBot="1">
      <c r="A57" s="210" t="s">
        <v>263</v>
      </c>
      <c r="B57" s="211"/>
      <c r="C57" s="211"/>
      <c r="D57" s="211"/>
      <c r="E57" s="211"/>
      <c r="F57" s="211"/>
      <c r="G57" s="212"/>
      <c r="I57" s="43"/>
      <c r="J57" s="38"/>
      <c r="K57" s="53"/>
      <c r="L57" s="50"/>
      <c r="M57" s="2"/>
      <c r="N57" s="2"/>
      <c r="O57" s="2"/>
      <c r="P57" s="2"/>
      <c r="Q57" s="2"/>
      <c r="R57" s="2"/>
      <c r="S57" s="2"/>
      <c r="T57" s="2"/>
      <c r="U57" s="2"/>
      <c r="V57" s="2"/>
      <c r="W57" s="2"/>
      <c r="X57" s="2"/>
      <c r="Y57" s="2"/>
      <c r="Z57" s="2"/>
    </row>
    <row r="58" spans="1:26" ht="47.1" thickBot="1">
      <c r="A58" s="22" t="s">
        <v>232</v>
      </c>
      <c r="B58" s="18" t="s">
        <v>233</v>
      </c>
      <c r="C58" s="19" t="s">
        <v>234</v>
      </c>
      <c r="D58" s="19" t="s">
        <v>235</v>
      </c>
      <c r="E58" s="19" t="s">
        <v>236</v>
      </c>
      <c r="F58" s="19" t="s">
        <v>237</v>
      </c>
      <c r="G58" s="20" t="s">
        <v>258</v>
      </c>
      <c r="I58" s="43"/>
      <c r="J58" s="38"/>
      <c r="K58" s="53"/>
      <c r="L58" s="50"/>
      <c r="M58" s="2"/>
      <c r="N58" s="2"/>
      <c r="O58" s="2"/>
      <c r="P58" s="2"/>
      <c r="Q58" s="2"/>
      <c r="R58" s="2"/>
      <c r="S58" s="2"/>
      <c r="T58" s="2"/>
      <c r="U58" s="2"/>
      <c r="V58" s="2"/>
      <c r="W58" s="2"/>
      <c r="X58" s="2"/>
      <c r="Y58" s="2"/>
      <c r="Z58" s="2"/>
    </row>
    <row r="59" spans="1:26" ht="15.6">
      <c r="A59" s="23" t="s">
        <v>240</v>
      </c>
      <c r="B59" s="16">
        <f>COUNTIF('Pillar 3'!$D$28, "never")</f>
        <v>0</v>
      </c>
      <c r="C59" s="16">
        <f>COUNTIF('Pillar 3'!$D$28, "rarely")</f>
        <v>0</v>
      </c>
      <c r="D59" s="16">
        <f>COUNTIF('Pillar 3'!$D$28, "sometimes")</f>
        <v>0</v>
      </c>
      <c r="E59" s="16">
        <f>COUNTIF('Pillar 3'!$D$28, "usually")</f>
        <v>0</v>
      </c>
      <c r="F59" s="16">
        <f>COUNTIF('Pillar 3'!$D$28, "always")</f>
        <v>0</v>
      </c>
      <c r="G59" s="14"/>
      <c r="I59" s="43"/>
      <c r="J59" s="38"/>
      <c r="K59" s="53"/>
      <c r="L59" s="50"/>
      <c r="M59" s="2"/>
      <c r="N59" s="2"/>
      <c r="O59" s="2"/>
      <c r="P59" s="2"/>
      <c r="Q59" s="2"/>
      <c r="R59" s="2"/>
      <c r="S59" s="2"/>
      <c r="T59" s="2"/>
      <c r="U59" s="2"/>
      <c r="V59" s="2"/>
      <c r="W59" s="2"/>
      <c r="X59" s="2"/>
      <c r="Y59" s="2"/>
      <c r="Z59" s="2"/>
    </row>
    <row r="60" spans="1:26" ht="15" thickBot="1">
      <c r="A60" s="24" t="s">
        <v>241</v>
      </c>
      <c r="B60" s="10" t="s">
        <v>242</v>
      </c>
      <c r="C60" s="11" t="s">
        <v>243</v>
      </c>
      <c r="D60" s="11" t="s">
        <v>244</v>
      </c>
      <c r="E60" s="11" t="s">
        <v>245</v>
      </c>
      <c r="F60" s="12" t="s">
        <v>246</v>
      </c>
      <c r="G60" s="13"/>
      <c r="I60" s="43"/>
      <c r="J60" s="38"/>
      <c r="K60" s="53"/>
      <c r="L60" s="50"/>
      <c r="M60" s="2"/>
      <c r="N60" s="2"/>
      <c r="O60" s="2"/>
      <c r="P60" s="2"/>
      <c r="Q60" s="2"/>
      <c r="R60" s="2"/>
      <c r="S60" s="2"/>
      <c r="T60" s="2"/>
      <c r="U60" s="2"/>
      <c r="V60" s="2"/>
      <c r="W60" s="2"/>
      <c r="X60" s="2"/>
      <c r="Y60" s="2"/>
      <c r="Z60" s="2"/>
    </row>
    <row r="61" spans="1:26" ht="15" thickBot="1">
      <c r="A61" s="21" t="s">
        <v>247</v>
      </c>
      <c r="B61" s="9">
        <f>PRODUCT(1, B59)</f>
        <v>0</v>
      </c>
      <c r="C61" s="5">
        <f>PRODUCT(2, C59)</f>
        <v>0</v>
      </c>
      <c r="D61" s="5">
        <f>PRODUCT(3, D59)</f>
        <v>0</v>
      </c>
      <c r="E61" s="5">
        <f>PRODUCT(4, E59)</f>
        <v>0</v>
      </c>
      <c r="F61" s="5">
        <f>PRODUCT(5, F59)</f>
        <v>0</v>
      </c>
      <c r="G61" s="6">
        <f>SUM(B61:F61)</f>
        <v>0</v>
      </c>
      <c r="I61" s="43">
        <f>G61/1</f>
        <v>0</v>
      </c>
      <c r="J61" s="36" t="str">
        <f>IF(AND(I61&lt;1.5), "Never", IF(AND(I61&gt;=1.5, I61&lt;2.5), "Rarely", IF(AND(I61&gt;=2.5, I61&lt;3.5), "Sometimes", IF(AND(I61&gt;=3.5,I61&lt;4.5), "Usually", IF(AND(I61&gt;=4.5), "Always")))))</f>
        <v>Never</v>
      </c>
      <c r="K61" s="53"/>
      <c r="L61" s="50"/>
      <c r="M61" s="2"/>
      <c r="N61" s="2"/>
      <c r="O61" s="2"/>
      <c r="P61" s="2"/>
      <c r="Q61" s="2"/>
      <c r="R61" s="2"/>
      <c r="S61" s="2"/>
      <c r="T61" s="2"/>
      <c r="U61" s="2"/>
      <c r="V61" s="2"/>
      <c r="W61" s="2"/>
      <c r="X61" s="2"/>
      <c r="Y61" s="2"/>
      <c r="Z61" s="2"/>
    </row>
    <row r="62" spans="1:26" ht="15" thickBot="1">
      <c r="A62" s="2"/>
      <c r="B62" s="2"/>
      <c r="C62" s="2"/>
      <c r="D62" s="2"/>
      <c r="E62" s="2"/>
      <c r="F62" s="2"/>
      <c r="G62" s="2"/>
      <c r="I62" s="41"/>
      <c r="J62" s="42"/>
      <c r="K62" s="52"/>
      <c r="L62" s="62"/>
      <c r="M62" s="2"/>
      <c r="N62" s="2"/>
      <c r="O62" s="2"/>
      <c r="P62" s="2"/>
      <c r="Q62" s="2"/>
      <c r="R62" s="2"/>
      <c r="S62" s="2"/>
      <c r="T62" s="2"/>
      <c r="U62" s="2"/>
      <c r="V62" s="2"/>
      <c r="W62" s="2"/>
      <c r="X62" s="2"/>
      <c r="Y62" s="2"/>
      <c r="Z62" s="2"/>
    </row>
    <row r="63" spans="1:26" ht="15.95" thickBot="1">
      <c r="A63" s="207" t="s">
        <v>264</v>
      </c>
      <c r="B63" s="208"/>
      <c r="C63" s="208"/>
      <c r="D63" s="208"/>
      <c r="E63" s="208"/>
      <c r="F63" s="208"/>
      <c r="G63" s="209"/>
      <c r="I63" s="43"/>
      <c r="J63" s="38"/>
      <c r="K63" s="53"/>
      <c r="L63" s="50"/>
      <c r="M63" s="2"/>
      <c r="N63" s="2"/>
      <c r="O63" s="2"/>
      <c r="P63" s="2"/>
      <c r="Q63" s="2"/>
      <c r="R63" s="2"/>
      <c r="S63" s="2"/>
      <c r="T63" s="2"/>
      <c r="U63" s="2"/>
      <c r="V63" s="2"/>
      <c r="W63" s="2"/>
      <c r="X63" s="2"/>
      <c r="Y63" s="2"/>
      <c r="Z63" s="2"/>
    </row>
    <row r="64" spans="1:26" ht="47.1" thickBot="1">
      <c r="A64" s="22" t="s">
        <v>232</v>
      </c>
      <c r="B64" s="18" t="s">
        <v>233</v>
      </c>
      <c r="C64" s="19" t="s">
        <v>234</v>
      </c>
      <c r="D64" s="19" t="s">
        <v>235</v>
      </c>
      <c r="E64" s="19" t="s">
        <v>236</v>
      </c>
      <c r="F64" s="19" t="s">
        <v>237</v>
      </c>
      <c r="G64" s="20" t="s">
        <v>261</v>
      </c>
      <c r="I64" s="43"/>
      <c r="J64" s="38"/>
      <c r="K64" s="53"/>
      <c r="L64" s="50"/>
      <c r="M64" s="2"/>
      <c r="N64" s="2"/>
      <c r="O64" s="2"/>
      <c r="P64" s="2"/>
      <c r="Q64" s="2"/>
      <c r="R64" s="2"/>
      <c r="S64" s="2"/>
      <c r="T64" s="2"/>
      <c r="U64" s="2"/>
      <c r="V64" s="2"/>
      <c r="W64" s="2"/>
      <c r="X64" s="2"/>
      <c r="Y64" s="2"/>
      <c r="Z64" s="2"/>
    </row>
    <row r="65" spans="1:26" ht="15.6">
      <c r="A65" s="23" t="s">
        <v>240</v>
      </c>
      <c r="B65" s="16">
        <f>COUNTIF('Pillar 4'!D6:D10, "never")</f>
        <v>0</v>
      </c>
      <c r="C65" s="17">
        <f>COUNTIF('Pillar 4'!D6:D10, "rarely")</f>
        <v>0</v>
      </c>
      <c r="D65" s="17">
        <f>COUNTIF('Pillar 4'!D6:D10, "sometimes")</f>
        <v>0</v>
      </c>
      <c r="E65" s="17">
        <f>COUNTIF('Pillar 4'!D6:D10, "usually")</f>
        <v>0</v>
      </c>
      <c r="F65" s="17">
        <f>COUNTIF('Pillar 4'!D6:D10, "always")</f>
        <v>0</v>
      </c>
      <c r="G65" s="14"/>
      <c r="I65" s="43"/>
      <c r="J65" s="38"/>
      <c r="K65" s="53"/>
      <c r="L65" s="50"/>
      <c r="M65" s="2"/>
      <c r="N65" s="2"/>
      <c r="O65" s="2"/>
      <c r="P65" s="2"/>
      <c r="Q65" s="2"/>
      <c r="R65" s="2"/>
      <c r="S65" s="2"/>
      <c r="T65" s="2"/>
      <c r="U65" s="2"/>
      <c r="V65" s="2"/>
      <c r="W65" s="2"/>
      <c r="X65" s="2"/>
      <c r="Y65" s="2"/>
      <c r="Z65" s="2"/>
    </row>
    <row r="66" spans="1:26" ht="15" thickBot="1">
      <c r="A66" s="24" t="s">
        <v>241</v>
      </c>
      <c r="B66" s="10" t="s">
        <v>242</v>
      </c>
      <c r="C66" s="11" t="s">
        <v>243</v>
      </c>
      <c r="D66" s="11" t="s">
        <v>244</v>
      </c>
      <c r="E66" s="11" t="s">
        <v>245</v>
      </c>
      <c r="F66" s="12" t="s">
        <v>246</v>
      </c>
      <c r="G66" s="13"/>
      <c r="I66" s="43"/>
      <c r="J66" s="38"/>
      <c r="K66" s="53"/>
      <c r="L66" s="50"/>
      <c r="M66" s="2"/>
      <c r="N66" s="2"/>
      <c r="O66" s="2"/>
      <c r="P66" s="2"/>
      <c r="Q66" s="2"/>
      <c r="R66" s="2"/>
      <c r="S66" s="2"/>
      <c r="T66" s="2"/>
      <c r="U66" s="2"/>
      <c r="V66" s="2"/>
      <c r="W66" s="2"/>
      <c r="X66" s="2"/>
      <c r="Y66" s="2"/>
      <c r="Z66" s="2"/>
    </row>
    <row r="67" spans="1:26" ht="18.95" thickBot="1">
      <c r="A67" s="21" t="s">
        <v>247</v>
      </c>
      <c r="B67" s="9">
        <f>PRODUCT(1, B65)</f>
        <v>0</v>
      </c>
      <c r="C67" s="5">
        <f>PRODUCT(2, C65)</f>
        <v>0</v>
      </c>
      <c r="D67" s="5">
        <f>PRODUCT(3, D65)</f>
        <v>0</v>
      </c>
      <c r="E67" s="5">
        <f>PRODUCT(4, E65)</f>
        <v>0</v>
      </c>
      <c r="F67" s="5">
        <f>PRODUCT(5, F65)</f>
        <v>0</v>
      </c>
      <c r="G67" s="6">
        <f>SUM(B67:F67)</f>
        <v>0</v>
      </c>
      <c r="I67" s="44">
        <f>G67/5</f>
        <v>0</v>
      </c>
      <c r="J67" s="36" t="str">
        <f>IF(AND(I67&lt;1.5), "Never", IF(AND(I67&gt;=1.5, I67&lt;2.5), "Rarely", IF(AND(I67&gt;=2.5, I67&lt;3.5), "Sometimes", IF(AND(I67&gt;=3.5,I67&lt;4.5), "Usually", IF(AND(I67&gt;=4.5), "Always")))))</f>
        <v>Never</v>
      </c>
      <c r="K67" s="57">
        <f>AVERAGE(I67, I73, I80, I87)</f>
        <v>0</v>
      </c>
      <c r="L67" s="65" t="str">
        <f t="shared" ref="L67" si="1">IF(AND(K67&lt;1.5), "Never", IF(AND(K67&gt;1.5, K67&lt;2.5), "Rarely", IF(AND(K67&gt;2.5, K67&lt;3.5), "Sometimes", IF(AND(K67&gt;3.5,K67&lt;4.5), "Usually", IF(AND(K67&gt;4.5), "Always")))))</f>
        <v>Never</v>
      </c>
      <c r="M67" s="2"/>
      <c r="N67" s="2"/>
      <c r="O67" s="2"/>
      <c r="P67" s="2"/>
      <c r="Q67" s="2"/>
      <c r="R67" s="2"/>
      <c r="S67" s="2"/>
      <c r="T67" s="2"/>
      <c r="U67" s="2"/>
      <c r="V67" s="2"/>
      <c r="W67" s="2"/>
      <c r="X67" s="2"/>
      <c r="Y67" s="2"/>
      <c r="Z67" s="2"/>
    </row>
    <row r="68" spans="1:26" ht="15" thickBot="1">
      <c r="A68" s="2"/>
      <c r="B68" s="2"/>
      <c r="C68" s="2"/>
      <c r="D68" s="2"/>
      <c r="E68" s="2"/>
      <c r="F68" s="2"/>
      <c r="G68" s="2"/>
      <c r="I68" s="45"/>
      <c r="J68" s="37"/>
      <c r="K68" s="53"/>
      <c r="L68" s="50"/>
      <c r="M68" s="2"/>
      <c r="N68" s="2"/>
      <c r="O68" s="2"/>
      <c r="P68" s="2"/>
      <c r="Q68" s="2"/>
      <c r="R68" s="2"/>
      <c r="S68" s="2"/>
      <c r="T68" s="2"/>
      <c r="U68" s="2"/>
      <c r="V68" s="2"/>
      <c r="W68" s="2"/>
      <c r="X68" s="2"/>
      <c r="Y68" s="2"/>
      <c r="Z68" s="2"/>
    </row>
    <row r="69" spans="1:26" ht="15.95" thickBot="1">
      <c r="A69" s="207" t="s">
        <v>265</v>
      </c>
      <c r="B69" s="208"/>
      <c r="C69" s="208"/>
      <c r="D69" s="208"/>
      <c r="E69" s="208"/>
      <c r="F69" s="208"/>
      <c r="G69" s="209"/>
      <c r="I69" s="43"/>
      <c r="J69" s="38"/>
      <c r="K69" s="53"/>
      <c r="L69" s="50"/>
      <c r="M69" s="2"/>
      <c r="N69" s="2"/>
      <c r="O69" s="2"/>
      <c r="P69" s="2"/>
      <c r="Q69" s="2"/>
      <c r="R69" s="2"/>
      <c r="S69" s="2"/>
      <c r="T69" s="2"/>
      <c r="U69" s="2"/>
      <c r="V69" s="2"/>
      <c r="W69" s="2"/>
      <c r="X69" s="2"/>
      <c r="Y69" s="2"/>
      <c r="Z69" s="2"/>
    </row>
    <row r="70" spans="1:26" ht="47.1" thickBot="1">
      <c r="A70" s="22" t="s">
        <v>232</v>
      </c>
      <c r="B70" s="18" t="s">
        <v>233</v>
      </c>
      <c r="C70" s="19" t="s">
        <v>234</v>
      </c>
      <c r="D70" s="19" t="s">
        <v>235</v>
      </c>
      <c r="E70" s="19" t="s">
        <v>236</v>
      </c>
      <c r="F70" s="19" t="s">
        <v>237</v>
      </c>
      <c r="G70" s="20" t="s">
        <v>266</v>
      </c>
      <c r="I70" s="43"/>
      <c r="J70" s="38"/>
      <c r="K70" s="53"/>
      <c r="L70" s="50"/>
      <c r="M70" s="2"/>
      <c r="N70" s="2"/>
      <c r="O70" s="2"/>
      <c r="P70" s="2"/>
      <c r="Q70" s="2"/>
      <c r="R70" s="2"/>
      <c r="S70" s="2"/>
      <c r="T70" s="2"/>
      <c r="U70" s="2"/>
      <c r="V70" s="2"/>
      <c r="W70" s="2"/>
      <c r="X70" s="2"/>
      <c r="Y70" s="2"/>
      <c r="Z70" s="2"/>
    </row>
    <row r="71" spans="1:26" ht="15.6">
      <c r="A71" s="23" t="s">
        <v>240</v>
      </c>
      <c r="B71" s="16">
        <f>COUNTIF('Pillar 4'!D13:D14, "never")</f>
        <v>0</v>
      </c>
      <c r="C71" s="17">
        <f>COUNTIF('Pillar 4'!D13:D14, "rarely")</f>
        <v>0</v>
      </c>
      <c r="D71" s="17">
        <f>COUNTIF('Pillar 4'!D13:D14, "sometimes")</f>
        <v>0</v>
      </c>
      <c r="E71" s="17">
        <f>COUNTIF('Pillar 4'!D13:D14, "usually")</f>
        <v>0</v>
      </c>
      <c r="F71" s="17">
        <f>COUNTIF('Pillar 4'!D13:D14, "always")</f>
        <v>0</v>
      </c>
      <c r="G71" s="14"/>
      <c r="I71" s="43"/>
      <c r="J71" s="38"/>
      <c r="K71" s="53"/>
      <c r="L71" s="50"/>
      <c r="M71" s="2"/>
      <c r="N71" s="2"/>
      <c r="O71" s="2"/>
      <c r="P71" s="2"/>
      <c r="Q71" s="2"/>
      <c r="R71" s="2"/>
      <c r="S71" s="2"/>
      <c r="T71" s="2"/>
      <c r="U71" s="2"/>
      <c r="V71" s="2"/>
      <c r="W71" s="2"/>
      <c r="X71" s="2"/>
      <c r="Y71" s="2"/>
      <c r="Z71" s="2"/>
    </row>
    <row r="72" spans="1:26" ht="15" thickBot="1">
      <c r="A72" s="24" t="s">
        <v>241</v>
      </c>
      <c r="B72" s="10" t="s">
        <v>242</v>
      </c>
      <c r="C72" s="11" t="s">
        <v>243</v>
      </c>
      <c r="D72" s="11" t="s">
        <v>244</v>
      </c>
      <c r="E72" s="11" t="s">
        <v>245</v>
      </c>
      <c r="F72" s="12" t="s">
        <v>246</v>
      </c>
      <c r="G72" s="13"/>
      <c r="I72" s="43"/>
      <c r="J72" s="38"/>
      <c r="K72" s="53"/>
      <c r="L72" s="50"/>
      <c r="M72" s="2"/>
      <c r="N72" s="2"/>
      <c r="O72" s="2"/>
      <c r="P72" s="2"/>
      <c r="Q72" s="2"/>
      <c r="R72" s="2"/>
      <c r="S72" s="2"/>
      <c r="T72" s="2"/>
      <c r="U72" s="2"/>
      <c r="V72" s="2"/>
      <c r="W72" s="2"/>
      <c r="X72" s="2"/>
      <c r="Y72" s="2"/>
      <c r="Z72" s="2"/>
    </row>
    <row r="73" spans="1:26" ht="15" thickBot="1">
      <c r="A73" s="21" t="s">
        <v>247</v>
      </c>
      <c r="B73" s="9">
        <f>PRODUCT(1, B71)</f>
        <v>0</v>
      </c>
      <c r="C73" s="5">
        <f>PRODUCT(2, C71)</f>
        <v>0</v>
      </c>
      <c r="D73" s="5">
        <f>PRODUCT(3, D71)</f>
        <v>0</v>
      </c>
      <c r="E73" s="5">
        <f>PRODUCT(4, E71)</f>
        <v>0</v>
      </c>
      <c r="F73" s="5">
        <f>PRODUCT(5, F71)</f>
        <v>0</v>
      </c>
      <c r="G73" s="6">
        <f>SUM(B73:F73)</f>
        <v>0</v>
      </c>
      <c r="I73" s="44">
        <f>G73/2</f>
        <v>0</v>
      </c>
      <c r="J73" s="36" t="str">
        <f>IF(AND(I73&lt;1.5), "Never", IF(AND(I73&gt;=1.5, I73&lt;2.5), "Rarely", IF(AND(I73&gt;=2.5, I73&lt;3.5), "Sometimes", IF(AND(I73&gt;=3.5,I73&lt;4.5), "Usually", IF(AND(I73&gt;=4.5), "Always")))))</f>
        <v>Never</v>
      </c>
      <c r="K73" s="53"/>
      <c r="L73" s="50"/>
      <c r="M73" s="2"/>
      <c r="N73" s="2"/>
      <c r="O73" s="2"/>
      <c r="P73" s="2"/>
      <c r="Q73" s="2"/>
      <c r="R73" s="2"/>
      <c r="S73" s="2"/>
      <c r="T73" s="2"/>
      <c r="U73" s="2"/>
      <c r="V73" s="2"/>
      <c r="W73" s="2"/>
      <c r="X73" s="2"/>
      <c r="Y73" s="2"/>
      <c r="Z73" s="2"/>
    </row>
    <row r="74" spans="1:26">
      <c r="A74" s="2"/>
      <c r="B74" s="2"/>
      <c r="C74" s="2"/>
      <c r="D74" s="2"/>
      <c r="E74" s="2"/>
      <c r="F74" s="2"/>
      <c r="G74" s="2"/>
      <c r="I74" s="45"/>
      <c r="J74" s="37"/>
      <c r="K74" s="53"/>
      <c r="L74" s="50"/>
      <c r="M74" s="2"/>
      <c r="N74" s="2"/>
      <c r="O74" s="2"/>
      <c r="P74" s="2"/>
      <c r="Q74" s="2"/>
      <c r="R74" s="2"/>
      <c r="S74" s="2"/>
      <c r="T74" s="2"/>
      <c r="U74" s="2"/>
      <c r="V74" s="2"/>
      <c r="W74" s="2"/>
      <c r="X74" s="2"/>
      <c r="Y74" s="2"/>
      <c r="Z74" s="2"/>
    </row>
    <row r="75" spans="1:26" ht="15" thickBot="1">
      <c r="A75" s="2"/>
      <c r="B75" s="2"/>
      <c r="C75" s="2"/>
      <c r="D75" s="2"/>
      <c r="E75" s="2"/>
      <c r="F75" s="2"/>
      <c r="G75" s="2"/>
      <c r="I75" s="45"/>
      <c r="J75" s="37"/>
      <c r="K75" s="53"/>
      <c r="L75" s="50"/>
      <c r="M75" s="2"/>
      <c r="N75" s="2"/>
      <c r="O75" s="2"/>
      <c r="P75" s="2"/>
      <c r="Q75" s="2"/>
      <c r="R75" s="2"/>
      <c r="S75" s="2"/>
      <c r="T75" s="2"/>
      <c r="U75" s="2"/>
      <c r="V75" s="2"/>
      <c r="W75" s="2"/>
      <c r="X75" s="2"/>
      <c r="Y75" s="2"/>
      <c r="Z75" s="2"/>
    </row>
    <row r="76" spans="1:26" ht="15.95" thickBot="1">
      <c r="A76" s="207" t="s">
        <v>267</v>
      </c>
      <c r="B76" s="208"/>
      <c r="C76" s="208"/>
      <c r="D76" s="208"/>
      <c r="E76" s="208"/>
      <c r="F76" s="208"/>
      <c r="G76" s="209"/>
      <c r="I76" s="43"/>
      <c r="J76" s="38"/>
      <c r="K76" s="53"/>
      <c r="L76" s="50"/>
      <c r="M76" s="2"/>
      <c r="N76" s="2"/>
      <c r="O76" s="2"/>
      <c r="P76" s="2"/>
      <c r="Q76" s="2"/>
      <c r="R76" s="2"/>
      <c r="S76" s="2"/>
      <c r="T76" s="2"/>
      <c r="U76" s="2"/>
      <c r="V76" s="2"/>
      <c r="W76" s="2"/>
      <c r="X76" s="2"/>
      <c r="Y76" s="2"/>
      <c r="Z76" s="2"/>
    </row>
    <row r="77" spans="1:26" ht="47.1" thickBot="1">
      <c r="A77" s="22" t="s">
        <v>232</v>
      </c>
      <c r="B77" s="18" t="s">
        <v>233</v>
      </c>
      <c r="C77" s="19" t="s">
        <v>234</v>
      </c>
      <c r="D77" s="19" t="s">
        <v>235</v>
      </c>
      <c r="E77" s="19" t="s">
        <v>236</v>
      </c>
      <c r="F77" s="19" t="s">
        <v>237</v>
      </c>
      <c r="G77" s="20" t="s">
        <v>266</v>
      </c>
      <c r="I77" s="43"/>
      <c r="J77" s="38"/>
      <c r="K77" s="53"/>
      <c r="L77" s="50"/>
      <c r="M77" s="2"/>
      <c r="N77" s="2"/>
      <c r="O77" s="2"/>
      <c r="P77" s="2"/>
      <c r="Q77" s="2"/>
      <c r="R77" s="2"/>
      <c r="S77" s="2"/>
      <c r="T77" s="2"/>
      <c r="U77" s="2"/>
      <c r="V77" s="2"/>
      <c r="W77" s="2"/>
      <c r="X77" s="2"/>
      <c r="Y77" s="2"/>
      <c r="Z77" s="2"/>
    </row>
    <row r="78" spans="1:26" ht="15.6">
      <c r="A78" s="23" t="s">
        <v>240</v>
      </c>
      <c r="B78" s="16">
        <f>COUNTIF('Pillar 4'!D18:D19, "never")</f>
        <v>0</v>
      </c>
      <c r="C78" s="17">
        <f>COUNTIF('Pillar 4'!D18:D19, "rarely")</f>
        <v>0</v>
      </c>
      <c r="D78" s="17">
        <f>COUNTIF('Pillar 4'!D18:D19, "sometimes")</f>
        <v>0</v>
      </c>
      <c r="E78" s="17">
        <f>COUNTIF('Pillar 4'!D18:D19, "usually")</f>
        <v>0</v>
      </c>
      <c r="F78" s="17">
        <f>COUNTIF('Pillar 4'!D18:D19, "always")</f>
        <v>0</v>
      </c>
      <c r="G78" s="14"/>
      <c r="I78" s="43"/>
      <c r="J78" s="38"/>
      <c r="K78" s="53"/>
      <c r="L78" s="50"/>
      <c r="M78" s="2"/>
      <c r="N78" s="2"/>
      <c r="O78" s="2"/>
      <c r="P78" s="2"/>
      <c r="Q78" s="2"/>
      <c r="R78" s="2"/>
      <c r="S78" s="2"/>
      <c r="T78" s="2"/>
      <c r="U78" s="2"/>
      <c r="V78" s="2"/>
      <c r="W78" s="2"/>
      <c r="X78" s="2"/>
      <c r="Y78" s="2"/>
      <c r="Z78" s="2"/>
    </row>
    <row r="79" spans="1:26" ht="15" thickBot="1">
      <c r="A79" s="24" t="s">
        <v>241</v>
      </c>
      <c r="B79" s="10" t="s">
        <v>242</v>
      </c>
      <c r="C79" s="11" t="s">
        <v>243</v>
      </c>
      <c r="D79" s="11" t="s">
        <v>244</v>
      </c>
      <c r="E79" s="11" t="s">
        <v>245</v>
      </c>
      <c r="F79" s="12" t="s">
        <v>246</v>
      </c>
      <c r="G79" s="13"/>
      <c r="I79" s="43"/>
      <c r="J79" s="38"/>
      <c r="K79" s="53"/>
      <c r="L79" s="50"/>
      <c r="M79" s="2"/>
      <c r="N79" s="2"/>
      <c r="O79" s="2"/>
      <c r="P79" s="2"/>
      <c r="Q79" s="2"/>
      <c r="R79" s="2"/>
      <c r="S79" s="2"/>
      <c r="T79" s="2"/>
      <c r="U79" s="2"/>
      <c r="V79" s="2"/>
      <c r="W79" s="2"/>
      <c r="X79" s="2"/>
      <c r="Y79" s="2"/>
      <c r="Z79" s="2"/>
    </row>
    <row r="80" spans="1:26" ht="15" thickBot="1">
      <c r="A80" s="21" t="s">
        <v>247</v>
      </c>
      <c r="B80" s="9">
        <f>PRODUCT(1, B78)</f>
        <v>0</v>
      </c>
      <c r="C80" s="5">
        <f>PRODUCT(2, C78)</f>
        <v>0</v>
      </c>
      <c r="D80" s="5">
        <f>PRODUCT(3, D78)</f>
        <v>0</v>
      </c>
      <c r="E80" s="5">
        <f>PRODUCT(4, E78)</f>
        <v>0</v>
      </c>
      <c r="F80" s="5">
        <f>PRODUCT(5, F78)</f>
        <v>0</v>
      </c>
      <c r="G80" s="6">
        <f>SUM(B80:F80)</f>
        <v>0</v>
      </c>
      <c r="I80" s="44">
        <f>G80/2</f>
        <v>0</v>
      </c>
      <c r="J80" s="36" t="str">
        <f>IF(AND(I80&lt;1.5), "Never", IF(AND(I80&gt;=1.5, I80&lt;2.5), "Rarely", IF(AND(I80&gt;=2.5, I80&lt;3.5), "Sometimes", IF(AND(I80&gt;=3.5,I80&lt;4.5), "Usually", IF(AND(I80&gt;=4.5), "Always")))))</f>
        <v>Never</v>
      </c>
      <c r="K80" s="53"/>
      <c r="L80" s="50"/>
      <c r="M80" s="2"/>
      <c r="N80" s="2"/>
      <c r="O80" s="2"/>
      <c r="P80" s="2"/>
      <c r="Q80" s="2"/>
      <c r="R80" s="2"/>
      <c r="S80" s="2"/>
      <c r="T80" s="2"/>
      <c r="U80" s="2"/>
      <c r="V80" s="2"/>
      <c r="W80" s="2"/>
      <c r="X80" s="2"/>
      <c r="Y80" s="2"/>
      <c r="Z80" s="2"/>
    </row>
    <row r="81" spans="1:26">
      <c r="A81" s="2"/>
      <c r="B81" s="2"/>
      <c r="C81" s="2"/>
      <c r="D81" s="2"/>
      <c r="E81" s="2"/>
      <c r="F81" s="2"/>
      <c r="G81" s="2"/>
      <c r="I81" s="45"/>
      <c r="J81" s="37"/>
      <c r="K81" s="53"/>
      <c r="L81" s="50"/>
      <c r="M81" s="2"/>
      <c r="N81" s="2"/>
      <c r="O81" s="2"/>
      <c r="P81" s="2"/>
      <c r="Q81" s="2"/>
      <c r="R81" s="2"/>
      <c r="S81" s="2"/>
      <c r="T81" s="2"/>
      <c r="U81" s="2"/>
      <c r="V81" s="2"/>
      <c r="W81" s="2"/>
      <c r="X81" s="2"/>
      <c r="Y81" s="2"/>
      <c r="Z81" s="2"/>
    </row>
    <row r="82" spans="1:26" ht="15" thickBot="1">
      <c r="A82" s="2"/>
      <c r="B82" s="2"/>
      <c r="C82" s="2"/>
      <c r="D82" s="2"/>
      <c r="E82" s="2"/>
      <c r="F82" s="2"/>
      <c r="G82" s="2"/>
      <c r="I82" s="43"/>
      <c r="J82" s="38"/>
      <c r="K82" s="53"/>
      <c r="L82" s="50"/>
      <c r="M82" s="2"/>
      <c r="N82" s="2"/>
      <c r="O82" s="2"/>
      <c r="P82" s="2"/>
      <c r="Q82" s="2"/>
      <c r="R82" s="2"/>
      <c r="S82" s="2"/>
      <c r="T82" s="2"/>
      <c r="U82" s="2"/>
      <c r="V82" s="2"/>
      <c r="W82" s="2"/>
      <c r="X82" s="2"/>
      <c r="Y82" s="2"/>
      <c r="Z82" s="2"/>
    </row>
    <row r="83" spans="1:26" ht="15.95" thickBot="1">
      <c r="A83" s="207" t="s">
        <v>268</v>
      </c>
      <c r="B83" s="208"/>
      <c r="C83" s="208"/>
      <c r="D83" s="208"/>
      <c r="E83" s="208"/>
      <c r="F83" s="208"/>
      <c r="G83" s="209"/>
      <c r="I83" s="43"/>
      <c r="J83" s="38"/>
      <c r="K83" s="53"/>
      <c r="L83" s="50"/>
      <c r="M83" s="2"/>
      <c r="N83" s="2"/>
      <c r="O83" s="2"/>
      <c r="P83" s="2"/>
      <c r="Q83" s="2"/>
      <c r="R83" s="2"/>
      <c r="S83" s="2"/>
      <c r="T83" s="2"/>
      <c r="U83" s="2"/>
      <c r="V83" s="2"/>
      <c r="W83" s="2"/>
      <c r="X83" s="2"/>
      <c r="Y83" s="2"/>
      <c r="Z83" s="2"/>
    </row>
    <row r="84" spans="1:26" ht="47.1" thickBot="1">
      <c r="A84" s="22" t="s">
        <v>232</v>
      </c>
      <c r="B84" s="18" t="s">
        <v>233</v>
      </c>
      <c r="C84" s="19" t="s">
        <v>234</v>
      </c>
      <c r="D84" s="19" t="s">
        <v>235</v>
      </c>
      <c r="E84" s="19" t="s">
        <v>236</v>
      </c>
      <c r="F84" s="19" t="s">
        <v>237</v>
      </c>
      <c r="G84" s="20" t="s">
        <v>269</v>
      </c>
      <c r="I84" s="43"/>
      <c r="J84" s="38"/>
      <c r="K84" s="53"/>
      <c r="L84" s="50"/>
      <c r="M84" s="2"/>
      <c r="N84" s="2"/>
      <c r="O84" s="2"/>
      <c r="P84" s="2"/>
      <c r="Q84" s="2"/>
      <c r="R84" s="2"/>
      <c r="S84" s="2"/>
      <c r="T84" s="2"/>
      <c r="U84" s="2"/>
      <c r="V84" s="2"/>
      <c r="W84" s="2"/>
      <c r="X84" s="2"/>
      <c r="Y84" s="2"/>
      <c r="Z84" s="2"/>
    </row>
    <row r="85" spans="1:26" ht="15.6">
      <c r="A85" s="23" t="s">
        <v>240</v>
      </c>
      <c r="B85" s="16">
        <f>COUNTIF('Pillar 4'!D22:D25, "never")</f>
        <v>0</v>
      </c>
      <c r="C85" s="17">
        <f>COUNTIF('Pillar 4'!D22:D25, "rarely")</f>
        <v>0</v>
      </c>
      <c r="D85" s="17">
        <f>COUNTIF('Pillar 4'!D22:D25, "sometimes")</f>
        <v>0</v>
      </c>
      <c r="E85" s="17">
        <f>COUNTIF('Pillar 4'!D22:D25, "usually")</f>
        <v>0</v>
      </c>
      <c r="F85" s="17">
        <f>COUNTIF('Pillar 4'!D22:D25, "always")</f>
        <v>0</v>
      </c>
      <c r="G85" s="14"/>
      <c r="I85" s="43"/>
      <c r="J85" s="38"/>
      <c r="K85" s="53"/>
      <c r="L85" s="50"/>
      <c r="M85" s="2"/>
      <c r="N85" s="2"/>
      <c r="O85" s="2"/>
      <c r="P85" s="2"/>
      <c r="Q85" s="2"/>
      <c r="R85" s="2"/>
      <c r="S85" s="2"/>
      <c r="T85" s="2"/>
      <c r="U85" s="2"/>
      <c r="V85" s="2"/>
      <c r="W85" s="2"/>
      <c r="X85" s="2"/>
      <c r="Y85" s="2"/>
      <c r="Z85" s="2"/>
    </row>
    <row r="86" spans="1:26" ht="15" thickBot="1">
      <c r="A86" s="24" t="s">
        <v>241</v>
      </c>
      <c r="B86" s="10" t="s">
        <v>242</v>
      </c>
      <c r="C86" s="11" t="s">
        <v>243</v>
      </c>
      <c r="D86" s="11" t="s">
        <v>244</v>
      </c>
      <c r="E86" s="11" t="s">
        <v>245</v>
      </c>
      <c r="F86" s="12" t="s">
        <v>246</v>
      </c>
      <c r="G86" s="13"/>
      <c r="I86" s="43"/>
      <c r="J86" s="38"/>
      <c r="K86" s="53"/>
      <c r="L86" s="50"/>
      <c r="M86" s="2"/>
      <c r="N86" s="2"/>
      <c r="O86" s="2"/>
      <c r="P86" s="2"/>
      <c r="Q86" s="2"/>
      <c r="R86" s="2"/>
      <c r="S86" s="2"/>
      <c r="T86" s="2"/>
      <c r="U86" s="2"/>
      <c r="V86" s="2"/>
      <c r="W86" s="2"/>
      <c r="X86" s="2"/>
      <c r="Y86" s="2"/>
      <c r="Z86" s="2"/>
    </row>
    <row r="87" spans="1:26" ht="15" thickBot="1">
      <c r="A87" s="21" t="s">
        <v>247</v>
      </c>
      <c r="B87" s="9">
        <f>PRODUCT(1, B85)</f>
        <v>0</v>
      </c>
      <c r="C87" s="5">
        <f>PRODUCT(2, C85)</f>
        <v>0</v>
      </c>
      <c r="D87" s="5">
        <f>PRODUCT(3, D85)</f>
        <v>0</v>
      </c>
      <c r="E87" s="5">
        <f>PRODUCT(4, E85)</f>
        <v>0</v>
      </c>
      <c r="F87" s="5">
        <f>PRODUCT(5, F85)</f>
        <v>0</v>
      </c>
      <c r="G87" s="6">
        <f>SUM(B87:F87)</f>
        <v>0</v>
      </c>
      <c r="I87" s="43">
        <f>G87/4</f>
        <v>0</v>
      </c>
      <c r="J87" s="36" t="str">
        <f>IF(AND(I87&lt;1.5), "Never", IF(AND(I87&gt;=1.5, I87&lt;2.5), "Rarely", IF(AND(I87&gt;=2.5, I87&lt;3.5), "Sometimes", IF(AND(I87&gt;=3.5,I87&lt;4.5), "Usually", IF(AND(I87&gt;=4.5), "Always")))))</f>
        <v>Never</v>
      </c>
      <c r="K87" s="53"/>
      <c r="L87" s="50"/>
      <c r="M87" s="2"/>
      <c r="N87" s="2"/>
      <c r="O87" s="2"/>
      <c r="P87" s="2"/>
      <c r="Q87" s="2"/>
      <c r="R87" s="2"/>
      <c r="S87" s="2"/>
      <c r="T87" s="2"/>
      <c r="U87" s="2"/>
      <c r="V87" s="2"/>
      <c r="W87" s="2"/>
      <c r="X87" s="2"/>
      <c r="Y87" s="2"/>
      <c r="Z87" s="2"/>
    </row>
    <row r="88" spans="1:26" ht="15" thickBot="1">
      <c r="A88" s="2"/>
      <c r="B88" s="2"/>
      <c r="C88" s="2"/>
      <c r="D88" s="2"/>
      <c r="E88" s="2"/>
      <c r="F88" s="2"/>
      <c r="G88" s="2"/>
      <c r="I88" s="41"/>
      <c r="J88" s="42"/>
      <c r="K88" s="52"/>
      <c r="L88" s="62"/>
      <c r="M88" s="2"/>
      <c r="N88" s="2"/>
      <c r="O88" s="2"/>
      <c r="P88" s="2"/>
      <c r="Q88" s="2"/>
      <c r="R88" s="2"/>
      <c r="S88" s="2"/>
      <c r="T88" s="2"/>
      <c r="U88" s="2"/>
      <c r="V88" s="2"/>
      <c r="W88" s="2"/>
      <c r="X88" s="2"/>
      <c r="Y88" s="2"/>
      <c r="Z88" s="2"/>
    </row>
    <row r="89" spans="1:26" ht="15.95" thickBot="1">
      <c r="A89" s="188" t="s">
        <v>270</v>
      </c>
      <c r="B89" s="189"/>
      <c r="C89" s="189"/>
      <c r="D89" s="189"/>
      <c r="E89" s="189"/>
      <c r="F89" s="189"/>
      <c r="G89" s="190"/>
      <c r="I89" s="43"/>
      <c r="J89" s="38"/>
      <c r="K89" s="53"/>
      <c r="L89" s="50"/>
      <c r="M89" s="2"/>
      <c r="N89" s="2"/>
      <c r="O89" s="2"/>
      <c r="P89" s="2"/>
      <c r="Q89" s="2"/>
      <c r="R89" s="2"/>
      <c r="S89" s="2"/>
      <c r="T89" s="2"/>
      <c r="U89" s="2"/>
      <c r="V89" s="2"/>
      <c r="W89" s="2"/>
      <c r="X89" s="2"/>
      <c r="Y89" s="2"/>
      <c r="Z89" s="2"/>
    </row>
    <row r="90" spans="1:26" ht="47.1" thickBot="1">
      <c r="A90" s="22" t="s">
        <v>232</v>
      </c>
      <c r="B90" s="18" t="s">
        <v>233</v>
      </c>
      <c r="C90" s="19" t="s">
        <v>234</v>
      </c>
      <c r="D90" s="19" t="s">
        <v>235</v>
      </c>
      <c r="E90" s="19" t="s">
        <v>236</v>
      </c>
      <c r="F90" s="19" t="s">
        <v>237</v>
      </c>
      <c r="G90" s="20" t="s">
        <v>256</v>
      </c>
      <c r="I90" s="43"/>
      <c r="J90" s="38"/>
      <c r="K90" s="53"/>
      <c r="L90" s="50"/>
      <c r="M90" s="2"/>
      <c r="N90" s="2"/>
      <c r="O90" s="2"/>
      <c r="P90" s="2"/>
      <c r="Q90" s="2"/>
      <c r="R90" s="2"/>
      <c r="S90" s="2"/>
      <c r="T90" s="2"/>
      <c r="U90" s="2"/>
      <c r="V90" s="2"/>
      <c r="W90" s="2"/>
      <c r="X90" s="2"/>
      <c r="Y90" s="2"/>
      <c r="Z90" s="2"/>
    </row>
    <row r="91" spans="1:26" ht="15.6">
      <c r="A91" s="23" t="s">
        <v>240</v>
      </c>
      <c r="B91" s="16">
        <f>COUNTIF('Pillar 5'!D6:D12, "never")</f>
        <v>0</v>
      </c>
      <c r="C91" s="17">
        <f>COUNTIF('Pillar 5'!D6:D12, "rarely")</f>
        <v>0</v>
      </c>
      <c r="D91" s="17">
        <f>COUNTIF('Pillar 5'!D6:D12, "sometimes")</f>
        <v>0</v>
      </c>
      <c r="E91" s="17">
        <f>COUNTIF('Pillar 5'!D6:D12, "usually")</f>
        <v>0</v>
      </c>
      <c r="F91" s="17">
        <f>COUNTIF('Pillar 5'!D6:D12, "always")</f>
        <v>0</v>
      </c>
      <c r="G91" s="14"/>
      <c r="I91" s="43"/>
      <c r="J91" s="38"/>
      <c r="K91" s="53"/>
      <c r="L91" s="50"/>
      <c r="M91" s="2"/>
      <c r="N91" s="2"/>
      <c r="O91" s="2"/>
      <c r="P91" s="2"/>
      <c r="Q91" s="2"/>
      <c r="R91" s="2"/>
      <c r="S91" s="2"/>
      <c r="T91" s="2"/>
      <c r="U91" s="2"/>
      <c r="V91" s="2"/>
      <c r="W91" s="2"/>
      <c r="X91" s="2"/>
      <c r="Y91" s="2"/>
      <c r="Z91" s="2"/>
    </row>
    <row r="92" spans="1:26" ht="15" thickBot="1">
      <c r="A92" s="24" t="s">
        <v>241</v>
      </c>
      <c r="B92" s="10" t="s">
        <v>242</v>
      </c>
      <c r="C92" s="11" t="s">
        <v>243</v>
      </c>
      <c r="D92" s="11" t="s">
        <v>244</v>
      </c>
      <c r="E92" s="11" t="s">
        <v>245</v>
      </c>
      <c r="F92" s="12" t="s">
        <v>246</v>
      </c>
      <c r="G92" s="13"/>
      <c r="I92" s="43"/>
      <c r="J92" s="38"/>
      <c r="K92" s="53"/>
      <c r="L92" s="50"/>
      <c r="M92" s="2"/>
      <c r="N92" s="2"/>
      <c r="O92" s="2"/>
      <c r="P92" s="2"/>
      <c r="Q92" s="2"/>
      <c r="R92" s="2"/>
      <c r="S92" s="2"/>
      <c r="T92" s="2"/>
      <c r="U92" s="2"/>
      <c r="V92" s="2"/>
      <c r="W92" s="2"/>
      <c r="X92" s="2"/>
      <c r="Y92" s="2"/>
      <c r="Z92" s="2"/>
    </row>
    <row r="93" spans="1:26" ht="18.95" thickBot="1">
      <c r="A93" s="21" t="s">
        <v>247</v>
      </c>
      <c r="B93" s="9">
        <f>PRODUCT(1, B91)</f>
        <v>0</v>
      </c>
      <c r="C93" s="5">
        <f>PRODUCT(2, C91)</f>
        <v>0</v>
      </c>
      <c r="D93" s="5">
        <f>PRODUCT(3, D91)</f>
        <v>0</v>
      </c>
      <c r="E93" s="5">
        <f>PRODUCT(4, E91)</f>
        <v>0</v>
      </c>
      <c r="F93" s="5">
        <f>PRODUCT(5, F91)</f>
        <v>0</v>
      </c>
      <c r="G93" s="6">
        <f>SUM(B93:F93)</f>
        <v>0</v>
      </c>
      <c r="I93" s="44">
        <f>G93/7</f>
        <v>0</v>
      </c>
      <c r="J93" s="36" t="str">
        <f>IF(AND(I93&lt;1.5), "Never", IF(AND(I93&gt;=1.5, I93&lt;2.5), "Rarely", IF(AND(I93&gt;=2.5, I93&lt;3.5), "Sometimes", IF(AND(I93&gt;=3.5,I93&lt;4.5), "Usually", IF(AND(I93&gt;=4.5), "Always")))))</f>
        <v>Never</v>
      </c>
      <c r="K93" s="58">
        <f xml:space="preserve"> AVERAGE(I93, I99, I105, I111, I117, I123, I129, I135)</f>
        <v>0</v>
      </c>
      <c r="L93" s="66" t="str">
        <f t="shared" ref="L93" si="2">IF(AND(K93&lt;1.5), "Never", IF(AND(K93&gt;1.5, K93&lt;2.5), "Rarely", IF(AND(K93&gt;2.5, K93&lt;3.5), "Sometimes", IF(AND(K93&gt;3.5,K93&lt;4.5), "Usually", IF(AND(K93&gt;4.5), "Always")))))</f>
        <v>Never</v>
      </c>
      <c r="M93" s="2"/>
      <c r="N93" s="2"/>
      <c r="O93" s="2"/>
      <c r="P93" s="2"/>
      <c r="Q93" s="2"/>
      <c r="R93" s="2"/>
      <c r="S93" s="2"/>
      <c r="T93" s="2"/>
      <c r="U93" s="2"/>
      <c r="V93" s="2"/>
      <c r="W93" s="2"/>
      <c r="X93" s="2"/>
      <c r="Y93" s="2"/>
      <c r="Z93" s="2"/>
    </row>
    <row r="94" spans="1:26" ht="15" thickBot="1">
      <c r="A94" s="2"/>
      <c r="B94" s="2"/>
      <c r="C94" s="2"/>
      <c r="D94" s="2"/>
      <c r="E94" s="2"/>
      <c r="F94" s="2"/>
      <c r="G94" s="2"/>
      <c r="I94" s="45"/>
      <c r="J94" s="37"/>
      <c r="K94" s="53"/>
      <c r="L94" s="50"/>
      <c r="M94" s="2"/>
      <c r="N94" s="2"/>
      <c r="O94" s="2"/>
      <c r="P94" s="2"/>
      <c r="Q94" s="2"/>
      <c r="R94" s="2"/>
      <c r="S94" s="2"/>
      <c r="T94" s="2"/>
      <c r="U94" s="2"/>
      <c r="V94" s="2"/>
      <c r="W94" s="2"/>
      <c r="X94" s="2"/>
      <c r="Y94" s="2"/>
      <c r="Z94" s="2"/>
    </row>
    <row r="95" spans="1:26" ht="15.95" thickBot="1">
      <c r="A95" s="188" t="s">
        <v>271</v>
      </c>
      <c r="B95" s="189"/>
      <c r="C95" s="189"/>
      <c r="D95" s="189"/>
      <c r="E95" s="189"/>
      <c r="F95" s="189"/>
      <c r="G95" s="190"/>
      <c r="I95" s="43"/>
      <c r="J95" s="38"/>
      <c r="K95" s="53"/>
      <c r="L95" s="50"/>
      <c r="M95" s="2"/>
      <c r="N95" s="2"/>
      <c r="O95" s="2"/>
      <c r="P95" s="2"/>
      <c r="Q95" s="2"/>
      <c r="R95" s="2"/>
      <c r="S95" s="2"/>
      <c r="T95" s="2"/>
      <c r="U95" s="2"/>
      <c r="V95" s="2"/>
      <c r="W95" s="2"/>
      <c r="X95" s="2"/>
      <c r="Y95" s="2"/>
      <c r="Z95" s="2"/>
    </row>
    <row r="96" spans="1:26" ht="47.1" thickBot="1">
      <c r="A96" s="22" t="s">
        <v>232</v>
      </c>
      <c r="B96" s="18" t="s">
        <v>233</v>
      </c>
      <c r="C96" s="19" t="s">
        <v>234</v>
      </c>
      <c r="D96" s="19" t="s">
        <v>235</v>
      </c>
      <c r="E96" s="19" t="s">
        <v>236</v>
      </c>
      <c r="F96" s="19" t="s">
        <v>237</v>
      </c>
      <c r="G96" s="20" t="s">
        <v>261</v>
      </c>
      <c r="I96" s="43"/>
      <c r="J96" s="38"/>
      <c r="K96" s="53"/>
      <c r="L96" s="50"/>
      <c r="M96" s="2"/>
      <c r="N96" s="2"/>
      <c r="O96" s="2"/>
      <c r="P96" s="2"/>
      <c r="Q96" s="2"/>
      <c r="R96" s="2"/>
      <c r="S96" s="2"/>
      <c r="T96" s="2"/>
      <c r="U96" s="2"/>
      <c r="V96" s="2"/>
      <c r="W96" s="2"/>
      <c r="X96" s="2"/>
      <c r="Y96" s="2"/>
      <c r="Z96" s="2"/>
    </row>
    <row r="97" spans="1:26" ht="15.6">
      <c r="A97" s="23" t="s">
        <v>240</v>
      </c>
      <c r="B97" s="16">
        <f>COUNTIF('Pillar 5'!D15:D19, "never")</f>
        <v>0</v>
      </c>
      <c r="C97" s="17">
        <f>COUNTIF('Pillar 5'!D15:D19, "rarely")</f>
        <v>0</v>
      </c>
      <c r="D97" s="17">
        <f>COUNTIF('Pillar 5'!D15:D19, "sometimes")</f>
        <v>0</v>
      </c>
      <c r="E97" s="17">
        <f>COUNTIF('Pillar 5'!D15:D19, "usually")</f>
        <v>0</v>
      </c>
      <c r="F97" s="17">
        <f>COUNTIF('Pillar 5'!D15:D19, "always")</f>
        <v>0</v>
      </c>
      <c r="G97" s="14"/>
      <c r="I97" s="43"/>
      <c r="J97" s="38"/>
      <c r="K97" s="53"/>
      <c r="L97" s="50"/>
      <c r="M97" s="2"/>
      <c r="N97" s="2"/>
      <c r="O97" s="2"/>
      <c r="P97" s="2"/>
      <c r="Q97" s="2"/>
      <c r="R97" s="2"/>
      <c r="S97" s="2"/>
      <c r="T97" s="2"/>
      <c r="U97" s="2"/>
      <c r="V97" s="2"/>
      <c r="W97" s="2"/>
      <c r="X97" s="2"/>
      <c r="Y97" s="2"/>
      <c r="Z97" s="2"/>
    </row>
    <row r="98" spans="1:26" ht="15" thickBot="1">
      <c r="A98" s="24" t="s">
        <v>241</v>
      </c>
      <c r="B98" s="10" t="s">
        <v>242</v>
      </c>
      <c r="C98" s="11" t="s">
        <v>243</v>
      </c>
      <c r="D98" s="11" t="s">
        <v>244</v>
      </c>
      <c r="E98" s="11" t="s">
        <v>245</v>
      </c>
      <c r="F98" s="12" t="s">
        <v>246</v>
      </c>
      <c r="G98" s="13"/>
      <c r="I98" s="43"/>
      <c r="J98" s="38"/>
      <c r="K98" s="53"/>
      <c r="L98" s="50"/>
      <c r="M98" s="2"/>
      <c r="N98" s="2"/>
      <c r="O98" s="2"/>
      <c r="P98" s="2"/>
      <c r="Q98" s="2"/>
      <c r="R98" s="2"/>
      <c r="S98" s="2"/>
      <c r="T98" s="2"/>
      <c r="U98" s="2"/>
      <c r="V98" s="2"/>
      <c r="W98" s="2"/>
      <c r="X98" s="2"/>
      <c r="Y98" s="2"/>
      <c r="Z98" s="2"/>
    </row>
    <row r="99" spans="1:26" ht="15" thickBot="1">
      <c r="A99" s="21" t="s">
        <v>247</v>
      </c>
      <c r="B99" s="9">
        <f>PRODUCT(1, B97)</f>
        <v>0</v>
      </c>
      <c r="C99" s="5">
        <f>PRODUCT(2, C97)</f>
        <v>0</v>
      </c>
      <c r="D99" s="5">
        <f>PRODUCT(3, D97)</f>
        <v>0</v>
      </c>
      <c r="E99" s="5">
        <f>PRODUCT(4, E97)</f>
        <v>0</v>
      </c>
      <c r="F99" s="5">
        <f>PRODUCT(5, F97)</f>
        <v>0</v>
      </c>
      <c r="G99" s="6">
        <f>SUM(B99:F99)</f>
        <v>0</v>
      </c>
      <c r="I99" s="44">
        <f>G99/5</f>
        <v>0</v>
      </c>
      <c r="J99" s="36" t="str">
        <f>IF(AND(I99&lt;1.5), "Never", IF(AND(I99&gt;=1.5, I99&lt;2.5), "Rarely", IF(AND(I99&gt;=2.5, I99&lt;3.5), "Sometimes", IF(AND(I99&gt;=3.5,I99&lt;4.5), "Usually", IF(AND(I99&gt;=4.5), "Always")))))</f>
        <v>Never</v>
      </c>
      <c r="K99" s="53"/>
      <c r="L99" s="50"/>
      <c r="M99" s="2"/>
      <c r="N99" s="2"/>
      <c r="O99" s="2"/>
      <c r="P99" s="2"/>
      <c r="Q99" s="2"/>
      <c r="R99" s="2"/>
      <c r="S99" s="2"/>
      <c r="T99" s="2"/>
      <c r="U99" s="2"/>
      <c r="V99" s="2"/>
      <c r="W99" s="2"/>
      <c r="X99" s="2"/>
      <c r="Y99" s="2"/>
      <c r="Z99" s="2"/>
    </row>
    <row r="100" spans="1:26" ht="15" thickBot="1">
      <c r="A100" s="2"/>
      <c r="B100" s="2"/>
      <c r="C100" s="2"/>
      <c r="D100" s="2"/>
      <c r="E100" s="2"/>
      <c r="F100" s="2"/>
      <c r="G100" s="2"/>
      <c r="I100" s="45"/>
      <c r="J100" s="37"/>
      <c r="K100" s="53"/>
      <c r="L100" s="50"/>
      <c r="M100" s="2"/>
      <c r="N100" s="2"/>
      <c r="O100" s="2"/>
      <c r="P100" s="2"/>
      <c r="Q100" s="2"/>
      <c r="R100" s="2"/>
      <c r="S100" s="2"/>
      <c r="T100" s="2"/>
      <c r="U100" s="2"/>
      <c r="V100" s="2"/>
      <c r="W100" s="2"/>
      <c r="X100" s="2"/>
      <c r="Y100" s="2"/>
      <c r="Z100" s="2"/>
    </row>
    <row r="101" spans="1:26" ht="15.95" thickBot="1">
      <c r="A101" s="188" t="s">
        <v>272</v>
      </c>
      <c r="B101" s="189"/>
      <c r="C101" s="189"/>
      <c r="D101" s="189"/>
      <c r="E101" s="189"/>
      <c r="F101" s="189"/>
      <c r="G101" s="190"/>
      <c r="I101" s="43"/>
      <c r="J101" s="38"/>
      <c r="K101" s="53"/>
      <c r="L101" s="50"/>
      <c r="M101" s="2"/>
      <c r="N101" s="2"/>
      <c r="O101" s="2"/>
      <c r="P101" s="2"/>
      <c r="Q101" s="2"/>
      <c r="R101" s="2"/>
      <c r="S101" s="2"/>
      <c r="T101" s="2"/>
      <c r="U101" s="2"/>
      <c r="V101" s="2"/>
      <c r="W101" s="2"/>
      <c r="X101" s="2"/>
      <c r="Y101" s="2"/>
      <c r="Z101" s="2"/>
    </row>
    <row r="102" spans="1:26" ht="47.1" thickBot="1">
      <c r="A102" s="22" t="s">
        <v>232</v>
      </c>
      <c r="B102" s="18" t="s">
        <v>233</v>
      </c>
      <c r="C102" s="19" t="s">
        <v>234</v>
      </c>
      <c r="D102" s="19" t="s">
        <v>235</v>
      </c>
      <c r="E102" s="19" t="s">
        <v>236</v>
      </c>
      <c r="F102" s="19" t="s">
        <v>237</v>
      </c>
      <c r="G102" s="20" t="s">
        <v>269</v>
      </c>
      <c r="I102" s="43"/>
      <c r="J102" s="38"/>
      <c r="K102" s="53"/>
      <c r="L102" s="50"/>
      <c r="M102" s="2"/>
      <c r="N102" s="2"/>
      <c r="O102" s="2"/>
      <c r="P102" s="2"/>
      <c r="Q102" s="2"/>
      <c r="R102" s="2"/>
      <c r="S102" s="2"/>
      <c r="T102" s="2"/>
      <c r="U102" s="2"/>
      <c r="V102" s="2"/>
      <c r="W102" s="2"/>
      <c r="X102" s="2"/>
      <c r="Y102" s="2"/>
      <c r="Z102" s="2"/>
    </row>
    <row r="103" spans="1:26" ht="15.6">
      <c r="A103" s="23" t="s">
        <v>240</v>
      </c>
      <c r="B103" s="16">
        <f>COUNTIF('Pillar 5'!D22:D25, "never")</f>
        <v>0</v>
      </c>
      <c r="C103" s="17">
        <f>COUNTIF('Pillar 5'!D22:D25, "rarely")</f>
        <v>0</v>
      </c>
      <c r="D103" s="17">
        <f>COUNTIF('Pillar 5'!D22:D25, "sometimes")</f>
        <v>0</v>
      </c>
      <c r="E103" s="17">
        <f>COUNTIF('Pillar 5'!D22:D25, "usually")</f>
        <v>0</v>
      </c>
      <c r="F103" s="17">
        <f>COUNTIF('Pillar 5'!D22:D25, "always")</f>
        <v>0</v>
      </c>
      <c r="G103" s="14"/>
      <c r="I103" s="43"/>
      <c r="J103" s="38"/>
      <c r="K103" s="53"/>
      <c r="L103" s="50"/>
      <c r="M103" s="2"/>
      <c r="N103" s="2"/>
      <c r="O103" s="2"/>
      <c r="P103" s="2"/>
      <c r="Q103" s="2"/>
      <c r="R103" s="2"/>
      <c r="S103" s="2"/>
      <c r="T103" s="2"/>
      <c r="U103" s="2"/>
      <c r="V103" s="2"/>
      <c r="W103" s="2"/>
      <c r="X103" s="2"/>
      <c r="Y103" s="2"/>
      <c r="Z103" s="2"/>
    </row>
    <row r="104" spans="1:26" ht="15" thickBot="1">
      <c r="A104" s="24" t="s">
        <v>241</v>
      </c>
      <c r="B104" s="10" t="s">
        <v>242</v>
      </c>
      <c r="C104" s="11" t="s">
        <v>243</v>
      </c>
      <c r="D104" s="11" t="s">
        <v>244</v>
      </c>
      <c r="E104" s="11" t="s">
        <v>245</v>
      </c>
      <c r="F104" s="12" t="s">
        <v>246</v>
      </c>
      <c r="G104" s="13"/>
      <c r="I104" s="43"/>
      <c r="J104" s="38"/>
      <c r="K104" s="53"/>
      <c r="L104" s="50"/>
      <c r="M104" s="2"/>
      <c r="N104" s="2"/>
      <c r="O104" s="2"/>
      <c r="P104" s="2"/>
      <c r="Q104" s="2"/>
      <c r="R104" s="2"/>
      <c r="S104" s="2"/>
      <c r="T104" s="2"/>
      <c r="U104" s="2"/>
      <c r="V104" s="2"/>
      <c r="W104" s="2"/>
      <c r="X104" s="2"/>
      <c r="Y104" s="2"/>
      <c r="Z104" s="2"/>
    </row>
    <row r="105" spans="1:26" ht="15" thickBot="1">
      <c r="A105" s="21" t="s">
        <v>247</v>
      </c>
      <c r="B105" s="9">
        <f>PRODUCT(1, B103)</f>
        <v>0</v>
      </c>
      <c r="C105" s="5">
        <f>PRODUCT(2, C103)</f>
        <v>0</v>
      </c>
      <c r="D105" s="5">
        <f>PRODUCT(3, D103)</f>
        <v>0</v>
      </c>
      <c r="E105" s="5">
        <f>PRODUCT(4, E103)</f>
        <v>0</v>
      </c>
      <c r="F105" s="5">
        <f>PRODUCT(5, F103)</f>
        <v>0</v>
      </c>
      <c r="G105" s="6">
        <f>SUM(B105:F105)</f>
        <v>0</v>
      </c>
      <c r="I105" s="44">
        <f>G105/4</f>
        <v>0</v>
      </c>
      <c r="J105" s="36" t="str">
        <f>IF(AND(I105&lt;1.5), "Never", IF(AND(I105&gt;=1.5, I105&lt;2.5), "Rarely", IF(AND(I105&gt;=2.5, I105&lt;3.5), "Sometimes", IF(AND(I105&gt;=3.5,I105&lt;4.5), "Usually", IF(AND(I105&gt;=4.5), "Always")))))</f>
        <v>Never</v>
      </c>
      <c r="K105" s="53"/>
      <c r="L105" s="50"/>
      <c r="M105" s="2"/>
      <c r="N105" s="2"/>
      <c r="O105" s="2"/>
      <c r="P105" s="2"/>
      <c r="Q105" s="2"/>
      <c r="R105" s="2"/>
      <c r="S105" s="2"/>
      <c r="T105" s="2"/>
      <c r="U105" s="2"/>
      <c r="V105" s="2"/>
      <c r="W105" s="2"/>
      <c r="X105" s="2"/>
      <c r="Y105" s="2"/>
      <c r="Z105" s="2"/>
    </row>
    <row r="106" spans="1:26" ht="15" thickBot="1">
      <c r="A106" s="2"/>
      <c r="B106" s="2"/>
      <c r="C106" s="2"/>
      <c r="D106" s="2"/>
      <c r="E106" s="2"/>
      <c r="F106" s="2"/>
      <c r="G106" s="2"/>
      <c r="I106" s="45"/>
      <c r="J106" s="37"/>
      <c r="K106" s="53"/>
      <c r="L106" s="50"/>
      <c r="M106" s="2"/>
      <c r="N106" s="2"/>
      <c r="O106" s="2"/>
      <c r="P106" s="2"/>
      <c r="Q106" s="2"/>
      <c r="R106" s="2"/>
      <c r="S106" s="2"/>
      <c r="T106" s="2"/>
      <c r="U106" s="2"/>
      <c r="V106" s="2"/>
      <c r="W106" s="2"/>
      <c r="X106" s="2"/>
      <c r="Y106" s="2"/>
      <c r="Z106" s="2"/>
    </row>
    <row r="107" spans="1:26" ht="15.95" thickBot="1">
      <c r="A107" s="188" t="s">
        <v>273</v>
      </c>
      <c r="B107" s="189"/>
      <c r="C107" s="189"/>
      <c r="D107" s="189"/>
      <c r="E107" s="189"/>
      <c r="F107" s="189"/>
      <c r="G107" s="190"/>
      <c r="I107" s="43"/>
      <c r="J107" s="38"/>
      <c r="K107" s="53"/>
      <c r="L107" s="50"/>
      <c r="M107" s="2"/>
      <c r="N107" s="2"/>
      <c r="O107" s="2"/>
      <c r="P107" s="2"/>
      <c r="Q107" s="2"/>
      <c r="R107" s="2"/>
      <c r="S107" s="2"/>
      <c r="T107" s="2"/>
      <c r="U107" s="2"/>
      <c r="V107" s="2"/>
      <c r="W107" s="2"/>
      <c r="X107" s="2"/>
      <c r="Y107" s="2"/>
      <c r="Z107" s="2"/>
    </row>
    <row r="108" spans="1:26" ht="47.1" thickBot="1">
      <c r="A108" s="22" t="s">
        <v>232</v>
      </c>
      <c r="B108" s="18" t="s">
        <v>233</v>
      </c>
      <c r="C108" s="19" t="s">
        <v>234</v>
      </c>
      <c r="D108" s="19" t="s">
        <v>235</v>
      </c>
      <c r="E108" s="19" t="s">
        <v>236</v>
      </c>
      <c r="F108" s="19" t="s">
        <v>237</v>
      </c>
      <c r="G108" s="20" t="s">
        <v>250</v>
      </c>
      <c r="I108" s="43"/>
      <c r="J108" s="38"/>
      <c r="K108" s="53"/>
      <c r="L108" s="50"/>
      <c r="M108" s="2"/>
      <c r="N108" s="2"/>
      <c r="O108" s="2"/>
      <c r="P108" s="2"/>
      <c r="Q108" s="2"/>
      <c r="R108" s="2"/>
      <c r="S108" s="2"/>
      <c r="T108" s="2"/>
      <c r="U108" s="2"/>
      <c r="V108" s="2"/>
      <c r="W108" s="2"/>
      <c r="X108" s="2"/>
      <c r="Y108" s="2"/>
      <c r="Z108" s="2"/>
    </row>
    <row r="109" spans="1:26" ht="15.6">
      <c r="A109" s="23" t="s">
        <v>240</v>
      </c>
      <c r="B109" s="16">
        <f>COUNTIF('Pillar 5'!D28:D30, "never")</f>
        <v>0</v>
      </c>
      <c r="C109" s="17">
        <f>COUNTIF('Pillar 5'!D28:D30, "rarely")</f>
        <v>0</v>
      </c>
      <c r="D109" s="17">
        <f>COUNTIF('Pillar 5'!D28:D30, "sometimes")</f>
        <v>0</v>
      </c>
      <c r="E109" s="17">
        <f>COUNTIF('Pillar 5'!D28:D30, "usually")</f>
        <v>0</v>
      </c>
      <c r="F109" s="17">
        <f>COUNTIF('Pillar 5'!D28:D30, "always")</f>
        <v>0</v>
      </c>
      <c r="G109" s="14"/>
      <c r="I109" s="43"/>
      <c r="J109" s="38"/>
      <c r="K109" s="53"/>
      <c r="L109" s="50"/>
      <c r="M109" s="2"/>
      <c r="N109" s="2"/>
      <c r="O109" s="2"/>
      <c r="P109" s="2"/>
      <c r="Q109" s="2"/>
      <c r="R109" s="2"/>
      <c r="S109" s="2"/>
      <c r="T109" s="2"/>
      <c r="U109" s="2"/>
      <c r="V109" s="2"/>
      <c r="W109" s="2"/>
      <c r="X109" s="2"/>
      <c r="Y109" s="2"/>
      <c r="Z109" s="2"/>
    </row>
    <row r="110" spans="1:26" ht="15" thickBot="1">
      <c r="A110" s="24" t="s">
        <v>241</v>
      </c>
      <c r="B110" s="10" t="s">
        <v>242</v>
      </c>
      <c r="C110" s="11" t="s">
        <v>243</v>
      </c>
      <c r="D110" s="11" t="s">
        <v>244</v>
      </c>
      <c r="E110" s="11" t="s">
        <v>245</v>
      </c>
      <c r="F110" s="12" t="s">
        <v>246</v>
      </c>
      <c r="G110" s="13"/>
      <c r="I110" s="43"/>
      <c r="J110" s="38"/>
      <c r="K110" s="53"/>
      <c r="L110" s="50"/>
      <c r="M110" s="2"/>
      <c r="N110" s="2"/>
      <c r="O110" s="2"/>
      <c r="P110" s="2"/>
      <c r="Q110" s="2"/>
      <c r="R110" s="2"/>
      <c r="S110" s="2"/>
      <c r="T110" s="2"/>
      <c r="U110" s="2"/>
      <c r="V110" s="2"/>
      <c r="W110" s="2"/>
      <c r="X110" s="2"/>
      <c r="Y110" s="2"/>
      <c r="Z110" s="2"/>
    </row>
    <row r="111" spans="1:26" ht="15" thickBot="1">
      <c r="A111" s="21" t="s">
        <v>247</v>
      </c>
      <c r="B111" s="9">
        <f>PRODUCT(1, B109)</f>
        <v>0</v>
      </c>
      <c r="C111" s="5">
        <f>PRODUCT(2, C109)</f>
        <v>0</v>
      </c>
      <c r="D111" s="5">
        <f>PRODUCT(3, D109)</f>
        <v>0</v>
      </c>
      <c r="E111" s="5">
        <f>PRODUCT(4, E109)</f>
        <v>0</v>
      </c>
      <c r="F111" s="5">
        <f>PRODUCT(5, F109)</f>
        <v>0</v>
      </c>
      <c r="G111" s="6">
        <f>SUM(B111:F111)</f>
        <v>0</v>
      </c>
      <c r="I111" s="44">
        <f>G111/3</f>
        <v>0</v>
      </c>
      <c r="J111" s="36" t="str">
        <f>IF(AND(I111&lt;1.5), "Never", IF(AND(I111&gt;=1.5, I111&lt;2.5), "Rarely", IF(AND(I111&gt;=2.5, I111&lt;3.5), "Sometimes", IF(AND(I111&gt;=3.5,I111&lt;4.5), "Usually", IF(AND(I111&gt;=4.5), "Always")))))</f>
        <v>Never</v>
      </c>
      <c r="K111" s="53"/>
      <c r="L111" s="50"/>
      <c r="M111" s="2"/>
      <c r="N111" s="2"/>
      <c r="O111" s="2"/>
      <c r="P111" s="2"/>
      <c r="Q111" s="2"/>
      <c r="R111" s="2"/>
      <c r="S111" s="2"/>
      <c r="T111" s="2"/>
      <c r="U111" s="2"/>
      <c r="V111" s="2"/>
      <c r="W111" s="2"/>
      <c r="X111" s="2"/>
      <c r="Y111" s="2"/>
      <c r="Z111" s="2"/>
    </row>
    <row r="112" spans="1:26" ht="15" thickBot="1">
      <c r="A112" s="2"/>
      <c r="B112" s="2"/>
      <c r="C112" s="2"/>
      <c r="D112" s="2"/>
      <c r="E112" s="2"/>
      <c r="F112" s="2"/>
      <c r="G112" s="2"/>
      <c r="I112" s="45"/>
      <c r="J112" s="37"/>
      <c r="K112" s="53"/>
      <c r="L112" s="50"/>
      <c r="M112" s="2"/>
      <c r="N112" s="2"/>
      <c r="O112" s="2"/>
      <c r="P112" s="2"/>
      <c r="Q112" s="2"/>
      <c r="R112" s="2"/>
      <c r="S112" s="2"/>
      <c r="T112" s="2"/>
      <c r="U112" s="2"/>
      <c r="V112" s="2"/>
      <c r="W112" s="2"/>
      <c r="X112" s="2"/>
      <c r="Y112" s="2"/>
      <c r="Z112" s="2"/>
    </row>
    <row r="113" spans="1:26" ht="15.95" thickBot="1">
      <c r="A113" s="188" t="s">
        <v>274</v>
      </c>
      <c r="B113" s="189"/>
      <c r="C113" s="189"/>
      <c r="D113" s="189"/>
      <c r="E113" s="189"/>
      <c r="F113" s="189"/>
      <c r="G113" s="190"/>
      <c r="I113" s="43"/>
      <c r="J113" s="38"/>
      <c r="K113" s="53"/>
      <c r="L113" s="50"/>
      <c r="M113" s="2"/>
      <c r="N113" s="2"/>
      <c r="O113" s="2"/>
      <c r="P113" s="2"/>
      <c r="Q113" s="2"/>
      <c r="R113" s="2"/>
      <c r="S113" s="2"/>
      <c r="T113" s="2"/>
      <c r="U113" s="2"/>
      <c r="V113" s="2"/>
      <c r="W113" s="2"/>
      <c r="X113" s="2"/>
      <c r="Y113" s="2"/>
      <c r="Z113" s="2"/>
    </row>
    <row r="114" spans="1:26" ht="47.1" thickBot="1">
      <c r="A114" s="22" t="s">
        <v>232</v>
      </c>
      <c r="B114" s="18" t="s">
        <v>233</v>
      </c>
      <c r="C114" s="19" t="s">
        <v>234</v>
      </c>
      <c r="D114" s="19" t="s">
        <v>235</v>
      </c>
      <c r="E114" s="19" t="s">
        <v>236</v>
      </c>
      <c r="F114" s="19" t="s">
        <v>237</v>
      </c>
      <c r="G114" s="20" t="s">
        <v>275</v>
      </c>
      <c r="I114" s="43"/>
      <c r="J114" s="38"/>
      <c r="K114" s="53"/>
      <c r="L114" s="50"/>
      <c r="M114" s="2"/>
      <c r="N114" s="2"/>
      <c r="O114" s="2"/>
      <c r="P114" s="2"/>
      <c r="Q114" s="2"/>
      <c r="R114" s="2"/>
      <c r="S114" s="2"/>
      <c r="T114" s="2"/>
      <c r="U114" s="2"/>
      <c r="V114" s="2"/>
      <c r="W114" s="2"/>
      <c r="X114" s="2"/>
      <c r="Y114" s="2"/>
      <c r="Z114" s="2"/>
    </row>
    <row r="115" spans="1:26" ht="15.6">
      <c r="A115" s="23" t="s">
        <v>240</v>
      </c>
      <c r="B115" s="16">
        <f>COUNTIF('Pillar 5'!D33:D38, "never")</f>
        <v>0</v>
      </c>
      <c r="C115" s="17">
        <f>COUNTIF('Pillar 5'!D33:D38, "rarely")</f>
        <v>0</v>
      </c>
      <c r="D115" s="17">
        <f>COUNTIF('Pillar 5'!D33:D38, "sometimes")</f>
        <v>0</v>
      </c>
      <c r="E115" s="17">
        <f>COUNTIF('Pillar 5'!D33:D38, "usually")</f>
        <v>0</v>
      </c>
      <c r="F115" s="17">
        <f>COUNTIF('Pillar 5'!D33:D38, "always")</f>
        <v>0</v>
      </c>
      <c r="G115" s="14"/>
      <c r="I115" s="43"/>
      <c r="J115" s="38"/>
      <c r="K115" s="53"/>
      <c r="L115" s="50"/>
      <c r="M115" s="2"/>
      <c r="N115" s="2"/>
      <c r="O115" s="2"/>
      <c r="P115" s="2"/>
      <c r="Q115" s="2"/>
      <c r="R115" s="2"/>
      <c r="S115" s="2"/>
      <c r="T115" s="2"/>
      <c r="U115" s="2"/>
      <c r="V115" s="2"/>
      <c r="W115" s="2"/>
      <c r="X115" s="2"/>
      <c r="Y115" s="2"/>
      <c r="Z115" s="2"/>
    </row>
    <row r="116" spans="1:26" ht="15" thickBot="1">
      <c r="A116" s="24" t="s">
        <v>241</v>
      </c>
      <c r="B116" s="10" t="s">
        <v>242</v>
      </c>
      <c r="C116" s="11" t="s">
        <v>243</v>
      </c>
      <c r="D116" s="11" t="s">
        <v>244</v>
      </c>
      <c r="E116" s="11" t="s">
        <v>245</v>
      </c>
      <c r="F116" s="12" t="s">
        <v>246</v>
      </c>
      <c r="G116" s="13"/>
      <c r="I116" s="43"/>
      <c r="J116" s="38"/>
      <c r="K116" s="53"/>
      <c r="L116" s="50"/>
      <c r="M116" s="2"/>
      <c r="N116" s="2"/>
      <c r="O116" s="2"/>
      <c r="P116" s="2"/>
      <c r="Q116" s="2"/>
      <c r="R116" s="2"/>
      <c r="S116" s="2"/>
      <c r="T116" s="2"/>
      <c r="U116" s="2"/>
      <c r="V116" s="2"/>
      <c r="W116" s="2"/>
      <c r="X116" s="2"/>
      <c r="Y116" s="2"/>
      <c r="Z116" s="2"/>
    </row>
    <row r="117" spans="1:26" ht="15" thickBot="1">
      <c r="A117" s="21" t="s">
        <v>247</v>
      </c>
      <c r="B117" s="9">
        <f>PRODUCT(1, B115)</f>
        <v>0</v>
      </c>
      <c r="C117" s="5">
        <f>PRODUCT(2, C115)</f>
        <v>0</v>
      </c>
      <c r="D117" s="5">
        <f>PRODUCT(3, D115)</f>
        <v>0</v>
      </c>
      <c r="E117" s="5">
        <f>PRODUCT(4, E115)</f>
        <v>0</v>
      </c>
      <c r="F117" s="5">
        <f>PRODUCT(5, F115)</f>
        <v>0</v>
      </c>
      <c r="G117" s="6">
        <f>SUM(B117:F117)</f>
        <v>0</v>
      </c>
      <c r="I117" s="44">
        <f>G117/6</f>
        <v>0</v>
      </c>
      <c r="J117" s="36" t="str">
        <f>IF(AND(I117&lt;1.5), "Never", IF(AND(I117&gt;=1.5, I117&lt;2.5), "Rarely", IF(AND(I117&gt;=2.5, I117&lt;3.5), "Sometimes", IF(AND(I117&gt;=3.5,I117&lt;4.5), "Usually", IF(AND(I117&gt;=4.5), "Always")))))</f>
        <v>Never</v>
      </c>
      <c r="K117" s="53"/>
      <c r="L117" s="50"/>
      <c r="M117" s="2"/>
      <c r="N117" s="2"/>
      <c r="O117" s="2"/>
      <c r="P117" s="2"/>
      <c r="Q117" s="2"/>
      <c r="R117" s="2"/>
      <c r="S117" s="2"/>
      <c r="T117" s="2"/>
      <c r="U117" s="2"/>
      <c r="V117" s="2"/>
      <c r="W117" s="2"/>
      <c r="X117" s="2"/>
      <c r="Y117" s="2"/>
      <c r="Z117" s="2"/>
    </row>
    <row r="118" spans="1:26" ht="15" thickBot="1">
      <c r="A118" s="2"/>
      <c r="B118" s="2"/>
      <c r="C118" s="2"/>
      <c r="D118" s="2"/>
      <c r="E118" s="2"/>
      <c r="F118" s="2"/>
      <c r="G118" s="2"/>
      <c r="I118" s="45"/>
      <c r="J118" s="37"/>
      <c r="K118" s="53"/>
      <c r="L118" s="50"/>
      <c r="M118" s="2"/>
      <c r="N118" s="2"/>
      <c r="O118" s="2"/>
      <c r="P118" s="2"/>
      <c r="Q118" s="2"/>
      <c r="R118" s="2"/>
      <c r="S118" s="2"/>
      <c r="T118" s="2"/>
      <c r="U118" s="2"/>
      <c r="V118" s="2"/>
      <c r="W118" s="2"/>
      <c r="X118" s="2"/>
      <c r="Y118" s="2"/>
      <c r="Z118" s="2"/>
    </row>
    <row r="119" spans="1:26" ht="15.95" thickBot="1">
      <c r="A119" s="188" t="s">
        <v>276</v>
      </c>
      <c r="B119" s="189"/>
      <c r="C119" s="189"/>
      <c r="D119" s="189"/>
      <c r="E119" s="189"/>
      <c r="F119" s="189"/>
      <c r="G119" s="190"/>
      <c r="I119" s="43"/>
      <c r="J119" s="38"/>
      <c r="K119" s="53"/>
      <c r="L119" s="50"/>
      <c r="M119" s="2"/>
      <c r="N119" s="2"/>
      <c r="O119" s="2"/>
      <c r="P119" s="2"/>
      <c r="Q119" s="2"/>
      <c r="R119" s="2"/>
      <c r="S119" s="2"/>
      <c r="T119" s="2"/>
      <c r="U119" s="2"/>
      <c r="V119" s="2"/>
      <c r="W119" s="2"/>
      <c r="X119" s="2"/>
      <c r="Y119" s="2"/>
      <c r="Z119" s="2"/>
    </row>
    <row r="120" spans="1:26" ht="47.1" thickBot="1">
      <c r="A120" s="22" t="s">
        <v>232</v>
      </c>
      <c r="B120" s="18" t="s">
        <v>233</v>
      </c>
      <c r="C120" s="19" t="s">
        <v>234</v>
      </c>
      <c r="D120" s="19" t="s">
        <v>235</v>
      </c>
      <c r="E120" s="19" t="s">
        <v>236</v>
      </c>
      <c r="F120" s="19" t="s">
        <v>237</v>
      </c>
      <c r="G120" s="20" t="s">
        <v>266</v>
      </c>
      <c r="I120" s="43"/>
      <c r="J120" s="38"/>
      <c r="K120" s="53"/>
      <c r="L120" s="50"/>
      <c r="M120" s="2"/>
      <c r="N120" s="2"/>
      <c r="O120" s="2"/>
      <c r="P120" s="2"/>
      <c r="Q120" s="2"/>
      <c r="R120" s="2"/>
      <c r="S120" s="2"/>
      <c r="T120" s="2"/>
      <c r="U120" s="2"/>
      <c r="V120" s="2"/>
      <c r="W120" s="2"/>
      <c r="X120" s="2"/>
      <c r="Y120" s="2"/>
      <c r="Z120" s="2"/>
    </row>
    <row r="121" spans="1:26" ht="15.6">
      <c r="A121" s="23" t="s">
        <v>240</v>
      </c>
      <c r="B121" s="16">
        <f>COUNTIF('Pillar 5'!D41:D42, "never")</f>
        <v>0</v>
      </c>
      <c r="C121" s="17">
        <f>COUNTIF('Pillar 5'!D41:D42, "rarely")</f>
        <v>0</v>
      </c>
      <c r="D121" s="17">
        <f>COUNTIF('Pillar 5'!D41:D42, "sometimes")</f>
        <v>0</v>
      </c>
      <c r="E121" s="17">
        <f>COUNTIF('Pillar 5'!D41:D42, "usually")</f>
        <v>0</v>
      </c>
      <c r="F121" s="17">
        <f>COUNTIF('Pillar 5'!D41:D42, "always")</f>
        <v>0</v>
      </c>
      <c r="G121" s="14"/>
      <c r="I121" s="43"/>
      <c r="J121" s="38"/>
      <c r="K121" s="53"/>
      <c r="L121" s="50"/>
      <c r="M121" s="2"/>
      <c r="N121" s="2"/>
      <c r="O121" s="2"/>
      <c r="P121" s="2"/>
      <c r="Q121" s="2"/>
      <c r="R121" s="2"/>
      <c r="S121" s="2"/>
      <c r="T121" s="2"/>
      <c r="U121" s="2"/>
      <c r="V121" s="2"/>
      <c r="W121" s="2"/>
      <c r="X121" s="2"/>
      <c r="Y121" s="2"/>
      <c r="Z121" s="2"/>
    </row>
    <row r="122" spans="1:26" ht="15" thickBot="1">
      <c r="A122" s="24" t="s">
        <v>241</v>
      </c>
      <c r="B122" s="10" t="s">
        <v>242</v>
      </c>
      <c r="C122" s="11" t="s">
        <v>243</v>
      </c>
      <c r="D122" s="11" t="s">
        <v>244</v>
      </c>
      <c r="E122" s="11" t="s">
        <v>245</v>
      </c>
      <c r="F122" s="12" t="s">
        <v>246</v>
      </c>
      <c r="G122" s="13"/>
      <c r="I122" s="43"/>
      <c r="J122" s="38"/>
      <c r="K122" s="53"/>
      <c r="L122" s="50"/>
      <c r="M122" s="2"/>
      <c r="N122" s="2"/>
      <c r="O122" s="2"/>
      <c r="P122" s="2"/>
      <c r="Q122" s="2"/>
      <c r="R122" s="2"/>
      <c r="S122" s="2"/>
      <c r="T122" s="2"/>
      <c r="U122" s="2"/>
      <c r="V122" s="2"/>
      <c r="W122" s="2"/>
      <c r="X122" s="2"/>
      <c r="Y122" s="2"/>
      <c r="Z122" s="2"/>
    </row>
    <row r="123" spans="1:26" ht="15" thickBot="1">
      <c r="A123" s="21" t="s">
        <v>247</v>
      </c>
      <c r="B123" s="9">
        <f>PRODUCT(1, B121)</f>
        <v>0</v>
      </c>
      <c r="C123" s="5">
        <f>PRODUCT(2, C121)</f>
        <v>0</v>
      </c>
      <c r="D123" s="5">
        <f>PRODUCT(3, D121)</f>
        <v>0</v>
      </c>
      <c r="E123" s="5">
        <f>PRODUCT(4, E121)</f>
        <v>0</v>
      </c>
      <c r="F123" s="5">
        <f>PRODUCT(5, F121)</f>
        <v>0</v>
      </c>
      <c r="G123" s="6">
        <f>SUM(B123:F123)</f>
        <v>0</v>
      </c>
      <c r="I123" s="44">
        <f>G123/2</f>
        <v>0</v>
      </c>
      <c r="J123" s="36" t="str">
        <f>IF(AND(I123&lt;1.5), "Never", IF(AND(I123&gt;=1.5, I123&lt;2.5), "Rarely", IF(AND(I123&gt;=2.5, I123&lt;3.5), "Sometimes", IF(AND(I123&gt;=3.5,I123&lt;4.5), "Usually", IF(AND(I123&gt;=4.5), "Always")))))</f>
        <v>Never</v>
      </c>
      <c r="K123" s="53"/>
      <c r="L123" s="50"/>
      <c r="M123" s="2"/>
      <c r="N123" s="2"/>
      <c r="O123" s="2"/>
      <c r="P123" s="2"/>
      <c r="Q123" s="2"/>
      <c r="R123" s="2"/>
      <c r="S123" s="2"/>
      <c r="T123" s="2"/>
      <c r="U123" s="2"/>
      <c r="V123" s="2"/>
      <c r="W123" s="2"/>
      <c r="X123" s="2"/>
      <c r="Y123" s="2"/>
      <c r="Z123" s="2"/>
    </row>
    <row r="124" spans="1:26" ht="15" thickBot="1">
      <c r="A124" s="2"/>
      <c r="B124" s="2"/>
      <c r="C124" s="2"/>
      <c r="D124" s="2"/>
      <c r="E124" s="2"/>
      <c r="F124" s="2"/>
      <c r="G124" s="2"/>
      <c r="I124" s="45"/>
      <c r="J124" s="37"/>
      <c r="K124" s="53"/>
      <c r="L124" s="50"/>
      <c r="M124" s="2"/>
      <c r="N124" s="2"/>
      <c r="O124" s="2"/>
      <c r="P124" s="2"/>
      <c r="Q124" s="2"/>
      <c r="R124" s="2"/>
      <c r="S124" s="2"/>
      <c r="T124" s="2"/>
      <c r="U124" s="2"/>
      <c r="V124" s="2"/>
      <c r="W124" s="2"/>
      <c r="X124" s="2"/>
      <c r="Y124" s="2"/>
      <c r="Z124" s="2"/>
    </row>
    <row r="125" spans="1:26" ht="15.95" thickBot="1">
      <c r="A125" s="188" t="s">
        <v>277</v>
      </c>
      <c r="B125" s="189"/>
      <c r="C125" s="189"/>
      <c r="D125" s="189"/>
      <c r="E125" s="189"/>
      <c r="F125" s="189"/>
      <c r="G125" s="190"/>
      <c r="I125" s="43"/>
      <c r="J125" s="38"/>
      <c r="K125" s="53"/>
      <c r="L125" s="50"/>
      <c r="M125" s="2"/>
      <c r="N125" s="2"/>
      <c r="O125" s="2"/>
      <c r="P125" s="2"/>
      <c r="Q125" s="2"/>
      <c r="R125" s="2"/>
      <c r="S125" s="2"/>
      <c r="T125" s="2"/>
      <c r="U125" s="2"/>
      <c r="V125" s="2"/>
      <c r="W125" s="2"/>
      <c r="X125" s="2"/>
      <c r="Y125" s="2"/>
      <c r="Z125" s="2"/>
    </row>
    <row r="126" spans="1:26" ht="47.1" thickBot="1">
      <c r="A126" s="22" t="s">
        <v>232</v>
      </c>
      <c r="B126" s="18" t="s">
        <v>233</v>
      </c>
      <c r="C126" s="19" t="s">
        <v>234</v>
      </c>
      <c r="D126" s="19" t="s">
        <v>235</v>
      </c>
      <c r="E126" s="19" t="s">
        <v>236</v>
      </c>
      <c r="F126" s="19" t="s">
        <v>237</v>
      </c>
      <c r="G126" s="20" t="s">
        <v>256</v>
      </c>
      <c r="I126" s="43"/>
      <c r="J126" s="38"/>
      <c r="K126" s="53"/>
      <c r="L126" s="50"/>
      <c r="M126" s="2"/>
      <c r="N126" s="2"/>
      <c r="O126" s="2"/>
      <c r="P126" s="2"/>
      <c r="Q126" s="2"/>
      <c r="R126" s="2"/>
      <c r="S126" s="2"/>
      <c r="T126" s="2"/>
      <c r="U126" s="2"/>
      <c r="V126" s="2"/>
      <c r="W126" s="2"/>
      <c r="X126" s="2"/>
      <c r="Y126" s="2"/>
      <c r="Z126" s="2"/>
    </row>
    <row r="127" spans="1:26" ht="15.6">
      <c r="A127" s="23" t="s">
        <v>240</v>
      </c>
      <c r="B127" s="16">
        <f>COUNTIF('Pillar 5'!D45:D51, "never")</f>
        <v>0</v>
      </c>
      <c r="C127" s="17">
        <f>COUNTIF('Pillar 5'!D45:D51, "rarely")</f>
        <v>0</v>
      </c>
      <c r="D127" s="17">
        <f>COUNTIF('Pillar 5'!D45:D51, "sometimes")</f>
        <v>0</v>
      </c>
      <c r="E127" s="17">
        <f>COUNTIF('Pillar 5'!D45:D51, "usually")</f>
        <v>0</v>
      </c>
      <c r="F127" s="17">
        <f>COUNTIF('Pillar 5'!D45:D51, "always")</f>
        <v>0</v>
      </c>
      <c r="G127" s="14"/>
      <c r="I127" s="43"/>
      <c r="J127" s="38"/>
      <c r="K127" s="53"/>
      <c r="L127" s="50"/>
      <c r="M127" s="2"/>
      <c r="N127" s="2"/>
      <c r="O127" s="2"/>
      <c r="P127" s="2"/>
      <c r="Q127" s="2"/>
      <c r="R127" s="2"/>
      <c r="S127" s="2"/>
      <c r="T127" s="2"/>
      <c r="U127" s="2"/>
      <c r="V127" s="2"/>
      <c r="W127" s="2"/>
      <c r="X127" s="2"/>
      <c r="Y127" s="2"/>
      <c r="Z127" s="2"/>
    </row>
    <row r="128" spans="1:26" ht="15" thickBot="1">
      <c r="A128" s="24" t="s">
        <v>241</v>
      </c>
      <c r="B128" s="10" t="s">
        <v>242</v>
      </c>
      <c r="C128" s="11" t="s">
        <v>243</v>
      </c>
      <c r="D128" s="11" t="s">
        <v>244</v>
      </c>
      <c r="E128" s="11" t="s">
        <v>245</v>
      </c>
      <c r="F128" s="12" t="s">
        <v>246</v>
      </c>
      <c r="G128" s="13"/>
      <c r="I128" s="43"/>
      <c r="J128" s="38"/>
      <c r="K128" s="53"/>
      <c r="L128" s="50"/>
      <c r="M128" s="2"/>
      <c r="N128" s="2"/>
      <c r="O128" s="2"/>
      <c r="P128" s="2"/>
      <c r="Q128" s="2"/>
      <c r="R128" s="2"/>
      <c r="S128" s="2"/>
      <c r="T128" s="2"/>
      <c r="U128" s="2"/>
      <c r="V128" s="2"/>
      <c r="W128" s="2"/>
      <c r="X128" s="2"/>
      <c r="Y128" s="2"/>
      <c r="Z128" s="2"/>
    </row>
    <row r="129" spans="1:26" ht="15" thickBot="1">
      <c r="A129" s="21" t="s">
        <v>247</v>
      </c>
      <c r="B129" s="9">
        <f>PRODUCT(1, B127)</f>
        <v>0</v>
      </c>
      <c r="C129" s="5">
        <f>PRODUCT(2, C127)</f>
        <v>0</v>
      </c>
      <c r="D129" s="5">
        <f>PRODUCT(3, D127)</f>
        <v>0</v>
      </c>
      <c r="E129" s="5">
        <f>PRODUCT(4, E127)</f>
        <v>0</v>
      </c>
      <c r="F129" s="5">
        <f>PRODUCT(5, F127)</f>
        <v>0</v>
      </c>
      <c r="G129" s="6">
        <f>SUM(B129:F129)</f>
        <v>0</v>
      </c>
      <c r="I129" s="44">
        <f>G129/7</f>
        <v>0</v>
      </c>
      <c r="J129" s="36" t="str">
        <f>IF(AND(I129&lt;1.5), "Never", IF(AND(I129&gt;=1.5, I129&lt;2.5), "Rarely", IF(AND(I129&gt;=2.5, I129&lt;3.5), "Sometimes", IF(AND(I129&gt;=3.5,I129&lt;4.5), "Usually", IF(AND(I129&gt;=4.5), "Always")))))</f>
        <v>Never</v>
      </c>
      <c r="K129" s="53"/>
      <c r="L129" s="50"/>
      <c r="M129" s="2"/>
      <c r="N129" s="2"/>
      <c r="O129" s="2"/>
      <c r="P129" s="2"/>
      <c r="Q129" s="2"/>
      <c r="R129" s="2"/>
      <c r="S129" s="2"/>
      <c r="T129" s="2"/>
      <c r="U129" s="2"/>
      <c r="V129" s="2"/>
      <c r="W129" s="2"/>
      <c r="X129" s="2"/>
      <c r="Y129" s="2"/>
      <c r="Z129" s="2"/>
    </row>
    <row r="130" spans="1:26" ht="15" thickBot="1">
      <c r="A130" s="2"/>
      <c r="B130" s="2"/>
      <c r="C130" s="2"/>
      <c r="D130" s="2"/>
      <c r="E130" s="2"/>
      <c r="F130" s="2"/>
      <c r="G130" s="2"/>
      <c r="I130" s="45"/>
      <c r="J130" s="37"/>
      <c r="K130" s="53"/>
      <c r="L130" s="50"/>
      <c r="M130" s="2"/>
      <c r="N130" s="2"/>
      <c r="O130" s="2"/>
      <c r="P130" s="2"/>
      <c r="Q130" s="2"/>
      <c r="R130" s="2"/>
      <c r="S130" s="2"/>
      <c r="T130" s="2"/>
      <c r="U130" s="2"/>
      <c r="V130" s="2"/>
      <c r="W130" s="2"/>
      <c r="X130" s="2"/>
      <c r="Y130" s="2"/>
      <c r="Z130" s="2"/>
    </row>
    <row r="131" spans="1:26" ht="15.95" thickBot="1">
      <c r="A131" s="188" t="s">
        <v>278</v>
      </c>
      <c r="B131" s="189"/>
      <c r="C131" s="189"/>
      <c r="D131" s="189"/>
      <c r="E131" s="189"/>
      <c r="F131" s="189"/>
      <c r="G131" s="190"/>
      <c r="I131" s="43"/>
      <c r="J131" s="38"/>
      <c r="K131" s="53"/>
      <c r="L131" s="50"/>
      <c r="M131" s="2"/>
      <c r="N131" s="2"/>
      <c r="O131" s="2"/>
      <c r="P131" s="2"/>
      <c r="Q131" s="2"/>
      <c r="R131" s="2"/>
      <c r="S131" s="2"/>
      <c r="T131" s="2"/>
      <c r="U131" s="2"/>
      <c r="V131" s="2"/>
      <c r="W131" s="2"/>
      <c r="X131" s="2"/>
      <c r="Y131" s="2"/>
      <c r="Z131" s="2"/>
    </row>
    <row r="132" spans="1:26" ht="47.1" thickBot="1">
      <c r="A132" s="22" t="s">
        <v>232</v>
      </c>
      <c r="B132" s="18" t="s">
        <v>233</v>
      </c>
      <c r="C132" s="19" t="s">
        <v>234</v>
      </c>
      <c r="D132" s="19" t="s">
        <v>235</v>
      </c>
      <c r="E132" s="19" t="s">
        <v>236</v>
      </c>
      <c r="F132" s="19" t="s">
        <v>237</v>
      </c>
      <c r="G132" s="20" t="s">
        <v>269</v>
      </c>
      <c r="I132" s="43"/>
      <c r="J132" s="38"/>
      <c r="K132" s="53"/>
      <c r="L132" s="50"/>
      <c r="M132" s="2"/>
      <c r="N132" s="2"/>
      <c r="O132" s="2"/>
      <c r="P132" s="2"/>
      <c r="Q132" s="2"/>
      <c r="R132" s="2"/>
      <c r="S132" s="2"/>
      <c r="T132" s="2"/>
      <c r="U132" s="2"/>
      <c r="V132" s="2"/>
      <c r="W132" s="2"/>
      <c r="X132" s="2"/>
      <c r="Y132" s="2"/>
      <c r="Z132" s="2"/>
    </row>
    <row r="133" spans="1:26" ht="15.6">
      <c r="A133" s="23" t="s">
        <v>240</v>
      </c>
      <c r="B133" s="16">
        <f>COUNTIF('Pillar 5'!D54:D57, "never")</f>
        <v>0</v>
      </c>
      <c r="C133" s="17">
        <f>COUNTIF('Pillar 5'!D54:D57, "rarely")</f>
        <v>0</v>
      </c>
      <c r="D133" s="17">
        <f>COUNTIF('Pillar 5'!D54:D57, "sometimes")</f>
        <v>0</v>
      </c>
      <c r="E133" s="17">
        <f>COUNTIF('Pillar 5'!D54:D57, "usually")</f>
        <v>0</v>
      </c>
      <c r="F133" s="17">
        <f>COUNTIF('Pillar 5'!D54:D57, "always")</f>
        <v>0</v>
      </c>
      <c r="G133" s="14"/>
      <c r="I133" s="43"/>
      <c r="J133" s="38"/>
      <c r="K133" s="53"/>
      <c r="L133" s="50"/>
      <c r="M133" s="2"/>
      <c r="N133" s="2"/>
      <c r="O133" s="2"/>
      <c r="P133" s="2"/>
      <c r="Q133" s="2"/>
      <c r="R133" s="2"/>
      <c r="S133" s="2"/>
      <c r="T133" s="2"/>
      <c r="U133" s="2"/>
      <c r="V133" s="2"/>
      <c r="W133" s="2"/>
      <c r="X133" s="2"/>
      <c r="Y133" s="2"/>
      <c r="Z133" s="2"/>
    </row>
    <row r="134" spans="1:26" ht="15" thickBot="1">
      <c r="A134" s="24" t="s">
        <v>241</v>
      </c>
      <c r="B134" s="10" t="s">
        <v>242</v>
      </c>
      <c r="C134" s="11" t="s">
        <v>243</v>
      </c>
      <c r="D134" s="11" t="s">
        <v>244</v>
      </c>
      <c r="E134" s="11" t="s">
        <v>245</v>
      </c>
      <c r="F134" s="12" t="s">
        <v>246</v>
      </c>
      <c r="G134" s="13"/>
      <c r="I134" s="43"/>
      <c r="J134" s="38"/>
      <c r="K134" s="53"/>
      <c r="L134" s="50"/>
      <c r="M134" s="2"/>
      <c r="N134" s="2"/>
      <c r="O134" s="2"/>
      <c r="P134" s="2"/>
      <c r="Q134" s="2"/>
      <c r="R134" s="2"/>
      <c r="S134" s="2"/>
      <c r="T134" s="2"/>
      <c r="U134" s="2"/>
      <c r="V134" s="2"/>
      <c r="W134" s="2"/>
      <c r="X134" s="2"/>
      <c r="Y134" s="2"/>
      <c r="Z134" s="2"/>
    </row>
    <row r="135" spans="1:26" ht="15" thickBot="1">
      <c r="A135" s="21" t="s">
        <v>247</v>
      </c>
      <c r="B135" s="9">
        <f>PRODUCT(1, B133)</f>
        <v>0</v>
      </c>
      <c r="C135" s="5">
        <f>PRODUCT(2, C133)</f>
        <v>0</v>
      </c>
      <c r="D135" s="5">
        <f>PRODUCT(3, D133)</f>
        <v>0</v>
      </c>
      <c r="E135" s="5">
        <f>PRODUCT(4, E133)</f>
        <v>0</v>
      </c>
      <c r="F135" s="5">
        <f>PRODUCT(5, F133)</f>
        <v>0</v>
      </c>
      <c r="G135" s="6">
        <f>SUM(B135:F135)</f>
        <v>0</v>
      </c>
      <c r="I135" s="44">
        <f>G135/4</f>
        <v>0</v>
      </c>
      <c r="J135" s="40" t="str">
        <f>IF(AND(I135&lt;1.5), "Never", IF(AND(I135&gt;=1.5, I135&lt;2.5), "Rarely", IF(AND(I135&gt;=2.5, I135&lt;3.5), "Sometimes", IF(AND(I135&gt;=3.5,I135&lt;4.5), "Usually", IF(AND(I135&gt;=4.5), "Always")))))</f>
        <v>Never</v>
      </c>
      <c r="K135" s="53"/>
      <c r="L135" s="50"/>
      <c r="M135" s="2"/>
      <c r="N135" s="2"/>
      <c r="O135" s="2"/>
      <c r="P135" s="2"/>
      <c r="Q135" s="2"/>
      <c r="R135" s="2"/>
      <c r="S135" s="2"/>
      <c r="T135" s="2"/>
      <c r="U135" s="2"/>
      <c r="V135" s="2"/>
      <c r="W135" s="2"/>
      <c r="X135" s="2"/>
      <c r="Y135" s="2"/>
      <c r="Z135" s="2"/>
    </row>
    <row r="136" spans="1:26" ht="15" thickBot="1">
      <c r="A136" s="2"/>
      <c r="B136" s="2"/>
      <c r="C136" s="2"/>
      <c r="D136" s="2"/>
      <c r="E136" s="2"/>
      <c r="F136" s="2"/>
      <c r="G136" s="2"/>
      <c r="I136" s="43"/>
      <c r="J136" s="38"/>
      <c r="K136" s="53"/>
      <c r="L136" s="50"/>
      <c r="M136" s="2"/>
      <c r="N136" s="2"/>
      <c r="O136" s="2"/>
      <c r="P136" s="2"/>
      <c r="Q136" s="2"/>
      <c r="R136" s="2"/>
      <c r="S136" s="2"/>
      <c r="T136" s="2"/>
      <c r="U136" s="2"/>
      <c r="V136" s="2"/>
      <c r="W136" s="2"/>
      <c r="X136" s="2"/>
      <c r="Y136" s="2"/>
      <c r="Z136" s="2"/>
    </row>
    <row r="137" spans="1:26" ht="15" thickBot="1">
      <c r="A137" s="2"/>
      <c r="B137" s="2"/>
      <c r="C137" s="2"/>
      <c r="D137" s="2"/>
      <c r="E137" s="2"/>
      <c r="F137" s="2"/>
      <c r="G137" s="2"/>
      <c r="I137" s="41"/>
      <c r="J137" s="42"/>
      <c r="K137" s="52"/>
      <c r="L137" s="60"/>
      <c r="M137" s="2"/>
      <c r="N137" s="2"/>
      <c r="O137" s="2"/>
      <c r="P137" s="2"/>
      <c r="Q137" s="2"/>
      <c r="R137" s="2"/>
      <c r="S137" s="2"/>
      <c r="T137" s="2"/>
      <c r="U137" s="2"/>
      <c r="V137" s="2"/>
      <c r="W137" s="2"/>
      <c r="X137" s="2"/>
      <c r="Y137" s="2"/>
      <c r="Z137" s="2"/>
    </row>
    <row r="138" spans="1:26" ht="15.95" thickBot="1">
      <c r="A138" s="185" t="s">
        <v>279</v>
      </c>
      <c r="B138" s="186"/>
      <c r="C138" s="186"/>
      <c r="D138" s="186"/>
      <c r="E138" s="186"/>
      <c r="F138" s="186"/>
      <c r="G138" s="187"/>
      <c r="I138" s="43"/>
      <c r="J138" s="38"/>
      <c r="K138" s="53"/>
      <c r="L138" s="48"/>
      <c r="M138" s="2"/>
      <c r="N138" s="2"/>
      <c r="O138" s="2"/>
      <c r="P138" s="2"/>
      <c r="Q138" s="2"/>
      <c r="R138" s="2"/>
      <c r="S138" s="2"/>
      <c r="T138" s="2"/>
      <c r="U138" s="2"/>
      <c r="V138" s="2"/>
      <c r="W138" s="2"/>
      <c r="X138" s="2"/>
      <c r="Y138" s="2"/>
      <c r="Z138" s="2"/>
    </row>
    <row r="139" spans="1:26" ht="47.1" thickBot="1">
      <c r="A139" s="22" t="s">
        <v>232</v>
      </c>
      <c r="B139" s="18" t="s">
        <v>233</v>
      </c>
      <c r="C139" s="19" t="s">
        <v>234</v>
      </c>
      <c r="D139" s="19" t="s">
        <v>235</v>
      </c>
      <c r="E139" s="19" t="s">
        <v>236</v>
      </c>
      <c r="F139" s="19" t="s">
        <v>237</v>
      </c>
      <c r="G139" s="20" t="s">
        <v>266</v>
      </c>
      <c r="I139" s="43"/>
      <c r="J139" s="38"/>
      <c r="K139" s="53"/>
      <c r="L139" s="48"/>
      <c r="M139" s="2"/>
      <c r="N139" s="2"/>
      <c r="O139" s="2"/>
      <c r="P139" s="2"/>
      <c r="Q139" s="2"/>
      <c r="R139" s="2"/>
      <c r="S139" s="2"/>
      <c r="T139" s="2"/>
      <c r="U139" s="2"/>
      <c r="V139" s="2"/>
      <c r="W139" s="2"/>
      <c r="X139" s="2"/>
      <c r="Y139" s="2"/>
      <c r="Z139" s="2"/>
    </row>
    <row r="140" spans="1:26" ht="15.6">
      <c r="A140" s="23" t="s">
        <v>240</v>
      </c>
      <c r="B140" s="16">
        <f>COUNTIF('Pillar 6'!D6:D7, "never")</f>
        <v>0</v>
      </c>
      <c r="C140" s="17">
        <f>COUNTIF('Pillar 6'!D6:D7, "rarely")</f>
        <v>0</v>
      </c>
      <c r="D140" s="17">
        <f>COUNTIF('Pillar 6'!D6:D7, "sometimes")</f>
        <v>0</v>
      </c>
      <c r="E140" s="17">
        <f>COUNTIF('Pillar 6'!D6:D7, "usually")</f>
        <v>0</v>
      </c>
      <c r="F140" s="17">
        <f>COUNTIF('Pillar 6'!D6:D7, "always")</f>
        <v>0</v>
      </c>
      <c r="G140" s="14"/>
      <c r="I140" s="43"/>
      <c r="J140" s="38"/>
      <c r="K140" s="53"/>
      <c r="L140" s="48"/>
      <c r="M140" s="2"/>
      <c r="N140" s="2"/>
      <c r="O140" s="2"/>
      <c r="P140" s="2"/>
      <c r="Q140" s="2"/>
      <c r="R140" s="2"/>
      <c r="S140" s="2"/>
      <c r="T140" s="2"/>
      <c r="U140" s="2"/>
      <c r="V140" s="2"/>
      <c r="W140" s="2"/>
      <c r="X140" s="2"/>
      <c r="Y140" s="2"/>
      <c r="Z140" s="2"/>
    </row>
    <row r="141" spans="1:26" ht="15" thickBot="1">
      <c r="A141" s="24" t="s">
        <v>241</v>
      </c>
      <c r="B141" s="10" t="s">
        <v>242</v>
      </c>
      <c r="C141" s="11" t="s">
        <v>243</v>
      </c>
      <c r="D141" s="11" t="s">
        <v>244</v>
      </c>
      <c r="E141" s="11" t="s">
        <v>245</v>
      </c>
      <c r="F141" s="12" t="s">
        <v>246</v>
      </c>
      <c r="G141" s="13"/>
      <c r="I141" s="43"/>
      <c r="J141" s="38"/>
      <c r="K141" s="53"/>
      <c r="L141" s="48"/>
      <c r="M141" s="2"/>
      <c r="N141" s="2"/>
      <c r="O141" s="2"/>
      <c r="P141" s="2"/>
      <c r="Q141" s="2"/>
      <c r="R141" s="2"/>
      <c r="S141" s="2"/>
      <c r="T141" s="2"/>
      <c r="U141" s="2"/>
      <c r="V141" s="2"/>
      <c r="W141" s="2"/>
      <c r="X141" s="2"/>
      <c r="Y141" s="2"/>
      <c r="Z141" s="2"/>
    </row>
    <row r="142" spans="1:26" ht="18.95" thickBot="1">
      <c r="A142" s="21" t="s">
        <v>247</v>
      </c>
      <c r="B142" s="9">
        <f>PRODUCT(1, B140)</f>
        <v>0</v>
      </c>
      <c r="C142" s="5">
        <f>PRODUCT(2, C140)</f>
        <v>0</v>
      </c>
      <c r="D142" s="5">
        <f>PRODUCT(3, D140)</f>
        <v>0</v>
      </c>
      <c r="E142" s="5">
        <f>PRODUCT(4, E140)</f>
        <v>0</v>
      </c>
      <c r="F142" s="5">
        <f>PRODUCT(5, F140)</f>
        <v>0</v>
      </c>
      <c r="G142" s="6">
        <f>SUM(B142:F142)</f>
        <v>0</v>
      </c>
      <c r="I142" s="44">
        <f>G142/2</f>
        <v>0</v>
      </c>
      <c r="J142" s="36" t="str">
        <f>IF(AND(I142&lt;1.5), "Never", IF(AND(I142&gt;=1.5, I142&lt;2.5), "Rarely", IF(AND(I142&gt;=2.5, I142&lt;3.5), "Sometimes", IF(AND(I142&gt;=3.5,I142&lt;4.5), "Usually", IF(AND(I142&gt;=4.5), "Always")))))</f>
        <v>Never</v>
      </c>
      <c r="K142" s="69">
        <f>AVERAGE(I142, I148, I154, I160, I166, I172)</f>
        <v>0</v>
      </c>
      <c r="L142" s="67" t="str">
        <f t="shared" ref="L142" si="3">IF(AND(K142&lt;1.5), "Never", IF(AND(K142&gt;1.5, K142&lt;2.5), "Rarely", IF(AND(K142&gt;2.5, K142&lt;3.5), "Sometimes", IF(AND(K142&gt;3.5,K142&lt;4.5), "Usually", IF(AND(K142&gt;4.5), "Always")))))</f>
        <v>Never</v>
      </c>
      <c r="M142" s="2"/>
      <c r="N142" s="2"/>
      <c r="O142" s="2"/>
      <c r="P142" s="2"/>
      <c r="Q142" s="2"/>
      <c r="R142" s="2"/>
      <c r="S142" s="2"/>
      <c r="T142" s="2"/>
      <c r="U142" s="2"/>
      <c r="V142" s="2"/>
      <c r="W142" s="2"/>
      <c r="X142" s="2"/>
      <c r="Y142" s="2"/>
      <c r="Z142" s="2"/>
    </row>
    <row r="143" spans="1:26" ht="15" thickBot="1">
      <c r="A143" s="2"/>
      <c r="B143" s="2"/>
      <c r="C143" s="2"/>
      <c r="D143" s="2"/>
      <c r="E143" s="2"/>
      <c r="F143" s="2"/>
      <c r="G143" s="2"/>
      <c r="I143" s="45"/>
      <c r="J143" s="37"/>
      <c r="K143" s="53"/>
      <c r="L143" s="48"/>
      <c r="M143" s="2"/>
      <c r="N143" s="2"/>
      <c r="O143" s="2"/>
      <c r="P143" s="2"/>
      <c r="Q143" s="2"/>
      <c r="R143" s="2"/>
      <c r="S143" s="2"/>
      <c r="T143" s="2"/>
      <c r="U143" s="2"/>
      <c r="V143" s="2"/>
      <c r="W143" s="2"/>
      <c r="X143" s="2"/>
      <c r="Y143" s="2"/>
      <c r="Z143" s="2"/>
    </row>
    <row r="144" spans="1:26" ht="15.95" thickBot="1">
      <c r="A144" s="185" t="s">
        <v>280</v>
      </c>
      <c r="B144" s="186"/>
      <c r="C144" s="186"/>
      <c r="D144" s="186"/>
      <c r="E144" s="186"/>
      <c r="F144" s="186"/>
      <c r="G144" s="187"/>
      <c r="I144" s="43"/>
      <c r="J144" s="38"/>
      <c r="K144" s="53"/>
      <c r="L144" s="48"/>
      <c r="M144" s="2"/>
      <c r="N144" s="2"/>
      <c r="O144" s="2"/>
      <c r="P144" s="2"/>
      <c r="Q144" s="2"/>
      <c r="R144" s="2"/>
      <c r="S144" s="2"/>
      <c r="T144" s="2"/>
      <c r="U144" s="2"/>
      <c r="V144" s="2"/>
      <c r="W144" s="2"/>
      <c r="X144" s="2"/>
      <c r="Y144" s="2"/>
      <c r="Z144" s="2"/>
    </row>
    <row r="145" spans="1:26" ht="47.1" thickBot="1">
      <c r="A145" s="22" t="s">
        <v>232</v>
      </c>
      <c r="B145" s="18" t="s">
        <v>233</v>
      </c>
      <c r="C145" s="19" t="s">
        <v>234</v>
      </c>
      <c r="D145" s="19" t="s">
        <v>235</v>
      </c>
      <c r="E145" s="19" t="s">
        <v>236</v>
      </c>
      <c r="F145" s="19" t="s">
        <v>237</v>
      </c>
      <c r="G145" s="20" t="s">
        <v>269</v>
      </c>
      <c r="I145" s="43"/>
      <c r="J145" s="38"/>
      <c r="K145" s="53"/>
      <c r="L145" s="48"/>
      <c r="M145" s="2"/>
      <c r="N145" s="2"/>
      <c r="O145" s="2"/>
      <c r="P145" s="2"/>
      <c r="Q145" s="2"/>
      <c r="R145" s="2"/>
      <c r="S145" s="2"/>
      <c r="T145" s="2"/>
      <c r="U145" s="2"/>
      <c r="V145" s="2"/>
      <c r="W145" s="2"/>
      <c r="X145" s="2"/>
      <c r="Y145" s="2"/>
      <c r="Z145" s="2"/>
    </row>
    <row r="146" spans="1:26" ht="15.6">
      <c r="A146" s="23" t="s">
        <v>240</v>
      </c>
      <c r="B146" s="16">
        <f>COUNTIF('Pillar 6'!D10:D13, "never")</f>
        <v>0</v>
      </c>
      <c r="C146" s="17">
        <f>COUNTIF('Pillar 6'!D10:D13, "rarely")</f>
        <v>0</v>
      </c>
      <c r="D146" s="17">
        <f>COUNTIF('Pillar 6'!D10:D13, "sometimes")</f>
        <v>0</v>
      </c>
      <c r="E146" s="17">
        <f>COUNTIF('Pillar 6'!D10:D13, "usually")</f>
        <v>0</v>
      </c>
      <c r="F146" s="17">
        <f>COUNTIF('Pillar 6'!D10:D13, "always")</f>
        <v>0</v>
      </c>
      <c r="G146" s="14"/>
      <c r="I146" s="43"/>
      <c r="J146" s="38"/>
      <c r="K146" s="53"/>
      <c r="L146" s="48"/>
      <c r="M146" s="2"/>
      <c r="N146" s="2"/>
      <c r="O146" s="2"/>
      <c r="P146" s="2"/>
      <c r="Q146" s="2"/>
      <c r="R146" s="2"/>
      <c r="S146" s="2"/>
      <c r="T146" s="2"/>
      <c r="U146" s="2"/>
      <c r="V146" s="2"/>
      <c r="W146" s="2"/>
      <c r="X146" s="2"/>
      <c r="Y146" s="2"/>
      <c r="Z146" s="2"/>
    </row>
    <row r="147" spans="1:26" ht="15" thickBot="1">
      <c r="A147" s="24" t="s">
        <v>241</v>
      </c>
      <c r="B147" s="10" t="s">
        <v>242</v>
      </c>
      <c r="C147" s="11" t="s">
        <v>243</v>
      </c>
      <c r="D147" s="11" t="s">
        <v>244</v>
      </c>
      <c r="E147" s="11" t="s">
        <v>245</v>
      </c>
      <c r="F147" s="12" t="s">
        <v>246</v>
      </c>
      <c r="G147" s="13"/>
      <c r="I147" s="43"/>
      <c r="J147" s="38"/>
      <c r="K147" s="53"/>
      <c r="L147" s="48"/>
      <c r="M147" s="2"/>
      <c r="N147" s="2"/>
      <c r="O147" s="2"/>
      <c r="P147" s="2"/>
      <c r="Q147" s="2"/>
      <c r="R147" s="2"/>
      <c r="S147" s="2"/>
      <c r="T147" s="2"/>
      <c r="U147" s="2"/>
      <c r="V147" s="2"/>
      <c r="W147" s="2"/>
      <c r="X147" s="2"/>
      <c r="Y147" s="2"/>
      <c r="Z147" s="2"/>
    </row>
    <row r="148" spans="1:26" ht="15" thickBot="1">
      <c r="A148" s="21" t="s">
        <v>247</v>
      </c>
      <c r="B148" s="9">
        <f>PRODUCT(1, B146)</f>
        <v>0</v>
      </c>
      <c r="C148" s="5">
        <f>PRODUCT(2, C146)</f>
        <v>0</v>
      </c>
      <c r="D148" s="5">
        <f>PRODUCT(3, D146)</f>
        <v>0</v>
      </c>
      <c r="E148" s="5">
        <f>PRODUCT(4, E146)</f>
        <v>0</v>
      </c>
      <c r="F148" s="5">
        <f>PRODUCT(5, F146)</f>
        <v>0</v>
      </c>
      <c r="G148" s="6">
        <f>SUM(B148:F148)</f>
        <v>0</v>
      </c>
      <c r="I148" s="44">
        <f>G148/4</f>
        <v>0</v>
      </c>
      <c r="J148" s="36" t="str">
        <f>IF(AND(I148&lt;1.5), "Never", IF(AND(I148&gt;=1.5, I148&lt;2.5), "Rarely", IF(AND(I148&gt;=2.5, I148&lt;3.5), "Sometimes", IF(AND(I148&gt;=3.5,I148&lt;4.5), "Usually", IF(AND(I148&gt;=4.5), "Always")))))</f>
        <v>Never</v>
      </c>
      <c r="K148" s="53"/>
      <c r="L148" s="48"/>
      <c r="M148" s="2"/>
      <c r="N148" s="2"/>
      <c r="O148" s="2"/>
      <c r="P148" s="2"/>
      <c r="Q148" s="2"/>
      <c r="R148" s="2"/>
      <c r="S148" s="2"/>
      <c r="T148" s="2"/>
      <c r="U148" s="2"/>
      <c r="V148" s="2"/>
      <c r="W148" s="2"/>
      <c r="X148" s="2"/>
      <c r="Y148" s="2"/>
      <c r="Z148" s="2"/>
    </row>
    <row r="149" spans="1:26" ht="15" thickBot="1">
      <c r="A149" s="2"/>
      <c r="B149" s="2"/>
      <c r="C149" s="2"/>
      <c r="D149" s="2"/>
      <c r="E149" s="2"/>
      <c r="F149" s="2"/>
      <c r="G149" s="2"/>
      <c r="I149" s="45"/>
      <c r="J149" s="37"/>
      <c r="K149" s="53"/>
      <c r="L149" s="48"/>
      <c r="M149" s="2"/>
      <c r="N149" s="2"/>
      <c r="O149" s="2"/>
      <c r="P149" s="2"/>
      <c r="Q149" s="2"/>
      <c r="R149" s="2"/>
      <c r="S149" s="2"/>
      <c r="T149" s="2"/>
      <c r="U149" s="2"/>
      <c r="V149" s="2"/>
      <c r="W149" s="2"/>
      <c r="X149" s="2"/>
      <c r="Y149" s="2"/>
      <c r="Z149" s="2"/>
    </row>
    <row r="150" spans="1:26" ht="15.95" thickBot="1">
      <c r="A150" s="185" t="s">
        <v>281</v>
      </c>
      <c r="B150" s="186"/>
      <c r="C150" s="186"/>
      <c r="D150" s="186"/>
      <c r="E150" s="186"/>
      <c r="F150" s="186"/>
      <c r="G150" s="187"/>
      <c r="I150" s="43"/>
      <c r="J150" s="38"/>
      <c r="K150" s="53"/>
      <c r="L150" s="48"/>
      <c r="M150" s="2"/>
      <c r="N150" s="2"/>
      <c r="O150" s="2"/>
      <c r="P150" s="2"/>
      <c r="Q150" s="2"/>
      <c r="R150" s="2"/>
      <c r="S150" s="2"/>
      <c r="T150" s="2"/>
      <c r="U150" s="2"/>
      <c r="V150" s="2"/>
      <c r="W150" s="2"/>
      <c r="X150" s="2"/>
      <c r="Y150" s="2"/>
      <c r="Z150" s="2"/>
    </row>
    <row r="151" spans="1:26" ht="47.1" thickBot="1">
      <c r="A151" s="22" t="s">
        <v>232</v>
      </c>
      <c r="B151" s="18" t="s">
        <v>233</v>
      </c>
      <c r="C151" s="19" t="s">
        <v>234</v>
      </c>
      <c r="D151" s="19" t="s">
        <v>235</v>
      </c>
      <c r="E151" s="19" t="s">
        <v>236</v>
      </c>
      <c r="F151" s="19" t="s">
        <v>237</v>
      </c>
      <c r="G151" s="20" t="s">
        <v>275</v>
      </c>
      <c r="I151" s="43"/>
      <c r="J151" s="38"/>
      <c r="K151" s="53"/>
      <c r="L151" s="48"/>
      <c r="M151" s="2"/>
      <c r="N151" s="2"/>
      <c r="O151" s="2"/>
      <c r="P151" s="2"/>
      <c r="Q151" s="2"/>
      <c r="R151" s="2"/>
      <c r="S151" s="2"/>
      <c r="T151" s="2"/>
      <c r="U151" s="2"/>
      <c r="V151" s="2"/>
      <c r="W151" s="2"/>
      <c r="X151" s="2"/>
      <c r="Y151" s="2"/>
      <c r="Z151" s="2"/>
    </row>
    <row r="152" spans="1:26" ht="15.6">
      <c r="A152" s="23" t="s">
        <v>240</v>
      </c>
      <c r="B152" s="16">
        <f>COUNTIF('Pillar 6'!D16:D21, "never")</f>
        <v>0</v>
      </c>
      <c r="C152" s="17">
        <f>COUNTIF('Pillar 6'!D16:D21, "rarely")</f>
        <v>0</v>
      </c>
      <c r="D152" s="17">
        <f>COUNTIF('Pillar 6'!D16:D21, "sometimes")</f>
        <v>0</v>
      </c>
      <c r="E152" s="17">
        <f>COUNTIF('Pillar 6'!D16:D21, "usually")</f>
        <v>0</v>
      </c>
      <c r="F152" s="17">
        <f>COUNTIF('Pillar 6'!D16:D21, "always")</f>
        <v>0</v>
      </c>
      <c r="G152" s="14"/>
      <c r="I152" s="43"/>
      <c r="J152" s="38"/>
      <c r="K152" s="53"/>
      <c r="L152" s="48"/>
      <c r="M152" s="2"/>
      <c r="N152" s="2"/>
      <c r="O152" s="2"/>
      <c r="P152" s="2"/>
      <c r="Q152" s="2"/>
      <c r="R152" s="2"/>
      <c r="S152" s="2"/>
      <c r="T152" s="2"/>
      <c r="U152" s="2"/>
      <c r="V152" s="2"/>
      <c r="W152" s="2"/>
      <c r="X152" s="2"/>
      <c r="Y152" s="2"/>
      <c r="Z152" s="2"/>
    </row>
    <row r="153" spans="1:26" ht="15" thickBot="1">
      <c r="A153" s="24" t="s">
        <v>241</v>
      </c>
      <c r="B153" s="10" t="s">
        <v>242</v>
      </c>
      <c r="C153" s="11" t="s">
        <v>243</v>
      </c>
      <c r="D153" s="11" t="s">
        <v>244</v>
      </c>
      <c r="E153" s="11" t="s">
        <v>245</v>
      </c>
      <c r="F153" s="12" t="s">
        <v>246</v>
      </c>
      <c r="G153" s="13"/>
      <c r="I153" s="43"/>
      <c r="J153" s="38"/>
      <c r="K153" s="53"/>
      <c r="L153" s="48"/>
      <c r="M153" s="2"/>
      <c r="N153" s="2"/>
      <c r="O153" s="2"/>
      <c r="P153" s="2"/>
      <c r="Q153" s="2"/>
      <c r="R153" s="2"/>
      <c r="S153" s="2"/>
      <c r="T153" s="2"/>
      <c r="U153" s="2"/>
      <c r="V153" s="2"/>
      <c r="W153" s="2"/>
      <c r="X153" s="2"/>
      <c r="Y153" s="2"/>
      <c r="Z153" s="2"/>
    </row>
    <row r="154" spans="1:26" ht="15" thickBot="1">
      <c r="A154" s="21" t="s">
        <v>247</v>
      </c>
      <c r="B154" s="9">
        <f>PRODUCT(1, B152)</f>
        <v>0</v>
      </c>
      <c r="C154" s="5">
        <f>PRODUCT(2, C152)</f>
        <v>0</v>
      </c>
      <c r="D154" s="5">
        <f>PRODUCT(3, D152)</f>
        <v>0</v>
      </c>
      <c r="E154" s="5">
        <f>PRODUCT(4, E152)</f>
        <v>0</v>
      </c>
      <c r="F154" s="5">
        <f>PRODUCT(5, F152)</f>
        <v>0</v>
      </c>
      <c r="G154" s="6">
        <f>SUM(B154:F154)</f>
        <v>0</v>
      </c>
      <c r="I154" s="44">
        <f>G154/6</f>
        <v>0</v>
      </c>
      <c r="J154" s="36" t="str">
        <f>IF(AND(I154&lt;1.5), "Never", IF(AND(I154&gt;=1.5, I154&lt;2.5), "Rarely", IF(AND(I154&gt;=2.5, I154&lt;3.5), "Sometimes", IF(AND(I154&gt;=3.5,I154&lt;4.5), "Usually", IF(AND(I154&gt;=4.5), "Always")))))</f>
        <v>Never</v>
      </c>
      <c r="K154" s="53"/>
      <c r="L154" s="48"/>
      <c r="M154" s="2"/>
      <c r="N154" s="2"/>
      <c r="O154" s="2"/>
      <c r="P154" s="2"/>
      <c r="Q154" s="2"/>
      <c r="R154" s="2"/>
      <c r="S154" s="2"/>
      <c r="T154" s="2"/>
      <c r="U154" s="2"/>
      <c r="V154" s="2"/>
      <c r="W154" s="2"/>
      <c r="X154" s="2"/>
      <c r="Y154" s="2"/>
      <c r="Z154" s="2"/>
    </row>
    <row r="155" spans="1:26" ht="15" thickBot="1">
      <c r="A155" s="2"/>
      <c r="B155" s="2"/>
      <c r="C155" s="2"/>
      <c r="D155" s="2"/>
      <c r="E155" s="2"/>
      <c r="F155" s="2"/>
      <c r="G155" s="2"/>
      <c r="I155" s="45"/>
      <c r="J155" s="37"/>
      <c r="K155" s="53"/>
      <c r="L155" s="48"/>
      <c r="M155" s="2"/>
      <c r="N155" s="2"/>
      <c r="O155" s="2"/>
      <c r="P155" s="2"/>
      <c r="Q155" s="2"/>
      <c r="R155" s="2"/>
      <c r="S155" s="2"/>
      <c r="T155" s="2"/>
      <c r="U155" s="2"/>
      <c r="V155" s="2"/>
      <c r="W155" s="2"/>
      <c r="X155" s="2"/>
      <c r="Y155" s="2"/>
      <c r="Z155" s="2"/>
    </row>
    <row r="156" spans="1:26" ht="15.95" thickBot="1">
      <c r="A156" s="185" t="s">
        <v>282</v>
      </c>
      <c r="B156" s="186"/>
      <c r="C156" s="186"/>
      <c r="D156" s="186"/>
      <c r="E156" s="186"/>
      <c r="F156" s="186"/>
      <c r="G156" s="187"/>
      <c r="I156" s="43"/>
      <c r="J156" s="38"/>
      <c r="K156" s="53"/>
      <c r="L156" s="48"/>
      <c r="M156" s="2"/>
      <c r="N156" s="2"/>
      <c r="O156" s="2"/>
      <c r="P156" s="2"/>
      <c r="Q156" s="2"/>
      <c r="R156" s="2"/>
      <c r="S156" s="2"/>
      <c r="T156" s="2"/>
      <c r="U156" s="2"/>
      <c r="V156" s="2"/>
      <c r="W156" s="2"/>
      <c r="X156" s="2"/>
      <c r="Y156" s="2"/>
      <c r="Z156" s="2"/>
    </row>
    <row r="157" spans="1:26" ht="47.1" thickBot="1">
      <c r="A157" s="22" t="s">
        <v>232</v>
      </c>
      <c r="B157" s="18" t="s">
        <v>233</v>
      </c>
      <c r="C157" s="19" t="s">
        <v>234</v>
      </c>
      <c r="D157" s="19" t="s">
        <v>235</v>
      </c>
      <c r="E157" s="19" t="s">
        <v>236</v>
      </c>
      <c r="F157" s="19" t="s">
        <v>237</v>
      </c>
      <c r="G157" s="20" t="s">
        <v>266</v>
      </c>
      <c r="I157" s="43"/>
      <c r="J157" s="38"/>
      <c r="K157" s="53"/>
      <c r="L157" s="48"/>
      <c r="M157" s="2"/>
      <c r="N157" s="2"/>
      <c r="O157" s="2"/>
      <c r="P157" s="2"/>
      <c r="Q157" s="2"/>
      <c r="R157" s="2"/>
      <c r="S157" s="2"/>
      <c r="T157" s="2"/>
      <c r="U157" s="2"/>
      <c r="V157" s="2"/>
      <c r="W157" s="2"/>
      <c r="X157" s="2"/>
      <c r="Y157" s="2"/>
      <c r="Z157" s="2"/>
    </row>
    <row r="158" spans="1:26" ht="15.6">
      <c r="A158" s="23" t="s">
        <v>240</v>
      </c>
      <c r="B158" s="16">
        <f>COUNTIF('Pillar 6'!D24:D25, "never")</f>
        <v>0</v>
      </c>
      <c r="C158" s="17">
        <f>COUNTIF('Pillar 6'!D24:D25, "rarely")</f>
        <v>0</v>
      </c>
      <c r="D158" s="17">
        <f>COUNTIF('Pillar 6'!D24:D25, "sometimes")</f>
        <v>0</v>
      </c>
      <c r="E158" s="17">
        <f>COUNTIF('Pillar 6'!D24:D25, "usually")</f>
        <v>0</v>
      </c>
      <c r="F158" s="17">
        <f>COUNTIF('Pillar 6'!D24:D25, "always")</f>
        <v>0</v>
      </c>
      <c r="G158" s="14"/>
      <c r="I158" s="43"/>
      <c r="J158" s="38"/>
      <c r="K158" s="53"/>
      <c r="L158" s="48"/>
      <c r="M158" s="2"/>
      <c r="N158" s="2"/>
      <c r="O158" s="2"/>
      <c r="P158" s="2"/>
      <c r="Q158" s="2"/>
      <c r="R158" s="2"/>
      <c r="S158" s="2"/>
      <c r="T158" s="2"/>
      <c r="U158" s="2"/>
      <c r="V158" s="2"/>
      <c r="W158" s="2"/>
      <c r="X158" s="2"/>
      <c r="Y158" s="2"/>
      <c r="Z158" s="2"/>
    </row>
    <row r="159" spans="1:26" ht="15" thickBot="1">
      <c r="A159" s="24" t="s">
        <v>241</v>
      </c>
      <c r="B159" s="10" t="s">
        <v>242</v>
      </c>
      <c r="C159" s="11" t="s">
        <v>243</v>
      </c>
      <c r="D159" s="11" t="s">
        <v>244</v>
      </c>
      <c r="E159" s="11" t="s">
        <v>245</v>
      </c>
      <c r="F159" s="12" t="s">
        <v>246</v>
      </c>
      <c r="G159" s="13"/>
      <c r="I159" s="43"/>
      <c r="J159" s="38"/>
      <c r="K159" s="53"/>
      <c r="L159" s="48"/>
      <c r="M159" s="2"/>
      <c r="N159" s="2"/>
      <c r="O159" s="2"/>
      <c r="P159" s="2"/>
      <c r="Q159" s="2"/>
      <c r="R159" s="2"/>
      <c r="S159" s="2"/>
      <c r="T159" s="2"/>
      <c r="U159" s="2"/>
      <c r="V159" s="2"/>
      <c r="W159" s="2"/>
      <c r="X159" s="2"/>
      <c r="Y159" s="2"/>
      <c r="Z159" s="2"/>
    </row>
    <row r="160" spans="1:26" ht="15" thickBot="1">
      <c r="A160" s="21" t="s">
        <v>247</v>
      </c>
      <c r="B160" s="9">
        <f>PRODUCT(1, B158)</f>
        <v>0</v>
      </c>
      <c r="C160" s="5">
        <f>PRODUCT(2, C158)</f>
        <v>0</v>
      </c>
      <c r="D160" s="5">
        <f>PRODUCT(3, D158)</f>
        <v>0</v>
      </c>
      <c r="E160" s="5">
        <f>PRODUCT(4, E158)</f>
        <v>0</v>
      </c>
      <c r="F160" s="5">
        <f>PRODUCT(5, F158)</f>
        <v>0</v>
      </c>
      <c r="G160" s="6">
        <f>SUM(B160:F160)</f>
        <v>0</v>
      </c>
      <c r="I160" s="44">
        <f>G160/2</f>
        <v>0</v>
      </c>
      <c r="J160" s="36" t="str">
        <f>IF(AND(I160&lt;1.5), "Never", IF(AND(I160&gt;=1.5, I160&lt;2.5), "Rarely", IF(AND(I160&gt;=2.5, I160&lt;3.5), "Sometimes", IF(AND(I160&gt;=3.5,I160&lt;4.5), "Usually", IF(AND(I160&gt;=4.5), "Always")))))</f>
        <v>Never</v>
      </c>
      <c r="K160" s="53"/>
      <c r="L160" s="48"/>
      <c r="M160" s="2"/>
      <c r="N160" s="2"/>
      <c r="O160" s="2"/>
      <c r="P160" s="2"/>
      <c r="Q160" s="2"/>
      <c r="R160" s="2"/>
      <c r="S160" s="2"/>
      <c r="T160" s="2"/>
      <c r="U160" s="2"/>
      <c r="V160" s="2"/>
      <c r="W160" s="2"/>
      <c r="X160" s="2"/>
      <c r="Y160" s="2"/>
      <c r="Z160" s="2"/>
    </row>
    <row r="161" spans="1:26" ht="15" thickBot="1">
      <c r="A161" s="2"/>
      <c r="B161" s="2"/>
      <c r="C161" s="2"/>
      <c r="D161" s="2"/>
      <c r="E161" s="2"/>
      <c r="F161" s="2"/>
      <c r="G161" s="2"/>
      <c r="I161" s="45"/>
      <c r="J161" s="37"/>
      <c r="K161" s="53"/>
      <c r="L161" s="48"/>
      <c r="M161" s="2"/>
      <c r="N161" s="2"/>
      <c r="O161" s="2"/>
      <c r="P161" s="2"/>
      <c r="Q161" s="2"/>
      <c r="R161" s="2"/>
      <c r="S161" s="2"/>
      <c r="T161" s="2"/>
      <c r="U161" s="2"/>
      <c r="V161" s="2"/>
      <c r="W161" s="2"/>
      <c r="X161" s="2"/>
      <c r="Y161" s="2"/>
      <c r="Z161" s="2"/>
    </row>
    <row r="162" spans="1:26" ht="15.95" thickBot="1">
      <c r="A162" s="185" t="s">
        <v>283</v>
      </c>
      <c r="B162" s="186"/>
      <c r="C162" s="186"/>
      <c r="D162" s="186"/>
      <c r="E162" s="186"/>
      <c r="F162" s="186"/>
      <c r="G162" s="187"/>
      <c r="I162" s="43"/>
      <c r="J162" s="38"/>
      <c r="K162" s="53"/>
      <c r="L162" s="48"/>
      <c r="M162" s="2"/>
      <c r="N162" s="2"/>
      <c r="O162" s="2"/>
      <c r="P162" s="2"/>
      <c r="Q162" s="2"/>
      <c r="R162" s="2"/>
      <c r="S162" s="2"/>
      <c r="T162" s="2"/>
      <c r="U162" s="2"/>
      <c r="V162" s="2"/>
      <c r="W162" s="2"/>
      <c r="X162" s="2"/>
      <c r="Y162" s="2"/>
      <c r="Z162" s="2"/>
    </row>
    <row r="163" spans="1:26" ht="47.1" thickBot="1">
      <c r="A163" s="22" t="s">
        <v>232</v>
      </c>
      <c r="B163" s="18" t="s">
        <v>233</v>
      </c>
      <c r="C163" s="19" t="s">
        <v>234</v>
      </c>
      <c r="D163" s="19" t="s">
        <v>235</v>
      </c>
      <c r="E163" s="19" t="s">
        <v>236</v>
      </c>
      <c r="F163" s="19" t="s">
        <v>237</v>
      </c>
      <c r="G163" s="20" t="s">
        <v>269</v>
      </c>
      <c r="I163" s="43"/>
      <c r="J163" s="38"/>
      <c r="K163" s="53"/>
      <c r="L163" s="48"/>
      <c r="M163" s="2"/>
      <c r="N163" s="2"/>
      <c r="O163" s="2"/>
      <c r="P163" s="2"/>
      <c r="Q163" s="2"/>
      <c r="R163" s="2"/>
      <c r="S163" s="2"/>
      <c r="T163" s="2"/>
      <c r="U163" s="2"/>
      <c r="V163" s="2"/>
      <c r="W163" s="2"/>
      <c r="X163" s="2"/>
      <c r="Y163" s="2"/>
      <c r="Z163" s="2"/>
    </row>
    <row r="164" spans="1:26" ht="15.6">
      <c r="A164" s="23" t="s">
        <v>240</v>
      </c>
      <c r="B164" s="16">
        <f>COUNTIF('Pillar 6'!D28:D31, "never")</f>
        <v>0</v>
      </c>
      <c r="C164" s="17">
        <f>COUNTIF('Pillar 6'!D28:D31, "rarely")</f>
        <v>0</v>
      </c>
      <c r="D164" s="17">
        <f>COUNTIF('Pillar 6'!D28:D31, "sometimes")</f>
        <v>0</v>
      </c>
      <c r="E164" s="17">
        <f>COUNTIF('Pillar 6'!D28:D31, "usually")</f>
        <v>0</v>
      </c>
      <c r="F164" s="17">
        <f>COUNTIF('Pillar 6'!D28:D31, "always")</f>
        <v>0</v>
      </c>
      <c r="G164" s="14"/>
      <c r="I164" s="43"/>
      <c r="J164" s="38"/>
      <c r="K164" s="53"/>
      <c r="L164" s="48"/>
      <c r="M164" s="2"/>
      <c r="N164" s="2"/>
      <c r="O164" s="2"/>
      <c r="P164" s="2"/>
      <c r="Q164" s="2"/>
      <c r="R164" s="2"/>
      <c r="S164" s="2"/>
      <c r="T164" s="2"/>
      <c r="U164" s="2"/>
      <c r="V164" s="2"/>
      <c r="W164" s="2"/>
      <c r="X164" s="2"/>
      <c r="Y164" s="2"/>
      <c r="Z164" s="2"/>
    </row>
    <row r="165" spans="1:26" ht="15" thickBot="1">
      <c r="A165" s="24" t="s">
        <v>241</v>
      </c>
      <c r="B165" s="10" t="s">
        <v>242</v>
      </c>
      <c r="C165" s="11" t="s">
        <v>243</v>
      </c>
      <c r="D165" s="11" t="s">
        <v>244</v>
      </c>
      <c r="E165" s="11" t="s">
        <v>245</v>
      </c>
      <c r="F165" s="12" t="s">
        <v>246</v>
      </c>
      <c r="G165" s="13"/>
      <c r="I165" s="43"/>
      <c r="J165" s="38"/>
      <c r="K165" s="53"/>
      <c r="L165" s="48"/>
      <c r="M165" s="2"/>
      <c r="N165" s="2"/>
      <c r="O165" s="2"/>
      <c r="P165" s="2"/>
      <c r="Q165" s="2"/>
      <c r="R165" s="2"/>
      <c r="S165" s="2"/>
      <c r="T165" s="2"/>
      <c r="U165" s="2"/>
      <c r="V165" s="2"/>
      <c r="W165" s="2"/>
      <c r="X165" s="2"/>
      <c r="Y165" s="2"/>
      <c r="Z165" s="2"/>
    </row>
    <row r="166" spans="1:26" ht="15" thickBot="1">
      <c r="A166" s="21" t="s">
        <v>247</v>
      </c>
      <c r="B166" s="9">
        <f>PRODUCT(1, B164)</f>
        <v>0</v>
      </c>
      <c r="C166" s="5">
        <f>PRODUCT(2, C164)</f>
        <v>0</v>
      </c>
      <c r="D166" s="5">
        <f>PRODUCT(3, D164)</f>
        <v>0</v>
      </c>
      <c r="E166" s="5">
        <f>PRODUCT(4, E164)</f>
        <v>0</v>
      </c>
      <c r="F166" s="5">
        <f>PRODUCT(5, F164)</f>
        <v>0</v>
      </c>
      <c r="G166" s="6">
        <f>SUM(B166:F166)</f>
        <v>0</v>
      </c>
      <c r="I166" s="44">
        <f>G166/4</f>
        <v>0</v>
      </c>
      <c r="J166" s="40" t="str">
        <f>IF(AND(I166&lt;1.5), "Never", IF(AND(I166&gt;=1.5, I166&lt;2.5), "Rarely", IF(AND(I166&gt;=2.5, I166&lt;3.5), "Sometimes", IF(AND(I166&gt;=3.5,I166&lt;4.5), "Usually", IF(AND(I166&gt;=4.5), "Always")))))</f>
        <v>Never</v>
      </c>
      <c r="K166" s="53"/>
      <c r="L166" s="48"/>
      <c r="M166" s="2"/>
      <c r="N166" s="2"/>
      <c r="O166" s="2"/>
      <c r="P166" s="2"/>
      <c r="Q166" s="2"/>
      <c r="R166" s="2"/>
      <c r="S166" s="2"/>
      <c r="T166" s="2"/>
      <c r="U166" s="2"/>
      <c r="V166" s="2"/>
      <c r="W166" s="2"/>
      <c r="X166" s="2"/>
      <c r="Y166" s="2"/>
      <c r="Z166" s="2"/>
    </row>
    <row r="167" spans="1:26" ht="15" thickBot="1">
      <c r="A167" s="2"/>
      <c r="B167" s="2"/>
      <c r="C167" s="2"/>
      <c r="D167" s="2"/>
      <c r="E167" s="2"/>
      <c r="F167" s="2"/>
      <c r="G167" s="2"/>
      <c r="I167" s="43"/>
      <c r="J167" s="38"/>
      <c r="K167" s="53"/>
      <c r="L167" s="48"/>
      <c r="M167" s="2"/>
      <c r="N167" s="2"/>
      <c r="O167" s="2"/>
      <c r="P167" s="2"/>
      <c r="Q167" s="2"/>
      <c r="R167" s="2"/>
      <c r="S167" s="2"/>
      <c r="T167" s="2"/>
      <c r="U167" s="2"/>
      <c r="V167" s="2"/>
      <c r="W167" s="2"/>
      <c r="X167" s="2"/>
      <c r="Y167" s="2"/>
      <c r="Z167" s="2"/>
    </row>
    <row r="168" spans="1:26" ht="15.95" thickBot="1">
      <c r="A168" s="185" t="s">
        <v>284</v>
      </c>
      <c r="B168" s="186"/>
      <c r="C168" s="186"/>
      <c r="D168" s="186"/>
      <c r="E168" s="186"/>
      <c r="F168" s="186"/>
      <c r="G168" s="187"/>
      <c r="I168" s="43"/>
      <c r="J168" s="38"/>
      <c r="K168" s="53"/>
      <c r="L168" s="48"/>
      <c r="M168" s="2"/>
      <c r="N168" s="2"/>
      <c r="O168" s="2"/>
      <c r="P168" s="2"/>
      <c r="Q168" s="2"/>
      <c r="R168" s="2"/>
      <c r="S168" s="2"/>
      <c r="T168" s="2"/>
      <c r="U168" s="2"/>
      <c r="V168" s="2"/>
      <c r="W168" s="2"/>
      <c r="X168" s="2"/>
      <c r="Y168" s="2"/>
      <c r="Z168" s="2"/>
    </row>
    <row r="169" spans="1:26" ht="47.1" thickBot="1">
      <c r="A169" s="22" t="s">
        <v>232</v>
      </c>
      <c r="B169" s="18" t="s">
        <v>233</v>
      </c>
      <c r="C169" s="19" t="s">
        <v>234</v>
      </c>
      <c r="D169" s="19" t="s">
        <v>235</v>
      </c>
      <c r="E169" s="19" t="s">
        <v>236</v>
      </c>
      <c r="F169" s="19" t="s">
        <v>237</v>
      </c>
      <c r="G169" s="20" t="s">
        <v>250</v>
      </c>
      <c r="I169" s="43"/>
      <c r="J169" s="38"/>
      <c r="K169" s="53"/>
      <c r="L169" s="48"/>
      <c r="M169" s="2"/>
      <c r="N169" s="2"/>
      <c r="O169" s="2"/>
      <c r="P169" s="2"/>
      <c r="Q169" s="2"/>
      <c r="R169" s="2"/>
      <c r="S169" s="2"/>
      <c r="T169" s="2"/>
      <c r="U169" s="2"/>
      <c r="V169" s="2"/>
      <c r="W169" s="2"/>
      <c r="X169" s="2"/>
      <c r="Y169" s="2"/>
      <c r="Z169" s="2"/>
    </row>
    <row r="170" spans="1:26" ht="15.6">
      <c r="A170" s="23" t="s">
        <v>240</v>
      </c>
      <c r="B170" s="16">
        <f>COUNTIF('Pillar 6'!D34:D36, "never")</f>
        <v>0</v>
      </c>
      <c r="C170" s="17">
        <f>COUNTIF('Pillar 6'!D34:D36, "rarely")</f>
        <v>0</v>
      </c>
      <c r="D170" s="17">
        <f>COUNTIF('Pillar 6'!D34:D36, "sometimes")</f>
        <v>0</v>
      </c>
      <c r="E170" s="17">
        <f>COUNTIF('Pillar 6'!D34:D36, "usually")</f>
        <v>0</v>
      </c>
      <c r="F170" s="17">
        <f>COUNTIF('Pillar 6'!D34:D36, "always")</f>
        <v>0</v>
      </c>
      <c r="G170" s="14"/>
      <c r="I170" s="43"/>
      <c r="J170" s="38"/>
      <c r="K170" s="53"/>
      <c r="L170" s="48"/>
      <c r="M170" s="2"/>
      <c r="N170" s="2"/>
      <c r="O170" s="2"/>
      <c r="P170" s="2"/>
      <c r="Q170" s="2"/>
      <c r="R170" s="2"/>
      <c r="S170" s="2"/>
      <c r="T170" s="2"/>
      <c r="U170" s="2"/>
      <c r="V170" s="2"/>
      <c r="W170" s="2"/>
      <c r="X170" s="2"/>
      <c r="Y170" s="2"/>
      <c r="Z170" s="2"/>
    </row>
    <row r="171" spans="1:26" ht="15" thickBot="1">
      <c r="A171" s="24" t="s">
        <v>241</v>
      </c>
      <c r="B171" s="10" t="s">
        <v>242</v>
      </c>
      <c r="C171" s="11" t="s">
        <v>243</v>
      </c>
      <c r="D171" s="11" t="s">
        <v>244</v>
      </c>
      <c r="E171" s="11" t="s">
        <v>245</v>
      </c>
      <c r="F171" s="12" t="s">
        <v>246</v>
      </c>
      <c r="G171" s="13"/>
      <c r="I171" s="43"/>
      <c r="J171" s="38"/>
      <c r="K171" s="53"/>
      <c r="L171" s="48"/>
      <c r="M171" s="2"/>
      <c r="N171" s="2"/>
      <c r="O171" s="2"/>
      <c r="P171" s="2"/>
      <c r="Q171" s="2"/>
      <c r="R171" s="2"/>
      <c r="S171" s="2"/>
      <c r="T171" s="2"/>
      <c r="U171" s="2"/>
      <c r="V171" s="2"/>
      <c r="W171" s="2"/>
      <c r="X171" s="2"/>
      <c r="Y171" s="2"/>
      <c r="Z171" s="2"/>
    </row>
    <row r="172" spans="1:26" ht="15" thickBot="1">
      <c r="A172" s="21" t="s">
        <v>247</v>
      </c>
      <c r="B172" s="9">
        <f>PRODUCT(1, B170)</f>
        <v>0</v>
      </c>
      <c r="C172" s="5">
        <f>PRODUCT(2, C170)</f>
        <v>0</v>
      </c>
      <c r="D172" s="5">
        <f>PRODUCT(3, D170)</f>
        <v>0</v>
      </c>
      <c r="E172" s="5">
        <f>PRODUCT(4, E170)</f>
        <v>0</v>
      </c>
      <c r="F172" s="5">
        <f>PRODUCT(5, F170)</f>
        <v>0</v>
      </c>
      <c r="G172" s="6">
        <f>SUM(B172:F172)</f>
        <v>0</v>
      </c>
      <c r="I172" s="46">
        <f>G172/3</f>
        <v>0</v>
      </c>
      <c r="J172" s="36" t="str">
        <f>IF(AND(I172&lt;1.5), "Never", IF(AND(I172&gt;=1.5, I172&lt;2.5), "Rarely", IF(AND(I172&gt;=2.5, I172&lt;3.5), "Sometimes", IF(AND(I172&gt;=3.5,I172&lt;4.5), "Usually", IF(AND(I172&gt;=4.5), "Always")))))</f>
        <v>Never</v>
      </c>
      <c r="K172" s="59"/>
      <c r="L172" s="49"/>
      <c r="M172" s="2"/>
      <c r="N172" s="2"/>
      <c r="O172" s="2"/>
      <c r="P172" s="2"/>
      <c r="Q172" s="2"/>
      <c r="R172" s="2"/>
      <c r="S172" s="2"/>
      <c r="T172" s="2"/>
      <c r="U172" s="2"/>
      <c r="V172" s="2"/>
      <c r="W172" s="2"/>
      <c r="X172" s="2"/>
      <c r="Y172" s="2"/>
      <c r="Z172" s="2"/>
    </row>
    <row r="173" spans="1:26" ht="15" thickBot="1">
      <c r="A173" s="2"/>
      <c r="B173" s="2"/>
      <c r="C173" s="2"/>
      <c r="D173" s="2"/>
      <c r="E173" s="2"/>
      <c r="F173" s="2"/>
      <c r="G173" s="2"/>
      <c r="I173" s="41"/>
      <c r="J173" s="42"/>
      <c r="K173" s="52"/>
      <c r="L173" s="60"/>
      <c r="M173" s="2"/>
      <c r="N173" s="2"/>
      <c r="O173" s="2"/>
      <c r="P173" s="2"/>
      <c r="Q173" s="2"/>
      <c r="R173" s="2"/>
      <c r="S173" s="2"/>
      <c r="T173" s="2"/>
      <c r="U173" s="2"/>
      <c r="V173" s="2"/>
      <c r="W173" s="2"/>
      <c r="X173" s="2"/>
      <c r="Y173" s="2"/>
      <c r="Z173" s="2"/>
    </row>
    <row r="174" spans="1:26" ht="15.95" thickBot="1">
      <c r="A174" s="203" t="s">
        <v>285</v>
      </c>
      <c r="B174" s="204"/>
      <c r="C174" s="204"/>
      <c r="D174" s="204"/>
      <c r="E174" s="204"/>
      <c r="F174" s="204"/>
      <c r="G174" s="205"/>
      <c r="I174" s="43"/>
      <c r="J174" s="38"/>
      <c r="K174" s="53"/>
      <c r="L174" s="48"/>
      <c r="M174" s="2"/>
      <c r="N174" s="2"/>
      <c r="O174" s="2"/>
      <c r="P174" s="2"/>
      <c r="Q174" s="2"/>
      <c r="R174" s="2"/>
      <c r="S174" s="2"/>
      <c r="T174" s="2"/>
      <c r="U174" s="2"/>
      <c r="V174" s="2"/>
      <c r="W174" s="2"/>
      <c r="X174" s="2"/>
      <c r="Y174" s="2"/>
      <c r="Z174" s="2"/>
    </row>
    <row r="175" spans="1:26" ht="47.1" thickBot="1">
      <c r="A175" s="22" t="s">
        <v>232</v>
      </c>
      <c r="B175" s="18" t="s">
        <v>233</v>
      </c>
      <c r="C175" s="19" t="s">
        <v>234</v>
      </c>
      <c r="D175" s="19" t="s">
        <v>235</v>
      </c>
      <c r="E175" s="19" t="s">
        <v>236</v>
      </c>
      <c r="F175" s="19" t="s">
        <v>237</v>
      </c>
      <c r="G175" s="20" t="s">
        <v>275</v>
      </c>
      <c r="I175" s="43"/>
      <c r="J175" s="38"/>
      <c r="K175" s="53"/>
      <c r="L175" s="48"/>
      <c r="M175" s="2"/>
      <c r="N175" s="2"/>
      <c r="O175" s="2"/>
      <c r="P175" s="2"/>
      <c r="Q175" s="2"/>
      <c r="R175" s="2"/>
      <c r="S175" s="2"/>
      <c r="T175" s="2"/>
      <c r="U175" s="2"/>
      <c r="V175" s="2"/>
      <c r="W175" s="2"/>
      <c r="X175" s="2"/>
      <c r="Y175" s="2"/>
      <c r="Z175" s="2"/>
    </row>
    <row r="176" spans="1:26" ht="15.6">
      <c r="A176" s="23" t="s">
        <v>240</v>
      </c>
      <c r="B176" s="16">
        <f>COUNTIF('Pillar 7'!D6:D11, "never")</f>
        <v>0</v>
      </c>
      <c r="C176" s="17">
        <f>COUNTIF('Pillar 7'!D6:D11, "rarely")</f>
        <v>0</v>
      </c>
      <c r="D176" s="17">
        <f>COUNTIF('Pillar 7'!D6:D11, "sometimes")</f>
        <v>0</v>
      </c>
      <c r="E176" s="17">
        <f>COUNTIF('Pillar 7'!D6:D11, "usually")</f>
        <v>0</v>
      </c>
      <c r="F176" s="17">
        <f>COUNTIF('Pillar 7'!D6:D11, "always")</f>
        <v>0</v>
      </c>
      <c r="G176" s="14"/>
      <c r="I176" s="43"/>
      <c r="J176" s="38"/>
      <c r="K176" s="53"/>
      <c r="L176" s="48"/>
      <c r="M176" s="2"/>
      <c r="N176" s="2"/>
      <c r="O176" s="2"/>
      <c r="P176" s="2"/>
      <c r="Q176" s="2"/>
      <c r="R176" s="2"/>
      <c r="S176" s="2"/>
      <c r="T176" s="2"/>
      <c r="U176" s="2"/>
      <c r="V176" s="2"/>
      <c r="W176" s="2"/>
      <c r="X176" s="2"/>
      <c r="Y176" s="2"/>
      <c r="Z176" s="2"/>
    </row>
    <row r="177" spans="1:26" ht="15" thickBot="1">
      <c r="A177" s="24" t="s">
        <v>241</v>
      </c>
      <c r="B177" s="10" t="s">
        <v>242</v>
      </c>
      <c r="C177" s="11" t="s">
        <v>243</v>
      </c>
      <c r="D177" s="11" t="s">
        <v>244</v>
      </c>
      <c r="E177" s="11" t="s">
        <v>245</v>
      </c>
      <c r="F177" s="12" t="s">
        <v>246</v>
      </c>
      <c r="G177" s="13"/>
      <c r="I177" s="43"/>
      <c r="J177" s="38"/>
      <c r="K177" s="53"/>
      <c r="L177" s="48"/>
      <c r="M177" s="2"/>
      <c r="N177" s="2"/>
      <c r="O177" s="2"/>
      <c r="P177" s="2"/>
      <c r="Q177" s="2"/>
      <c r="R177" s="2"/>
      <c r="S177" s="2"/>
      <c r="T177" s="2"/>
      <c r="U177" s="2"/>
      <c r="V177" s="2"/>
      <c r="W177" s="2"/>
      <c r="X177" s="2"/>
      <c r="Y177" s="2"/>
      <c r="Z177" s="2"/>
    </row>
    <row r="178" spans="1:26" ht="18.95" thickBot="1">
      <c r="A178" s="21" t="s">
        <v>247</v>
      </c>
      <c r="B178" s="9">
        <f>PRODUCT(1, B176)</f>
        <v>0</v>
      </c>
      <c r="C178" s="5">
        <f>PRODUCT(2, C176)</f>
        <v>0</v>
      </c>
      <c r="D178" s="5">
        <f>PRODUCT(3, D176)</f>
        <v>0</v>
      </c>
      <c r="E178" s="5">
        <f>PRODUCT(4, E176)</f>
        <v>0</v>
      </c>
      <c r="F178" s="5">
        <f>PRODUCT(5, F176)</f>
        <v>0</v>
      </c>
      <c r="G178" s="6">
        <f>SUM(B178:F178)</f>
        <v>0</v>
      </c>
      <c r="I178" s="44">
        <f>G178/6</f>
        <v>0</v>
      </c>
      <c r="J178" s="36" t="str">
        <f>IF(AND(I178&lt;1.5), "Never", IF(AND(I178&gt;=1.5, I178&lt;2.5), "Rarely", IF(AND(I178&gt;=2.5, I178&lt;3.5), "Sometimes", IF(AND(I178&gt;=3.5,I178&lt;4.5), "Usually", IF(AND(I178&gt;=4.5), "Always")))))</f>
        <v>Never</v>
      </c>
      <c r="K178" s="70">
        <f>AVERAGE(I178, I184, I190)</f>
        <v>0</v>
      </c>
      <c r="L178" s="68" t="str">
        <f t="shared" ref="L178" si="4">IF(AND(K178&lt;1.5), "Never", IF(AND(K178&gt;1.5, K178&lt;2.5), "Rarely", IF(AND(K178&gt;2.5, K178&lt;3.5), "Sometimes", IF(AND(K178&gt;3.5,K178&lt;4.5), "Usually", IF(AND(K178&gt;4.5), "Always")))))</f>
        <v>Never</v>
      </c>
      <c r="M178" s="2"/>
      <c r="N178" s="2"/>
      <c r="O178" s="2"/>
      <c r="P178" s="2"/>
      <c r="Q178" s="2"/>
      <c r="R178" s="2"/>
      <c r="S178" s="2"/>
      <c r="T178" s="2"/>
      <c r="U178" s="2"/>
      <c r="V178" s="2"/>
      <c r="W178" s="2"/>
      <c r="X178" s="2"/>
      <c r="Y178" s="2"/>
      <c r="Z178" s="2"/>
    </row>
    <row r="179" spans="1:26" ht="15" thickBot="1">
      <c r="A179" s="2"/>
      <c r="B179" s="2"/>
      <c r="C179" s="2"/>
      <c r="D179" s="2"/>
      <c r="E179" s="2"/>
      <c r="F179" s="2"/>
      <c r="G179" s="2"/>
      <c r="I179" s="45"/>
      <c r="J179" s="37"/>
      <c r="K179" s="53"/>
      <c r="L179" s="48"/>
      <c r="M179" s="2"/>
      <c r="N179" s="2"/>
      <c r="O179" s="2"/>
      <c r="P179" s="2"/>
      <c r="Q179" s="2"/>
      <c r="R179" s="2"/>
      <c r="S179" s="2"/>
      <c r="T179" s="2"/>
      <c r="U179" s="2"/>
      <c r="V179" s="2"/>
      <c r="W179" s="2"/>
      <c r="X179" s="2"/>
      <c r="Y179" s="2"/>
      <c r="Z179" s="2"/>
    </row>
    <row r="180" spans="1:26" ht="15.95" thickBot="1">
      <c r="A180" s="203" t="s">
        <v>286</v>
      </c>
      <c r="B180" s="204"/>
      <c r="C180" s="204"/>
      <c r="D180" s="204"/>
      <c r="E180" s="204"/>
      <c r="F180" s="204"/>
      <c r="G180" s="205"/>
      <c r="I180" s="43"/>
      <c r="J180" s="38"/>
      <c r="K180" s="53"/>
      <c r="L180" s="48"/>
      <c r="M180" s="2"/>
      <c r="N180" s="2"/>
      <c r="O180" s="2"/>
      <c r="P180" s="2"/>
      <c r="Q180" s="2"/>
      <c r="R180" s="2"/>
      <c r="S180" s="2"/>
      <c r="T180" s="2"/>
      <c r="U180" s="2"/>
      <c r="V180" s="2"/>
      <c r="W180" s="2"/>
      <c r="X180" s="2"/>
      <c r="Y180" s="2"/>
      <c r="Z180" s="2"/>
    </row>
    <row r="181" spans="1:26" ht="47.1" thickBot="1">
      <c r="A181" s="22" t="s">
        <v>232</v>
      </c>
      <c r="B181" s="18" t="s">
        <v>233</v>
      </c>
      <c r="C181" s="19" t="s">
        <v>234</v>
      </c>
      <c r="D181" s="19" t="s">
        <v>235</v>
      </c>
      <c r="E181" s="19" t="s">
        <v>236</v>
      </c>
      <c r="F181" s="19" t="s">
        <v>237</v>
      </c>
      <c r="G181" s="20" t="s">
        <v>258</v>
      </c>
      <c r="I181" s="43"/>
      <c r="J181" s="38"/>
      <c r="K181" s="53"/>
      <c r="L181" s="48"/>
      <c r="M181" s="2"/>
      <c r="N181" s="2"/>
      <c r="O181" s="2"/>
      <c r="P181" s="2"/>
      <c r="Q181" s="2"/>
      <c r="R181" s="2"/>
      <c r="S181" s="2"/>
      <c r="T181" s="2"/>
      <c r="U181" s="2"/>
      <c r="V181" s="2"/>
      <c r="W181" s="2"/>
      <c r="X181" s="2"/>
      <c r="Y181" s="2"/>
      <c r="Z181" s="2"/>
    </row>
    <row r="182" spans="1:26" ht="15.6">
      <c r="A182" s="23" t="s">
        <v>240</v>
      </c>
      <c r="B182" s="16">
        <f>COUNTIF('Pillar 7'!D14:D14, "never")</f>
        <v>0</v>
      </c>
      <c r="C182" s="17">
        <f>COUNTIF('Pillar 7'!D14:D14, "rarely")</f>
        <v>0</v>
      </c>
      <c r="D182" s="17">
        <f>COUNTIF('Pillar 7'!D14:D14, "sometimes")</f>
        <v>0</v>
      </c>
      <c r="E182" s="17">
        <f>COUNTIF('Pillar 7'!D14:D14, "usually")</f>
        <v>0</v>
      </c>
      <c r="F182" s="17">
        <f>COUNTIF('Pillar 7'!D14:D14, "always")</f>
        <v>0</v>
      </c>
      <c r="G182" s="14"/>
      <c r="I182" s="43"/>
      <c r="J182" s="38"/>
      <c r="K182" s="53"/>
      <c r="L182" s="48"/>
      <c r="M182" s="2"/>
      <c r="N182" s="2"/>
      <c r="O182" s="2"/>
      <c r="P182" s="2"/>
      <c r="Q182" s="2"/>
      <c r="R182" s="2"/>
      <c r="S182" s="2"/>
      <c r="T182" s="2"/>
      <c r="U182" s="2"/>
      <c r="V182" s="2"/>
      <c r="W182" s="2"/>
      <c r="X182" s="2"/>
      <c r="Y182" s="2"/>
      <c r="Z182" s="2"/>
    </row>
    <row r="183" spans="1:26" ht="15" thickBot="1">
      <c r="A183" s="24" t="s">
        <v>241</v>
      </c>
      <c r="B183" s="10" t="s">
        <v>242</v>
      </c>
      <c r="C183" s="11" t="s">
        <v>243</v>
      </c>
      <c r="D183" s="11" t="s">
        <v>244</v>
      </c>
      <c r="E183" s="11" t="s">
        <v>245</v>
      </c>
      <c r="F183" s="12" t="s">
        <v>246</v>
      </c>
      <c r="G183" s="13"/>
      <c r="I183" s="43"/>
      <c r="J183" s="38"/>
      <c r="K183" s="53"/>
      <c r="L183" s="48"/>
      <c r="M183" s="2"/>
      <c r="N183" s="2"/>
      <c r="O183" s="2"/>
      <c r="P183" s="2"/>
      <c r="Q183" s="2"/>
      <c r="R183" s="2"/>
      <c r="S183" s="2"/>
      <c r="T183" s="2"/>
      <c r="U183" s="2"/>
      <c r="V183" s="2"/>
      <c r="W183" s="2"/>
      <c r="X183" s="2"/>
      <c r="Y183" s="2"/>
      <c r="Z183" s="2"/>
    </row>
    <row r="184" spans="1:26" ht="15" thickBot="1">
      <c r="A184" s="21" t="s">
        <v>247</v>
      </c>
      <c r="B184" s="9">
        <f>PRODUCT(1, B182)</f>
        <v>0</v>
      </c>
      <c r="C184" s="5">
        <f>PRODUCT(2, C182)</f>
        <v>0</v>
      </c>
      <c r="D184" s="5">
        <f>PRODUCT(3, D182)</f>
        <v>0</v>
      </c>
      <c r="E184" s="5">
        <f>PRODUCT(4, E182)</f>
        <v>0</v>
      </c>
      <c r="F184" s="5">
        <f>PRODUCT(5, F182)</f>
        <v>0</v>
      </c>
      <c r="G184" s="6">
        <f>SUM(B184:F184)</f>
        <v>0</v>
      </c>
      <c r="I184" s="44">
        <f>G184/1</f>
        <v>0</v>
      </c>
      <c r="J184" s="40" t="str">
        <f>IF(AND(I184&lt;1.5), "Never", IF(AND(I184&gt;=1.5, I184&lt;2.5), "Rarely", IF(AND(I184&gt;=2.5, I184&lt;3.5), "Sometimes", IF(AND(I184&gt;=3.5,I184&lt;4.5), "Usually", IF(AND(I184&gt;=4.5), "Always")))))</f>
        <v>Never</v>
      </c>
      <c r="K184" s="53"/>
      <c r="L184" s="48"/>
      <c r="M184" s="2"/>
      <c r="N184" s="2"/>
      <c r="O184" s="2"/>
      <c r="P184" s="2"/>
      <c r="Q184" s="2"/>
      <c r="R184" s="2"/>
      <c r="S184" s="2"/>
      <c r="T184" s="2"/>
      <c r="U184" s="2"/>
      <c r="V184" s="2"/>
      <c r="W184" s="2"/>
      <c r="X184" s="2"/>
      <c r="Y184" s="2"/>
      <c r="Z184" s="2"/>
    </row>
    <row r="185" spans="1:26" ht="15" thickBot="1">
      <c r="A185" s="2"/>
      <c r="B185" s="2"/>
      <c r="C185" s="2"/>
      <c r="D185" s="2"/>
      <c r="E185" s="2"/>
      <c r="F185" s="2"/>
      <c r="G185" s="2"/>
      <c r="I185" s="43"/>
      <c r="J185" s="38"/>
      <c r="K185" s="53"/>
      <c r="L185" s="48"/>
      <c r="M185" s="2"/>
      <c r="N185" s="2"/>
      <c r="O185" s="2"/>
      <c r="P185" s="2"/>
      <c r="Q185" s="2"/>
      <c r="R185" s="2"/>
      <c r="S185" s="2"/>
      <c r="T185" s="2"/>
      <c r="U185" s="2"/>
      <c r="V185" s="2"/>
      <c r="W185" s="2"/>
      <c r="X185" s="2"/>
      <c r="Y185" s="2"/>
      <c r="Z185" s="2"/>
    </row>
    <row r="186" spans="1:26" ht="15.95" thickBot="1">
      <c r="A186" s="203" t="s">
        <v>287</v>
      </c>
      <c r="B186" s="204"/>
      <c r="C186" s="204"/>
      <c r="D186" s="204"/>
      <c r="E186" s="204"/>
      <c r="F186" s="204"/>
      <c r="G186" s="205"/>
      <c r="I186" s="43"/>
      <c r="J186" s="38"/>
      <c r="K186" s="53"/>
      <c r="L186" s="48"/>
      <c r="M186" s="2"/>
      <c r="N186" s="2"/>
      <c r="O186" s="2"/>
      <c r="P186" s="2"/>
      <c r="Q186" s="2"/>
      <c r="R186" s="2"/>
      <c r="S186" s="2"/>
      <c r="T186" s="2"/>
      <c r="U186" s="2"/>
      <c r="V186" s="2"/>
      <c r="W186" s="2"/>
      <c r="X186" s="2"/>
      <c r="Y186" s="2"/>
      <c r="Z186" s="2"/>
    </row>
    <row r="187" spans="1:26" ht="47.1" thickBot="1">
      <c r="A187" s="22" t="s">
        <v>232</v>
      </c>
      <c r="B187" s="18" t="s">
        <v>233</v>
      </c>
      <c r="C187" s="19" t="s">
        <v>234</v>
      </c>
      <c r="D187" s="19" t="s">
        <v>235</v>
      </c>
      <c r="E187" s="19" t="s">
        <v>236</v>
      </c>
      <c r="F187" s="19" t="s">
        <v>237</v>
      </c>
      <c r="G187" s="20" t="s">
        <v>269</v>
      </c>
      <c r="I187" s="43"/>
      <c r="J187" s="38"/>
      <c r="K187" s="53"/>
      <c r="L187" s="48"/>
      <c r="M187" s="2"/>
      <c r="N187" s="2"/>
      <c r="O187" s="2"/>
      <c r="P187" s="2"/>
      <c r="Q187" s="2"/>
      <c r="R187" s="2"/>
      <c r="S187" s="2"/>
      <c r="T187" s="2"/>
      <c r="U187" s="2"/>
      <c r="V187" s="2"/>
      <c r="W187" s="2"/>
      <c r="X187" s="2"/>
      <c r="Y187" s="2"/>
      <c r="Z187" s="2"/>
    </row>
    <row r="188" spans="1:26" ht="15.6">
      <c r="A188" s="23" t="s">
        <v>240</v>
      </c>
      <c r="B188" s="16">
        <f>COUNTIF('Pillar 7'!D17:D20, "never")</f>
        <v>0</v>
      </c>
      <c r="C188" s="17">
        <f>COUNTIF('Pillar 7'!D17:D20, "rarely")</f>
        <v>0</v>
      </c>
      <c r="D188" s="17">
        <f>COUNTIF('Pillar 7'!D17:D20, "sometimes")</f>
        <v>0</v>
      </c>
      <c r="E188" s="17">
        <f>COUNTIF('Pillar 7'!D17:D20, "usually")</f>
        <v>0</v>
      </c>
      <c r="F188" s="17">
        <f>COUNTIF('Pillar 7'!D17:D20, "always")</f>
        <v>0</v>
      </c>
      <c r="G188" s="14"/>
      <c r="I188" s="43"/>
      <c r="J188" s="38"/>
      <c r="K188" s="53"/>
      <c r="L188" s="48"/>
      <c r="M188" s="2"/>
      <c r="N188" s="2"/>
      <c r="O188" s="2"/>
      <c r="P188" s="2"/>
      <c r="Q188" s="2"/>
      <c r="R188" s="2"/>
      <c r="S188" s="2"/>
      <c r="T188" s="2"/>
      <c r="U188" s="2"/>
      <c r="V188" s="2"/>
      <c r="W188" s="2"/>
      <c r="X188" s="2"/>
      <c r="Y188" s="2"/>
      <c r="Z188" s="2"/>
    </row>
    <row r="189" spans="1:26" ht="15" thickBot="1">
      <c r="A189" s="24" t="s">
        <v>241</v>
      </c>
      <c r="B189" s="10" t="s">
        <v>242</v>
      </c>
      <c r="C189" s="11" t="s">
        <v>243</v>
      </c>
      <c r="D189" s="11" t="s">
        <v>244</v>
      </c>
      <c r="E189" s="11" t="s">
        <v>245</v>
      </c>
      <c r="F189" s="12" t="s">
        <v>246</v>
      </c>
      <c r="G189" s="13"/>
      <c r="I189" s="43"/>
      <c r="J189" s="38"/>
      <c r="K189" s="53"/>
      <c r="L189" s="48"/>
      <c r="M189" s="2"/>
      <c r="N189" s="2"/>
      <c r="O189" s="2"/>
      <c r="P189" s="2"/>
      <c r="Q189" s="2"/>
      <c r="R189" s="2"/>
      <c r="S189" s="2"/>
      <c r="T189" s="2"/>
      <c r="U189" s="2"/>
      <c r="V189" s="2"/>
      <c r="W189" s="2"/>
      <c r="X189" s="2"/>
      <c r="Y189" s="2"/>
      <c r="Z189" s="2"/>
    </row>
    <row r="190" spans="1:26" ht="15" thickBot="1">
      <c r="A190" s="21" t="s">
        <v>247</v>
      </c>
      <c r="B190" s="9">
        <f>PRODUCT(1, B188)</f>
        <v>0</v>
      </c>
      <c r="C190" s="5">
        <f>PRODUCT(2, C188)</f>
        <v>0</v>
      </c>
      <c r="D190" s="5">
        <f>PRODUCT(3, D188)</f>
        <v>0</v>
      </c>
      <c r="E190" s="5">
        <f>PRODUCT(4, E188)</f>
        <v>0</v>
      </c>
      <c r="F190" s="5">
        <f>PRODUCT(5, F188)</f>
        <v>0</v>
      </c>
      <c r="G190" s="6">
        <f>SUM(B190:F190)</f>
        <v>0</v>
      </c>
      <c r="I190" s="46">
        <f>G190/4</f>
        <v>0</v>
      </c>
      <c r="J190" s="47" t="str">
        <f>IF(AND(I190&lt;1.5), "Never", IF(AND(I190&gt;=1.5, I190&lt;2.5), "Rarely", IF(AND(I190&gt;=2.5, I190&lt;3.5), "Sometimes", IF(AND(I190&gt;=3.5,I190&lt;4.5), "Usually", IF(AND(I190&gt;=4.5), "Always")))))</f>
        <v>Never</v>
      </c>
      <c r="K190" s="59"/>
      <c r="L190" s="49"/>
      <c r="M190" s="2"/>
      <c r="N190" s="2"/>
      <c r="O190" s="2"/>
      <c r="P190" s="2"/>
      <c r="Q190" s="2"/>
      <c r="R190" s="2"/>
      <c r="S190" s="2"/>
      <c r="T190" s="2"/>
      <c r="U190" s="2"/>
      <c r="V190" s="2"/>
      <c r="W190" s="2"/>
      <c r="X190" s="2"/>
      <c r="Y190" s="2"/>
      <c r="Z190" s="2"/>
    </row>
    <row r="191" spans="1:26">
      <c r="A191" s="2"/>
      <c r="B191" s="2"/>
      <c r="C191" s="2"/>
      <c r="D191" s="2"/>
      <c r="E191" s="2"/>
      <c r="F191" s="2"/>
      <c r="G191" s="2"/>
      <c r="I191" s="34"/>
      <c r="J191" s="2"/>
      <c r="M191" s="2"/>
      <c r="N191" s="2"/>
      <c r="O191" s="2"/>
      <c r="P191" s="2"/>
      <c r="Q191" s="2"/>
      <c r="R191" s="2"/>
      <c r="S191" s="2"/>
      <c r="T191" s="2"/>
      <c r="U191" s="2"/>
      <c r="V191" s="2"/>
      <c r="W191" s="2"/>
      <c r="X191" s="2"/>
      <c r="Y191" s="2"/>
      <c r="Z191" s="2"/>
    </row>
    <row r="192" spans="1:26">
      <c r="A192" s="2"/>
      <c r="B192" s="2"/>
      <c r="C192" s="2"/>
      <c r="D192" s="2"/>
      <c r="E192" s="2"/>
      <c r="F192" s="2"/>
      <c r="G192" s="2"/>
      <c r="I192" s="34"/>
      <c r="J192" s="2"/>
      <c r="M192" s="2"/>
      <c r="N192" s="2"/>
      <c r="O192" s="2"/>
      <c r="P192" s="2"/>
      <c r="Q192" s="2"/>
      <c r="R192" s="2"/>
      <c r="S192" s="2"/>
      <c r="T192" s="2"/>
      <c r="U192" s="2"/>
      <c r="V192" s="2"/>
      <c r="W192" s="2"/>
      <c r="X192" s="2"/>
      <c r="Y192" s="2"/>
      <c r="Z192" s="2"/>
    </row>
    <row r="193" spans="1:26">
      <c r="A193" s="2"/>
      <c r="B193" s="2"/>
      <c r="C193" s="2"/>
      <c r="D193" s="2"/>
      <c r="E193" s="2"/>
      <c r="F193" s="2"/>
      <c r="G193" s="2"/>
      <c r="I193" s="34"/>
      <c r="J193" s="2"/>
      <c r="M193" s="2"/>
      <c r="N193" s="2"/>
      <c r="O193" s="2"/>
      <c r="P193" s="2"/>
      <c r="Q193" s="2"/>
      <c r="R193" s="2"/>
      <c r="S193" s="2"/>
      <c r="T193" s="2"/>
      <c r="U193" s="2"/>
      <c r="V193" s="2"/>
      <c r="W193" s="2"/>
      <c r="X193" s="2"/>
      <c r="Y193" s="2"/>
      <c r="Z193" s="2"/>
    </row>
    <row r="194" spans="1:26">
      <c r="A194" s="2"/>
      <c r="B194" s="2"/>
      <c r="C194" s="2"/>
      <c r="D194" s="2"/>
      <c r="E194" s="2"/>
      <c r="F194" s="2"/>
      <c r="G194" s="2"/>
      <c r="I194" s="34"/>
      <c r="J194" s="2"/>
      <c r="M194" s="2"/>
      <c r="N194" s="2"/>
      <c r="O194" s="2"/>
      <c r="P194" s="2"/>
      <c r="Q194" s="2"/>
      <c r="R194" s="2"/>
      <c r="S194" s="2"/>
      <c r="T194" s="2"/>
      <c r="U194" s="2"/>
      <c r="V194" s="2"/>
      <c r="W194" s="2"/>
      <c r="X194" s="2"/>
      <c r="Y194" s="2"/>
      <c r="Z194" s="2"/>
    </row>
    <row r="195" spans="1:26">
      <c r="A195" s="2"/>
      <c r="B195" s="2"/>
      <c r="C195" s="2"/>
      <c r="D195" s="2"/>
      <c r="E195" s="2"/>
      <c r="F195" s="2"/>
      <c r="G195" s="2"/>
      <c r="I195" s="34"/>
      <c r="J195" s="2"/>
      <c r="M195" s="2"/>
      <c r="N195" s="2"/>
      <c r="O195" s="2"/>
      <c r="P195" s="2"/>
      <c r="Q195" s="2"/>
      <c r="R195" s="2"/>
      <c r="S195" s="2"/>
      <c r="T195" s="2"/>
      <c r="U195" s="2"/>
      <c r="V195" s="2"/>
      <c r="W195" s="2"/>
      <c r="X195" s="2"/>
      <c r="Y195" s="2"/>
      <c r="Z195" s="2"/>
    </row>
    <row r="196" spans="1:26">
      <c r="A196" s="2"/>
      <c r="B196" s="2"/>
      <c r="C196" s="2"/>
      <c r="D196" s="2"/>
      <c r="E196" s="2"/>
      <c r="F196" s="2"/>
      <c r="G196" s="2"/>
      <c r="I196" s="34"/>
      <c r="J196" s="2"/>
      <c r="M196" s="2"/>
      <c r="N196" s="2"/>
      <c r="O196" s="2"/>
      <c r="P196" s="2"/>
      <c r="Q196" s="2"/>
      <c r="R196" s="2"/>
      <c r="S196" s="2"/>
      <c r="T196" s="2"/>
      <c r="U196" s="2"/>
      <c r="V196" s="2"/>
      <c r="W196" s="2"/>
      <c r="X196" s="2"/>
      <c r="Y196" s="2"/>
      <c r="Z196" s="2"/>
    </row>
    <row r="197" spans="1:26">
      <c r="A197" s="2"/>
      <c r="B197" s="2"/>
      <c r="C197" s="2"/>
      <c r="D197" s="2"/>
      <c r="E197" s="2"/>
      <c r="F197" s="2"/>
      <c r="G197" s="2"/>
      <c r="I197" s="34"/>
      <c r="J197" s="2"/>
      <c r="M197" s="2"/>
      <c r="N197" s="2"/>
      <c r="O197" s="2"/>
      <c r="P197" s="2"/>
      <c r="Q197" s="2"/>
      <c r="R197" s="2"/>
      <c r="S197" s="2"/>
      <c r="T197" s="2"/>
      <c r="U197" s="2"/>
      <c r="V197" s="2"/>
      <c r="W197" s="2"/>
      <c r="X197" s="2"/>
      <c r="Y197" s="2"/>
      <c r="Z197" s="2"/>
    </row>
    <row r="198" spans="1:26">
      <c r="A198" s="2"/>
      <c r="B198" s="2"/>
      <c r="C198" s="2"/>
      <c r="D198" s="2"/>
      <c r="E198" s="2"/>
      <c r="F198" s="2"/>
      <c r="G198" s="2"/>
      <c r="I198" s="34"/>
      <c r="J198" s="2"/>
      <c r="M198" s="2"/>
      <c r="N198" s="2"/>
      <c r="O198" s="2"/>
      <c r="P198" s="2"/>
      <c r="Q198" s="2"/>
      <c r="R198" s="2"/>
      <c r="S198" s="2"/>
      <c r="T198" s="2"/>
      <c r="U198" s="2"/>
      <c r="V198" s="2"/>
      <c r="W198" s="2"/>
      <c r="X198" s="2"/>
      <c r="Y198" s="2"/>
      <c r="Z198" s="2"/>
    </row>
    <row r="199" spans="1:26">
      <c r="A199" s="2"/>
      <c r="B199" s="2"/>
      <c r="C199" s="2"/>
      <c r="D199" s="2"/>
      <c r="E199" s="2"/>
      <c r="F199" s="2"/>
      <c r="G199" s="2"/>
      <c r="I199" s="34"/>
      <c r="J199" s="2"/>
      <c r="M199" s="2"/>
      <c r="N199" s="2"/>
      <c r="O199" s="2"/>
      <c r="P199" s="2"/>
      <c r="Q199" s="2"/>
      <c r="R199" s="2"/>
      <c r="S199" s="2"/>
      <c r="T199" s="2"/>
      <c r="U199" s="2"/>
      <c r="V199" s="2"/>
      <c r="W199" s="2"/>
      <c r="X199" s="2"/>
      <c r="Y199" s="2"/>
      <c r="Z199" s="2"/>
    </row>
    <row r="200" spans="1:26">
      <c r="A200" s="2"/>
      <c r="B200" s="2"/>
      <c r="C200" s="2"/>
      <c r="D200" s="2"/>
      <c r="E200" s="2"/>
      <c r="F200" s="2"/>
      <c r="G200" s="2"/>
      <c r="I200" s="34"/>
      <c r="J200" s="2"/>
      <c r="M200" s="2"/>
      <c r="N200" s="2"/>
      <c r="O200" s="2"/>
      <c r="P200" s="2"/>
      <c r="Q200" s="2"/>
      <c r="R200" s="2"/>
      <c r="S200" s="2"/>
      <c r="T200" s="2"/>
      <c r="U200" s="2"/>
      <c r="V200" s="2"/>
      <c r="W200" s="2"/>
      <c r="X200" s="2"/>
      <c r="Y200" s="2"/>
      <c r="Z200" s="2"/>
    </row>
    <row r="201" spans="1:26">
      <c r="A201" s="2"/>
      <c r="B201" s="2"/>
      <c r="C201" s="2"/>
      <c r="D201" s="2"/>
      <c r="E201" s="2"/>
      <c r="F201" s="2"/>
      <c r="G201" s="2"/>
      <c r="I201" s="34"/>
      <c r="J201" s="2"/>
      <c r="M201" s="2"/>
      <c r="N201" s="2"/>
      <c r="O201" s="2"/>
      <c r="P201" s="2"/>
      <c r="Q201" s="2"/>
      <c r="R201" s="2"/>
      <c r="S201" s="2"/>
      <c r="T201" s="2"/>
      <c r="U201" s="2"/>
      <c r="V201" s="2"/>
      <c r="W201" s="2"/>
      <c r="X201" s="2"/>
      <c r="Y201" s="2"/>
      <c r="Z201" s="2"/>
    </row>
    <row r="202" spans="1:26">
      <c r="A202" s="2"/>
      <c r="B202" s="2"/>
      <c r="C202" s="2"/>
      <c r="D202" s="2"/>
      <c r="E202" s="2"/>
      <c r="F202" s="2"/>
      <c r="G202" s="2"/>
      <c r="I202" s="34"/>
      <c r="J202" s="2"/>
      <c r="M202" s="2"/>
      <c r="N202" s="2"/>
      <c r="O202" s="2"/>
      <c r="P202" s="2"/>
      <c r="Q202" s="2"/>
      <c r="R202" s="2"/>
      <c r="S202" s="2"/>
      <c r="T202" s="2"/>
      <c r="U202" s="2"/>
      <c r="V202" s="2"/>
      <c r="W202" s="2"/>
      <c r="X202" s="2"/>
      <c r="Y202" s="2"/>
      <c r="Z202" s="2"/>
    </row>
    <row r="203" spans="1:26">
      <c r="A203" s="2"/>
      <c r="B203" s="2"/>
      <c r="C203" s="2"/>
      <c r="D203" s="2"/>
      <c r="E203" s="2"/>
      <c r="F203" s="2"/>
      <c r="G203" s="2"/>
      <c r="I203" s="34"/>
      <c r="J203" s="2"/>
      <c r="M203" s="2"/>
      <c r="N203" s="2"/>
      <c r="O203" s="2"/>
      <c r="P203" s="2"/>
      <c r="Q203" s="2"/>
      <c r="R203" s="2"/>
      <c r="S203" s="2"/>
      <c r="T203" s="2"/>
      <c r="U203" s="2"/>
      <c r="V203" s="2"/>
      <c r="W203" s="2"/>
      <c r="X203" s="2"/>
      <c r="Y203" s="2"/>
      <c r="Z203" s="2"/>
    </row>
    <row r="204" spans="1:26">
      <c r="A204" s="2"/>
      <c r="B204" s="2"/>
      <c r="C204" s="2"/>
      <c r="D204" s="2"/>
      <c r="E204" s="2"/>
      <c r="F204" s="2"/>
      <c r="G204" s="2"/>
      <c r="I204" s="34"/>
      <c r="J204" s="2"/>
      <c r="M204" s="2"/>
      <c r="N204" s="2"/>
      <c r="O204" s="2"/>
      <c r="P204" s="2"/>
      <c r="Q204" s="2"/>
      <c r="R204" s="2"/>
      <c r="S204" s="2"/>
      <c r="T204" s="2"/>
      <c r="U204" s="2"/>
      <c r="V204" s="2"/>
      <c r="W204" s="2"/>
      <c r="X204" s="2"/>
      <c r="Y204" s="2"/>
      <c r="Z204" s="2"/>
    </row>
    <row r="205" spans="1:26">
      <c r="A205" s="2"/>
      <c r="B205" s="2"/>
      <c r="C205" s="2"/>
      <c r="D205" s="2"/>
      <c r="E205" s="2"/>
      <c r="F205" s="2"/>
      <c r="G205" s="2"/>
      <c r="I205" s="34"/>
      <c r="J205" s="2"/>
      <c r="M205" s="2"/>
      <c r="N205" s="2"/>
      <c r="O205" s="2"/>
      <c r="P205" s="2"/>
      <c r="Q205" s="2"/>
      <c r="R205" s="2"/>
      <c r="S205" s="2"/>
      <c r="T205" s="2"/>
      <c r="U205" s="2"/>
      <c r="V205" s="2"/>
      <c r="W205" s="2"/>
      <c r="X205" s="2"/>
      <c r="Y205" s="2"/>
      <c r="Z205" s="2"/>
    </row>
    <row r="206" spans="1:26">
      <c r="A206" s="2"/>
      <c r="B206" s="2"/>
      <c r="C206" s="2"/>
      <c r="D206" s="2"/>
      <c r="E206" s="2"/>
      <c r="F206" s="2"/>
      <c r="G206" s="2"/>
      <c r="I206" s="34"/>
      <c r="J206" s="2"/>
      <c r="M206" s="2"/>
      <c r="N206" s="2"/>
      <c r="O206" s="2"/>
      <c r="P206" s="2"/>
      <c r="Q206" s="2"/>
      <c r="R206" s="2"/>
      <c r="S206" s="2"/>
      <c r="T206" s="2"/>
      <c r="U206" s="2"/>
      <c r="V206" s="2"/>
      <c r="W206" s="2"/>
      <c r="X206" s="2"/>
      <c r="Y206" s="2"/>
      <c r="Z206" s="2"/>
    </row>
    <row r="207" spans="1:26">
      <c r="A207" s="2"/>
      <c r="B207" s="2"/>
      <c r="C207" s="2"/>
      <c r="D207" s="2"/>
      <c r="E207" s="2"/>
      <c r="F207" s="2"/>
      <c r="G207" s="2"/>
      <c r="I207" s="34"/>
      <c r="J207" s="2"/>
      <c r="M207" s="2"/>
      <c r="N207" s="2"/>
      <c r="O207" s="2"/>
      <c r="P207" s="2"/>
      <c r="Q207" s="2"/>
      <c r="R207" s="2"/>
      <c r="S207" s="2"/>
      <c r="T207" s="2"/>
      <c r="U207" s="2"/>
      <c r="V207" s="2"/>
      <c r="W207" s="2"/>
      <c r="X207" s="2"/>
      <c r="Y207" s="2"/>
      <c r="Z207" s="2"/>
    </row>
    <row r="208" spans="1:26">
      <c r="A208" s="2"/>
      <c r="B208" s="2"/>
      <c r="C208" s="2"/>
      <c r="D208" s="2"/>
      <c r="E208" s="2"/>
      <c r="F208" s="2"/>
      <c r="G208" s="2"/>
      <c r="I208" s="34"/>
      <c r="J208" s="2"/>
      <c r="M208" s="2"/>
      <c r="N208" s="2"/>
      <c r="O208" s="2"/>
      <c r="P208" s="2"/>
      <c r="Q208" s="2"/>
      <c r="R208" s="2"/>
      <c r="S208" s="2"/>
      <c r="T208" s="2"/>
      <c r="U208" s="2"/>
      <c r="V208" s="2"/>
      <c r="W208" s="2"/>
      <c r="X208" s="2"/>
      <c r="Y208" s="2"/>
      <c r="Z208" s="2"/>
    </row>
    <row r="209" spans="1:26">
      <c r="A209" s="2"/>
      <c r="B209" s="2"/>
      <c r="C209" s="2"/>
      <c r="D209" s="2"/>
      <c r="E209" s="2"/>
      <c r="F209" s="2"/>
      <c r="G209" s="2"/>
      <c r="I209" s="34"/>
      <c r="J209" s="2"/>
      <c r="M209" s="2"/>
      <c r="N209" s="2"/>
      <c r="O209" s="2"/>
      <c r="P209" s="2"/>
      <c r="Q209" s="2"/>
      <c r="R209" s="2"/>
      <c r="S209" s="2"/>
      <c r="T209" s="2"/>
      <c r="U209" s="2"/>
      <c r="V209" s="2"/>
      <c r="W209" s="2"/>
      <c r="X209" s="2"/>
      <c r="Y209" s="2"/>
      <c r="Z209" s="2"/>
    </row>
    <row r="210" spans="1:26">
      <c r="A210" s="2"/>
      <c r="B210" s="2"/>
      <c r="C210" s="2"/>
      <c r="D210" s="2"/>
      <c r="E210" s="2"/>
      <c r="F210" s="2"/>
      <c r="G210" s="2"/>
      <c r="I210" s="34"/>
      <c r="J210" s="2"/>
      <c r="M210" s="2"/>
      <c r="N210" s="2"/>
      <c r="O210" s="2"/>
      <c r="P210" s="2"/>
      <c r="Q210" s="2"/>
      <c r="R210" s="2"/>
      <c r="S210" s="2"/>
      <c r="T210" s="2"/>
      <c r="U210" s="2"/>
      <c r="V210" s="2"/>
      <c r="W210" s="2"/>
      <c r="X210" s="2"/>
      <c r="Y210" s="2"/>
      <c r="Z210" s="2"/>
    </row>
    <row r="211" spans="1:26">
      <c r="A211" s="2"/>
      <c r="B211" s="2"/>
      <c r="C211" s="2"/>
      <c r="D211" s="2"/>
      <c r="E211" s="2"/>
      <c r="F211" s="2"/>
      <c r="G211" s="2"/>
      <c r="I211" s="34"/>
      <c r="J211" s="2"/>
      <c r="M211" s="2"/>
      <c r="N211" s="2"/>
      <c r="O211" s="2"/>
      <c r="P211" s="2"/>
      <c r="Q211" s="2"/>
      <c r="R211" s="2"/>
      <c r="S211" s="2"/>
      <c r="T211" s="2"/>
      <c r="U211" s="2"/>
      <c r="V211" s="2"/>
      <c r="W211" s="2"/>
      <c r="X211" s="2"/>
      <c r="Y211" s="2"/>
      <c r="Z211" s="2"/>
    </row>
    <row r="212" spans="1:26">
      <c r="A212" s="2"/>
      <c r="B212" s="2"/>
      <c r="C212" s="2"/>
      <c r="D212" s="2"/>
      <c r="E212" s="2"/>
      <c r="F212" s="2"/>
      <c r="G212" s="2"/>
      <c r="I212" s="34"/>
      <c r="J212" s="2"/>
      <c r="M212" s="2"/>
      <c r="N212" s="2"/>
      <c r="O212" s="2"/>
      <c r="P212" s="2"/>
      <c r="Q212" s="2"/>
      <c r="R212" s="2"/>
      <c r="S212" s="2"/>
      <c r="T212" s="2"/>
      <c r="U212" s="2"/>
      <c r="V212" s="2"/>
      <c r="W212" s="2"/>
      <c r="X212" s="2"/>
      <c r="Y212" s="2"/>
      <c r="Z212" s="2"/>
    </row>
    <row r="213" spans="1:26">
      <c r="A213" s="2"/>
      <c r="B213" s="2"/>
      <c r="C213" s="2"/>
      <c r="D213" s="2"/>
      <c r="E213" s="2"/>
      <c r="F213" s="2"/>
      <c r="G213" s="2"/>
      <c r="I213" s="34"/>
      <c r="J213" s="2"/>
      <c r="M213" s="2"/>
      <c r="N213" s="2"/>
      <c r="O213" s="2"/>
      <c r="P213" s="2"/>
      <c r="Q213" s="2"/>
      <c r="R213" s="2"/>
      <c r="S213" s="2"/>
      <c r="T213" s="2"/>
      <c r="U213" s="2"/>
      <c r="V213" s="2"/>
      <c r="W213" s="2"/>
      <c r="X213" s="2"/>
      <c r="Y213" s="2"/>
      <c r="Z213" s="2"/>
    </row>
    <row r="214" spans="1:26">
      <c r="A214" s="2"/>
      <c r="B214" s="2"/>
      <c r="C214" s="2"/>
      <c r="D214" s="2"/>
      <c r="E214" s="2"/>
      <c r="F214" s="2"/>
      <c r="G214" s="2"/>
      <c r="I214" s="34"/>
      <c r="J214" s="2"/>
      <c r="M214" s="2"/>
      <c r="N214" s="2"/>
      <c r="O214" s="2"/>
      <c r="P214" s="2"/>
      <c r="Q214" s="2"/>
      <c r="R214" s="2"/>
      <c r="S214" s="2"/>
      <c r="T214" s="2"/>
      <c r="U214" s="2"/>
      <c r="V214" s="2"/>
      <c r="W214" s="2"/>
      <c r="X214" s="2"/>
      <c r="Y214" s="2"/>
      <c r="Z214" s="2"/>
    </row>
    <row r="215" spans="1:26">
      <c r="A215" s="2"/>
      <c r="B215" s="2"/>
      <c r="C215" s="2"/>
      <c r="D215" s="2"/>
      <c r="E215" s="2"/>
      <c r="F215" s="2"/>
      <c r="G215" s="2"/>
      <c r="I215" s="34"/>
      <c r="J215" s="2"/>
      <c r="M215" s="2"/>
      <c r="N215" s="2"/>
      <c r="O215" s="2"/>
      <c r="P215" s="2"/>
      <c r="Q215" s="2"/>
      <c r="R215" s="2"/>
      <c r="S215" s="2"/>
      <c r="T215" s="2"/>
      <c r="U215" s="2"/>
      <c r="V215" s="2"/>
      <c r="W215" s="2"/>
      <c r="X215" s="2"/>
      <c r="Y215" s="2"/>
      <c r="Z215" s="2"/>
    </row>
    <row r="216" spans="1:26">
      <c r="A216" s="2"/>
      <c r="B216" s="2"/>
      <c r="C216" s="2"/>
      <c r="D216" s="2"/>
      <c r="E216" s="2"/>
      <c r="F216" s="2"/>
      <c r="G216" s="2"/>
      <c r="I216" s="34"/>
      <c r="J216" s="2"/>
      <c r="M216" s="2"/>
      <c r="N216" s="2"/>
      <c r="O216" s="2"/>
      <c r="P216" s="2"/>
      <c r="Q216" s="2"/>
      <c r="R216" s="2"/>
      <c r="S216" s="2"/>
      <c r="T216" s="2"/>
      <c r="U216" s="2"/>
      <c r="V216" s="2"/>
      <c r="W216" s="2"/>
      <c r="X216" s="2"/>
      <c r="Y216" s="2"/>
      <c r="Z216" s="2"/>
    </row>
    <row r="217" spans="1:26">
      <c r="A217" s="2"/>
      <c r="B217" s="2"/>
      <c r="C217" s="2"/>
      <c r="D217" s="2"/>
      <c r="E217" s="2"/>
      <c r="F217" s="2"/>
      <c r="G217" s="2"/>
      <c r="I217" s="34"/>
      <c r="J217" s="2"/>
      <c r="M217" s="2"/>
      <c r="N217" s="2"/>
      <c r="O217" s="2"/>
      <c r="P217" s="2"/>
      <c r="Q217" s="2"/>
      <c r="R217" s="2"/>
      <c r="S217" s="2"/>
      <c r="T217" s="2"/>
      <c r="U217" s="2"/>
      <c r="V217" s="2"/>
      <c r="W217" s="2"/>
      <c r="X217" s="2"/>
      <c r="Y217" s="2"/>
      <c r="Z217" s="2"/>
    </row>
    <row r="218" spans="1:26">
      <c r="A218" s="2"/>
      <c r="B218" s="2"/>
      <c r="C218" s="2"/>
      <c r="D218" s="2"/>
      <c r="E218" s="2"/>
      <c r="F218" s="2"/>
      <c r="G218" s="2"/>
      <c r="I218" s="34"/>
      <c r="J218" s="2"/>
      <c r="M218" s="2"/>
      <c r="N218" s="2"/>
      <c r="O218" s="2"/>
      <c r="P218" s="2"/>
      <c r="Q218" s="2"/>
      <c r="R218" s="2"/>
      <c r="S218" s="2"/>
      <c r="T218" s="2"/>
      <c r="U218" s="2"/>
      <c r="V218" s="2"/>
      <c r="W218" s="2"/>
      <c r="X218" s="2"/>
      <c r="Y218" s="2"/>
      <c r="Z218" s="2"/>
    </row>
    <row r="219" spans="1:26">
      <c r="A219" s="2"/>
      <c r="B219" s="2"/>
      <c r="C219" s="2"/>
      <c r="D219" s="2"/>
      <c r="E219" s="2"/>
      <c r="F219" s="2"/>
      <c r="G219" s="2"/>
      <c r="I219" s="34"/>
      <c r="J219" s="2"/>
      <c r="M219" s="2"/>
      <c r="N219" s="2"/>
      <c r="O219" s="2"/>
      <c r="P219" s="2"/>
      <c r="Q219" s="2"/>
      <c r="R219" s="2"/>
      <c r="S219" s="2"/>
      <c r="T219" s="2"/>
      <c r="U219" s="2"/>
      <c r="V219" s="2"/>
      <c r="W219" s="2"/>
      <c r="X219" s="2"/>
      <c r="Y219" s="2"/>
      <c r="Z219" s="2"/>
    </row>
    <row r="220" spans="1:26">
      <c r="A220" s="2"/>
      <c r="B220" s="2"/>
      <c r="C220" s="2"/>
      <c r="D220" s="2"/>
      <c r="E220" s="2"/>
      <c r="F220" s="2"/>
      <c r="G220" s="2"/>
      <c r="I220" s="34"/>
      <c r="J220" s="2"/>
      <c r="M220" s="2"/>
      <c r="N220" s="2"/>
      <c r="O220" s="2"/>
      <c r="P220" s="2"/>
      <c r="Q220" s="2"/>
      <c r="R220" s="2"/>
      <c r="S220" s="2"/>
      <c r="T220" s="2"/>
      <c r="U220" s="2"/>
      <c r="V220" s="2"/>
      <c r="W220" s="2"/>
      <c r="X220" s="2"/>
      <c r="Y220" s="2"/>
      <c r="Z220" s="2"/>
    </row>
    <row r="221" spans="1:26">
      <c r="A221" s="2"/>
      <c r="B221" s="2"/>
      <c r="C221" s="2"/>
      <c r="D221" s="2"/>
      <c r="E221" s="2"/>
      <c r="F221" s="2"/>
      <c r="G221" s="2"/>
      <c r="I221" s="34"/>
      <c r="J221" s="2"/>
      <c r="M221" s="2"/>
      <c r="N221" s="2"/>
      <c r="O221" s="2"/>
      <c r="P221" s="2"/>
      <c r="Q221" s="2"/>
      <c r="R221" s="2"/>
      <c r="S221" s="2"/>
      <c r="T221" s="2"/>
      <c r="U221" s="2"/>
      <c r="V221" s="2"/>
      <c r="W221" s="2"/>
      <c r="X221" s="2"/>
      <c r="Y221" s="2"/>
      <c r="Z221" s="2"/>
    </row>
    <row r="222" spans="1:26">
      <c r="A222" s="2"/>
      <c r="B222" s="2"/>
      <c r="C222" s="2"/>
      <c r="D222" s="2"/>
      <c r="E222" s="2"/>
      <c r="F222" s="2"/>
      <c r="G222" s="2"/>
      <c r="I222" s="34"/>
      <c r="J222" s="2"/>
      <c r="M222" s="2"/>
      <c r="N222" s="2"/>
      <c r="O222" s="2"/>
      <c r="P222" s="2"/>
      <c r="Q222" s="2"/>
      <c r="R222" s="2"/>
      <c r="S222" s="2"/>
      <c r="T222" s="2"/>
      <c r="U222" s="2"/>
      <c r="V222" s="2"/>
      <c r="W222" s="2"/>
      <c r="X222" s="2"/>
      <c r="Y222" s="2"/>
      <c r="Z222" s="2"/>
    </row>
    <row r="223" spans="1:26">
      <c r="A223" s="2"/>
      <c r="B223" s="2"/>
      <c r="C223" s="2"/>
      <c r="D223" s="2"/>
      <c r="E223" s="2"/>
      <c r="F223" s="2"/>
      <c r="G223" s="2"/>
      <c r="I223" s="34"/>
      <c r="J223" s="2"/>
      <c r="M223" s="2"/>
      <c r="N223" s="2"/>
      <c r="O223" s="2"/>
      <c r="P223" s="2"/>
      <c r="Q223" s="2"/>
      <c r="R223" s="2"/>
      <c r="S223" s="2"/>
      <c r="T223" s="2"/>
      <c r="U223" s="2"/>
      <c r="V223" s="2"/>
      <c r="W223" s="2"/>
      <c r="X223" s="2"/>
      <c r="Y223" s="2"/>
      <c r="Z223" s="2"/>
    </row>
    <row r="224" spans="1:26">
      <c r="A224" s="2"/>
      <c r="B224" s="2"/>
      <c r="C224" s="2"/>
      <c r="D224" s="2"/>
      <c r="E224" s="2"/>
      <c r="F224" s="2"/>
      <c r="G224" s="2"/>
      <c r="I224" s="34"/>
      <c r="J224" s="2"/>
      <c r="M224" s="2"/>
      <c r="N224" s="2"/>
      <c r="O224" s="2"/>
      <c r="P224" s="2"/>
      <c r="Q224" s="2"/>
      <c r="R224" s="2"/>
      <c r="S224" s="2"/>
      <c r="T224" s="2"/>
      <c r="U224" s="2"/>
      <c r="V224" s="2"/>
      <c r="W224" s="2"/>
      <c r="X224" s="2"/>
      <c r="Y224" s="2"/>
      <c r="Z224" s="2"/>
    </row>
    <row r="225" spans="1:26">
      <c r="A225" s="2"/>
      <c r="B225" s="2"/>
      <c r="C225" s="2"/>
      <c r="D225" s="2"/>
      <c r="E225" s="2"/>
      <c r="F225" s="2"/>
      <c r="G225" s="2"/>
      <c r="I225" s="34"/>
      <c r="J225" s="2"/>
      <c r="M225" s="2"/>
      <c r="N225" s="2"/>
      <c r="O225" s="2"/>
      <c r="P225" s="2"/>
      <c r="Q225" s="2"/>
      <c r="R225" s="2"/>
      <c r="S225" s="2"/>
      <c r="T225" s="2"/>
      <c r="U225" s="2"/>
      <c r="V225" s="2"/>
      <c r="W225" s="2"/>
      <c r="X225" s="2"/>
      <c r="Y225" s="2"/>
      <c r="Z225" s="2"/>
    </row>
    <row r="226" spans="1:26">
      <c r="A226" s="2"/>
      <c r="B226" s="2"/>
      <c r="C226" s="2"/>
      <c r="D226" s="2"/>
      <c r="E226" s="2"/>
      <c r="F226" s="2"/>
      <c r="G226" s="2"/>
      <c r="I226" s="34"/>
      <c r="J226" s="2"/>
      <c r="M226" s="2"/>
      <c r="N226" s="2"/>
      <c r="O226" s="2"/>
      <c r="P226" s="2"/>
      <c r="Q226" s="2"/>
      <c r="R226" s="2"/>
      <c r="S226" s="2"/>
      <c r="T226" s="2"/>
      <c r="U226" s="2"/>
      <c r="V226" s="2"/>
      <c r="W226" s="2"/>
      <c r="X226" s="2"/>
      <c r="Y226" s="2"/>
      <c r="Z226" s="2"/>
    </row>
    <row r="227" spans="1:26">
      <c r="A227" s="2"/>
      <c r="B227" s="2"/>
      <c r="C227" s="2"/>
      <c r="D227" s="2"/>
      <c r="E227" s="2"/>
      <c r="F227" s="2"/>
      <c r="G227" s="2"/>
      <c r="I227" s="34"/>
      <c r="J227" s="2"/>
      <c r="M227" s="2"/>
      <c r="N227" s="2"/>
      <c r="O227" s="2"/>
      <c r="P227" s="2"/>
      <c r="Q227" s="2"/>
      <c r="R227" s="2"/>
      <c r="S227" s="2"/>
      <c r="T227" s="2"/>
      <c r="U227" s="2"/>
      <c r="V227" s="2"/>
      <c r="W227" s="2"/>
      <c r="X227" s="2"/>
      <c r="Y227" s="2"/>
      <c r="Z227" s="2"/>
    </row>
    <row r="228" spans="1:26">
      <c r="A228" s="2"/>
      <c r="B228" s="2"/>
      <c r="C228" s="2"/>
      <c r="D228" s="2"/>
      <c r="E228" s="2"/>
      <c r="F228" s="2"/>
      <c r="G228" s="2"/>
      <c r="I228" s="34"/>
      <c r="J228" s="2"/>
      <c r="M228" s="2"/>
      <c r="N228" s="2"/>
      <c r="O228" s="2"/>
      <c r="P228" s="2"/>
      <c r="Q228" s="2"/>
      <c r="R228" s="2"/>
      <c r="S228" s="2"/>
      <c r="T228" s="2"/>
      <c r="U228" s="2"/>
      <c r="V228" s="2"/>
      <c r="W228" s="2"/>
      <c r="X228" s="2"/>
      <c r="Y228" s="2"/>
      <c r="Z228" s="2"/>
    </row>
    <row r="229" spans="1:26">
      <c r="A229" s="2"/>
      <c r="B229" s="2"/>
      <c r="C229" s="2"/>
      <c r="D229" s="2"/>
      <c r="E229" s="2"/>
      <c r="F229" s="2"/>
      <c r="G229" s="2"/>
      <c r="I229" s="34"/>
      <c r="J229" s="2"/>
      <c r="M229" s="2"/>
      <c r="N229" s="2"/>
      <c r="O229" s="2"/>
      <c r="P229" s="2"/>
      <c r="Q229" s="2"/>
      <c r="R229" s="2"/>
      <c r="S229" s="2"/>
      <c r="T229" s="2"/>
      <c r="U229" s="2"/>
      <c r="V229" s="2"/>
      <c r="W229" s="2"/>
      <c r="X229" s="2"/>
      <c r="Y229" s="2"/>
      <c r="Z229" s="2"/>
    </row>
    <row r="230" spans="1:26">
      <c r="A230" s="2"/>
      <c r="B230" s="2"/>
      <c r="C230" s="2"/>
      <c r="D230" s="2"/>
      <c r="E230" s="2"/>
      <c r="F230" s="2"/>
      <c r="G230" s="2"/>
      <c r="I230" s="34"/>
      <c r="J230" s="2"/>
      <c r="M230" s="2"/>
      <c r="N230" s="2"/>
      <c r="O230" s="2"/>
      <c r="P230" s="2"/>
      <c r="Q230" s="2"/>
      <c r="R230" s="2"/>
      <c r="S230" s="2"/>
      <c r="T230" s="2"/>
      <c r="U230" s="2"/>
      <c r="V230" s="2"/>
      <c r="W230" s="2"/>
      <c r="X230" s="2"/>
      <c r="Y230" s="2"/>
      <c r="Z230" s="2"/>
    </row>
    <row r="231" spans="1:26">
      <c r="A231" s="2"/>
      <c r="B231" s="2"/>
      <c r="C231" s="2"/>
      <c r="D231" s="2"/>
      <c r="E231" s="2"/>
      <c r="F231" s="2"/>
      <c r="G231" s="2"/>
      <c r="I231" s="34"/>
      <c r="J231" s="2"/>
      <c r="M231" s="2"/>
      <c r="N231" s="2"/>
      <c r="O231" s="2"/>
      <c r="P231" s="2"/>
      <c r="Q231" s="2"/>
      <c r="R231" s="2"/>
      <c r="S231" s="2"/>
      <c r="T231" s="2"/>
      <c r="U231" s="2"/>
      <c r="V231" s="2"/>
      <c r="W231" s="2"/>
      <c r="X231" s="2"/>
      <c r="Y231" s="2"/>
      <c r="Z231" s="2"/>
    </row>
    <row r="232" spans="1:26">
      <c r="A232" s="2"/>
      <c r="B232" s="2"/>
      <c r="C232" s="2"/>
      <c r="D232" s="2"/>
      <c r="E232" s="2"/>
      <c r="F232" s="2"/>
      <c r="G232" s="2"/>
      <c r="I232" s="34"/>
      <c r="J232" s="2"/>
      <c r="M232" s="2"/>
      <c r="N232" s="2"/>
      <c r="O232" s="2"/>
      <c r="P232" s="2"/>
      <c r="Q232" s="2"/>
      <c r="R232" s="2"/>
      <c r="S232" s="2"/>
      <c r="T232" s="2"/>
      <c r="U232" s="2"/>
      <c r="V232" s="2"/>
      <c r="W232" s="2"/>
      <c r="X232" s="2"/>
      <c r="Y232" s="2"/>
      <c r="Z232" s="2"/>
    </row>
    <row r="233" spans="1:26">
      <c r="A233" s="2"/>
      <c r="B233" s="2"/>
      <c r="C233" s="2"/>
      <c r="D233" s="2"/>
      <c r="E233" s="2"/>
      <c r="F233" s="2"/>
      <c r="G233" s="2"/>
      <c r="I233" s="34"/>
      <c r="J233" s="2"/>
      <c r="M233" s="2"/>
      <c r="N233" s="2"/>
      <c r="O233" s="2"/>
      <c r="P233" s="2"/>
      <c r="Q233" s="2"/>
      <c r="R233" s="2"/>
      <c r="S233" s="2"/>
      <c r="T233" s="2"/>
      <c r="U233" s="2"/>
      <c r="V233" s="2"/>
      <c r="W233" s="2"/>
      <c r="X233" s="2"/>
      <c r="Y233" s="2"/>
      <c r="Z233" s="2"/>
    </row>
    <row r="234" spans="1:26">
      <c r="A234" s="2"/>
      <c r="B234" s="2"/>
      <c r="C234" s="2"/>
      <c r="D234" s="2"/>
      <c r="E234" s="2"/>
      <c r="F234" s="2"/>
      <c r="G234" s="2"/>
      <c r="I234" s="34"/>
      <c r="J234" s="2"/>
      <c r="M234" s="2"/>
      <c r="N234" s="2"/>
      <c r="O234" s="2"/>
      <c r="P234" s="2"/>
      <c r="Q234" s="2"/>
      <c r="R234" s="2"/>
      <c r="S234" s="2"/>
      <c r="T234" s="2"/>
      <c r="U234" s="2"/>
      <c r="V234" s="2"/>
      <c r="W234" s="2"/>
      <c r="X234" s="2"/>
      <c r="Y234" s="2"/>
      <c r="Z234" s="2"/>
    </row>
    <row r="235" spans="1:26">
      <c r="A235" s="2"/>
      <c r="B235" s="2"/>
      <c r="C235" s="2"/>
      <c r="D235" s="2"/>
      <c r="E235" s="2"/>
      <c r="F235" s="2"/>
      <c r="G235" s="2"/>
      <c r="I235" s="34"/>
      <c r="J235" s="2"/>
      <c r="M235" s="2"/>
      <c r="N235" s="2"/>
      <c r="O235" s="2"/>
      <c r="P235" s="2"/>
      <c r="Q235" s="2"/>
      <c r="R235" s="2"/>
      <c r="S235" s="2"/>
      <c r="T235" s="2"/>
      <c r="U235" s="2"/>
      <c r="V235" s="2"/>
      <c r="W235" s="2"/>
      <c r="X235" s="2"/>
      <c r="Y235" s="2"/>
      <c r="Z235" s="2"/>
    </row>
    <row r="236" spans="1:26">
      <c r="I236" s="34"/>
      <c r="J236" s="2"/>
      <c r="M236" s="2"/>
      <c r="N236" s="2"/>
      <c r="O236" s="2"/>
      <c r="P236" s="2"/>
      <c r="Q236" s="2"/>
      <c r="R236" s="2"/>
      <c r="S236" s="2"/>
      <c r="T236" s="2"/>
      <c r="U236" s="2"/>
      <c r="V236" s="2"/>
      <c r="W236" s="2"/>
      <c r="X236" s="2"/>
      <c r="Y236" s="2"/>
      <c r="Z236" s="2"/>
    </row>
    <row r="237" spans="1:26">
      <c r="P237" s="2"/>
      <c r="Q237" s="2"/>
      <c r="R237" s="2"/>
      <c r="S237" s="2"/>
      <c r="T237" s="2"/>
      <c r="U237" s="2"/>
      <c r="V237" s="2"/>
      <c r="W237" s="2"/>
      <c r="X237" s="2"/>
      <c r="Y237" s="2"/>
      <c r="Z237" s="2"/>
    </row>
  </sheetData>
  <mergeCells count="36">
    <mergeCell ref="A174:G174"/>
    <mergeCell ref="A180:G180"/>
    <mergeCell ref="A186:G186"/>
    <mergeCell ref="A1:G1"/>
    <mergeCell ref="A83:G83"/>
    <mergeCell ref="A63:G63"/>
    <mergeCell ref="A69:G69"/>
    <mergeCell ref="A76:G76"/>
    <mergeCell ref="A33:G33"/>
    <mergeCell ref="A39:G39"/>
    <mergeCell ref="A45:G45"/>
    <mergeCell ref="A51:G51"/>
    <mergeCell ref="A57:G57"/>
    <mergeCell ref="A3:G3"/>
    <mergeCell ref="A156:G156"/>
    <mergeCell ref="A162:G162"/>
    <mergeCell ref="A168:G168"/>
    <mergeCell ref="A125:G125"/>
    <mergeCell ref="A131:G131"/>
    <mergeCell ref="A138:G138"/>
    <mergeCell ref="A144:G144"/>
    <mergeCell ref="L2:L3"/>
    <mergeCell ref="I2:I3"/>
    <mergeCell ref="J2:J3"/>
    <mergeCell ref="K2:K3"/>
    <mergeCell ref="A150:G150"/>
    <mergeCell ref="A95:G95"/>
    <mergeCell ref="A101:G101"/>
    <mergeCell ref="A107:G107"/>
    <mergeCell ref="A113:G113"/>
    <mergeCell ref="A119:G119"/>
    <mergeCell ref="A9:G9"/>
    <mergeCell ref="A15:G15"/>
    <mergeCell ref="A21:G21"/>
    <mergeCell ref="A27:G27"/>
    <mergeCell ref="A89:G8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AA08DB2E7574BB85FD0D75957E082" ma:contentTypeVersion="15" ma:contentTypeDescription="Create a new document." ma:contentTypeScope="" ma:versionID="970f4821bf9c49571657f92c6f91de89">
  <xsd:schema xmlns:xsd="http://www.w3.org/2001/XMLSchema" xmlns:xs="http://www.w3.org/2001/XMLSchema" xmlns:p="http://schemas.microsoft.com/office/2006/metadata/properties" xmlns:ns2="ca181a51-b58f-4101-967e-bee951ab042e" xmlns:ns3="a84c8341-80aa-4b48-9373-d3a3de2ad48e" targetNamespace="http://schemas.microsoft.com/office/2006/metadata/properties" ma:root="true" ma:fieldsID="2029fa409855677364b6c4f2f609bb13" ns2:_="" ns3:_="">
    <xsd:import namespace="ca181a51-b58f-4101-967e-bee951ab042e"/>
    <xsd:import namespace="a84c8341-80aa-4b48-9373-d3a3de2ad4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181a51-b58f-4101-967e-bee951ab04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4c8341-80aa-4b48-9373-d3a3de2ad4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181a51-b58f-4101-967e-bee951ab04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90B5BE-CD18-4382-9819-BAB3B23C2D6B}"/>
</file>

<file path=customXml/itemProps2.xml><?xml version="1.0" encoding="utf-8"?>
<ds:datastoreItem xmlns:ds="http://schemas.openxmlformats.org/officeDocument/2006/customXml" ds:itemID="{42669EEC-5DA5-48EF-9A75-1E543C5C908D}"/>
</file>

<file path=customXml/itemProps3.xml><?xml version="1.0" encoding="utf-8"?>
<ds:datastoreItem xmlns:ds="http://schemas.openxmlformats.org/officeDocument/2006/customXml" ds:itemID="{12E4A5E6-EF58-446F-AC61-089FB689359B}"/>
</file>

<file path=docProps/app.xml><?xml version="1.0" encoding="utf-8"?>
<Properties xmlns="http://schemas.openxmlformats.org/officeDocument/2006/extended-properties" xmlns:vt="http://schemas.openxmlformats.org/officeDocument/2006/docPropsVTypes">
  <Application>Microsoft Excel Online</Application>
  <Manager/>
  <Company>The Lewin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Ayah Fannoun</dc:creator>
  <cp:keywords/>
  <dc:description/>
  <cp:lastModifiedBy/>
  <cp:revision/>
  <dcterms:created xsi:type="dcterms:W3CDTF">2017-07-24T18:48:40Z</dcterms:created>
  <dcterms:modified xsi:type="dcterms:W3CDTF">2024-09-19T16:48:39Z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0x0101000E4AA08DB2E7574BB85FD0D75957E082</vt:lpwstr>
  </property>
  <property fmtid="{D5CDD505-2E9C-101B-9397-08002B2CF9AE}" pid="3" name="MediaServiceImageTags">
    <vt:lpwstr/>
  </property>
</Properties>
</file>