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85832118-048B-4BF2-96EE-4DE1C0D29CD8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17" i="6" l="1"/>
  <c r="D11" i="6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<sst xmlns="http://schemas.openxmlformats.org/spreadsheetml/2006/main" count="129" uniqueCount="92">
  <si>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</si>
  <si>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</si>
  <si>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</si>
  <si>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</si>
  <si>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</si>
  <si>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</si>
  <si>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</si>
  <si>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</si>
  <si>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</si>
  <si>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</si>
  <si>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</si>
  <si>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</si>
  <si>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</si>
  <si>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</si>
  <si>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</si>
  <si>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</si>
  <si>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</si>
  <si>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</si>
  <si>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</si>
  <si>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</si>
  <si>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</si>
  <si>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</si>
  <si>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</si>
  <si>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</si>
  <si>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</si>
  <si>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</si>
  <si>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</si>
  <si>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</si>
  <si>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</si>
  <si>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</si>
  <si>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</si>
  <si>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</si>
  <si>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</si>
  <si>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</si>
  <si>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</si>
  <si>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</si>
  <si>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</si>
  <si>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</si>
  <si>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</si>
  <si>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</si>
  <si>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</si>
  <si>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</si>
  <si>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</si>
  <si>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</si>
  <si>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</si>
  <si>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</si>
  <si>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</si>
  <si>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</si>
  <si>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</si>
  <si>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</si>
  <si>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</si>
  <si>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</si>
  <si>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</si>
  <si>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</si>
  <si>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</si>
  <si>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</si>
  <si>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</si>
  <si>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</si>
  <si>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</si>
  <si>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</si>
  <si>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</si>
  <si>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</si>
  <si>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</si>
  <si>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</si>
  <si>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</si>
  <si>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</si>
  <si>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</si>
  <si>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</si>
  <si>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</si>
  <si>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</si>
  <si>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</si>
  <si>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</si>
  <si>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</si>
  <si>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</si>
  <si>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</si>
  <si>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</si>
  <si>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</si>
  <si>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</si>
  <si>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</si>
  <si>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</si>
  <si>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</si>
  <si>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</si>
  <si>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</si>
  <si>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</si>
  <si>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</si>
  <si>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</si>
  <si>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</si>
  <si>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FY19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</si>
  <si>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</si>
  <si>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t>As of 
January
2020</t>
  </si>
  <si>
    <t>As of 
March
 2020</t>
  </si>
  <si>
    <t>As of 
February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</si>
</sst>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164" fontId="4" fillId="0" borderId="0" xfId="0" applyNumberFormat="1" applyFont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Normal="100" workbookViewId="0">
      <selection activeCell="B30" sqref="B30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40" customHeight="1">
      <c r="A6" s="45"/>
      <c r="B6" s="179" t="s">
        <v>90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30272</v>
      </c>
      <c r="C7" s="241">
        <v>29758</v>
      </c>
      <c r="D7" s="232">
        <f>(B7-C7)</f>
        <v>514</v>
      </c>
      <c r="E7" s="233">
        <f>(B7-C7)/C7</f>
        <v>1.7272666173802003E-2</v>
      </c>
      <c r="F7" s="234"/>
      <c r="I7" s="122"/>
      <c r="K7" s="121"/>
    </row>
    <row r="8" spans="1:240" ht="16.5" customHeight="1" thickBot="1">
      <c r="A8" s="49" t="s">
        <v>67</v>
      </c>
      <c r="B8" s="242">
        <v>71788</v>
      </c>
      <c r="C8" s="242">
        <v>70521</v>
      </c>
      <c r="D8" s="235">
        <f>(B8-C8)</f>
        <v>1267</v>
      </c>
      <c r="E8" s="236">
        <f>(B8-C8)/C8</f>
        <v>1.7966279547936077E-2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40" customHeight="1">
      <c r="A13" s="45"/>
      <c r="B13" s="179" t="s">
        <v>90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19687</v>
      </c>
      <c r="C14" s="241">
        <v>19051</v>
      </c>
      <c r="D14" s="177">
        <f>(B14-C14)</f>
        <v>636</v>
      </c>
      <c r="E14" s="83">
        <f>(B14-C14)/C14</f>
        <v>3.3384074326806991E-2</v>
      </c>
      <c r="F14" s="84"/>
    </row>
    <row r="15" spans="1:240" ht="16.5" customHeight="1" thickBot="1">
      <c r="A15" s="49" t="s">
        <v>67</v>
      </c>
      <c r="B15" s="242">
        <v>19796</v>
      </c>
      <c r="C15" s="242">
        <v>19176</v>
      </c>
      <c r="D15" s="178">
        <f>(B15-C15)</f>
        <v>620</v>
      </c>
      <c r="E15" s="50">
        <f>(B15-C15)/C15</f>
        <v>3.2332081768877766E-2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40" customHeight="1">
      <c r="A20" s="45"/>
      <c r="B20" s="179" t="s">
        <v>91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189640</v>
      </c>
      <c r="C21" s="243">
        <v>189619</v>
      </c>
      <c r="D21" s="177">
        <f>(B21-C21)</f>
        <v>21</v>
      </c>
      <c r="E21" s="83">
        <f>(B21-C21)/C21</f>
        <v>1.1074839546669901E-4</v>
      </c>
      <c r="F21" s="82"/>
    </row>
    <row r="22" spans="1:6" ht="16.5" customHeight="1" thickBot="1">
      <c r="A22" s="49" t="s">
        <v>67</v>
      </c>
      <c r="B22" s="244">
        <f>B21</f>
        <v>189640</v>
      </c>
      <c r="C22" s="244">
        <v>189619</v>
      </c>
      <c r="D22" s="178">
        <f>(B22-C22)</f>
        <v>21</v>
      </c>
      <c r="E22" s="50">
        <f>(B22-C22)/C22</f>
        <v>1.1074839546669901E-4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40" customHeight="1">
      <c r="A27" s="45"/>
      <c r="B27" s="179" t="s">
        <v>89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458378</v>
      </c>
      <c r="C28" s="243">
        <v>455739</v>
      </c>
      <c r="D28" s="219">
        <f>(B28-C28)</f>
        <v>2639</v>
      </c>
      <c r="E28" s="220">
        <f>(B28-C28)/C28</f>
        <v>5.7905950555032599E-3</v>
      </c>
      <c r="F28" s="221"/>
    </row>
    <row r="29" spans="1:6" ht="16.5" customHeight="1" thickBot="1">
      <c r="A29" s="222" t="s">
        <v>67</v>
      </c>
      <c r="B29" s="244">
        <v>763475</v>
      </c>
      <c r="C29" s="244">
        <v>760469</v>
      </c>
      <c r="D29" s="223">
        <f>(B29-C29)</f>
        <v>3006</v>
      </c>
      <c r="E29" s="224">
        <f>(B29-C29)/C29</f>
        <v>3.9528238494928791E-3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60" t="s">
        <v>57</v>
      </c>
      <c r="B32" s="260"/>
      <c r="C32" s="260"/>
      <c r="D32" s="260"/>
      <c r="E32" s="260"/>
      <c r="F32" s="260"/>
    </row>
    <row r="33" spans="1:6" s="110" customFormat="1" ht="36.75" customHeight="1">
      <c r="A33" s="260" t="s">
        <v>77</v>
      </c>
      <c r="B33" s="260"/>
      <c r="C33" s="260"/>
      <c r="D33" s="260"/>
      <c r="E33" s="260"/>
      <c r="F33" s="260"/>
    </row>
    <row r="34" spans="1:6" ht="12.5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April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G5" sqref="G5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3"/>
    </row>
    <row r="3" spans="1:10" ht="16.5" customHeight="1" thickTop="1">
      <c r="A3" s="184"/>
      <c r="B3" s="267" t="s">
        <v>8</v>
      </c>
      <c r="C3" s="267"/>
      <c r="D3" s="268"/>
      <c r="E3" s="266"/>
      <c r="F3" s="266"/>
      <c r="G3" s="266"/>
      <c r="H3" s="180"/>
      <c r="J3" s="259"/>
    </row>
    <row r="4" spans="1:10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10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10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10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10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10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10" ht="15.5" thickBot="1">
      <c r="A10" s="250" t="s">
        <v>85</v>
      </c>
      <c r="B10" s="251"/>
      <c r="C10" s="252"/>
      <c r="D10" s="253">
        <v>459.25</v>
      </c>
      <c r="E10" s="180"/>
      <c r="F10" s="180"/>
      <c r="G10" s="183"/>
      <c r="H10" s="180"/>
    </row>
    <row r="11" spans="1:10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3"/>
      <c r="E13" s="3"/>
      <c r="F13" s="3"/>
      <c r="G13" s="3"/>
    </row>
    <row r="14" spans="1:10" ht="13" thickTop="1">
      <c r="A14" s="189"/>
      <c r="B14" s="261"/>
      <c r="C14" s="262"/>
      <c r="D14" s="263"/>
    </row>
    <row r="15" spans="1:10">
      <c r="A15" s="185" t="s">
        <v>32</v>
      </c>
      <c r="B15" s="264" t="s">
        <v>70</v>
      </c>
      <c r="C15" s="265"/>
      <c r="D15" s="265"/>
    </row>
    <row r="16" spans="1:10">
      <c r="A16" s="1" t="s">
        <v>0</v>
      </c>
      <c r="B16" s="274">
        <v>303.7</v>
      </c>
      <c r="C16" s="275"/>
      <c r="D16" s="265"/>
    </row>
    <row r="17" spans="1:10">
      <c r="A17" s="190" t="s">
        <v>1</v>
      </c>
      <c r="B17" s="274">
        <v>395.1</v>
      </c>
      <c r="C17" s="275"/>
      <c r="D17" s="265"/>
    </row>
    <row r="18" spans="1:10">
      <c r="A18" s="190" t="s">
        <v>2</v>
      </c>
      <c r="B18" s="274">
        <v>486.6</v>
      </c>
      <c r="C18" s="275"/>
      <c r="D18" s="265"/>
    </row>
    <row r="19" spans="1:10">
      <c r="A19" s="190" t="s">
        <v>3</v>
      </c>
      <c r="B19" s="274">
        <v>578.20000000000005</v>
      </c>
      <c r="C19" s="275"/>
      <c r="D19" s="265"/>
    </row>
    <row r="20" spans="1:10">
      <c r="A20" s="191" t="s">
        <v>68</v>
      </c>
      <c r="B20" s="274">
        <v>91.6</v>
      </c>
      <c r="C20" s="275"/>
      <c r="D20" s="265"/>
    </row>
    <row r="21" spans="1:10" ht="15.75" customHeight="1" thickBot="1">
      <c r="A21" s="254" t="s">
        <v>86</v>
      </c>
      <c r="B21" s="255"/>
      <c r="C21" s="272">
        <v>316.23</v>
      </c>
      <c r="D21" s="273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v>911.82</v>
      </c>
      <c r="E26" s="200">
        <v>783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v>822.26</v>
      </c>
      <c r="E27" s="202">
        <v>783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v>626.36</v>
      </c>
      <c r="E28" s="202">
        <v>522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v>897.39</v>
      </c>
      <c r="E30" s="200">
        <v>783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v>813.4</v>
      </c>
      <c r="E31" s="202">
        <v>783</v>
      </c>
      <c r="F31" s="203"/>
      <c r="G31" s="202">
        <v>30.4</v>
      </c>
      <c r="H31" s="89"/>
      <c r="J31" s="120"/>
    </row>
    <row r="32" spans="1:10" ht="13" thickBot="1">
      <c r="A32" s="17" t="s">
        <v>36</v>
      </c>
      <c r="B32" s="32"/>
      <c r="C32" s="32"/>
      <c r="D32" s="206">
        <v>609.58000000000004</v>
      </c>
      <c r="E32" s="206">
        <v>522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75</v>
      </c>
      <c r="C35" s="215"/>
      <c r="D35" s="215"/>
      <c r="E35" s="269"/>
      <c r="F35" s="270"/>
      <c r="G35" s="270"/>
      <c r="H35" s="271"/>
    </row>
    <row r="36" spans="1:13" ht="26.25" customHeight="1">
      <c r="A36" s="145"/>
      <c r="B36" s="197" t="s">
        <v>74</v>
      </c>
      <c r="C36" s="216"/>
      <c r="D36" s="217" t="s">
        <v>76</v>
      </c>
      <c r="E36" s="279" t="s">
        <v>54</v>
      </c>
      <c r="F36" s="279"/>
      <c r="G36" s="279"/>
      <c r="H36" s="280"/>
      <c r="M36" s="199"/>
    </row>
    <row r="37" spans="1:13" ht="21.75" customHeight="1">
      <c r="A37" s="146" t="s">
        <v>32</v>
      </c>
      <c r="B37" s="214" t="s">
        <v>72</v>
      </c>
      <c r="C37" s="216"/>
      <c r="D37" s="214" t="s">
        <v>73</v>
      </c>
      <c r="E37" s="279"/>
      <c r="F37" s="279"/>
      <c r="G37" s="279"/>
      <c r="H37" s="280"/>
    </row>
    <row r="38" spans="1:13" ht="16.5" customHeight="1">
      <c r="A38" s="147" t="s">
        <v>0</v>
      </c>
      <c r="B38" s="209">
        <v>1354</v>
      </c>
      <c r="C38" s="210"/>
      <c r="D38" s="198">
        <v>1041</v>
      </c>
      <c r="E38" s="276">
        <v>194</v>
      </c>
      <c r="F38" s="276"/>
      <c r="G38" s="276"/>
      <c r="H38" s="277"/>
    </row>
    <row r="39" spans="1:13" ht="15" customHeight="1">
      <c r="A39" s="147" t="s">
        <v>1</v>
      </c>
      <c r="B39" s="209">
        <v>1832</v>
      </c>
      <c r="C39" s="211"/>
      <c r="D39" s="198">
        <v>1410</v>
      </c>
      <c r="E39" s="278">
        <v>355</v>
      </c>
      <c r="F39" s="276"/>
      <c r="G39" s="276"/>
      <c r="H39" s="277"/>
    </row>
    <row r="40" spans="1:13">
      <c r="A40" s="147" t="s">
        <v>2</v>
      </c>
      <c r="B40" s="209">
        <v>2311</v>
      </c>
      <c r="C40" s="211"/>
      <c r="D40" s="198">
        <v>1778</v>
      </c>
      <c r="E40" s="278">
        <v>509</v>
      </c>
      <c r="F40" s="276"/>
      <c r="G40" s="276"/>
      <c r="H40" s="277"/>
    </row>
    <row r="41" spans="1:13">
      <c r="A41" s="147" t="s">
        <v>3</v>
      </c>
      <c r="B41" s="209">
        <v>2790</v>
      </c>
      <c r="C41" s="211"/>
      <c r="D41" s="198">
        <v>2146</v>
      </c>
      <c r="E41" s="278">
        <v>646</v>
      </c>
      <c r="F41" s="276"/>
      <c r="G41" s="276"/>
      <c r="H41" s="277"/>
    </row>
    <row r="42" spans="1:13">
      <c r="A42" s="147" t="s">
        <v>16</v>
      </c>
      <c r="B42" s="209">
        <v>3269</v>
      </c>
      <c r="C42" s="211"/>
      <c r="D42" s="198">
        <v>2515</v>
      </c>
      <c r="E42" s="278">
        <v>768</v>
      </c>
      <c r="F42" s="276"/>
      <c r="G42" s="276"/>
      <c r="H42" s="277"/>
    </row>
    <row r="43" spans="1:13">
      <c r="A43" s="147" t="s">
        <v>17</v>
      </c>
      <c r="B43" s="209">
        <v>3748</v>
      </c>
      <c r="C43" s="211"/>
      <c r="D43" s="198">
        <v>2883</v>
      </c>
      <c r="E43" s="278">
        <v>921</v>
      </c>
      <c r="F43" s="276"/>
      <c r="G43" s="276"/>
      <c r="H43" s="277"/>
    </row>
    <row r="44" spans="1:13">
      <c r="A44" s="147">
        <v>7</v>
      </c>
      <c r="B44" s="209">
        <v>4227</v>
      </c>
      <c r="C44" s="211"/>
      <c r="D44" s="198">
        <v>3251</v>
      </c>
      <c r="E44" s="276">
        <v>1018</v>
      </c>
      <c r="F44" s="276"/>
      <c r="G44" s="276"/>
      <c r="H44" s="277"/>
      <c r="M44" s="198"/>
    </row>
    <row r="45" spans="1:13">
      <c r="A45" s="147">
        <v>8</v>
      </c>
      <c r="B45" s="209">
        <v>4705</v>
      </c>
      <c r="C45" s="211"/>
      <c r="D45" s="198">
        <v>3620</v>
      </c>
      <c r="E45" s="276">
        <v>1164</v>
      </c>
      <c r="F45" s="276"/>
      <c r="G45" s="276"/>
      <c r="H45" s="277"/>
      <c r="M45" s="198"/>
    </row>
    <row r="46" spans="1:13" ht="13" thickBot="1">
      <c r="A46" s="148" t="s">
        <v>68</v>
      </c>
      <c r="B46" s="212">
        <v>479</v>
      </c>
      <c r="C46" s="212"/>
      <c r="D46" s="256">
        <v>369</v>
      </c>
      <c r="E46" s="257"/>
      <c r="F46" s="212">
        <v>146</v>
      </c>
      <c r="G46" s="257"/>
      <c r="H46" s="258"/>
      <c r="M46" s="198"/>
    </row>
    <row r="47" spans="1:13" ht="11.25" customHeight="1" thickTop="1">
      <c r="A47" s="112"/>
      <c r="B47" s="113"/>
      <c r="C47" s="114"/>
      <c r="D47" s="94"/>
    </row>
    <row r="48" spans="1:13" ht="13">
      <c r="A48" s="112" t="s">
        <v>58</v>
      </c>
      <c r="B48" s="113"/>
      <c r="C48" s="114"/>
      <c r="D48" s="94"/>
    </row>
    <row r="49" spans="1:13" s="107" customFormat="1" ht="30" customHeight="1">
      <c r="A49" s="282" t="s">
        <v>87</v>
      </c>
      <c r="B49" s="282"/>
      <c r="C49" s="282"/>
      <c r="D49" s="282"/>
      <c r="E49" s="282"/>
      <c r="F49" s="282"/>
      <c r="G49" s="282"/>
      <c r="H49" s="282"/>
    </row>
    <row r="50" spans="1:13" s="107" customFormat="1" ht="30" customHeight="1">
      <c r="A50" s="282" t="s">
        <v>88</v>
      </c>
      <c r="B50" s="282"/>
      <c r="C50" s="282"/>
      <c r="D50" s="282"/>
      <c r="E50" s="282"/>
      <c r="F50" s="282"/>
      <c r="G50" s="282"/>
      <c r="H50" s="282"/>
    </row>
    <row r="51" spans="1:13" ht="13.5" customHeight="1">
      <c r="A51" s="281"/>
      <c r="B51" s="281"/>
      <c r="C51" s="281"/>
      <c r="D51" s="281"/>
      <c r="E51" s="281"/>
      <c r="F51" s="281"/>
      <c r="G51" s="281"/>
      <c r="H51" s="281"/>
    </row>
    <row r="52" spans="1:13">
      <c r="A52" s="281"/>
      <c r="B52" s="281"/>
      <c r="C52" s="281"/>
      <c r="D52" s="281"/>
      <c r="E52" s="281"/>
      <c r="F52" s="281"/>
      <c r="G52" s="281"/>
      <c r="H52" s="281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April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B11" sqref="B11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4.26953125" style="64" customWidth="1"/>
    <col min="4" max="4" width="18.54296875" style="64" bestFit="1" customWidth="1"/>
    <col min="5" max="7" width="2.7265625" style="151" customWidth="1"/>
    <col min="8" max="8" width="15.453125" style="126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82</v>
      </c>
    </row>
    <row r="2" spans="1:9" ht="16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82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f>204455227+9600000</f>
        <v>214055227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78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83</v>
      </c>
      <c r="C17" s="16"/>
      <c r="D17" s="71">
        <f>2000000+6500000</f>
        <v>8500000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14507166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>
      <c r="A21" s="69"/>
      <c r="B21" s="138" t="s">
        <v>25</v>
      </c>
      <c r="C21" s="140"/>
      <c r="D21" s="196">
        <f>SUM(D11:D20)</f>
        <v>543370642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694437192</v>
      </c>
      <c r="E22" s="150"/>
      <c r="F22" s="150"/>
      <c r="G22" s="154"/>
      <c r="H22" s="129"/>
      <c r="I22" s="117"/>
    </row>
    <row r="23" spans="1:9" ht="16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10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6" thickTop="1">
      <c r="A34" s="67" t="s">
        <v>29</v>
      </c>
      <c r="B34" s="98"/>
      <c r="C34" s="283" t="s">
        <v>84</v>
      </c>
      <c r="D34" s="283"/>
      <c r="E34" s="283"/>
      <c r="F34" s="283"/>
      <c r="G34" s="284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6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10" customHeight="1" thickTop="1"/>
    <row r="46" spans="1:9" ht="10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80</v>
      </c>
      <c r="C49" s="14"/>
      <c r="D49" s="33"/>
      <c r="E49" s="21"/>
      <c r="F49" s="85"/>
      <c r="G49" s="171"/>
      <c r="H49" s="132"/>
    </row>
    <row r="50" spans="1:8" ht="16" thickBot="1">
      <c r="A50" s="123" t="s">
        <v>60</v>
      </c>
      <c r="B50" s="124" t="s">
        <v>81</v>
      </c>
      <c r="C50" s="125"/>
      <c r="D50" s="125"/>
      <c r="E50" s="172"/>
      <c r="F50" s="172"/>
      <c r="G50" s="173"/>
      <c r="H50" s="132"/>
    </row>
    <row r="51" spans="1:8" s="136" customFormat="1" ht="10.5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April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2020-04-08T14:13:36Z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