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1750F0E9-4EB5-4B31-84B9-CC3905C42097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<sst xmlns="http://schemas.openxmlformats.org/spreadsheetml/2006/main" count="135" uniqueCount="100">
  <si>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</si>
  <si>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</si>
  <si>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</si>
  <si>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</si>
  <si>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</si>
  <si>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</si>
  <si>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</si>
  <si>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</si>
  <si>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</si>
  <si>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</si>
  <si>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</si>
  <si>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</si>
  <si>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</si>
  <si>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</si>
  <si>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</si>
  <si>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</si>
  <si>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</si>
  <si>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</si>
  <si>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</si>
  <si>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</si>
  <si>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</si>
  <si>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</si>
  <si>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</si>
  <si>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</si>
  <si>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</si>
  <si>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</si>
  <si>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</si>
  <si>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</si>
  <si>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</si>
  <si>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</si>
  <si>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</si>
  <si>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</si>
  <si>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</si>
  <si>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</si>
  <si>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</si>
  <si>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</si>
  <si>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</si>
  <si>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</si>
  <si>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</si>
  <si>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</si>
  <si>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</si>
  <si>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</si>
  <si>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</si>
  <si>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</si>
  <si>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</si>
  <si>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</si>
  <si>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</si>
  <si>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</si>
  <si>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</si>
  <si>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</si>
  <si>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</si>
  <si>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</si>
  <si>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</si>
  <si>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</si>
  <si>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</si>
  <si>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</si>
  <si>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</si>
  <si>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</si>
  <si>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</si>
  <si>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</si>
  <si>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</si>
  <si>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</si>
  <si>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</si>
  <si>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</si>
  <si>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</si>
  <si>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</si>
  <si>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</si>
  <si>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</si>
  <si>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</si>
  <si>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</si>
  <si>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</si>
  <si>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</si>
  <si>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</si>
  <si>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</si>
  <si>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</si>
  <si>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</si>
  <si>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</si>
  <si>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</si>
  <si>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</si>
  <si>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</si>
  <si>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</si>
  <si>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</si>
  <si>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</si>
  <si>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</si>
  <si>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</si>
  <si>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</si>
  <si>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</si>
  <si>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</si>
  <si>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</si>
  <si>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</si>
  <si>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</si>
  <si>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</si>
  <si>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</si>
  <si>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</si>
  <si>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</si>
  <si>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</si>
  <si>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</si>
  <si>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March
 2023</t>
  </si>
  <si>
    <t>As of 
March 2023</t>
  </si>
  <si>
    <t>As of 
February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</si>
</sst>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4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97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39373</v>
      </c>
      <c r="C7" s="216">
        <v>39439</v>
      </c>
      <c r="D7" s="207">
        <f>(B7-C7)</f>
        <v>-66</v>
      </c>
      <c r="E7" s="208">
        <f>(B7-C7)/C7</f>
        <v>-1.6734704226780597E-3</v>
      </c>
      <c r="F7" s="209"/>
      <c r="I7" s="113"/>
      <c r="K7" s="112"/>
    </row>
    <row r="8" spans="1:240" ht="16.5" customHeight="1" thickBot="1">
      <c r="A8" s="46" t="s">
        <v>63</v>
      </c>
      <c r="B8" s="217">
        <v>102142</v>
      </c>
      <c r="C8" s="217">
        <v>102123</v>
      </c>
      <c r="D8" s="210">
        <f>(B8-C8)</f>
        <v>19</v>
      </c>
      <c r="E8" s="211">
        <f>(B8-C8)/C8</f>
        <v>1.8605015520499788E-4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98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27694</v>
      </c>
      <c r="C14" s="216">
        <v>27967</v>
      </c>
      <c r="D14" s="157">
        <f>(B14-C14)</f>
        <v>-273</v>
      </c>
      <c r="E14" s="78">
        <f>(B14-C14)/C14</f>
        <v>-9.7615046304573242E-3</v>
      </c>
      <c r="F14" s="79"/>
    </row>
    <row r="15" spans="1:240" ht="16.5" customHeight="1" thickBot="1">
      <c r="A15" s="46" t="s">
        <v>63</v>
      </c>
      <c r="B15" s="217">
        <v>27842</v>
      </c>
      <c r="C15" s="217">
        <v>28139</v>
      </c>
      <c r="D15" s="158">
        <f>(B15-C15)</f>
        <v>-297</v>
      </c>
      <c r="E15" s="47">
        <f>(B15-C15)/C15</f>
        <v>-1.0554746081950318E-2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98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173010</v>
      </c>
      <c r="C21" s="218">
        <v>173570</v>
      </c>
      <c r="D21" s="157">
        <f>(B21-C21)</f>
        <v>-560</v>
      </c>
      <c r="E21" s="78">
        <f>(B21-C21)/C21</f>
        <v>-3.2263640029959093E-3</v>
      </c>
      <c r="F21" s="77"/>
    </row>
    <row r="22" spans="1:6" ht="16.5" customHeight="1" thickBot="1">
      <c r="A22" s="46" t="s">
        <v>63</v>
      </c>
      <c r="B22" s="219">
        <v>173010</v>
      </c>
      <c r="C22" s="219">
        <v>173570</v>
      </c>
      <c r="D22" s="158">
        <f>(B22-C22)</f>
        <v>-560</v>
      </c>
      <c r="E22" s="47">
        <f>(B22-C22)/C22</f>
        <v>-3.2263640029959093E-3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99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650568</v>
      </c>
      <c r="C28" s="218">
        <v>647302</v>
      </c>
      <c r="D28" s="194">
        <f>(B28-C28)</f>
        <v>3266</v>
      </c>
      <c r="E28" s="195">
        <f>(B28-C28)/C28</f>
        <v>5.0455583328956194E-3</v>
      </c>
      <c r="F28" s="196"/>
    </row>
    <row r="29" spans="1:6" ht="16.5" customHeight="1" thickBot="1">
      <c r="A29" s="197" t="s">
        <v>63</v>
      </c>
      <c r="B29" s="219">
        <v>1074665</v>
      </c>
      <c r="C29" s="219">
        <v>1069900</v>
      </c>
      <c r="D29" s="198">
        <f>(B29-C29)</f>
        <v>4765</v>
      </c>
      <c r="E29" s="199">
        <f>(B29-C29)/C29</f>
        <v>4.4536872604916348E-3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April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17" zoomScaleNormal="115" workbookViewId="0">
      <selection activeCell="F39" sqref="F39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92</v>
      </c>
      <c r="B21" s="225"/>
      <c r="C21" s="265">
        <v>399.42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96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April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showOutlineSymbols="0" view="pageLayout" zoomScale="95" zoomScaleNormal="100" zoomScalePageLayoutView="95" workbookViewId="0">
      <selection activeCell="D5" sqref="D5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April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2023-04-20T15:03:14Z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