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59222ED6-182A-471E-AAC8-0163AB2023D7}" xr6:coauthVersionLast="41" xr6:coauthVersionMax="45" xr10:uidLastSave="{00000000-0000-0000-0000-000000000000}"/>
  <bookViews>
    <workbookView xWindow="28680" yWindow="-120" windowWidth="29040" windowHeight="1584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6" l="1"/>
  <c r="D22" i="6"/>
  <c r="D23" i="6" l="1"/>
  <c r="E28" i="4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<sst xmlns="http://schemas.openxmlformats.org/spreadsheetml/2006/main" count="135" uniqueCount="100">
  <si>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</si>
  <si>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</si>
  <si>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</si>
  <si>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</si>
  <si>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</si>
  <si>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</si>
  <si>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</si>
  <si>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</si>
  <si>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</si>
  <si>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</si>
  <si>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</si>
  <si>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</si>
  <si>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</si>
  <si>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</si>
  <si>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</si>
  <si>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</si>
  <si>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</si>
  <si>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</si>
  <si>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</si>
  <si>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</si>
  <si>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</si>
  <si>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</si>
  <si>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</si>
  <si>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</si>
  <si>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</si>
  <si>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</si>
  <si>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</si>
  <si>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</si>
  <si>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</si>
  <si>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</si>
  <si>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</si>
  <si>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</si>
  <si>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</si>
  <si>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</si>
  <si>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</si>
  <si>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</si>
  <si>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</si>
  <si>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</si>
  <si>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</si>
  <si>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</si>
  <si>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</si>
  <si>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</si>
  <si>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</si>
  <si>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</si>
  <si>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</si>
  <si>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</si>
  <si>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</si>
  <si>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</si>
  <si>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</si>
  <si>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</si>
  <si>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</si>
  <si>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</si>
  <si>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</si>
  <si>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</si>
  <si>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</si>
  <si>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</si>
  <si>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</si>
  <si>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</si>
  <si>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</si>
  <si>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</si>
  <si>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</si>
  <si>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</si>
  <si>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</si>
  <si>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</si>
  <si>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</si>
  <si>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</si>
  <si>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</si>
  <si>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</si>
  <si>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</si>
  <si>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</si>
  <si>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</si>
  <si>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</si>
  <si>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</si>
  <si>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</si>
  <si>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</si>
  <si>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</si>
  <si>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</si>
  <si>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</si>
  <si>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</si>
  <si>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</si>
  <si>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</si>
  <si>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</si>
  <si>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</si>
  <si>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</si>
  <si>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</si>
  <si>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</si>
  <si>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</si>
  <si>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</si>
  <si>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</si>
  <si>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t>FY22 Appropriations</t>
  </si>
  <si>
    <t>FY22 Target 
(Subject to change)</t>
  </si>
  <si>
    <t>As of 
October
2021</t>
  </si>
  <si>
    <t>Public/subsidized housing</t>
  </si>
  <si>
    <t>Unsubsidized housing</t>
  </si>
  <si>
    <t>As of 
November
 2021</t>
  </si>
  <si>
    <t>As of 
November
2021</t>
  </si>
  <si>
    <t>FY22</t>
  </si>
  <si>
    <r>
      <rPr>
        <vertAlign val="superscript"/>
        <sz val="8"/>
        <rFont val="Arial"/>
        <family val="2"/>
      </rPr>
      <t>(2)(3)</t>
    </r>
    <r>
      <rPr>
        <sz val="8"/>
        <rFont val="Arial"/>
        <family val="2"/>
      </rPr>
      <t xml:space="preserve"> The FY21 Average Monthly Grant for TAFDC and EAEDC is a calculation based on the average monthly spending and the monthly caseload.</t>
    </r>
  </si>
  <si>
    <r>
      <rPr>
        <vertAlign val="superscript"/>
        <sz val="8"/>
        <rFont val="Arial"/>
        <family val="2"/>
      </rPr>
      <t>(4)</t>
    </r>
    <r>
      <rPr>
        <sz val="8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</si>
  <si>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r>
      <rPr>
        <vertAlign val="superscript"/>
        <sz val="8"/>
        <rFont val="Arial"/>
        <family val="2"/>
      </rPr>
      <t>(5)</t>
    </r>
    <r>
      <rPr>
        <sz val="8"/>
        <rFont val="Arial"/>
        <family val="2"/>
      </rPr>
      <t xml:space="preserve"> Effective 1/1/2021.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</si>
</sst>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6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3" fillId="3" borderId="2" xfId="3" applyNumberFormat="1" applyFont="1" applyFill="1" applyBorder="1" applyAlignment="1"/>
    <xf numFmtId="0" fontId="23" fillId="0" borderId="0" xfId="3" applyNumberFormat="1" applyFont="1" applyAlignment="1" applyProtection="1">
      <protection locked="0"/>
    </xf>
    <xf numFmtId="8" fontId="23" fillId="0" borderId="0" xfId="3" applyNumberFormat="1" applyFont="1" applyAlignment="1" applyProtection="1">
      <protection locked="0"/>
    </xf>
    <xf numFmtId="0" fontId="24" fillId="4" borderId="0" xfId="3" applyNumberFormat="1" applyFont="1" applyFill="1" applyBorder="1" applyAlignment="1">
      <alignment horizontal="left"/>
    </xf>
    <xf numFmtId="0" fontId="25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3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6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7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6" fillId="4" borderId="0" xfId="3" applyNumberFormat="1" applyFont="1" applyFill="1" applyBorder="1" applyAlignment="1">
      <alignment horizontal="center"/>
    </xf>
    <xf numFmtId="49" fontId="29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1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  <xf numFmtId="10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19" zoomScale="90" zoomScaleNormal="100" zoomScalePageLayoutView="90" workbookViewId="0">
      <selection activeCell="J11" sqref="J11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40" customHeight="1">
      <c r="A6" s="45"/>
      <c r="B6" s="173" t="s">
        <v>94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32429</v>
      </c>
      <c r="C7" s="234">
        <v>30914</v>
      </c>
      <c r="D7" s="225">
        <f>(B7-C7)</f>
        <v>1515</v>
      </c>
      <c r="E7" s="226">
        <f>(B7-C7)/C7</f>
        <v>4.9006922429967008E-2</v>
      </c>
      <c r="F7" s="227"/>
      <c r="I7" s="120"/>
      <c r="K7" s="119"/>
    </row>
    <row r="8" spans="1:240" ht="16.5" customHeight="1" thickBot="1">
      <c r="A8" s="49" t="s">
        <v>63</v>
      </c>
      <c r="B8" s="235">
        <v>79981</v>
      </c>
      <c r="C8" s="235">
        <v>75708</v>
      </c>
      <c r="D8" s="228">
        <f>(B8-C8)</f>
        <v>4273</v>
      </c>
      <c r="E8" s="229">
        <f>(B8-C8)/C8</f>
        <v>5.644053468589845E-2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40" customHeight="1">
      <c r="A13" s="45"/>
      <c r="B13" s="173" t="s">
        <v>94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23743</v>
      </c>
      <c r="C14" s="234">
        <v>22285</v>
      </c>
      <c r="D14" s="171">
        <f>(B14-C14)</f>
        <v>1458</v>
      </c>
      <c r="E14" s="83">
        <f>(B14-C14)/C14</f>
        <v>6.5425173883778331E-2</v>
      </c>
      <c r="F14" s="84"/>
    </row>
    <row r="15" spans="1:240" ht="16.5" customHeight="1" thickBot="1">
      <c r="A15" s="49" t="s">
        <v>63</v>
      </c>
      <c r="B15" s="235">
        <v>23856</v>
      </c>
      <c r="C15" s="235">
        <v>22416</v>
      </c>
      <c r="D15" s="172">
        <f>(B15-C15)</f>
        <v>1440</v>
      </c>
      <c r="E15" s="50">
        <f>(B15-C15)/C15</f>
        <v>6.4239828693790149E-2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40" customHeight="1">
      <c r="A20" s="45"/>
      <c r="B20" s="173" t="s">
        <v>95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179466</v>
      </c>
      <c r="C21" s="236">
        <v>180285</v>
      </c>
      <c r="D21" s="171">
        <f>(B21-C21)</f>
        <v>-819</v>
      </c>
      <c r="E21" s="83">
        <f>(B21-C21)/C21</f>
        <v>-4.5428072218986603E-3</v>
      </c>
      <c r="F21" s="82"/>
    </row>
    <row r="22" spans="1:6" ht="16.5" customHeight="1" thickBot="1">
      <c r="A22" s="49" t="s">
        <v>63</v>
      </c>
      <c r="B22" s="237">
        <v>179466</v>
      </c>
      <c r="C22" s="237">
        <v>180285</v>
      </c>
      <c r="D22" s="172">
        <f>(B22-C22)</f>
        <v>-819</v>
      </c>
      <c r="E22" s="50">
        <f>(B22-C22)/C22</f>
        <v>-4.5428072218986603E-3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40" customHeight="1">
      <c r="A27" s="45"/>
      <c r="B27" s="173" t="s">
        <v>91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590486</v>
      </c>
      <c r="C28" s="236">
        <v>580832</v>
      </c>
      <c r="D28" s="212">
        <f>(B28-C28)</f>
        <v>9654</v>
      </c>
      <c r="E28" s="213">
        <f>(B28-C28)/C28</f>
        <v>1.6620985069693131E-2</v>
      </c>
      <c r="F28" s="214"/>
    </row>
    <row r="29" spans="1:6" ht="16.5" customHeight="1" thickBot="1">
      <c r="A29" s="215" t="s">
        <v>63</v>
      </c>
      <c r="B29" s="237">
        <v>990184</v>
      </c>
      <c r="C29" s="237">
        <v>974335</v>
      </c>
      <c r="D29" s="216">
        <f>(B29-C29)</f>
        <v>15849</v>
      </c>
      <c r="E29" s="217">
        <f>(B29-C29)/C29</f>
        <v>1.6266479188369504E-2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53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73</v>
      </c>
      <c r="B33" s="271"/>
      <c r="C33" s="271"/>
      <c r="D33" s="271"/>
      <c r="E33" s="271"/>
      <c r="F33" s="271"/>
    </row>
    <row r="34" spans="1:6" ht="12.5">
      <c r="A34" s="271" t="s">
        <v>82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December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19" zoomScaleNormal="115" workbookViewId="0">
      <selection activeCell="D46" sqref="D4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9.1796875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3" t="s">
        <v>6</v>
      </c>
      <c r="C3" s="273"/>
      <c r="D3" s="274"/>
      <c r="E3" s="272"/>
      <c r="F3" s="272"/>
      <c r="G3" s="272"/>
      <c r="H3" s="174"/>
      <c r="J3" s="247"/>
    </row>
    <row r="4" spans="1:10" ht="22.5" customHeight="1">
      <c r="A4" s="179" t="s">
        <v>29</v>
      </c>
      <c r="B4" s="180" t="s">
        <v>92</v>
      </c>
      <c r="C4" s="180"/>
      <c r="D4" s="224" t="s">
        <v>93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.5" thickBot="1">
      <c r="A10" s="240" t="s">
        <v>87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5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" thickTop="1">
      <c r="A14" s="183"/>
      <c r="B14" s="283"/>
      <c r="C14" s="284"/>
      <c r="D14" s="285"/>
    </row>
    <row r="15" spans="1:10">
      <c r="A15" s="179" t="s">
        <v>29</v>
      </c>
      <c r="B15" s="286" t="s">
        <v>66</v>
      </c>
      <c r="C15" s="282"/>
      <c r="D15" s="282"/>
    </row>
    <row r="16" spans="1:10">
      <c r="A16" s="1" t="s">
        <v>0</v>
      </c>
      <c r="B16" s="280">
        <v>364.5</v>
      </c>
      <c r="C16" s="281"/>
      <c r="D16" s="282"/>
    </row>
    <row r="17" spans="1:10">
      <c r="A17" s="184" t="s">
        <v>1</v>
      </c>
      <c r="B17" s="280">
        <v>474.2</v>
      </c>
      <c r="C17" s="281"/>
      <c r="D17" s="282"/>
    </row>
    <row r="18" spans="1:10">
      <c r="A18" s="184" t="s">
        <v>2</v>
      </c>
      <c r="B18" s="280">
        <v>584</v>
      </c>
      <c r="C18" s="281"/>
      <c r="D18" s="282"/>
    </row>
    <row r="19" spans="1:10">
      <c r="A19" s="184" t="s">
        <v>3</v>
      </c>
      <c r="B19" s="280">
        <v>693.9</v>
      </c>
      <c r="C19" s="281"/>
      <c r="D19" s="282"/>
    </row>
    <row r="20" spans="1:10">
      <c r="A20" s="185" t="s">
        <v>64</v>
      </c>
      <c r="B20" s="280">
        <v>100.8</v>
      </c>
      <c r="C20" s="281"/>
      <c r="D20" s="282"/>
    </row>
    <row r="21" spans="1:10" ht="15.75" customHeight="1" thickBot="1">
      <c r="A21" s="243" t="s">
        <v>88</v>
      </c>
      <c r="B21" s="244"/>
      <c r="C21" s="278">
        <v>342.98</v>
      </c>
      <c r="D21" s="27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922.82</v>
      </c>
      <c r="E26" s="193">
        <v>794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833.26</v>
      </c>
      <c r="E27" s="195">
        <v>794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633.70000000000005</v>
      </c>
      <c r="E28" s="195">
        <v>529.34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908.39</v>
      </c>
      <c r="E30" s="193">
        <v>794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824.4</v>
      </c>
      <c r="E31" s="195">
        <v>794</v>
      </c>
      <c r="F31" s="196"/>
      <c r="G31" s="195">
        <v>30.4</v>
      </c>
      <c r="H31" s="89"/>
      <c r="J31" s="118"/>
    </row>
    <row r="32" spans="1:10" ht="13" thickBot="1">
      <c r="A32" s="17" t="s">
        <v>33</v>
      </c>
      <c r="B32" s="32"/>
      <c r="C32" s="32"/>
      <c r="D32" s="199">
        <v>616.91999999999996</v>
      </c>
      <c r="E32" s="199">
        <v>529.34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75"/>
      <c r="F35" s="276"/>
      <c r="G35" s="276"/>
      <c r="H35" s="277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84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54</v>
      </c>
      <c r="B48" s="111"/>
      <c r="C48" s="112"/>
      <c r="D48" s="94"/>
    </row>
    <row r="49" spans="1:13" s="105" customFormat="1" ht="21" customHeight="1">
      <c r="A49" s="293" t="s">
        <v>97</v>
      </c>
      <c r="B49" s="293"/>
      <c r="C49" s="293"/>
      <c r="D49" s="293"/>
      <c r="E49" s="293"/>
      <c r="F49" s="293"/>
      <c r="G49" s="293"/>
      <c r="H49" s="293"/>
    </row>
    <row r="50" spans="1:13" s="105" customFormat="1" ht="21" customHeight="1">
      <c r="A50" s="294" t="s">
        <v>98</v>
      </c>
      <c r="B50" s="294"/>
      <c r="C50" s="294"/>
      <c r="D50" s="294"/>
      <c r="E50" s="294"/>
      <c r="F50" s="294"/>
      <c r="G50" s="294"/>
      <c r="H50" s="294"/>
    </row>
    <row r="51" spans="1:13" s="105" customFormat="1" ht="19.5" customHeight="1">
      <c r="A51" s="295" t="s">
        <v>99</v>
      </c>
      <c r="B51" s="295"/>
      <c r="C51" s="295"/>
      <c r="D51" s="295"/>
      <c r="E51" s="295"/>
      <c r="F51" s="295"/>
      <c r="G51" s="295"/>
      <c r="H51" s="295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December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showWhiteSpace="0" view="pageLayout" topLeftCell="A16" zoomScale="90" zoomScaleNormal="100" zoomScalePageLayoutView="90" workbookViewId="0">
      <selection activeCell="D13" sqref="D13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1" style="64" customWidth="1"/>
    <col min="4" max="4" width="18.54296875" style="64" customWidth="1"/>
    <col min="5" max="5" width="7.26953125" style="149" customWidth="1"/>
    <col min="6" max="6" width="4.453125" style="149" customWidth="1"/>
    <col min="7" max="7" width="2.7265625" style="149" customWidth="1"/>
    <col min="8" max="8" width="15.453125" style="124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222" t="s">
        <v>89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96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6" thickTop="1">
      <c r="A35" s="67" t="s">
        <v>26</v>
      </c>
      <c r="B35" s="97"/>
      <c r="C35" s="287" t="s">
        <v>90</v>
      </c>
      <c r="D35" s="287"/>
      <c r="E35" s="287"/>
      <c r="F35" s="287"/>
      <c r="G35" s="288"/>
    </row>
    <row r="36" spans="1:9">
      <c r="A36" s="69" t="s">
        <v>51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38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49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39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40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6">
      <c r="A41" s="69" t="s">
        <v>41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27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52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28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10" customHeight="1" thickTop="1"/>
    <row r="47" spans="1:9" ht="10" customHeight="1"/>
    <row r="48" spans="1:9" ht="19.5" customHeight="1" thickBot="1">
      <c r="A48" s="222" t="s">
        <v>57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55</v>
      </c>
      <c r="B49" s="28" t="s">
        <v>75</v>
      </c>
      <c r="C49" s="28"/>
      <c r="D49" s="28"/>
      <c r="E49" s="289" t="s">
        <v>85</v>
      </c>
      <c r="F49" s="289"/>
      <c r="G49" s="290"/>
      <c r="H49" s="130"/>
    </row>
    <row r="50" spans="1:8">
      <c r="A50" s="69"/>
      <c r="B50" s="14" t="s">
        <v>76</v>
      </c>
      <c r="C50" s="14"/>
      <c r="D50" s="33"/>
      <c r="E50" s="291" t="s">
        <v>86</v>
      </c>
      <c r="F50" s="292"/>
      <c r="G50" s="165"/>
      <c r="H50" s="130"/>
    </row>
    <row r="51" spans="1:8" ht="16" thickBot="1">
      <c r="A51" s="121" t="s">
        <v>56</v>
      </c>
      <c r="B51" s="122" t="s">
        <v>77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0.5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November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2021-12-30T15:13:41Z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