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201E2191-A902-4495-8055-7D73CBE5FD95}" xr6:coauthVersionLast="47" xr6:coauthVersionMax="47" xr10:uidLastSave="{00000000-0000-0000-0000-000000000000}"/>
  <bookViews>
    <workbookView xWindow="31080" yWindow="2280" windowWidth="20820" windowHeight="11055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<sst xmlns="http://schemas.openxmlformats.org/spreadsheetml/2006/main" count="134" uniqueCount="96">
  <si>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</si>
  <si>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</si>
  <si>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</si>
  <si>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</si>
  <si>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</si>
  <si>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</si>
  <si>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</si>
  <si>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</si>
  <si>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</si>
  <si>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</si>
  <si>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</si>
  <si>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</si>
  <si>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</si>
  <si>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</si>
  <si>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</si>
  <si>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</si>
  <si>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</si>
  <si>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</si>
  <si>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</si>
  <si>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</si>
  <si>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</si>
  <si>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</si>
  <si>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</si>
  <si>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</si>
  <si>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</si>
  <si>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</si>
  <si>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</si>
  <si>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</si>
  <si>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</si>
  <si>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</si>
  <si>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</si>
  <si>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</si>
  <si>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</si>
  <si>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</si>
  <si>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</si>
  <si>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</si>
  <si>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</si>
  <si>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</si>
  <si>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</si>
  <si>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</si>
  <si>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</si>
  <si>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</si>
  <si>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</si>
  <si>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</si>
  <si>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</si>
  <si>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</si>
  <si>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</si>
  <si>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</si>
  <si>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</si>
  <si>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</si>
  <si>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</si>
  <si>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</si>
  <si>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</si>
  <si>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</si>
  <si>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</si>
  <si>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</si>
  <si>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</si>
  <si>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</si>
  <si>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</si>
  <si>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</si>
  <si>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</si>
  <si>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</si>
  <si>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</si>
  <si>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</si>
  <si>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</si>
  <si>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</si>
  <si>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</si>
  <si>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</si>
  <si>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</si>
  <si>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</si>
  <si>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</si>
  <si>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</si>
  <si>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</si>
  <si>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</si>
  <si>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</si>
  <si>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</si>
  <si>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</si>
  <si>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</si>
  <si>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</si>
  <si>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</si>
  <si>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</si>
  <si>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</si>
  <si>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</si>
  <si>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</si>
  <si>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</si>
  <si>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</si>
  <si>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</si>
  <si>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</si>
  <si>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</si>
  <si>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</si>
  <si>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t>As of 
Dec 2025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</si>
  <si>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</si>
  <si>
    <t>As of 
Jan 2026</t>
  </si>
  <si>
    <t xml:space="preserve"> 4.0%          2.9%          5.1%        5.2%       4.0%      4.46%       4.89%      11.77%      9.86%     14.1%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</si>
  <si>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10/1/2025.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</si>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</sst>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I8" sqref="I8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92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38166</v>
      </c>
      <c r="C7" s="191">
        <v>39271</v>
      </c>
      <c r="D7" s="182">
        <f>(B7-C7)</f>
        <v>-1105</v>
      </c>
      <c r="E7" s="183">
        <f>(B7-C7)/C7</f>
        <v>-2.8137811616714622E-2</v>
      </c>
      <c r="F7" s="184"/>
      <c r="I7" s="111"/>
      <c r="K7" s="110"/>
    </row>
    <row r="8" spans="1:240" ht="16.5" customHeight="1" thickBot="1">
      <c r="A8" s="45" t="s">
        <v>63</v>
      </c>
      <c r="B8" s="192">
        <v>95571</v>
      </c>
      <c r="C8" s="192">
        <v>98728</v>
      </c>
      <c r="D8" s="185">
        <f>(B8-C8)</f>
        <v>-3157</v>
      </c>
      <c r="E8" s="186">
        <f>(B8-C8)/C8</f>
        <v>-3.1976744186046513E-2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92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32247</v>
      </c>
      <c r="C14" s="191">
        <v>32651</v>
      </c>
      <c r="D14" s="132">
        <f>(B14-C14)</f>
        <v>-404</v>
      </c>
      <c r="E14" s="77">
        <f>(B14-C14)/C14</f>
        <v>-1.2373281063367126E-2</v>
      </c>
      <c r="F14" s="78"/>
    </row>
    <row r="15" spans="1:240" ht="16.5" customHeight="1" thickBot="1">
      <c r="A15" s="45" t="s">
        <v>63</v>
      </c>
      <c r="B15" s="192">
        <v>32392</v>
      </c>
      <c r="C15" s="192">
        <v>32791</v>
      </c>
      <c r="D15" s="133">
        <f>(B15-C15)</f>
        <v>-399</v>
      </c>
      <c r="E15" s="46">
        <f>(B15-C15)/C15</f>
        <v>-1.2167972919398615E-2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92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166753</v>
      </c>
      <c r="C21" s="193">
        <v>166886</v>
      </c>
      <c r="D21" s="132">
        <f>(B21-C21)</f>
        <v>-133</v>
      </c>
      <c r="E21" s="77">
        <f>(B21-C21)/C21</f>
        <v>-7.9695121220473854E-4</v>
      </c>
      <c r="F21" s="76"/>
    </row>
    <row r="22" spans="1:6" ht="16.5" customHeight="1" thickBot="1">
      <c r="A22" s="45" t="s">
        <v>63</v>
      </c>
      <c r="B22" s="194">
        <v>166753</v>
      </c>
      <c r="C22" s="194">
        <v>166886</v>
      </c>
      <c r="D22" s="133">
        <f>(B22-C22)</f>
        <v>-133</v>
      </c>
      <c r="E22" s="46">
        <f>(B22-C22)/C22</f>
        <v>-7.9695121220473854E-4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90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616550</v>
      </c>
      <c r="C28" s="193">
        <v>631699</v>
      </c>
      <c r="D28" s="169">
        <f>(B28-C28)</f>
        <v>-15149</v>
      </c>
      <c r="E28" s="170">
        <f>(B28-C28)/C28</f>
        <v>-2.398135821016022E-2</v>
      </c>
      <c r="F28" s="171"/>
    </row>
    <row r="29" spans="1:6" ht="16.5" customHeight="1" thickBot="1">
      <c r="A29" s="172" t="s">
        <v>63</v>
      </c>
      <c r="B29" s="194">
        <v>996053</v>
      </c>
      <c r="C29" s="194">
        <v>1023313</v>
      </c>
      <c r="D29" s="173">
        <f>(B29-C29)</f>
        <v>-27260</v>
      </c>
      <c r="E29" s="174">
        <f>(B29-C29)/C29</f>
        <v>-2.6638965790525479E-2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February 2026&amp;R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J50" sqref="J5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85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441.1</v>
      </c>
      <c r="C16" s="261"/>
      <c r="D16" s="251"/>
    </row>
    <row r="17" spans="1:10">
      <c r="A17" s="142" t="s">
        <v>1</v>
      </c>
      <c r="B17" s="260">
        <v>573.9</v>
      </c>
      <c r="C17" s="261"/>
      <c r="D17" s="251"/>
    </row>
    <row r="18" spans="1:10">
      <c r="A18" s="142" t="s">
        <v>2</v>
      </c>
      <c r="B18" s="260">
        <v>706.7</v>
      </c>
      <c r="C18" s="261"/>
      <c r="D18" s="251"/>
    </row>
    <row r="19" spans="1:10">
      <c r="A19" s="142" t="s">
        <v>3</v>
      </c>
      <c r="B19" s="260">
        <v>839.7</v>
      </c>
      <c r="C19" s="261"/>
      <c r="D19" s="251"/>
    </row>
    <row r="20" spans="1:10">
      <c r="A20" s="143" t="s">
        <v>64</v>
      </c>
      <c r="B20" s="260">
        <v>133.1</v>
      </c>
      <c r="C20" s="261"/>
      <c r="D20" s="251"/>
    </row>
    <row r="21" spans="1:10" ht="15.75" customHeight="1" thickBot="1">
      <c r="A21" s="199" t="s">
        <v>86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1122.82</v>
      </c>
      <c r="E26" s="151">
        <v>994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1033.26</v>
      </c>
      <c r="E27" s="153">
        <v>994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767.03</v>
      </c>
      <c r="E28" s="153">
        <v>662.67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994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1024.4000000000001</v>
      </c>
      <c r="E31" s="153">
        <v>994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750.25</v>
      </c>
      <c r="E32" s="157">
        <v>662.67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1696</v>
      </c>
      <c r="C38" s="161"/>
      <c r="D38" s="149">
        <v>1305</v>
      </c>
      <c r="E38" s="109">
        <v>298</v>
      </c>
      <c r="F38" s="109"/>
      <c r="G38" s="109"/>
      <c r="H38" s="209"/>
    </row>
    <row r="39" spans="1:13" ht="15" customHeight="1">
      <c r="A39" s="126" t="s">
        <v>1</v>
      </c>
      <c r="B39" s="160">
        <v>2292</v>
      </c>
      <c r="D39" s="149">
        <v>1763</v>
      </c>
      <c r="E39" s="210">
        <v>546</v>
      </c>
      <c r="F39" s="109"/>
      <c r="G39" s="109"/>
      <c r="H39" s="209"/>
    </row>
    <row r="40" spans="1:13">
      <c r="A40" s="126" t="s">
        <v>2</v>
      </c>
      <c r="B40" s="160">
        <v>2888</v>
      </c>
      <c r="D40" s="149">
        <v>2221</v>
      </c>
      <c r="E40" s="210">
        <v>785</v>
      </c>
      <c r="F40" s="109"/>
      <c r="G40" s="109"/>
      <c r="H40" s="209"/>
    </row>
    <row r="41" spans="1:13">
      <c r="A41" s="126" t="s">
        <v>3</v>
      </c>
      <c r="B41" s="160">
        <v>3483</v>
      </c>
      <c r="D41" s="149">
        <v>2680</v>
      </c>
      <c r="E41" s="210">
        <v>994</v>
      </c>
      <c r="F41" s="109"/>
      <c r="G41" s="109"/>
      <c r="H41" s="209"/>
    </row>
    <row r="42" spans="1:13">
      <c r="A42" s="126" t="s">
        <v>13</v>
      </c>
      <c r="B42" s="160">
        <v>4079</v>
      </c>
      <c r="D42" s="149">
        <v>3138</v>
      </c>
      <c r="E42" s="210">
        <v>1183</v>
      </c>
      <c r="F42" s="109"/>
      <c r="G42" s="109"/>
      <c r="H42" s="209"/>
    </row>
    <row r="43" spans="1:13">
      <c r="A43" s="126" t="s">
        <v>14</v>
      </c>
      <c r="B43" s="160">
        <v>4675</v>
      </c>
      <c r="D43" s="149">
        <v>3596</v>
      </c>
      <c r="E43" s="210">
        <v>1421</v>
      </c>
      <c r="F43" s="109"/>
      <c r="G43" s="109"/>
      <c r="H43" s="209"/>
    </row>
    <row r="44" spans="1:13">
      <c r="A44" s="126">
        <v>7</v>
      </c>
      <c r="B44" s="160">
        <v>5271</v>
      </c>
      <c r="D44" s="149">
        <v>4055</v>
      </c>
      <c r="E44" s="109">
        <v>1571</v>
      </c>
      <c r="F44" s="109"/>
      <c r="G44" s="109"/>
      <c r="H44" s="209"/>
      <c r="M44" s="149"/>
    </row>
    <row r="45" spans="1:13">
      <c r="A45" s="126">
        <v>8</v>
      </c>
      <c r="B45" s="160">
        <v>5867</v>
      </c>
      <c r="D45" s="149">
        <v>4513</v>
      </c>
      <c r="E45" s="109">
        <v>1789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596</v>
      </c>
      <c r="C46" s="162"/>
      <c r="D46" s="201">
        <v>459</v>
      </c>
      <c r="E46" s="162">
        <v>218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91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94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95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February 2026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tabSelected="1" showOutlineSymbols="0" view="pageLayout" zoomScaleNormal="100" workbookViewId="0">
      <selection activeCell="D49" sqref="D49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88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89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83</v>
      </c>
      <c r="C50" s="25"/>
      <c r="D50" s="25"/>
      <c r="E50" s="217"/>
      <c r="F50" s="58"/>
      <c r="G50" s="58"/>
    </row>
    <row r="51" spans="1:7">
      <c r="A51" s="63"/>
      <c r="B51" s="13" t="s">
        <v>84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February 2026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2026-04-27T14:36:22Z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