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licy Support\Support and Administration\Web\facts figures\2022\"/>
    </mc:Choice>
  </mc:AlternateContent>
  <xr:revisionPtr revIDLastSave="0" documentId="8_{0A035F04-429D-4671-98DE-D9F6DF94842B}" xr6:coauthVersionLast="41" xr6:coauthVersionMax="41" xr10:uidLastSave="{00000000-0000-0000-0000-000000000000}"/>
  <bookViews>
    <workbookView xWindow="8715" yWindow="1950" windowWidth="12105" windowHeight="936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6" l="1"/>
  <c r="D22" i="6"/>
  <c r="D23" i="6" l="1"/>
  <c r="E28" i="4"/>
  <c r="D28" i="4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<sst xmlns="http://schemas.openxmlformats.org/spreadsheetml/2006/main" count="135" uniqueCount="100">
  <si>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</si>
  <si>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</si>
  <si>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</si>
  <si>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</si>
  <si>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</si>
  <si>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</si>
  <si>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</si>
  <si>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</si>
  <si>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</si>
  <si>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</si>
  <si>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</si>
  <si>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</si>
  <si>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</si>
  <si>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</si>
  <si>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</si>
  <si>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</si>
  <si>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</si>
  <si>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</si>
  <si>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</si>
  <si>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</si>
  <si>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</si>
  <si>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</si>
  <si>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</si>
  <si>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</si>
  <si>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</si>
  <si>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</si>
  <si>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</si>
  <si>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</si>
  <si>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</si>
  <si>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</si>
  <si>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</si>
  <si>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</si>
  <si>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</si>
  <si>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</si>
  <si>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</si>
  <si>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</si>
  <si>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</si>
  <si>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</si>
  <si>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</si>
  <si>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</si>
  <si>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</si>
  <si>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</si>
  <si>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</si>
  <si>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</si>
  <si>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</si>
  <si>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</si>
  <si>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</si>
  <si>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</si>
  <si>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</si>
  <si>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</si>
  <si>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</si>
  <si>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</si>
  <si>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</si>
  <si>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</si>
  <si>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</si>
  <si>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</si>
  <si>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</si>
  <si>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</si>
  <si>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</si>
  <si>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</si>
  <si>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</si>
  <si>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</si>
  <si>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</si>
  <si>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</si>
  <si>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</si>
  <si>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</si>
  <si>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</si>
  <si>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</si>
  <si>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</si>
  <si>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</si>
  <si>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</si>
  <si>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</si>
  <si>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</si>
  <si>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</si>
  <si>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</si>
  <si>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</si>
  <si>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</si>
  <si>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</si>
  <si>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</si>
  <si>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</si>
  <si>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</si>
  <si>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</si>
  <si>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</si>
  <si>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</si>
  <si>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</si>
  <si>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</si>
  <si>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</si>
  <si>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</si>
  <si>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</si>
  <si>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</si>
  <si>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</si>
  <si>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</si>
  <si>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</si>
  <si>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</si>
  <si>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</si>
  <si>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As of 
November
2021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</si>
  <si>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</si>
  <si>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</si>
  <si>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>As of 
December
 2021</t>
  </si>
  <si>
    <t>As of 
December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</si>
</sst>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4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I6" sqref="I6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39.950000000000003" customHeight="1">
      <c r="A6" s="45"/>
      <c r="B6" s="173" t="s">
        <v>98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33492</v>
      </c>
      <c r="C7" s="234">
        <v>32429</v>
      </c>
      <c r="D7" s="225">
        <f>(B7-C7)</f>
        <v>1063</v>
      </c>
      <c r="E7" s="226">
        <f>(B7-C7)/C7</f>
        <v>3.2779302476178732E-2</v>
      </c>
      <c r="F7" s="227"/>
      <c r="I7" s="120"/>
      <c r="K7" s="119"/>
    </row>
    <row r="8" spans="1:240" ht="16.5" customHeight="1" thickBot="1">
      <c r="A8" s="49" t="s">
        <v>63</v>
      </c>
      <c r="B8" s="235">
        <v>83189</v>
      </c>
      <c r="C8" s="235">
        <v>79981</v>
      </c>
      <c r="D8" s="228">
        <f>(B8-C8)</f>
        <v>3208</v>
      </c>
      <c r="E8" s="229">
        <f>(B8-C8)/C8</f>
        <v>4.0109526012427954E-2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39.950000000000003" customHeight="1">
      <c r="A13" s="45"/>
      <c r="B13" s="173" t="s">
        <v>98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24952</v>
      </c>
      <c r="C14" s="234">
        <v>23743</v>
      </c>
      <c r="D14" s="171">
        <f>(B14-C14)</f>
        <v>1209</v>
      </c>
      <c r="E14" s="83">
        <f>(B14-C14)/C14</f>
        <v>5.0920271237838523E-2</v>
      </c>
      <c r="F14" s="84"/>
    </row>
    <row r="15" spans="1:240" ht="16.5" customHeight="1" thickBot="1">
      <c r="A15" s="49" t="s">
        <v>63</v>
      </c>
      <c r="B15" s="235">
        <v>25067</v>
      </c>
      <c r="C15" s="235">
        <v>23856</v>
      </c>
      <c r="D15" s="172">
        <f>(B15-C15)</f>
        <v>1211</v>
      </c>
      <c r="E15" s="50">
        <f>(B15-C15)/C15</f>
        <v>5.0762910798122063E-2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39.950000000000003" customHeight="1">
      <c r="A20" s="45"/>
      <c r="B20" s="173" t="s">
        <v>99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179061</v>
      </c>
      <c r="C21" s="236">
        <v>179466</v>
      </c>
      <c r="D21" s="171">
        <f>(B21-C21)</f>
        <v>-405</v>
      </c>
      <c r="E21" s="83">
        <f>(B21-C21)/C21</f>
        <v>-2.2566948614222192E-3</v>
      </c>
      <c r="F21" s="82"/>
    </row>
    <row r="22" spans="1:6" ht="16.5" customHeight="1" thickBot="1">
      <c r="A22" s="49" t="s">
        <v>63</v>
      </c>
      <c r="B22" s="237">
        <v>179061</v>
      </c>
      <c r="C22" s="237">
        <v>179466</v>
      </c>
      <c r="D22" s="172">
        <f>(B22-C22)</f>
        <v>-405</v>
      </c>
      <c r="E22" s="50">
        <f>(B22-C22)/C22</f>
        <v>-2.2566948614222192E-3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39.950000000000003" customHeight="1">
      <c r="A27" s="45"/>
      <c r="B27" s="173" t="s">
        <v>95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590486</v>
      </c>
      <c r="C28" s="236">
        <v>585062</v>
      </c>
      <c r="D28" s="212">
        <f>(B28-C28)</f>
        <v>5424</v>
      </c>
      <c r="E28" s="213">
        <f>(B28-C28)/C28</f>
        <v>9.2708123241639351E-3</v>
      </c>
      <c r="F28" s="214"/>
    </row>
    <row r="29" spans="1:6" ht="16.5" customHeight="1" thickBot="1">
      <c r="A29" s="215" t="s">
        <v>63</v>
      </c>
      <c r="B29" s="237">
        <v>990184</v>
      </c>
      <c r="C29" s="237">
        <v>982145</v>
      </c>
      <c r="D29" s="216">
        <f>(B29-C29)</f>
        <v>8039</v>
      </c>
      <c r="E29" s="217">
        <f>(B29-C29)/C29</f>
        <v>8.1851457778637574E-3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1" t="s">
        <v>53</v>
      </c>
      <c r="B32" s="271"/>
      <c r="C32" s="271"/>
      <c r="D32" s="271"/>
      <c r="E32" s="271"/>
      <c r="F32" s="271"/>
    </row>
    <row r="33" spans="1:6" s="108" customFormat="1" ht="36.75" customHeight="1">
      <c r="A33" s="271" t="s">
        <v>73</v>
      </c>
      <c r="B33" s="271"/>
      <c r="C33" s="271"/>
      <c r="D33" s="271"/>
      <c r="E33" s="271"/>
      <c r="F33" s="271"/>
    </row>
    <row r="34" spans="1:6">
      <c r="A34" s="271" t="s">
        <v>82</v>
      </c>
      <c r="B34" s="271"/>
      <c r="C34" s="271"/>
      <c r="D34" s="271"/>
      <c r="E34" s="271"/>
      <c r="F34" s="271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34" zoomScaleNormal="115" workbookViewId="0">
      <selection activeCell="I44" sqref="I44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80" t="s">
        <v>6</v>
      </c>
      <c r="C3" s="280"/>
      <c r="D3" s="281"/>
      <c r="E3" s="279"/>
      <c r="F3" s="279"/>
      <c r="G3" s="279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.5" thickTop="1">
      <c r="A14" s="183"/>
      <c r="B14" s="274"/>
      <c r="C14" s="275"/>
      <c r="D14" s="276"/>
    </row>
    <row r="15" spans="1:10">
      <c r="A15" s="179" t="s">
        <v>29</v>
      </c>
      <c r="B15" s="277" t="s">
        <v>66</v>
      </c>
      <c r="C15" s="278"/>
      <c r="D15" s="278"/>
    </row>
    <row r="16" spans="1:10">
      <c r="A16" s="1" t="s">
        <v>0</v>
      </c>
      <c r="B16" s="287">
        <v>364.5</v>
      </c>
      <c r="C16" s="288"/>
      <c r="D16" s="278"/>
    </row>
    <row r="17" spans="1:10">
      <c r="A17" s="184" t="s">
        <v>1</v>
      </c>
      <c r="B17" s="287">
        <v>474.2</v>
      </c>
      <c r="C17" s="288"/>
      <c r="D17" s="278"/>
    </row>
    <row r="18" spans="1:10">
      <c r="A18" s="184" t="s">
        <v>2</v>
      </c>
      <c r="B18" s="287">
        <v>584</v>
      </c>
      <c r="C18" s="288"/>
      <c r="D18" s="278"/>
    </row>
    <row r="19" spans="1:10">
      <c r="A19" s="184" t="s">
        <v>3</v>
      </c>
      <c r="B19" s="287">
        <v>693.9</v>
      </c>
      <c r="C19" s="288"/>
      <c r="D19" s="278"/>
    </row>
    <row r="20" spans="1:10">
      <c r="A20" s="185" t="s">
        <v>64</v>
      </c>
      <c r="B20" s="287">
        <v>100.8</v>
      </c>
      <c r="C20" s="288"/>
      <c r="D20" s="278"/>
    </row>
    <row r="21" spans="1:10" ht="15.75" customHeight="1" thickBot="1">
      <c r="A21" s="243" t="s">
        <v>89</v>
      </c>
      <c r="B21" s="244"/>
      <c r="C21" s="285">
        <v>342.98</v>
      </c>
      <c r="D21" s="286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.5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82"/>
      <c r="F35" s="283"/>
      <c r="G35" s="283"/>
      <c r="H35" s="284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.5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>
      <c r="A48" s="110" t="s">
        <v>54</v>
      </c>
      <c r="B48" s="111"/>
      <c r="C48" s="112"/>
      <c r="D48" s="94"/>
    </row>
    <row r="49" spans="1:13" s="105" customFormat="1" ht="30" customHeight="1">
      <c r="A49" s="273" t="s">
        <v>90</v>
      </c>
      <c r="B49" s="273"/>
      <c r="C49" s="273"/>
      <c r="D49" s="273"/>
      <c r="E49" s="273"/>
      <c r="F49" s="273"/>
      <c r="G49" s="273"/>
      <c r="H49" s="273"/>
    </row>
    <row r="50" spans="1:13" s="105" customFormat="1" ht="30" customHeight="1">
      <c r="A50" s="273" t="s">
        <v>97</v>
      </c>
      <c r="B50" s="273"/>
      <c r="C50" s="273"/>
      <c r="D50" s="273"/>
      <c r="E50" s="273"/>
      <c r="F50" s="273"/>
      <c r="G50" s="273"/>
      <c r="H50" s="273"/>
    </row>
    <row r="51" spans="1:13" s="105" customFormat="1" ht="30" customHeight="1">
      <c r="A51" s="272" t="s">
        <v>84</v>
      </c>
      <c r="B51" s="272"/>
      <c r="C51" s="272"/>
      <c r="D51" s="272"/>
      <c r="E51" s="272"/>
      <c r="F51" s="272"/>
      <c r="G51" s="272"/>
      <c r="H51" s="272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January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showWhiteSpace="0" view="pageLayout" zoomScale="90" zoomScaleNormal="100" zoomScalePageLayoutView="90" workbookViewId="0">
      <selection activeCell="D13" sqref="D13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11" style="64" customWidth="1"/>
    <col min="4" max="4" width="18.5703125" style="64" customWidth="1"/>
    <col min="5" max="5" width="7.28515625" style="149" customWidth="1"/>
    <col min="6" max="6" width="4.42578125" style="149" customWidth="1"/>
    <col min="7" max="7" width="2.7109375" style="149" customWidth="1"/>
    <col min="8" max="8" width="15.42578125" style="124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222" t="s">
        <v>91</v>
      </c>
    </row>
    <row r="2" spans="1:9" ht="15.75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96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 ht="17.25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5.75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9.9499999999999993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5.75" thickTop="1">
      <c r="A35" s="67" t="s">
        <v>26</v>
      </c>
      <c r="B35" s="97"/>
      <c r="C35" s="289" t="s">
        <v>92</v>
      </c>
      <c r="D35" s="289"/>
      <c r="E35" s="289"/>
      <c r="F35" s="289"/>
      <c r="G35" s="290"/>
    </row>
    <row r="36" spans="1:9">
      <c r="A36" s="69" t="s">
        <v>51</v>
      </c>
      <c r="B36" s="79"/>
      <c r="C36" s="257"/>
      <c r="D36" s="251">
        <v>378918402</v>
      </c>
      <c r="E36" s="254"/>
      <c r="F36" s="255"/>
      <c r="G36" s="161"/>
      <c r="H36" s="126"/>
      <c r="I36" s="92"/>
    </row>
    <row r="37" spans="1:9">
      <c r="A37" s="69" t="s">
        <v>38</v>
      </c>
      <c r="B37" s="101"/>
      <c r="C37" s="257"/>
      <c r="D37" s="252">
        <v>4850000</v>
      </c>
      <c r="E37" s="254"/>
      <c r="F37" s="255"/>
      <c r="G37" s="161"/>
      <c r="H37" s="126"/>
    </row>
    <row r="38" spans="1:9">
      <c r="A38" s="69" t="s">
        <v>49</v>
      </c>
      <c r="B38" s="79"/>
      <c r="C38" s="257"/>
      <c r="D38" s="252">
        <v>65334534</v>
      </c>
      <c r="E38" s="255"/>
      <c r="F38" s="255"/>
      <c r="G38" s="161"/>
      <c r="H38" s="126"/>
    </row>
    <row r="39" spans="1:9">
      <c r="A39" s="69" t="s">
        <v>39</v>
      </c>
      <c r="B39" s="79"/>
      <c r="C39" s="257"/>
      <c r="D39" s="251">
        <v>10169634</v>
      </c>
      <c r="E39" s="255"/>
      <c r="F39" s="255"/>
      <c r="G39" s="161"/>
      <c r="H39" s="126"/>
    </row>
    <row r="40" spans="1:9">
      <c r="A40" s="69" t="s">
        <v>40</v>
      </c>
      <c r="B40" s="79"/>
      <c r="C40" s="257"/>
      <c r="D40" s="252">
        <v>3358838.83</v>
      </c>
      <c r="E40" s="255"/>
      <c r="F40" s="255"/>
      <c r="G40" s="161"/>
      <c r="H40" s="126"/>
    </row>
    <row r="41" spans="1:9" ht="17.25">
      <c r="A41" s="69" t="s">
        <v>41</v>
      </c>
      <c r="B41" s="79"/>
      <c r="C41" s="257"/>
      <c r="D41" s="253">
        <v>14873131.105</v>
      </c>
      <c r="E41" s="254"/>
      <c r="F41" s="256"/>
      <c r="G41" s="161"/>
    </row>
    <row r="42" spans="1:9" ht="18.75" customHeight="1">
      <c r="A42" s="102" t="s">
        <v>27</v>
      </c>
      <c r="B42" s="79"/>
      <c r="C42" s="257"/>
      <c r="D42" s="189">
        <f>SUM(D36:D41)</f>
        <v>477504539.935</v>
      </c>
      <c r="E42" s="162"/>
      <c r="F42" s="162"/>
      <c r="G42" s="161"/>
      <c r="H42" s="126"/>
      <c r="I42" s="92"/>
    </row>
    <row r="43" spans="1:9" ht="19.5" customHeight="1">
      <c r="A43" s="69" t="s">
        <v>52</v>
      </c>
      <c r="B43" s="79"/>
      <c r="C43" s="257"/>
      <c r="D43" s="238">
        <v>137355743</v>
      </c>
      <c r="E43" s="254"/>
      <c r="F43" s="256"/>
      <c r="G43" s="161"/>
      <c r="H43" s="129"/>
    </row>
    <row r="44" spans="1:9" ht="20.25" customHeight="1">
      <c r="A44" s="103" t="s">
        <v>28</v>
      </c>
      <c r="B44" s="79"/>
      <c r="C44" s="79"/>
      <c r="D44" s="189">
        <f>+D43+D42</f>
        <v>614860282.93499994</v>
      </c>
      <c r="E44" s="162"/>
      <c r="F44" s="162"/>
      <c r="G44" s="161"/>
      <c r="H44" s="126"/>
    </row>
    <row r="45" spans="1:9" ht="6" customHeight="1" thickBot="1">
      <c r="A45" s="77"/>
      <c r="B45" s="78"/>
      <c r="C45" s="78"/>
      <c r="D45" s="135"/>
      <c r="E45" s="163"/>
      <c r="F45" s="163"/>
      <c r="G45" s="164"/>
    </row>
    <row r="46" spans="1:9" ht="9.9499999999999993" customHeight="1" thickTop="1"/>
    <row r="47" spans="1:9" ht="9.9499999999999993" customHeight="1"/>
    <row r="48" spans="1:9" ht="19.5" customHeight="1" thickBot="1">
      <c r="A48" s="222" t="s">
        <v>57</v>
      </c>
      <c r="B48" s="10"/>
      <c r="C48" s="10"/>
      <c r="D48" s="66"/>
      <c r="E48" s="66"/>
      <c r="F48" s="66"/>
      <c r="G48" s="160"/>
    </row>
    <row r="49" spans="1:8" ht="19.5" customHeight="1" thickTop="1">
      <c r="A49" s="67" t="s">
        <v>55</v>
      </c>
      <c r="B49" s="28" t="s">
        <v>75</v>
      </c>
      <c r="C49" s="28"/>
      <c r="D49" s="28"/>
      <c r="E49" s="291" t="s">
        <v>86</v>
      </c>
      <c r="F49" s="291"/>
      <c r="G49" s="292"/>
      <c r="H49" s="130"/>
    </row>
    <row r="50" spans="1:8">
      <c r="A50" s="69"/>
      <c r="B50" s="14" t="s">
        <v>76</v>
      </c>
      <c r="C50" s="14"/>
      <c r="D50" s="33"/>
      <c r="E50" s="293" t="s">
        <v>87</v>
      </c>
      <c r="F50" s="294"/>
      <c r="G50" s="165"/>
      <c r="H50" s="130"/>
    </row>
    <row r="51" spans="1:8" ht="15.75" thickBot="1">
      <c r="A51" s="121" t="s">
        <v>56</v>
      </c>
      <c r="B51" s="122" t="s">
        <v>77</v>
      </c>
      <c r="C51" s="123"/>
      <c r="D51" s="123"/>
      <c r="E51" s="268">
        <v>4.8899999999999999E-2</v>
      </c>
      <c r="F51" s="166"/>
      <c r="G51" s="167"/>
      <c r="H51" s="130"/>
    </row>
    <row r="52" spans="1:8" s="134" customFormat="1" ht="12" thickTop="1">
      <c r="A52" s="131"/>
      <c r="B52" s="132"/>
      <c r="C52" s="132"/>
      <c r="D52" s="133"/>
      <c r="E52" s="168"/>
      <c r="F52" s="169"/>
      <c r="G52" s="170"/>
    </row>
    <row r="53" spans="1:8">
      <c r="A53" s="124"/>
      <c r="B53" s="124"/>
      <c r="C53" s="124"/>
      <c r="D53" s="124"/>
      <c r="E53" s="124"/>
      <c r="F53" s="124"/>
      <c r="G53" s="124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</sheetData>
  <mergeCells count="3">
    <mergeCell ref="C35:G35"/>
    <mergeCell ref="E49:G49"/>
    <mergeCell ref="E50:F50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November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Dana Stancill</cp:lastModifiedBy>
  <cp:lastPrinted>2017-11-17T16:02:24Z</cp:lastPrinted>
  <dcterms:created xsi:type="dcterms:W3CDTF">2005-06-29T14:11:05Z</dcterms:created>
  <dcterms:modified xsi:type="dcterms:W3CDTF">2022-01-26T20:29:16Z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