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olicy Support\Support and Administration\Web\facts figures\2022\"/>
    </mc:Choice>
  </mc:AlternateContent>
  <xr:revisionPtr revIDLastSave="0" documentId="8_{0A035F04-429D-4671-98DE-D9F6DF94842B}" xr6:coauthVersionLast="41" xr6:coauthVersionMax="41" xr10:uidLastSave="{00000000-0000-0000-0000-000000000000}"/>
  <bookViews>
    <workbookView xWindow="8715" yWindow="1950" windowWidth="12105" windowHeight="936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9" i="6" l="1"/>
  <c r="D22" i="6"/>
  <c r="D23" i="6" l="1"/>
  <c r="E28" i="4"/>
  <c r="D28" i="4"/>
  <c r="D42" i="6" l="1"/>
  <c r="D44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<sst xmlns="http://schemas.openxmlformats.org/spreadsheetml/2006/main" count="135" uniqueCount="100">
  <si>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</si>
  <si>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</si>
  <si>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</si>
  <si>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</si>
  <si>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</si>
  <si>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</si>
  <si>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</si>
  <si>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</si>
  <si>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</si>
  <si>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</si>
  <si>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</si>
  <si>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</si>
  <si>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</si>
  <si>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</si>
  <si>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</si>
  <si>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</si>
  <si>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</si>
  <si>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</si>
  <si>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</si>
  <si>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</si>
  <si>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</si>
  <si>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</si>
  <si>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</si>
  <si>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</si>
  <si>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</si>
  <si>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</si>
  <si>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</si>
  <si>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</si>
  <si>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</si>
  <si>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</si>
  <si>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</si>
  <si>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</si>
  <si>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</si>
  <si>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</si>
  <si>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</si>
  <si>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</si>
  <si>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</si>
  <si>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</si>
  <si>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</si>
  <si>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</si>
  <si>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</si>
  <si>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</si>
  <si>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</si>
  <si>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</si>
  <si>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</si>
  <si>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</si>
  <si>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</si>
  <si>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</si>
  <si>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</si>
  <si>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</si>
  <si>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</si>
  <si>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</si>
  <si>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</si>
  <si>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</si>
  <si>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</si>
  <si>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</si>
  <si>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</si>
  <si>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</si>
  <si>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</si>
  <si>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</si>
  <si>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</si>
  <si>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</si>
  <si>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</si>
  <si>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</si>
  <si>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</si>
  <si>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</si>
  <si>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</si>
  <si>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</si>
  <si>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</si>
  <si>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</si>
  <si>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</si>
  <si>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</si>
  <si>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</si>
  <si>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</si>
  <si>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</si>
  <si>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</si>
  <si>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</si>
  <si>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</si>
  <si>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</si>
  <si>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</si>
  <si>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</si>
  <si>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</si>
  <si>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</si>
  <si>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</si>
  <si>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</si>
  <si>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>15% enhancement, January-September 2021</t>
  </si>
  <si>
    <t xml:space="preserve">Oct 18 - </t>
  </si>
  <si>
    <t>Sep 19</t>
  </si>
  <si>
    <r>
      <t xml:space="preserve">FY21 Avg Monthly Grant </t>
    </r>
    <r>
      <rPr>
        <b/>
        <vertAlign val="superscript"/>
        <sz val="10"/>
        <rFont val="Arial"/>
        <family val="2"/>
      </rPr>
      <t>(2)</t>
    </r>
  </si>
  <si>
    <r>
      <t xml:space="preserve">FY21 Avg Monthly Grant </t>
    </r>
    <r>
      <rPr>
        <b/>
        <vertAlign val="superscript"/>
        <sz val="10"/>
        <rFont val="Arial"/>
        <family val="2"/>
      </rPr>
      <t>(3)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</si>
  <si>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FY21 Average Monthly Grant for TAFDC and EAEDC is a calculation based on the average monthly spending and the monthly caseload.</t>
    </r>
  </si>
  <si>
    <t>FY22 Appropriations</t>
  </si>
  <si>
    <t>FY22 Target 
(Subject to change)</t>
  </si>
  <si>
    <t>Public/subsidized housing</t>
  </si>
  <si>
    <t>Unsubsidized housing</t>
  </si>
  <si>
    <t>As of 
November
2021</t>
  </si>
  <si>
    <t>FY22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</si>
  <si>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</si>
  <si>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>As of 
December
 2021</t>
  </si>
  <si>
    <t>As of 
December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</si>
</sst>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95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4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 applyProtection="1"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/>
    <xf numFmtId="0" fontId="22" fillId="0" borderId="0" xfId="0" applyFont="1" applyBorder="1" applyAlignment="1">
      <alignment horizontal="left" vertical="center" wrapText="1"/>
    </xf>
    <xf numFmtId="164" fontId="0" fillId="0" borderId="0" xfId="0" applyNumberFormat="1" applyAlignment="1"/>
    <xf numFmtId="164" fontId="0" fillId="0" borderId="36" xfId="0" applyNumberFormat="1" applyBorder="1" applyAlignment="1"/>
    <xf numFmtId="164" fontId="4" fillId="0" borderId="0" xfId="0" applyNumberFormat="1" applyFont="1" applyAlignme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 applyAlignment="1"/>
    <xf numFmtId="0" fontId="7" fillId="0" borderId="0" xfId="3" applyNumberFormat="1" applyFont="1" applyFill="1" applyBorder="1" applyAlignment="1"/>
    <xf numFmtId="3" fontId="7" fillId="0" borderId="0" xfId="2" applyNumberFormat="1" applyFont="1" applyFill="1" applyAlignment="1"/>
    <xf numFmtId="0" fontId="32" fillId="0" borderId="0" xfId="0" applyNumberFormat="1" applyFont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  <xf numFmtId="0" fontId="4" fillId="3" borderId="32" xfId="3" applyNumberFormat="1" applyFont="1" applyFill="1" applyBorder="1" applyAlignment="1">
      <alignment horizontal="left"/>
    </xf>
    <xf numFmtId="0" fontId="4" fillId="3" borderId="34" xfId="3" applyNumberFormat="1" applyFont="1" applyFill="1" applyBorder="1" applyAlignment="1">
      <alignment horizontal="left"/>
    </xf>
    <xf numFmtId="16" fontId="4" fillId="3" borderId="0" xfId="3" quotePrefix="1" applyNumberFormat="1" applyFont="1" applyFill="1" applyBorder="1" applyAlignment="1">
      <alignment horizontal="left"/>
    </xf>
    <xf numFmtId="16" fontId="4" fillId="3" borderId="0" xfId="3" applyNumberFormat="1" applyFont="1" applyFill="1" applyBorder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mass.gov/news/massachusetts-residents-will-receive-increased-snap-benefits-to-help-buy-groceries-during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I6" sqref="I6"/>
    </sheetView>
  </sheetViews>
  <sheetFormatPr defaultColWidth="10.7109375" defaultRowHeight="12.75"/>
  <cols>
    <col min="1" max="1" width="26.28515625" style="60" customWidth="1"/>
    <col min="2" max="2" width="11" style="39" customWidth="1"/>
    <col min="3" max="3" width="8.7109375" style="39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>
      <c r="A1" s="63" t="s">
        <v>20</v>
      </c>
      <c r="B1" s="231"/>
      <c r="C1" s="231"/>
      <c r="D1" s="232"/>
      <c r="E1" s="233"/>
      <c r="F1" s="233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270" t="s">
        <v>58</v>
      </c>
      <c r="B4" s="37"/>
      <c r="C4" s="37"/>
      <c r="D4" s="37"/>
      <c r="E4" s="38"/>
      <c r="F4" s="38"/>
    </row>
    <row r="5" spans="1:240" ht="15" customHeight="1" thickTop="1">
      <c r="A5" s="40"/>
      <c r="B5" s="186" t="s">
        <v>16</v>
      </c>
      <c r="C5" s="41"/>
      <c r="D5" s="42"/>
      <c r="E5" s="41"/>
      <c r="F5" s="43"/>
    </row>
    <row r="6" spans="1:240" ht="39.950000000000003" customHeight="1">
      <c r="A6" s="45"/>
      <c r="B6" s="173" t="s">
        <v>98</v>
      </c>
      <c r="C6" s="173" t="s">
        <v>17</v>
      </c>
      <c r="D6" s="46" t="s">
        <v>18</v>
      </c>
      <c r="E6" s="46" t="s">
        <v>19</v>
      </c>
      <c r="F6" s="47"/>
      <c r="G6" s="48"/>
      <c r="H6" s="48"/>
      <c r="I6" s="119"/>
      <c r="J6" s="48"/>
      <c r="K6" s="119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65</v>
      </c>
      <c r="B7" s="234">
        <v>33492</v>
      </c>
      <c r="C7" s="234">
        <v>32429</v>
      </c>
      <c r="D7" s="225">
        <f>(B7-C7)</f>
        <v>1063</v>
      </c>
      <c r="E7" s="226">
        <f>(B7-C7)/C7</f>
        <v>3.2779302476178732E-2</v>
      </c>
      <c r="F7" s="227"/>
      <c r="I7" s="120"/>
      <c r="K7" s="119"/>
    </row>
    <row r="8" spans="1:240" ht="16.5" customHeight="1" thickBot="1">
      <c r="A8" s="49" t="s">
        <v>63</v>
      </c>
      <c r="B8" s="235">
        <v>83189</v>
      </c>
      <c r="C8" s="235">
        <v>79981</v>
      </c>
      <c r="D8" s="228">
        <f>(B8-C8)</f>
        <v>3208</v>
      </c>
      <c r="E8" s="229">
        <f>(B8-C8)/C8</f>
        <v>4.0109526012427954E-2</v>
      </c>
      <c r="F8" s="230"/>
      <c r="I8" s="120"/>
      <c r="K8" s="119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0"/>
      <c r="K9" s="119"/>
    </row>
    <row r="10" spans="1:240" ht="12.75" customHeight="1">
      <c r="A10" s="53"/>
      <c r="B10" s="44"/>
      <c r="C10" s="44"/>
      <c r="D10" s="44"/>
      <c r="E10" s="54"/>
      <c r="F10" s="54"/>
      <c r="K10" s="119"/>
    </row>
    <row r="11" spans="1:240" ht="24" customHeight="1" thickBot="1">
      <c r="A11" s="36" t="s">
        <v>59</v>
      </c>
      <c r="B11" s="37"/>
      <c r="C11" s="37"/>
      <c r="D11" s="37"/>
      <c r="E11" s="38"/>
      <c r="F11" s="55"/>
      <c r="K11" s="119"/>
    </row>
    <row r="12" spans="1:240" ht="15" customHeight="1" thickTop="1">
      <c r="A12" s="56"/>
      <c r="B12" s="57" t="s">
        <v>16</v>
      </c>
      <c r="C12" s="41"/>
      <c r="D12" s="58"/>
      <c r="E12" s="41"/>
      <c r="F12" s="43"/>
    </row>
    <row r="13" spans="1:240" ht="39.950000000000003" customHeight="1">
      <c r="A13" s="45"/>
      <c r="B13" s="173" t="s">
        <v>98</v>
      </c>
      <c r="C13" s="173" t="s">
        <v>17</v>
      </c>
      <c r="D13" s="46" t="s">
        <v>18</v>
      </c>
      <c r="E13" s="46" t="s">
        <v>19</v>
      </c>
      <c r="F13" s="47"/>
    </row>
    <row r="14" spans="1:240" ht="16.5" customHeight="1">
      <c r="A14" s="81" t="s">
        <v>65</v>
      </c>
      <c r="B14" s="234">
        <v>24952</v>
      </c>
      <c r="C14" s="234">
        <v>23743</v>
      </c>
      <c r="D14" s="171">
        <f>(B14-C14)</f>
        <v>1209</v>
      </c>
      <c r="E14" s="83">
        <f>(B14-C14)/C14</f>
        <v>5.0920271237838523E-2</v>
      </c>
      <c r="F14" s="84"/>
    </row>
    <row r="15" spans="1:240" ht="16.5" customHeight="1" thickBot="1">
      <c r="A15" s="49" t="s">
        <v>63</v>
      </c>
      <c r="B15" s="235">
        <v>25067</v>
      </c>
      <c r="C15" s="235">
        <v>23856</v>
      </c>
      <c r="D15" s="172">
        <f>(B15-C15)</f>
        <v>1211</v>
      </c>
      <c r="E15" s="50">
        <f>(B15-C15)/C15</f>
        <v>5.0762910798122063E-2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60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16</v>
      </c>
      <c r="C19" s="41"/>
      <c r="D19" s="58"/>
      <c r="E19" s="41"/>
      <c r="F19" s="43"/>
    </row>
    <row r="20" spans="1:6" ht="39.950000000000003" customHeight="1">
      <c r="A20" s="45"/>
      <c r="B20" s="173" t="s">
        <v>99</v>
      </c>
      <c r="C20" s="173" t="s">
        <v>17</v>
      </c>
      <c r="D20" s="46" t="s">
        <v>18</v>
      </c>
      <c r="E20" s="46" t="s">
        <v>19</v>
      </c>
      <c r="F20" s="47"/>
    </row>
    <row r="21" spans="1:6" ht="16.5" customHeight="1">
      <c r="A21" s="81" t="s">
        <v>65</v>
      </c>
      <c r="B21" s="236">
        <v>179061</v>
      </c>
      <c r="C21" s="236">
        <v>179466</v>
      </c>
      <c r="D21" s="171">
        <f>(B21-C21)</f>
        <v>-405</v>
      </c>
      <c r="E21" s="83">
        <f>(B21-C21)/C21</f>
        <v>-2.2566948614222192E-3</v>
      </c>
      <c r="F21" s="82"/>
    </row>
    <row r="22" spans="1:6" ht="16.5" customHeight="1" thickBot="1">
      <c r="A22" s="49" t="s">
        <v>63</v>
      </c>
      <c r="B22" s="237">
        <v>179061</v>
      </c>
      <c r="C22" s="237">
        <v>179466</v>
      </c>
      <c r="D22" s="172">
        <f>(B22-C22)</f>
        <v>-405</v>
      </c>
      <c r="E22" s="50">
        <f>(B22-C22)/C22</f>
        <v>-2.2566948614222192E-3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81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16</v>
      </c>
      <c r="C26" s="41"/>
      <c r="D26" s="58"/>
      <c r="E26" s="41"/>
      <c r="F26" s="43"/>
    </row>
    <row r="27" spans="1:6" ht="39.950000000000003" customHeight="1">
      <c r="A27" s="45"/>
      <c r="B27" s="173" t="s">
        <v>95</v>
      </c>
      <c r="C27" s="173" t="s">
        <v>17</v>
      </c>
      <c r="D27" s="46" t="s">
        <v>18</v>
      </c>
      <c r="E27" s="46" t="s">
        <v>19</v>
      </c>
      <c r="F27" s="47"/>
    </row>
    <row r="28" spans="1:6" ht="16.5" customHeight="1">
      <c r="A28" s="211" t="s">
        <v>65</v>
      </c>
      <c r="B28" s="236">
        <v>590486</v>
      </c>
      <c r="C28" s="236">
        <v>585062</v>
      </c>
      <c r="D28" s="212">
        <f>(B28-C28)</f>
        <v>5424</v>
      </c>
      <c r="E28" s="213">
        <f>(B28-C28)/C28</f>
        <v>9.2708123241639351E-3</v>
      </c>
      <c r="F28" s="214"/>
    </row>
    <row r="29" spans="1:6" ht="16.5" customHeight="1" thickBot="1">
      <c r="A29" s="215" t="s">
        <v>63</v>
      </c>
      <c r="B29" s="237">
        <v>990184</v>
      </c>
      <c r="C29" s="237">
        <v>982145</v>
      </c>
      <c r="D29" s="216">
        <f>(B29-C29)</f>
        <v>8039</v>
      </c>
      <c r="E29" s="217">
        <f>(B29-C29)/C29</f>
        <v>8.1851457778637574E-3</v>
      </c>
      <c r="F29" s="218"/>
    </row>
    <row r="30" spans="1:6" ht="12.75" customHeight="1" thickTop="1">
      <c r="A30" s="219"/>
      <c r="B30" s="220"/>
      <c r="C30" s="220"/>
      <c r="D30" s="220"/>
      <c r="E30" s="221"/>
      <c r="F30" s="221"/>
    </row>
    <row r="31" spans="1:6" ht="12.75" customHeight="1">
      <c r="A31" s="219"/>
      <c r="B31" s="220"/>
      <c r="C31" s="220"/>
      <c r="D31" s="220"/>
      <c r="E31" s="221"/>
      <c r="F31" s="221"/>
    </row>
    <row r="32" spans="1:6" s="108" customFormat="1">
      <c r="A32" s="271" t="s">
        <v>53</v>
      </c>
      <c r="B32" s="271"/>
      <c r="C32" s="271"/>
      <c r="D32" s="271"/>
      <c r="E32" s="271"/>
      <c r="F32" s="271"/>
    </row>
    <row r="33" spans="1:6" s="108" customFormat="1" ht="36.75" customHeight="1">
      <c r="A33" s="271" t="s">
        <v>73</v>
      </c>
      <c r="B33" s="271"/>
      <c r="C33" s="271"/>
      <c r="D33" s="271"/>
      <c r="E33" s="271"/>
      <c r="F33" s="271"/>
    </row>
    <row r="34" spans="1:6">
      <c r="A34" s="271" t="s">
        <v>82</v>
      </c>
      <c r="B34" s="271"/>
      <c r="C34" s="271"/>
      <c r="D34" s="271"/>
      <c r="E34" s="271"/>
      <c r="F34" s="271"/>
    </row>
    <row r="35" spans="1:6">
      <c r="A35" s="109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January 2022&amp;R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34" zoomScaleNormal="115" workbookViewId="0">
      <selection activeCell="I44" sqref="I44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9.7109375" bestFit="1" customWidth="1"/>
    <col min="6" max="6" width="6.140625" customWidth="1"/>
    <col min="7" max="7" width="13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1"/>
    </row>
    <row r="3" spans="1:10" ht="16.5" customHeight="1" thickTop="1">
      <c r="A3" s="178"/>
      <c r="B3" s="280" t="s">
        <v>6</v>
      </c>
      <c r="C3" s="280"/>
      <c r="D3" s="281"/>
      <c r="E3" s="279"/>
      <c r="F3" s="279"/>
      <c r="G3" s="279"/>
      <c r="H3" s="174"/>
      <c r="J3" s="247"/>
    </row>
    <row r="4" spans="1:10" ht="22.5" customHeight="1">
      <c r="A4" s="179" t="s">
        <v>29</v>
      </c>
      <c r="B4" s="180" t="s">
        <v>93</v>
      </c>
      <c r="C4" s="180"/>
      <c r="D4" s="224" t="s">
        <v>94</v>
      </c>
      <c r="E4" s="175"/>
      <c r="F4" s="174"/>
      <c r="G4" s="176"/>
      <c r="H4" s="174"/>
    </row>
    <row r="5" spans="1:10">
      <c r="A5" s="1" t="s">
        <v>0</v>
      </c>
      <c r="B5" s="4">
        <v>466</v>
      </c>
      <c r="C5" s="5"/>
      <c r="D5" s="223">
        <v>506</v>
      </c>
      <c r="E5" s="177"/>
      <c r="F5" s="174"/>
      <c r="G5" s="177"/>
      <c r="H5" s="174"/>
    </row>
    <row r="6" spans="1:10">
      <c r="A6" s="2" t="s">
        <v>1</v>
      </c>
      <c r="B6" s="6">
        <v>589</v>
      </c>
      <c r="C6" s="7"/>
      <c r="D6" s="223">
        <v>629</v>
      </c>
      <c r="E6" s="177"/>
      <c r="F6" s="174"/>
      <c r="G6" s="177"/>
      <c r="H6" s="174"/>
    </row>
    <row r="7" spans="1:10">
      <c r="A7" s="2" t="s">
        <v>2</v>
      </c>
      <c r="B7" s="6">
        <v>712</v>
      </c>
      <c r="C7" s="7"/>
      <c r="D7" s="223">
        <v>752</v>
      </c>
      <c r="E7" s="177"/>
      <c r="F7" s="174"/>
      <c r="G7" s="177"/>
      <c r="H7" s="174"/>
    </row>
    <row r="8" spans="1:10">
      <c r="A8" s="2" t="s">
        <v>3</v>
      </c>
      <c r="B8" s="6">
        <v>829</v>
      </c>
      <c r="C8" s="7"/>
      <c r="D8" s="223">
        <v>869</v>
      </c>
      <c r="E8" s="177"/>
      <c r="F8" s="174"/>
      <c r="G8" s="177"/>
      <c r="H8" s="174"/>
    </row>
    <row r="9" spans="1:10">
      <c r="A9" s="2" t="s">
        <v>64</v>
      </c>
      <c r="B9" s="6">
        <v>126</v>
      </c>
      <c r="C9" s="7"/>
      <c r="D9" s="223">
        <v>126</v>
      </c>
      <c r="E9" s="177"/>
      <c r="F9" s="174"/>
      <c r="G9" s="177"/>
      <c r="H9" s="174"/>
    </row>
    <row r="10" spans="1:10" ht="15" thickBot="1">
      <c r="A10" s="240" t="s">
        <v>88</v>
      </c>
      <c r="B10" s="241"/>
      <c r="C10" s="242"/>
      <c r="D10" s="258">
        <v>525.01</v>
      </c>
      <c r="E10" s="174"/>
      <c r="F10" s="174"/>
      <c r="G10" s="177"/>
      <c r="H10" s="174"/>
    </row>
    <row r="11" spans="1:10" ht="13.5" customHeight="1" thickTop="1">
      <c r="A11" s="182" t="s">
        <v>36</v>
      </c>
      <c r="B11" s="181"/>
      <c r="C11" s="181"/>
      <c r="D11" s="181"/>
      <c r="E11" s="174"/>
      <c r="F11" s="174"/>
      <c r="G11" s="174"/>
      <c r="H11" s="174"/>
    </row>
    <row r="12" spans="1:10" ht="2.1" customHeight="1">
      <c r="A12" s="99"/>
      <c r="B12" s="100"/>
    </row>
    <row r="13" spans="1:10" ht="21" customHeight="1" thickBot="1">
      <c r="A13" s="3" t="s">
        <v>15</v>
      </c>
      <c r="B13" s="131"/>
      <c r="E13" s="3"/>
      <c r="F13" s="3"/>
      <c r="G13" s="3"/>
    </row>
    <row r="14" spans="1:10" ht="13.5" thickTop="1">
      <c r="A14" s="183"/>
      <c r="B14" s="274"/>
      <c r="C14" s="275"/>
      <c r="D14" s="276"/>
    </row>
    <row r="15" spans="1:10">
      <c r="A15" s="179" t="s">
        <v>29</v>
      </c>
      <c r="B15" s="277" t="s">
        <v>66</v>
      </c>
      <c r="C15" s="278"/>
      <c r="D15" s="278"/>
    </row>
    <row r="16" spans="1:10">
      <c r="A16" s="1" t="s">
        <v>0</v>
      </c>
      <c r="B16" s="287">
        <v>364.5</v>
      </c>
      <c r="C16" s="288"/>
      <c r="D16" s="278"/>
    </row>
    <row r="17" spans="1:10">
      <c r="A17" s="184" t="s">
        <v>1</v>
      </c>
      <c r="B17" s="287">
        <v>474.2</v>
      </c>
      <c r="C17" s="288"/>
      <c r="D17" s="278"/>
    </row>
    <row r="18" spans="1:10">
      <c r="A18" s="184" t="s">
        <v>2</v>
      </c>
      <c r="B18" s="287">
        <v>584</v>
      </c>
      <c r="C18" s="288"/>
      <c r="D18" s="278"/>
    </row>
    <row r="19" spans="1:10">
      <c r="A19" s="184" t="s">
        <v>3</v>
      </c>
      <c r="B19" s="287">
        <v>693.9</v>
      </c>
      <c r="C19" s="288"/>
      <c r="D19" s="278"/>
    </row>
    <row r="20" spans="1:10">
      <c r="A20" s="185" t="s">
        <v>64</v>
      </c>
      <c r="B20" s="287">
        <v>100.8</v>
      </c>
      <c r="C20" s="288"/>
      <c r="D20" s="278"/>
    </row>
    <row r="21" spans="1:10" ht="15.75" customHeight="1" thickBot="1">
      <c r="A21" s="243" t="s">
        <v>89</v>
      </c>
      <c r="B21" s="244"/>
      <c r="C21" s="285">
        <v>342.98</v>
      </c>
      <c r="D21" s="286"/>
    </row>
    <row r="22" spans="1:10" s="105" customFormat="1" ht="8.25" customHeight="1" thickTop="1">
      <c r="A22" s="104"/>
      <c r="B22" s="106"/>
      <c r="C22" s="107"/>
    </row>
    <row r="23" spans="1:10" ht="21" customHeight="1" thickBot="1">
      <c r="A23" s="3" t="s">
        <v>7</v>
      </c>
      <c r="B23" s="10"/>
      <c r="C23" s="10"/>
      <c r="D23" s="10"/>
      <c r="E23" s="132"/>
    </row>
    <row r="24" spans="1:10" ht="18" customHeight="1" thickTop="1">
      <c r="A24" s="11"/>
      <c r="B24" s="22"/>
      <c r="C24" s="22"/>
      <c r="D24" s="27" t="s">
        <v>8</v>
      </c>
      <c r="E24" s="27" t="s">
        <v>9</v>
      </c>
      <c r="F24" s="29"/>
      <c r="G24" s="27" t="s">
        <v>10</v>
      </c>
      <c r="H24" s="86"/>
    </row>
    <row r="25" spans="1:10" ht="14.25" customHeight="1">
      <c r="A25" s="12" t="s">
        <v>30</v>
      </c>
      <c r="B25" s="30"/>
      <c r="C25" s="30"/>
      <c r="D25" s="13" t="s">
        <v>79</v>
      </c>
      <c r="E25" s="13" t="s">
        <v>11</v>
      </c>
      <c r="F25" s="30"/>
      <c r="G25" s="90" t="s">
        <v>12</v>
      </c>
      <c r="H25" s="87"/>
    </row>
    <row r="26" spans="1:10" ht="16.5" customHeight="1">
      <c r="A26" s="23" t="s">
        <v>31</v>
      </c>
      <c r="B26" s="24"/>
      <c r="C26" s="24"/>
      <c r="D26" s="193">
        <v>969.82</v>
      </c>
      <c r="E26" s="193">
        <v>841</v>
      </c>
      <c r="F26" s="194"/>
      <c r="G26" s="193">
        <v>128.82</v>
      </c>
      <c r="H26" s="88"/>
      <c r="J26" s="118"/>
    </row>
    <row r="27" spans="1:10">
      <c r="A27" s="25" t="s">
        <v>32</v>
      </c>
      <c r="B27" s="26"/>
      <c r="C27" s="26"/>
      <c r="D27" s="195">
        <v>880.26</v>
      </c>
      <c r="E27" s="195">
        <v>841</v>
      </c>
      <c r="F27" s="196"/>
      <c r="G27" s="195">
        <v>39.26</v>
      </c>
      <c r="H27" s="89"/>
      <c r="J27" s="118"/>
    </row>
    <row r="28" spans="1:10">
      <c r="A28" s="25" t="s">
        <v>33</v>
      </c>
      <c r="B28" s="26"/>
      <c r="C28" s="26"/>
      <c r="D28" s="195">
        <v>665.03</v>
      </c>
      <c r="E28" s="195">
        <v>560.66999999999996</v>
      </c>
      <c r="F28" s="196"/>
      <c r="G28" s="195">
        <v>104.36</v>
      </c>
      <c r="H28" s="89"/>
      <c r="J28" s="118"/>
    </row>
    <row r="29" spans="1:10" ht="20.25" customHeight="1">
      <c r="A29" s="12" t="s">
        <v>34</v>
      </c>
      <c r="B29" s="30"/>
      <c r="C29" s="30"/>
      <c r="D29" s="197"/>
      <c r="E29" s="197"/>
      <c r="F29" s="198"/>
      <c r="G29" s="197"/>
      <c r="H29" s="31"/>
    </row>
    <row r="30" spans="1:10">
      <c r="A30" s="23" t="s">
        <v>31</v>
      </c>
      <c r="B30" s="24"/>
      <c r="C30" s="24"/>
      <c r="D30" s="193">
        <v>955.39</v>
      </c>
      <c r="E30" s="193">
        <v>841</v>
      </c>
      <c r="F30" s="194"/>
      <c r="G30" s="193">
        <v>114.39</v>
      </c>
      <c r="H30" s="88"/>
      <c r="J30" s="118"/>
    </row>
    <row r="31" spans="1:10">
      <c r="A31" s="25" t="s">
        <v>35</v>
      </c>
      <c r="B31" s="26"/>
      <c r="C31" s="26"/>
      <c r="D31" s="195">
        <v>871.4</v>
      </c>
      <c r="E31" s="195">
        <v>841</v>
      </c>
      <c r="F31" s="196"/>
      <c r="G31" s="195">
        <v>30.4</v>
      </c>
      <c r="H31" s="89"/>
      <c r="J31" s="118"/>
    </row>
    <row r="32" spans="1:10" ht="13.5" thickBot="1">
      <c r="A32" s="17" t="s">
        <v>33</v>
      </c>
      <c r="B32" s="32"/>
      <c r="C32" s="32"/>
      <c r="D32" s="199">
        <v>648.25</v>
      </c>
      <c r="E32" s="199">
        <v>560.66999999999996</v>
      </c>
      <c r="F32" s="200"/>
      <c r="G32" s="199">
        <v>87.58</v>
      </c>
      <c r="H32" s="9"/>
      <c r="J32" s="118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7" t="s">
        <v>44</v>
      </c>
      <c r="B34" s="18"/>
      <c r="C34" s="10"/>
      <c r="D34" s="19"/>
      <c r="E34" s="18"/>
      <c r="F34" s="131"/>
      <c r="G34" s="131"/>
    </row>
    <row r="35" spans="1:13" ht="16.5" customHeight="1" thickTop="1">
      <c r="A35" s="142"/>
      <c r="B35" s="201" t="s">
        <v>71</v>
      </c>
      <c r="C35" s="208"/>
      <c r="D35" s="208"/>
      <c r="E35" s="282"/>
      <c r="F35" s="283"/>
      <c r="G35" s="283"/>
      <c r="H35" s="284"/>
    </row>
    <row r="36" spans="1:13" ht="45.75" customHeight="1">
      <c r="A36" s="143"/>
      <c r="B36" s="190" t="s">
        <v>70</v>
      </c>
      <c r="C36" s="209"/>
      <c r="D36" s="210" t="s">
        <v>72</v>
      </c>
      <c r="E36" s="267" t="s">
        <v>83</v>
      </c>
      <c r="F36" s="266"/>
      <c r="G36" s="210" t="s">
        <v>85</v>
      </c>
      <c r="H36" s="87"/>
      <c r="M36" s="192"/>
    </row>
    <row r="37" spans="1:13" ht="21.75" customHeight="1">
      <c r="A37" s="144" t="s">
        <v>29</v>
      </c>
      <c r="B37" s="207" t="s">
        <v>68</v>
      </c>
      <c r="C37" s="209"/>
      <c r="D37" s="207" t="s">
        <v>69</v>
      </c>
      <c r="E37" s="266"/>
      <c r="F37" s="266"/>
      <c r="G37" s="266"/>
      <c r="H37" s="87"/>
    </row>
    <row r="38" spans="1:13" ht="16.5" customHeight="1">
      <c r="A38" s="145" t="s">
        <v>0</v>
      </c>
      <c r="B38" s="259">
        <v>1396</v>
      </c>
      <c r="C38" s="203"/>
      <c r="D38" s="191">
        <v>1074</v>
      </c>
      <c r="E38" s="263">
        <v>250</v>
      </c>
      <c r="F38" s="263"/>
      <c r="G38" s="263">
        <v>234</v>
      </c>
      <c r="H38" s="264"/>
    </row>
    <row r="39" spans="1:13" ht="15" customHeight="1">
      <c r="A39" s="145" t="s">
        <v>1</v>
      </c>
      <c r="B39" s="202">
        <v>1888</v>
      </c>
      <c r="C39" s="204"/>
      <c r="D39" s="191">
        <v>1452</v>
      </c>
      <c r="E39" s="265">
        <v>459</v>
      </c>
      <c r="F39" s="263"/>
      <c r="G39" s="263">
        <v>430</v>
      </c>
      <c r="H39" s="264"/>
    </row>
    <row r="40" spans="1:13">
      <c r="A40" s="145" t="s">
        <v>2</v>
      </c>
      <c r="B40" s="202">
        <v>2379</v>
      </c>
      <c r="C40" s="204"/>
      <c r="D40" s="191">
        <v>1830</v>
      </c>
      <c r="E40" s="265">
        <v>658</v>
      </c>
      <c r="F40" s="263"/>
      <c r="G40" s="263">
        <v>616</v>
      </c>
      <c r="H40" s="264"/>
    </row>
    <row r="41" spans="1:13">
      <c r="A41" s="145" t="s">
        <v>3</v>
      </c>
      <c r="B41" s="202">
        <v>2871</v>
      </c>
      <c r="C41" s="204"/>
      <c r="D41" s="191">
        <v>2209</v>
      </c>
      <c r="E41" s="265">
        <v>835</v>
      </c>
      <c r="F41" s="263"/>
      <c r="G41" s="263">
        <v>782</v>
      </c>
      <c r="H41" s="264"/>
    </row>
    <row r="42" spans="1:13">
      <c r="A42" s="145" t="s">
        <v>13</v>
      </c>
      <c r="B42" s="202">
        <v>3363</v>
      </c>
      <c r="C42" s="204"/>
      <c r="D42" s="191">
        <v>2587</v>
      </c>
      <c r="E42" s="265">
        <v>992</v>
      </c>
      <c r="F42" s="263"/>
      <c r="G42" s="263">
        <v>929</v>
      </c>
      <c r="H42" s="264"/>
    </row>
    <row r="43" spans="1:13">
      <c r="A43" s="145" t="s">
        <v>14</v>
      </c>
      <c r="B43" s="202">
        <v>3855</v>
      </c>
      <c r="C43" s="204"/>
      <c r="D43" s="191">
        <v>2965</v>
      </c>
      <c r="E43" s="265">
        <v>1190</v>
      </c>
      <c r="F43" s="263"/>
      <c r="G43" s="263">
        <v>1114</v>
      </c>
      <c r="H43" s="264"/>
    </row>
    <row r="44" spans="1:13">
      <c r="A44" s="145">
        <v>7</v>
      </c>
      <c r="B44" s="202">
        <v>4347</v>
      </c>
      <c r="C44" s="204"/>
      <c r="D44" s="191">
        <v>3344</v>
      </c>
      <c r="E44" s="263">
        <v>1316</v>
      </c>
      <c r="F44" s="263"/>
      <c r="G44" s="263">
        <v>1232</v>
      </c>
      <c r="H44" s="264"/>
      <c r="M44" s="191"/>
    </row>
    <row r="45" spans="1:13">
      <c r="A45" s="145">
        <v>8</v>
      </c>
      <c r="B45" s="202">
        <v>4839</v>
      </c>
      <c r="C45" s="204"/>
      <c r="D45" s="191">
        <v>3722</v>
      </c>
      <c r="E45" s="263">
        <v>1504</v>
      </c>
      <c r="F45" s="263"/>
      <c r="G45" s="263">
        <v>1408</v>
      </c>
      <c r="H45" s="264"/>
      <c r="M45" s="191"/>
    </row>
    <row r="46" spans="1:13" ht="13.5" thickBot="1">
      <c r="A46" s="146" t="s">
        <v>64</v>
      </c>
      <c r="B46" s="205">
        <v>492</v>
      </c>
      <c r="C46" s="205"/>
      <c r="D46" s="245">
        <v>379</v>
      </c>
      <c r="E46" s="205">
        <v>188</v>
      </c>
      <c r="F46" s="205"/>
      <c r="G46" s="205">
        <v>176</v>
      </c>
      <c r="H46" s="246"/>
      <c r="M46" s="191"/>
    </row>
    <row r="47" spans="1:13" ht="3" customHeight="1" thickTop="1">
      <c r="A47" s="110"/>
      <c r="B47" s="111"/>
      <c r="C47" s="112"/>
      <c r="D47" s="94"/>
    </row>
    <row r="48" spans="1:13">
      <c r="A48" s="110" t="s">
        <v>54</v>
      </c>
      <c r="B48" s="111"/>
      <c r="C48" s="112"/>
      <c r="D48" s="94"/>
    </row>
    <row r="49" spans="1:13" s="105" customFormat="1" ht="30" customHeight="1">
      <c r="A49" s="273" t="s">
        <v>90</v>
      </c>
      <c r="B49" s="273"/>
      <c r="C49" s="273"/>
      <c r="D49" s="273"/>
      <c r="E49" s="273"/>
      <c r="F49" s="273"/>
      <c r="G49" s="273"/>
      <c r="H49" s="273"/>
    </row>
    <row r="50" spans="1:13" s="105" customFormat="1" ht="30" customHeight="1">
      <c r="A50" s="273" t="s">
        <v>97</v>
      </c>
      <c r="B50" s="273"/>
      <c r="C50" s="273"/>
      <c r="D50" s="273"/>
      <c r="E50" s="273"/>
      <c r="F50" s="273"/>
      <c r="G50" s="273"/>
      <c r="H50" s="273"/>
    </row>
    <row r="51" spans="1:13" s="105" customFormat="1" ht="30" customHeight="1">
      <c r="A51" s="272" t="s">
        <v>84</v>
      </c>
      <c r="B51" s="272"/>
      <c r="C51" s="272"/>
      <c r="D51" s="272"/>
      <c r="E51" s="272"/>
      <c r="F51" s="272"/>
      <c r="G51" s="272"/>
      <c r="H51" s="272"/>
    </row>
    <row r="52" spans="1:13" s="105" customFormat="1" ht="30" customHeight="1">
      <c r="A52" s="262"/>
      <c r="B52" s="262"/>
      <c r="C52" s="262"/>
      <c r="D52" s="262"/>
      <c r="E52" s="262"/>
      <c r="F52" s="262"/>
      <c r="G52" s="262"/>
      <c r="H52" s="262"/>
    </row>
    <row r="53" spans="1:13" ht="13.5" customHeight="1">
      <c r="A53" s="261"/>
      <c r="B53" s="260"/>
      <c r="C53" s="260"/>
      <c r="D53" s="260"/>
      <c r="E53" s="260"/>
      <c r="F53" s="260"/>
      <c r="G53" s="260"/>
      <c r="H53" s="260"/>
    </row>
    <row r="54" spans="1:13">
      <c r="A54" s="260"/>
      <c r="B54" s="260"/>
      <c r="C54" s="260"/>
      <c r="D54" s="260"/>
      <c r="E54" s="260"/>
      <c r="F54" s="260"/>
      <c r="G54" s="260"/>
      <c r="H54" s="260"/>
    </row>
    <row r="55" spans="1:13">
      <c r="A55" s="99"/>
      <c r="B55" s="100"/>
      <c r="L55" s="191"/>
      <c r="M55" s="191"/>
    </row>
    <row r="56" spans="1:13">
      <c r="A56" s="99"/>
      <c r="B56" s="100"/>
      <c r="L56" s="191"/>
      <c r="M56" s="191"/>
    </row>
    <row r="57" spans="1:13">
      <c r="L57" s="191"/>
      <c r="M57" s="191"/>
    </row>
    <row r="58" spans="1:13">
      <c r="L58" s="191"/>
      <c r="M58" s="191"/>
    </row>
    <row r="59" spans="1:13">
      <c r="L59" s="191"/>
      <c r="M59" s="191"/>
    </row>
    <row r="60" spans="1:13">
      <c r="L60" s="191"/>
      <c r="M60" s="191"/>
    </row>
    <row r="61" spans="1:13">
      <c r="L61" s="191"/>
      <c r="M61" s="191"/>
    </row>
    <row r="62" spans="1:13">
      <c r="L62" s="191"/>
      <c r="M62" s="191"/>
    </row>
    <row r="63" spans="1:13">
      <c r="L63" s="191"/>
      <c r="M63" s="191"/>
    </row>
    <row r="68" spans="11:11">
      <c r="K68" s="206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  <hyperlink ref="G36" r:id="rId5" location=":~:text=Power%40mass.gov-,The%20most%20recent%20Federal%20funding%20bill%20increases%20Supplemental%20Nutrition%20Assistance,January%202021%20through%20June%202021.&amp;text=Starting%20February%202%2C%202021%2C%20all,increase%20to%20their%20SNAP%20benefits." display="15% enhancement, January-June 2021" xr:uid="{4475B5D8-B17C-4E57-AD49-C066633DFEAF}"/>
  </hyperlinks>
  <printOptions horizontalCentered="1"/>
  <pageMargins left="0.49" right="0.5" top="1.1599999999999999" bottom="0.31" header="0.4" footer="0.4"/>
  <pageSetup scale="90" orientation="portrait" r:id="rId6"/>
  <headerFooter alignWithMargins="0">
    <oddHeader xml:space="preserve">&amp;C&amp;"Arial,Bold"&amp;14DEPARTMENT OF TRANSITIONAL ASSISTANCE
Facts and Figures 
&amp;12Issue Date: January 2022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6"/>
  <sheetViews>
    <sheetView showGridLines="0" showOutlineSymbols="0" showWhiteSpace="0" view="pageLayout" zoomScale="90" zoomScaleNormal="100" zoomScalePageLayoutView="90" workbookViewId="0">
      <selection activeCell="D13" sqref="D13"/>
    </sheetView>
  </sheetViews>
  <sheetFormatPr defaultColWidth="12.42578125" defaultRowHeight="15"/>
  <cols>
    <col min="1" max="1" width="21.7109375" style="64" customWidth="1"/>
    <col min="2" max="2" width="25.85546875" style="64" customWidth="1"/>
    <col min="3" max="3" width="11" style="64" customWidth="1"/>
    <col min="4" max="4" width="18.5703125" style="64" customWidth="1"/>
    <col min="5" max="5" width="7.28515625" style="149" customWidth="1"/>
    <col min="6" max="6" width="4.42578125" style="149" customWidth="1"/>
    <col min="7" max="7" width="2.7109375" style="149" customWidth="1"/>
    <col min="8" max="8" width="15.42578125" style="124" bestFit="1" customWidth="1"/>
    <col min="9" max="9" width="19.28515625" style="64" bestFit="1" customWidth="1"/>
    <col min="10" max="16384" width="12.42578125" style="64"/>
  </cols>
  <sheetData>
    <row r="1" spans="1:9" ht="21" customHeight="1" thickBot="1">
      <c r="A1" s="222" t="s">
        <v>91</v>
      </c>
    </row>
    <row r="2" spans="1:9" ht="15.75" thickTop="1">
      <c r="A2" s="67"/>
      <c r="B2" s="28"/>
      <c r="C2" s="28"/>
      <c r="D2" s="20"/>
      <c r="E2" s="27"/>
      <c r="F2" s="27"/>
      <c r="G2" s="150"/>
    </row>
    <row r="3" spans="1:9">
      <c r="A3" s="68"/>
      <c r="B3" s="14"/>
      <c r="C3" s="14"/>
      <c r="D3" s="14"/>
      <c r="E3" s="21"/>
      <c r="F3" s="21"/>
      <c r="G3" s="151"/>
    </row>
    <row r="4" spans="1:9">
      <c r="A4" s="69"/>
      <c r="B4" s="14"/>
      <c r="C4" s="14"/>
      <c r="D4" s="76" t="s">
        <v>96</v>
      </c>
      <c r="E4" s="21"/>
      <c r="F4" s="85"/>
      <c r="G4" s="151"/>
    </row>
    <row r="5" spans="1:9">
      <c r="A5" s="69" t="s">
        <v>24</v>
      </c>
      <c r="B5" s="16" t="s">
        <v>45</v>
      </c>
      <c r="C5" s="16"/>
      <c r="D5" s="71">
        <v>69236006.079999998</v>
      </c>
      <c r="E5" s="148"/>
      <c r="F5" s="148"/>
      <c r="G5" s="152"/>
      <c r="H5" s="125"/>
      <c r="I5" s="95"/>
    </row>
    <row r="6" spans="1:9">
      <c r="A6" s="69"/>
      <c r="B6" s="16" t="s">
        <v>42</v>
      </c>
      <c r="C6" s="16"/>
      <c r="D6" s="71">
        <v>88242223.409999996</v>
      </c>
      <c r="E6" s="148"/>
      <c r="F6" s="148"/>
      <c r="G6" s="152"/>
      <c r="H6" s="126"/>
      <c r="I6" s="71"/>
    </row>
    <row r="7" spans="1:9">
      <c r="A7" s="69"/>
      <c r="B7" s="16" t="s">
        <v>48</v>
      </c>
      <c r="C7" s="16"/>
      <c r="D7" s="71">
        <v>4039337.93</v>
      </c>
      <c r="E7" s="148"/>
      <c r="F7" s="148"/>
      <c r="G7" s="152"/>
      <c r="H7" s="126"/>
      <c r="I7" s="92"/>
    </row>
    <row r="8" spans="1:9" ht="15" customHeight="1">
      <c r="A8" s="69"/>
      <c r="B8" s="16" t="s">
        <v>43</v>
      </c>
      <c r="C8" s="16"/>
      <c r="D8" s="238">
        <v>1863110.99</v>
      </c>
      <c r="E8" s="148"/>
      <c r="F8" s="153"/>
      <c r="G8" s="152"/>
      <c r="I8" s="92"/>
    </row>
    <row r="9" spans="1:9">
      <c r="A9" s="69"/>
      <c r="B9" s="136" t="s">
        <v>21</v>
      </c>
      <c r="C9" s="138"/>
      <c r="D9" s="189">
        <f>SUM(D5:D8)</f>
        <v>163380678.41000003</v>
      </c>
      <c r="E9" s="148"/>
      <c r="F9" s="148"/>
      <c r="G9" s="152"/>
    </row>
    <row r="10" spans="1:9">
      <c r="A10" s="69"/>
      <c r="B10" s="72"/>
      <c r="C10" s="16"/>
      <c r="D10" s="239"/>
      <c r="E10" s="148"/>
      <c r="F10" s="148"/>
      <c r="G10" s="152"/>
    </row>
    <row r="11" spans="1:9">
      <c r="A11" s="69" t="s">
        <v>25</v>
      </c>
      <c r="B11" s="16" t="s">
        <v>5</v>
      </c>
      <c r="C11" s="16"/>
      <c r="D11" s="71">
        <v>303769681</v>
      </c>
      <c r="E11" s="148"/>
      <c r="F11" s="148"/>
      <c r="G11" s="152"/>
      <c r="H11" s="126"/>
      <c r="I11" s="92"/>
    </row>
    <row r="12" spans="1:9">
      <c r="A12" s="69"/>
      <c r="B12" s="98" t="s">
        <v>50</v>
      </c>
      <c r="C12" s="16"/>
      <c r="D12" s="71">
        <v>300000</v>
      </c>
      <c r="E12" s="148"/>
      <c r="F12" s="148"/>
      <c r="G12" s="152"/>
      <c r="I12" s="92"/>
    </row>
    <row r="13" spans="1:9">
      <c r="A13" s="69"/>
      <c r="B13" s="16" t="s">
        <v>62</v>
      </c>
      <c r="C13" s="16"/>
      <c r="D13" s="71">
        <v>9675624</v>
      </c>
      <c r="E13" s="148"/>
      <c r="F13" s="148"/>
      <c r="G13" s="152"/>
      <c r="H13" s="126"/>
      <c r="I13" s="92"/>
    </row>
    <row r="14" spans="1:9">
      <c r="A14" s="69"/>
      <c r="B14" s="16" t="s">
        <v>46</v>
      </c>
      <c r="C14" s="16"/>
      <c r="D14" s="71">
        <v>205280784</v>
      </c>
      <c r="E14" s="148"/>
      <c r="F14" s="148"/>
      <c r="G14" s="152"/>
      <c r="H14" s="126"/>
      <c r="I14" s="92"/>
    </row>
    <row r="15" spans="1:9">
      <c r="A15" s="69"/>
      <c r="B15" s="16" t="s">
        <v>15</v>
      </c>
      <c r="C15" s="16"/>
      <c r="D15" s="71">
        <v>102738779</v>
      </c>
      <c r="E15" s="148"/>
      <c r="F15" s="148"/>
      <c r="G15" s="152"/>
      <c r="H15" s="126"/>
      <c r="I15" s="70"/>
    </row>
    <row r="16" spans="1:9">
      <c r="A16" s="187"/>
      <c r="B16" s="75" t="s">
        <v>74</v>
      </c>
      <c r="C16" s="75"/>
      <c r="D16" s="71">
        <v>500000</v>
      </c>
      <c r="E16" s="249"/>
      <c r="F16" s="148"/>
      <c r="G16" s="188"/>
      <c r="H16" s="126"/>
      <c r="I16" s="70"/>
    </row>
    <row r="17" spans="1:9">
      <c r="A17" s="187"/>
      <c r="B17" s="75" t="s">
        <v>78</v>
      </c>
      <c r="C17" s="75"/>
      <c r="D17" s="71">
        <v>24056471.690000001</v>
      </c>
      <c r="E17" s="250"/>
      <c r="F17" s="148"/>
      <c r="G17" s="188"/>
      <c r="H17" s="126"/>
      <c r="I17" s="70"/>
    </row>
    <row r="18" spans="1:9">
      <c r="A18" s="187"/>
      <c r="B18" s="75" t="s">
        <v>80</v>
      </c>
      <c r="C18" s="75"/>
      <c r="D18" s="71">
        <v>2500000</v>
      </c>
      <c r="E18" s="250"/>
      <c r="F18" s="148"/>
      <c r="G18" s="188"/>
      <c r="H18" s="126"/>
      <c r="I18" s="70"/>
    </row>
    <row r="19" spans="1:9">
      <c r="A19" s="69"/>
      <c r="B19" s="16" t="s">
        <v>47</v>
      </c>
      <c r="C19" s="16"/>
      <c r="D19" s="71">
        <v>17764475.629999999</v>
      </c>
      <c r="E19" s="148"/>
      <c r="F19" s="148"/>
      <c r="G19" s="152"/>
      <c r="H19" s="126"/>
      <c r="I19" s="92"/>
    </row>
    <row r="20" spans="1:9">
      <c r="A20" s="69"/>
      <c r="B20" s="16" t="s">
        <v>61</v>
      </c>
      <c r="C20" s="16"/>
      <c r="D20" s="71">
        <v>1000000</v>
      </c>
      <c r="E20" s="148"/>
      <c r="F20" s="148"/>
      <c r="G20" s="152"/>
      <c r="H20" s="126"/>
    </row>
    <row r="21" spans="1:9">
      <c r="A21" s="187"/>
      <c r="B21" s="16" t="s">
        <v>67</v>
      </c>
      <c r="C21" s="16"/>
      <c r="D21" s="238">
        <v>5000000</v>
      </c>
      <c r="E21" s="148"/>
      <c r="F21" s="148"/>
      <c r="G21" s="188"/>
      <c r="H21" s="126"/>
    </row>
    <row r="22" spans="1:9" ht="17.25">
      <c r="A22" s="69"/>
      <c r="B22" s="136" t="s">
        <v>22</v>
      </c>
      <c r="C22" s="138"/>
      <c r="D22" s="189">
        <f>SUM(D11:D21)</f>
        <v>672585815.32000005</v>
      </c>
      <c r="E22" s="148"/>
      <c r="F22" s="154"/>
      <c r="G22" s="152"/>
      <c r="I22" s="92"/>
    </row>
    <row r="23" spans="1:9" s="114" customFormat="1" ht="21" customHeight="1">
      <c r="A23" s="113"/>
      <c r="B23" s="136" t="s">
        <v>23</v>
      </c>
      <c r="C23" s="137"/>
      <c r="D23" s="189">
        <f>+D22+D9</f>
        <v>835966493.73000002</v>
      </c>
      <c r="E23" s="148"/>
      <c r="F23" s="148"/>
      <c r="G23" s="152"/>
      <c r="H23" s="127"/>
      <c r="I23" s="115"/>
    </row>
    <row r="24" spans="1:9" ht="15.75" thickBot="1">
      <c r="A24" s="91"/>
      <c r="B24" s="93"/>
      <c r="C24" s="65"/>
      <c r="D24" s="74"/>
      <c r="E24" s="155"/>
      <c r="F24" s="155"/>
      <c r="G24" s="156"/>
    </row>
    <row r="25" spans="1:9" ht="12" customHeight="1" thickTop="1">
      <c r="A25" s="248"/>
      <c r="B25" s="117"/>
      <c r="C25" s="16"/>
      <c r="D25" s="70"/>
      <c r="E25" s="157"/>
      <c r="F25" s="15"/>
      <c r="G25" s="158"/>
    </row>
    <row r="26" spans="1:9" s="141" customFormat="1" ht="12" hidden="1" customHeight="1">
      <c r="A26" s="131"/>
      <c r="B26" s="140"/>
      <c r="C26" s="10"/>
      <c r="D26" s="66"/>
      <c r="E26" s="66"/>
      <c r="F26" s="66"/>
      <c r="G26" s="159"/>
      <c r="H26" s="139"/>
    </row>
    <row r="27" spans="1:9" ht="12" hidden="1" customHeight="1">
      <c r="A27" s="131"/>
      <c r="C27" s="10"/>
      <c r="D27" s="66"/>
      <c r="E27" s="66"/>
      <c r="F27" s="66"/>
      <c r="H27" s="128"/>
    </row>
    <row r="28" spans="1:9" ht="12" hidden="1" customHeight="1">
      <c r="A28" s="131"/>
      <c r="B28" s="116"/>
      <c r="C28" s="10"/>
      <c r="D28" s="66"/>
      <c r="E28" s="66"/>
      <c r="F28" s="66"/>
      <c r="H28" s="128"/>
    </row>
    <row r="29" spans="1:9" ht="12" hidden="1" customHeight="1">
      <c r="A29" s="131"/>
      <c r="B29" s="116"/>
      <c r="C29" s="10"/>
      <c r="D29" s="66"/>
      <c r="E29" s="66"/>
      <c r="F29" s="66"/>
      <c r="H29" s="128"/>
    </row>
    <row r="30" spans="1:9" ht="12" hidden="1" customHeight="1">
      <c r="A30" s="131"/>
      <c r="B30" s="116"/>
      <c r="C30" s="10"/>
      <c r="D30" s="66"/>
      <c r="E30" s="66"/>
      <c r="F30" s="66"/>
      <c r="H30" s="128"/>
    </row>
    <row r="31" spans="1:9" ht="12" hidden="1" customHeight="1">
      <c r="A31" s="131"/>
      <c r="B31" s="116"/>
      <c r="C31" s="10"/>
      <c r="D31" s="66"/>
      <c r="E31" s="66"/>
      <c r="F31" s="66"/>
      <c r="H31" s="128"/>
    </row>
    <row r="32" spans="1:9" ht="12" hidden="1" customHeight="1">
      <c r="A32" s="131"/>
      <c r="B32" s="116"/>
      <c r="C32" s="10"/>
      <c r="D32" s="66"/>
      <c r="E32" s="66"/>
      <c r="F32" s="66"/>
      <c r="H32" s="128"/>
    </row>
    <row r="33" spans="1:9" ht="9.9499999999999993" customHeight="1">
      <c r="A33" s="3"/>
      <c r="B33" s="116"/>
      <c r="C33" s="10"/>
      <c r="D33" s="66"/>
      <c r="E33" s="66"/>
      <c r="F33" s="66"/>
      <c r="H33" s="128"/>
    </row>
    <row r="34" spans="1:9" ht="16.5" customHeight="1" thickBot="1">
      <c r="A34" s="269" t="s">
        <v>37</v>
      </c>
      <c r="B34" s="96"/>
      <c r="C34" s="96"/>
      <c r="D34" s="73"/>
      <c r="E34" s="160"/>
      <c r="F34" s="160"/>
      <c r="G34" s="160"/>
    </row>
    <row r="35" spans="1:9" ht="15.75" thickTop="1">
      <c r="A35" s="67" t="s">
        <v>26</v>
      </c>
      <c r="B35" s="97"/>
      <c r="C35" s="289" t="s">
        <v>92</v>
      </c>
      <c r="D35" s="289"/>
      <c r="E35" s="289"/>
      <c r="F35" s="289"/>
      <c r="G35" s="290"/>
    </row>
    <row r="36" spans="1:9">
      <c r="A36" s="69" t="s">
        <v>51</v>
      </c>
      <c r="B36" s="79"/>
      <c r="C36" s="257"/>
      <c r="D36" s="251">
        <v>378918402</v>
      </c>
      <c r="E36" s="254"/>
      <c r="F36" s="255"/>
      <c r="G36" s="161"/>
      <c r="H36" s="126"/>
      <c r="I36" s="92"/>
    </row>
    <row r="37" spans="1:9">
      <c r="A37" s="69" t="s">
        <v>38</v>
      </c>
      <c r="B37" s="101"/>
      <c r="C37" s="257"/>
      <c r="D37" s="252">
        <v>4850000</v>
      </c>
      <c r="E37" s="254"/>
      <c r="F37" s="255"/>
      <c r="G37" s="161"/>
      <c r="H37" s="126"/>
    </row>
    <row r="38" spans="1:9">
      <c r="A38" s="69" t="s">
        <v>49</v>
      </c>
      <c r="B38" s="79"/>
      <c r="C38" s="257"/>
      <c r="D38" s="252">
        <v>65334534</v>
      </c>
      <c r="E38" s="255"/>
      <c r="F38" s="255"/>
      <c r="G38" s="161"/>
      <c r="H38" s="126"/>
    </row>
    <row r="39" spans="1:9">
      <c r="A39" s="69" t="s">
        <v>39</v>
      </c>
      <c r="B39" s="79"/>
      <c r="C39" s="257"/>
      <c r="D39" s="251">
        <v>10169634</v>
      </c>
      <c r="E39" s="255"/>
      <c r="F39" s="255"/>
      <c r="G39" s="161"/>
      <c r="H39" s="126"/>
    </row>
    <row r="40" spans="1:9">
      <c r="A40" s="69" t="s">
        <v>40</v>
      </c>
      <c r="B40" s="79"/>
      <c r="C40" s="257"/>
      <c r="D40" s="252">
        <v>3358838.83</v>
      </c>
      <c r="E40" s="255"/>
      <c r="F40" s="255"/>
      <c r="G40" s="161"/>
      <c r="H40" s="126"/>
    </row>
    <row r="41" spans="1:9" ht="17.25">
      <c r="A41" s="69" t="s">
        <v>41</v>
      </c>
      <c r="B41" s="79"/>
      <c r="C41" s="257"/>
      <c r="D41" s="253">
        <v>14873131.105</v>
      </c>
      <c r="E41" s="254"/>
      <c r="F41" s="256"/>
      <c r="G41" s="161"/>
    </row>
    <row r="42" spans="1:9" ht="18.75" customHeight="1">
      <c r="A42" s="102" t="s">
        <v>27</v>
      </c>
      <c r="B42" s="79"/>
      <c r="C42" s="257"/>
      <c r="D42" s="189">
        <f>SUM(D36:D41)</f>
        <v>477504539.935</v>
      </c>
      <c r="E42" s="162"/>
      <c r="F42" s="162"/>
      <c r="G42" s="161"/>
      <c r="H42" s="126"/>
      <c r="I42" s="92"/>
    </row>
    <row r="43" spans="1:9" ht="19.5" customHeight="1">
      <c r="A43" s="69" t="s">
        <v>52</v>
      </c>
      <c r="B43" s="79"/>
      <c r="C43" s="257"/>
      <c r="D43" s="238">
        <v>137355743</v>
      </c>
      <c r="E43" s="254"/>
      <c r="F43" s="256"/>
      <c r="G43" s="161"/>
      <c r="H43" s="129"/>
    </row>
    <row r="44" spans="1:9" ht="20.25" customHeight="1">
      <c r="A44" s="103" t="s">
        <v>28</v>
      </c>
      <c r="B44" s="79"/>
      <c r="C44" s="79"/>
      <c r="D44" s="189">
        <f>+D43+D42</f>
        <v>614860282.93499994</v>
      </c>
      <c r="E44" s="162"/>
      <c r="F44" s="162"/>
      <c r="G44" s="161"/>
      <c r="H44" s="126"/>
    </row>
    <row r="45" spans="1:9" ht="6" customHeight="1" thickBot="1">
      <c r="A45" s="77"/>
      <c r="B45" s="78"/>
      <c r="C45" s="78"/>
      <c r="D45" s="135"/>
      <c r="E45" s="163"/>
      <c r="F45" s="163"/>
      <c r="G45" s="164"/>
    </row>
    <row r="46" spans="1:9" ht="9.9499999999999993" customHeight="1" thickTop="1"/>
    <row r="47" spans="1:9" ht="9.9499999999999993" customHeight="1"/>
    <row r="48" spans="1:9" ht="19.5" customHeight="1" thickBot="1">
      <c r="A48" s="222" t="s">
        <v>57</v>
      </c>
      <c r="B48" s="10"/>
      <c r="C48" s="10"/>
      <c r="D48" s="66"/>
      <c r="E48" s="66"/>
      <c r="F48" s="66"/>
      <c r="G48" s="160"/>
    </row>
    <row r="49" spans="1:8" ht="19.5" customHeight="1" thickTop="1">
      <c r="A49" s="67" t="s">
        <v>55</v>
      </c>
      <c r="B49" s="28" t="s">
        <v>75</v>
      </c>
      <c r="C49" s="28"/>
      <c r="D49" s="28"/>
      <c r="E49" s="291" t="s">
        <v>86</v>
      </c>
      <c r="F49" s="291"/>
      <c r="G49" s="292"/>
      <c r="H49" s="130"/>
    </row>
    <row r="50" spans="1:8">
      <c r="A50" s="69"/>
      <c r="B50" s="14" t="s">
        <v>76</v>
      </c>
      <c r="C50" s="14"/>
      <c r="D50" s="33"/>
      <c r="E50" s="293" t="s">
        <v>87</v>
      </c>
      <c r="F50" s="294"/>
      <c r="G50" s="165"/>
      <c r="H50" s="130"/>
    </row>
    <row r="51" spans="1:8" ht="15.75" thickBot="1">
      <c r="A51" s="121" t="s">
        <v>56</v>
      </c>
      <c r="B51" s="122" t="s">
        <v>77</v>
      </c>
      <c r="C51" s="123"/>
      <c r="D51" s="123"/>
      <c r="E51" s="268">
        <v>4.8899999999999999E-2</v>
      </c>
      <c r="F51" s="166"/>
      <c r="G51" s="167"/>
      <c r="H51" s="130"/>
    </row>
    <row r="52" spans="1:8" s="134" customFormat="1" ht="12" thickTop="1">
      <c r="A52" s="131"/>
      <c r="B52" s="132"/>
      <c r="C52" s="132"/>
      <c r="D52" s="133"/>
      <c r="E52" s="168"/>
      <c r="F52" s="169"/>
      <c r="G52" s="170"/>
    </row>
    <row r="53" spans="1:8">
      <c r="A53" s="124"/>
      <c r="B53" s="124"/>
      <c r="C53" s="124"/>
      <c r="D53" s="124"/>
      <c r="E53" s="124"/>
      <c r="F53" s="124"/>
      <c r="G53" s="124"/>
    </row>
    <row r="54" spans="1:8" ht="69" customHeight="1">
      <c r="A54" s="124"/>
      <c r="B54" s="124"/>
      <c r="C54" s="124"/>
      <c r="D54" s="124"/>
      <c r="E54" s="124"/>
      <c r="F54" s="124"/>
      <c r="G54" s="124"/>
    </row>
    <row r="55" spans="1:8">
      <c r="A55" s="124"/>
      <c r="B55" s="124"/>
      <c r="C55" s="124"/>
      <c r="D55" s="124"/>
      <c r="E55" s="124"/>
      <c r="F55" s="124"/>
      <c r="G55" s="124"/>
    </row>
    <row r="56" spans="1:8">
      <c r="A56" s="124"/>
      <c r="B56" s="124"/>
      <c r="C56" s="124"/>
      <c r="D56" s="124"/>
      <c r="E56" s="124"/>
      <c r="F56" s="124"/>
      <c r="G56" s="124"/>
    </row>
  </sheetData>
  <mergeCells count="3">
    <mergeCell ref="C35:G35"/>
    <mergeCell ref="E49:G49"/>
    <mergeCell ref="E50:F50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November 2021&amp;14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Dana Stancill</cp:lastModifiedBy>
  <cp:lastPrinted>2017-11-17T16:02:24Z</cp:lastPrinted>
  <dcterms:created xsi:type="dcterms:W3CDTF">2005-06-29T14:11:05Z</dcterms:created>
  <dcterms:modified xsi:type="dcterms:W3CDTF">2022-01-26T20:29:16Z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