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ED25A510-4ED9-48BD-BFFD-D5CEA2771AC3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D43" i="6"/>
  <c r="D23" i="6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<sst xmlns="http://schemas.openxmlformats.org/spreadsheetml/2006/main" count="134" uniqueCount="96">
  <si>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</si>
  <si>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</si>
  <si>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</si>
  <si>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</si>
  <si>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</si>
  <si>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</si>
  <si>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</si>
  <si>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</si>
  <si>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</si>
  <si>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</si>
  <si>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</si>
  <si>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</si>
  <si>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</si>
  <si>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</si>
  <si>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</si>
  <si>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</si>
  <si>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</si>
  <si>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</si>
  <si>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</si>
  <si>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</si>
  <si>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</si>
  <si>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</si>
  <si>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</si>
  <si>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</si>
  <si>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</si>
  <si>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</si>
  <si>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</si>
  <si>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</si>
  <si>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</si>
  <si>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</si>
  <si>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</si>
  <si>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</si>
  <si>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</si>
  <si>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</si>
  <si>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</si>
  <si>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</si>
  <si>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</si>
  <si>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</si>
  <si>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</si>
  <si>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</si>
  <si>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</si>
  <si>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</si>
  <si>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</si>
  <si>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</si>
  <si>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</si>
  <si>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</si>
  <si>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</si>
  <si>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</si>
  <si>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</si>
  <si>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</si>
  <si>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</si>
  <si>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</si>
  <si>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</si>
  <si>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</si>
  <si>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</si>
  <si>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</si>
  <si>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</si>
  <si>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</si>
  <si>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</si>
  <si>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</si>
  <si>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</si>
  <si>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</si>
  <si>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</si>
  <si>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</si>
  <si>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</si>
  <si>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</si>
  <si>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</si>
  <si>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</si>
  <si>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</si>
  <si>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</si>
  <si>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</si>
  <si>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</si>
  <si>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</si>
  <si>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</si>
  <si>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</si>
  <si>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</si>
  <si>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</si>
  <si>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</si>
  <si>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</si>
  <si>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</si>
  <si>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</si>
  <si>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</si>
  <si>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</si>
  <si>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</si>
  <si>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</si>
  <si>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</si>
  <si>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</si>
  <si>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</si>
  <si>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</si>
  <si>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</si>
  <si>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</si>
  <si>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</si>
  <si>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t>As of 
May 2025</t>
  </si>
  <si>
    <t>As of 
June 2025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</si>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</sst>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7" zoomScale="90" zoomScaleNormal="100" zoomScalePageLayoutView="90" workbookViewId="0">
      <selection activeCell="B29" sqref="B29"/>
    </sheetView>
  </sheetViews>
  <sheetFormatPr defaultColWidth="10.7109375" defaultRowHeight="12.75"/>
  <cols>
    <col min="1" max="1" width="26.28515625" style="54" customWidth="1"/>
    <col min="2" max="2" width="11" style="36" customWidth="1"/>
    <col min="3" max="3" width="9.7109375" style="36" bestFit="1" customWidth="1"/>
    <col min="4" max="4" width="9.7109375" style="55" customWidth="1"/>
    <col min="5" max="5" width="9.7109375" style="56" customWidth="1"/>
    <col min="6" max="6" width="6.140625" style="56" customWidth="1"/>
    <col min="7" max="16384" width="10.710937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39.950000000000003" customHeight="1">
      <c r="A6" s="41"/>
      <c r="B6" s="42" t="s">
        <v>93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41207</v>
      </c>
      <c r="C7" s="191">
        <v>41474</v>
      </c>
      <c r="D7" s="182">
        <f>(B7-C7)</f>
        <v>-267</v>
      </c>
      <c r="E7" s="183">
        <f>(B7-C7)/C7</f>
        <v>-6.4377682403433476E-3</v>
      </c>
      <c r="F7" s="184"/>
      <c r="I7" s="111"/>
      <c r="K7" s="110"/>
    </row>
    <row r="8" spans="1:240" ht="16.5" customHeight="1" thickBot="1">
      <c r="A8" s="45" t="s">
        <v>63</v>
      </c>
      <c r="B8" s="192">
        <v>105227</v>
      </c>
      <c r="C8" s="192">
        <v>106031</v>
      </c>
      <c r="D8" s="185">
        <f>(B8-C8)</f>
        <v>-804</v>
      </c>
      <c r="E8" s="186">
        <f>(B8-C8)/C8</f>
        <v>-7.5826880817874021E-3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39.950000000000003" customHeight="1">
      <c r="A13" s="41"/>
      <c r="B13" s="42" t="s">
        <v>93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33184</v>
      </c>
      <c r="C14" s="191">
        <v>33133</v>
      </c>
      <c r="D14" s="132">
        <f>(B14-C14)</f>
        <v>51</v>
      </c>
      <c r="E14" s="77">
        <f>(B14-C14)/C14</f>
        <v>1.5392508978963571E-3</v>
      </c>
      <c r="F14" s="78"/>
    </row>
    <row r="15" spans="1:240" ht="16.5" customHeight="1" thickBot="1">
      <c r="A15" s="45" t="s">
        <v>63</v>
      </c>
      <c r="B15" s="192">
        <v>33339</v>
      </c>
      <c r="C15" s="192">
        <v>33270</v>
      </c>
      <c r="D15" s="133">
        <f>(B15-C15)</f>
        <v>69</v>
      </c>
      <c r="E15" s="46">
        <f>(B15-C15)/C15</f>
        <v>2.073940486925158E-3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39.950000000000003" customHeight="1">
      <c r="A20" s="41"/>
      <c r="B20" s="42" t="s">
        <v>93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167580</v>
      </c>
      <c r="C21" s="193">
        <v>167664</v>
      </c>
      <c r="D21" s="132">
        <f>(B21-C21)</f>
        <v>-84</v>
      </c>
      <c r="E21" s="77">
        <f>(B21-C21)/C21</f>
        <v>-5.0100200400801599E-4</v>
      </c>
      <c r="F21" s="76"/>
    </row>
    <row r="22" spans="1:6" ht="16.5" customHeight="1" thickBot="1">
      <c r="A22" s="45" t="s">
        <v>63</v>
      </c>
      <c r="B22" s="194">
        <v>167580</v>
      </c>
      <c r="C22" s="194">
        <v>167664</v>
      </c>
      <c r="D22" s="133">
        <f>(B22-C22)</f>
        <v>-84</v>
      </c>
      <c r="E22" s="46">
        <f>(B22-C22)/C22</f>
        <v>-5.0100200400801599E-4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39.950000000000003" customHeight="1">
      <c r="A27" s="41"/>
      <c r="B27" s="42" t="s">
        <v>92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664574</v>
      </c>
      <c r="C28" s="193">
        <v>664648</v>
      </c>
      <c r="D28" s="169">
        <f>(B28-C28)</f>
        <v>-74</v>
      </c>
      <c r="E28" s="170">
        <f>(B28-C28)/C28</f>
        <v>-1.1133712882608539E-4</v>
      </c>
      <c r="F28" s="171"/>
    </row>
    <row r="29" spans="1:6" ht="16.5" customHeight="1" thickBot="1">
      <c r="A29" s="172" t="s">
        <v>63</v>
      </c>
      <c r="B29" s="194">
        <v>1081316</v>
      </c>
      <c r="C29" s="194">
        <v>1085599</v>
      </c>
      <c r="D29" s="173">
        <f>(B29-C29)</f>
        <v>-4283</v>
      </c>
      <c r="E29" s="174">
        <f>(B29-C29)/C29</f>
        <v>-3.9452873482750074E-3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July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3" zoomScaleNormal="115" workbookViewId="0">
      <selection activeCell="E4" sqref="E4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" thickBot="1">
      <c r="A10" s="196" t="s">
        <v>94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.5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95</v>
      </c>
      <c r="B21" s="200"/>
      <c r="C21" s="252">
        <v>468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.5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.5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>
      <c r="A48" s="101" t="s">
        <v>54</v>
      </c>
      <c r="B48" s="102"/>
      <c r="C48" s="103"/>
      <c r="D48" s="87"/>
    </row>
    <row r="49" spans="1:13" s="97" customFormat="1" ht="30" customHeight="1">
      <c r="A49" s="257" t="s">
        <v>86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87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88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July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7" sqref="B7"/>
    </sheetView>
  </sheetViews>
  <sheetFormatPr defaultColWidth="12.42578125" defaultRowHeight="15"/>
  <cols>
    <col min="1" max="1" width="21.7109375" style="58" customWidth="1"/>
    <col min="2" max="2" width="63.28515625" style="58" customWidth="1"/>
    <col min="3" max="3" width="9.140625" style="58" customWidth="1"/>
    <col min="4" max="4" width="13.85546875" style="58" bestFit="1" customWidth="1"/>
    <col min="5" max="5" width="3.42578125" style="129" customWidth="1"/>
    <col min="6" max="6" width="1.140625" style="129" customWidth="1"/>
    <col min="7" max="7" width="1.28515625" style="129" customWidth="1"/>
    <col min="8" max="8" width="1.140625" style="58" customWidth="1"/>
    <col min="9" max="9" width="8.28515625" style="58" customWidth="1"/>
    <col min="10" max="10" width="0.5703125" style="58" customWidth="1"/>
    <col min="11" max="11" width="9.140625" style="58" customWidth="1"/>
    <col min="12" max="12" width="1.140625" style="58" customWidth="1"/>
    <col min="13" max="16384" width="12.42578125" style="58"/>
  </cols>
  <sheetData>
    <row r="1" spans="1:8" ht="21" customHeight="1" thickBot="1">
      <c r="A1" s="179" t="s">
        <v>85</v>
      </c>
    </row>
    <row r="2" spans="1:8" ht="15.75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84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 ht="17.25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5.75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9.9499999999999993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5.95" customHeight="1" thickTop="1">
      <c r="A35" s="61" t="s">
        <v>26</v>
      </c>
      <c r="B35" s="89"/>
      <c r="C35" s="262" t="s">
        <v>83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9.9499999999999993" customHeight="1" thickBot="1">
      <c r="A46" s="71"/>
      <c r="B46" s="72"/>
      <c r="C46" s="228"/>
      <c r="D46" s="229"/>
      <c r="E46" s="216"/>
      <c r="F46" s="216"/>
      <c r="G46" s="230"/>
    </row>
    <row r="47" spans="1:8" ht="9.9499999999999993" customHeight="1" thickTop="1"/>
    <row r="48" spans="1:8" ht="11.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5.75" thickTop="1">
      <c r="A50" s="61" t="s">
        <v>55</v>
      </c>
      <c r="B50" s="25" t="s">
        <v>89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5.75" thickBot="1">
      <c r="A52" s="112" t="s">
        <v>56</v>
      </c>
      <c r="B52" s="113" t="s">
        <v>91</v>
      </c>
      <c r="C52" s="114"/>
      <c r="D52" s="114"/>
      <c r="E52" s="219"/>
    </row>
    <row r="53" spans="1:7" ht="15.75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4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July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2025-07-29T14:10:19Z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