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2614C111-9B4F-490B-9EEC-E9879B5A9B74}" xr6:coauthVersionLast="47" xr6:coauthVersionMax="47" xr10:uidLastSave="{00000000-0000-0000-0000-000000000000}"/>
  <bookViews>
    <workbookView xWindow="28680" yWindow="-120" windowWidth="29040" windowHeight="1572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4" l="1"/>
  <c r="E28" i="4" l="1"/>
  <c r="D43" i="6" l="1"/>
  <c r="D45" i="6" s="1"/>
  <c r="D22" i="6"/>
  <c r="D9" i="6"/>
  <c r="E29" i="4"/>
  <c r="D29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<sst xmlns="http://schemas.openxmlformats.org/spreadsheetml/2006/main" count="134" uniqueCount="96">
  <si>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</si>
  <si>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</si>
  <si>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</si>
  <si>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</si>
  <si>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</si>
  <si>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</si>
  <si>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</si>
  <si>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</si>
  <si>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</si>
  <si>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</si>
  <si>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</si>
  <si>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</si>
  <si>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</si>
  <si>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</si>
  <si>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</si>
  <si>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</si>
  <si>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</si>
  <si>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</si>
  <si>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</si>
  <si>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</si>
  <si>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</si>
  <si>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</si>
  <si>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</si>
  <si>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</si>
  <si>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</si>
  <si>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</si>
  <si>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</si>
  <si>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</si>
  <si>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</si>
  <si>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</si>
  <si>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</si>
  <si>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</si>
  <si>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</si>
  <si>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</si>
  <si>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</si>
  <si>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</si>
  <si>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</si>
  <si>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</si>
  <si>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</si>
  <si>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</si>
  <si>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</si>
  <si>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</si>
  <si>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</si>
  <si>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</si>
  <si>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</si>
  <si>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</si>
  <si>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</si>
  <si>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</si>
  <si>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</si>
  <si>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</si>
  <si>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</si>
  <si>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</si>
  <si>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</si>
  <si>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</si>
  <si>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</si>
  <si>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</si>
  <si>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</si>
  <si>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</si>
  <si>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</si>
  <si>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</si>
  <si>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</si>
  <si>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</si>
  <si>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</si>
  <si>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</si>
  <si>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</si>
  <si>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</si>
  <si>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</si>
  <si>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</si>
  <si>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</si>
  <si>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</si>
  <si>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</si>
  <si>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</si>
  <si>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</si>
  <si>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</si>
  <si>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</si>
  <si>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</si>
  <si>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</si>
  <si>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</si>
  <si>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</si>
  <si>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</si>
  <si>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</si>
  <si>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</si>
  <si>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</si>
  <si>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</si>
  <si>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</si>
  <si>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</si>
  <si>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</si>
  <si>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</si>
  <si>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</si>
  <si>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</si>
  <si>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</si>
  <si>
    <t xml:space="preserve"> 4.0%          2.9%          5.1%        5.2%       4.0%      4.46%       4.89%      11.77%      9.86%     14.1%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</si>
  <si>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10/1/2025.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</si>
  <si>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1/1/2026.</t>
    </r>
  </si>
  <si>
    <t>As of 
March 2026</t>
  </si>
  <si>
    <t>As of 
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</si>
</sst>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H16" sqref="H16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35888</v>
      </c>
      <c r="C7" s="191">
        <v>36486</v>
      </c>
      <c r="D7" s="182">
        <f>(B7-C7)</f>
        <v>-598</v>
      </c>
      <c r="E7" s="183">
        <f>(B7-C7)/C7</f>
        <v>-1.6389848160938442E-2</v>
      </c>
      <c r="F7" s="184"/>
      <c r="I7" s="111"/>
      <c r="K7" s="110"/>
    </row>
    <row r="8" spans="1:240" ht="16.5" customHeight="1" thickBot="1">
      <c r="A8" s="45" t="s">
        <v>63</v>
      </c>
      <c r="B8" s="192">
        <v>88886</v>
      </c>
      <c r="C8" s="192">
        <v>90667</v>
      </c>
      <c r="D8" s="185">
        <f>(B8-C8)</f>
        <v>-1781</v>
      </c>
      <c r="E8" s="186">
        <f>(B8-C8)/C8</f>
        <v>-1.9643310134889212E-2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32375</v>
      </c>
      <c r="C14" s="191">
        <v>32117</v>
      </c>
      <c r="D14" s="132">
        <f>(B14-C14)</f>
        <v>258</v>
      </c>
      <c r="E14" s="77">
        <f>(B14-C14)/C14</f>
        <v>8.0331288725597038E-3</v>
      </c>
      <c r="F14" s="78"/>
    </row>
    <row r="15" spans="1:240" ht="16.5" customHeight="1" thickBot="1">
      <c r="A15" s="45" t="s">
        <v>63</v>
      </c>
      <c r="B15" s="192">
        <v>32236</v>
      </c>
      <c r="C15" s="192">
        <v>32255</v>
      </c>
      <c r="D15" s="133">
        <f>(B15-C15)</f>
        <v>-19</v>
      </c>
      <c r="E15" s="46">
        <f>(B15-C15)/C15</f>
        <v>-5.8905596031623008E-4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165414</v>
      </c>
      <c r="C21" s="193">
        <v>165755</v>
      </c>
      <c r="D21" s="132">
        <f>(B21-C21)</f>
        <v>-341</v>
      </c>
      <c r="E21" s="77">
        <f>(B21-C21)/C21</f>
        <v>-2.0572531748665199E-3</v>
      </c>
      <c r="F21" s="76"/>
    </row>
    <row r="22" spans="1:6" ht="16.5" customHeight="1" thickBot="1">
      <c r="A22" s="45" t="s">
        <v>63</v>
      </c>
      <c r="B22" s="194">
        <v>165414</v>
      </c>
      <c r="C22" s="194">
        <v>165755</v>
      </c>
      <c r="D22" s="133">
        <f>(B22-C22)</f>
        <v>-341</v>
      </c>
      <c r="E22" s="46">
        <f>(B22-C22)/C22</f>
        <v>-2.0572531748665199E-3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94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582737</v>
      </c>
      <c r="C28" s="193">
        <v>589280</v>
      </c>
      <c r="D28" s="169">
        <f>(B28-C28)</f>
        <v>-6543</v>
      </c>
      <c r="E28" s="170">
        <f>(B28-C28)/C28</f>
        <v>-1.1103380396415966E-2</v>
      </c>
      <c r="F28" s="171"/>
    </row>
    <row r="29" spans="1:6" ht="16.5" customHeight="1" thickBot="1">
      <c r="A29" s="172" t="s">
        <v>63</v>
      </c>
      <c r="B29" s="194">
        <v>931730</v>
      </c>
      <c r="C29" s="194">
        <v>945051</v>
      </c>
      <c r="D29" s="173">
        <f>(B29-C29)</f>
        <v>-13321</v>
      </c>
      <c r="E29" s="174">
        <f>(B29-C29)/C29</f>
        <v>-1.4095535584852034E-2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6" t="s">
        <v>53</v>
      </c>
      <c r="B32" s="246"/>
      <c r="C32" s="246"/>
      <c r="D32" s="246"/>
      <c r="E32" s="246"/>
      <c r="F32" s="246"/>
    </row>
    <row r="33" spans="1:6" s="99" customFormat="1" ht="36.75" customHeight="1">
      <c r="A33" s="247" t="s">
        <v>82</v>
      </c>
      <c r="B33" s="247"/>
      <c r="C33" s="247"/>
      <c r="D33" s="247"/>
      <c r="E33" s="247"/>
      <c r="F33" s="247"/>
    </row>
    <row r="34" spans="1:6" ht="12.5">
      <c r="A34" s="247"/>
      <c r="B34" s="247"/>
      <c r="C34" s="247"/>
      <c r="D34" s="247"/>
      <c r="E34" s="247"/>
      <c r="F34" s="247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May 2026&amp;R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tabSelected="1" view="pageLayout" zoomScaleNormal="115" workbookViewId="0">
      <selection activeCell="B16" sqref="B16:D16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9" t="s">
        <v>6</v>
      </c>
      <c r="C3" s="249"/>
      <c r="D3" s="250"/>
      <c r="E3" s="248"/>
      <c r="F3" s="248"/>
      <c r="G3" s="248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85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60"/>
      <c r="C14" s="261"/>
      <c r="D14" s="262"/>
    </row>
    <row r="15" spans="1:10">
      <c r="A15" s="138" t="s">
        <v>29</v>
      </c>
      <c r="B15" s="263" t="s">
        <v>66</v>
      </c>
      <c r="C15" s="258"/>
      <c r="D15" s="258"/>
    </row>
    <row r="16" spans="1:10">
      <c r="A16" s="1" t="s">
        <v>0</v>
      </c>
      <c r="B16" s="256">
        <v>441.1</v>
      </c>
      <c r="C16" s="257"/>
      <c r="D16" s="258"/>
    </row>
    <row r="17" spans="1:10">
      <c r="A17" s="142" t="s">
        <v>1</v>
      </c>
      <c r="B17" s="256">
        <v>573.9</v>
      </c>
      <c r="C17" s="257"/>
      <c r="D17" s="258"/>
    </row>
    <row r="18" spans="1:10">
      <c r="A18" s="142" t="s">
        <v>2</v>
      </c>
      <c r="B18" s="256">
        <v>706.7</v>
      </c>
      <c r="C18" s="257"/>
      <c r="D18" s="258"/>
    </row>
    <row r="19" spans="1:10">
      <c r="A19" s="142" t="s">
        <v>3</v>
      </c>
      <c r="B19" s="256">
        <v>839.7</v>
      </c>
      <c r="C19" s="257"/>
      <c r="D19" s="258"/>
    </row>
    <row r="20" spans="1:10">
      <c r="A20" s="143" t="s">
        <v>64</v>
      </c>
      <c r="B20" s="256">
        <v>133.1</v>
      </c>
      <c r="C20" s="257"/>
      <c r="D20" s="258"/>
    </row>
    <row r="21" spans="1:10" ht="15.75" customHeight="1" thickBot="1">
      <c r="A21" s="199" t="s">
        <v>86</v>
      </c>
      <c r="B21" s="200"/>
      <c r="C21" s="254">
        <v>468</v>
      </c>
      <c r="D21" s="255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1122.82</v>
      </c>
      <c r="E26" s="151">
        <v>994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1033.26</v>
      </c>
      <c r="E27" s="153">
        <v>994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767.03</v>
      </c>
      <c r="E28" s="153">
        <v>662.67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994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1024.4000000000001</v>
      </c>
      <c r="E31" s="153">
        <v>994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750.25</v>
      </c>
      <c r="E32" s="157">
        <v>662.67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1"/>
      <c r="F35" s="252"/>
      <c r="G35" s="252"/>
      <c r="H35" s="253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1696</v>
      </c>
      <c r="C38" s="161"/>
      <c r="D38" s="149">
        <v>1305</v>
      </c>
      <c r="E38" s="109">
        <v>298</v>
      </c>
      <c r="F38" s="109"/>
      <c r="G38" s="109"/>
      <c r="H38" s="209"/>
    </row>
    <row r="39" spans="1:13" ht="15" customHeight="1">
      <c r="A39" s="126" t="s">
        <v>1</v>
      </c>
      <c r="B39" s="160">
        <v>2292</v>
      </c>
      <c r="D39" s="149">
        <v>1763</v>
      </c>
      <c r="E39" s="210">
        <v>546</v>
      </c>
      <c r="F39" s="109"/>
      <c r="G39" s="109"/>
      <c r="H39" s="209"/>
    </row>
    <row r="40" spans="1:13">
      <c r="A40" s="126" t="s">
        <v>2</v>
      </c>
      <c r="B40" s="160">
        <v>2888</v>
      </c>
      <c r="D40" s="149">
        <v>2221</v>
      </c>
      <c r="E40" s="210">
        <v>785</v>
      </c>
      <c r="F40" s="109"/>
      <c r="G40" s="109"/>
      <c r="H40" s="209"/>
    </row>
    <row r="41" spans="1:13">
      <c r="A41" s="126" t="s">
        <v>3</v>
      </c>
      <c r="B41" s="160">
        <v>3483</v>
      </c>
      <c r="D41" s="149">
        <v>2680</v>
      </c>
      <c r="E41" s="210">
        <v>994</v>
      </c>
      <c r="F41" s="109"/>
      <c r="G41" s="109"/>
      <c r="H41" s="209"/>
    </row>
    <row r="42" spans="1:13">
      <c r="A42" s="126" t="s">
        <v>13</v>
      </c>
      <c r="B42" s="160">
        <v>4079</v>
      </c>
      <c r="D42" s="149">
        <v>3138</v>
      </c>
      <c r="E42" s="210">
        <v>1183</v>
      </c>
      <c r="F42" s="109"/>
      <c r="G42" s="109"/>
      <c r="H42" s="209"/>
    </row>
    <row r="43" spans="1:13">
      <c r="A43" s="126" t="s">
        <v>14</v>
      </c>
      <c r="B43" s="160">
        <v>4675</v>
      </c>
      <c r="D43" s="149">
        <v>3596</v>
      </c>
      <c r="E43" s="210">
        <v>1421</v>
      </c>
      <c r="F43" s="109"/>
      <c r="G43" s="109"/>
      <c r="H43" s="209"/>
    </row>
    <row r="44" spans="1:13">
      <c r="A44" s="126">
        <v>7</v>
      </c>
      <c r="B44" s="160">
        <v>5271</v>
      </c>
      <c r="D44" s="149">
        <v>4055</v>
      </c>
      <c r="E44" s="109">
        <v>1571</v>
      </c>
      <c r="F44" s="109"/>
      <c r="G44" s="109"/>
      <c r="H44" s="209"/>
      <c r="M44" s="149"/>
    </row>
    <row r="45" spans="1:13">
      <c r="A45" s="126">
        <v>8</v>
      </c>
      <c r="B45" s="160">
        <v>5867</v>
      </c>
      <c r="D45" s="149">
        <v>4513</v>
      </c>
      <c r="E45" s="109">
        <v>1789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596</v>
      </c>
      <c r="C46" s="162"/>
      <c r="D46" s="201">
        <v>459</v>
      </c>
      <c r="E46" s="162">
        <v>218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9" t="s">
        <v>90</v>
      </c>
      <c r="B49" s="259"/>
      <c r="C49" s="259"/>
      <c r="D49" s="259"/>
      <c r="E49" s="259"/>
      <c r="F49" s="259"/>
      <c r="G49" s="259"/>
      <c r="H49" s="259"/>
    </row>
    <row r="50" spans="1:13" s="97" customFormat="1" ht="30" customHeight="1">
      <c r="A50" s="259" t="s">
        <v>92</v>
      </c>
      <c r="B50" s="259"/>
      <c r="C50" s="259"/>
      <c r="D50" s="259"/>
      <c r="E50" s="259"/>
      <c r="F50" s="259"/>
      <c r="G50" s="259"/>
      <c r="H50" s="259"/>
    </row>
    <row r="51" spans="1:13" s="97" customFormat="1" ht="30" customHeight="1">
      <c r="A51" s="259" t="s">
        <v>93</v>
      </c>
      <c r="B51" s="259"/>
      <c r="C51" s="259"/>
      <c r="D51" s="259"/>
      <c r="E51" s="259"/>
      <c r="F51" s="259"/>
      <c r="G51" s="259"/>
      <c r="H51" s="259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>&amp;C&amp;"Arial,Bold"&amp;14
DEPARTMENT OF TRANSITIONAL ASSISTANCE
Facts and Figures 
Issue Date: May 2026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41" zoomScaleNormal="100" workbookViewId="0">
      <selection activeCell="E51" sqref="E51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88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89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44" t="s">
        <v>87</v>
      </c>
      <c r="D35" s="244"/>
      <c r="E35" s="244"/>
      <c r="F35" s="244"/>
      <c r="G35" s="245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83</v>
      </c>
      <c r="C50" s="25"/>
      <c r="D50" s="25"/>
      <c r="E50" s="217"/>
      <c r="F50" s="58"/>
      <c r="G50" s="58"/>
    </row>
    <row r="51" spans="1:7">
      <c r="A51" s="63"/>
      <c r="B51" s="13" t="s">
        <v>84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91</v>
      </c>
      <c r="C52" s="114"/>
      <c r="D52" s="114"/>
      <c r="E52" s="219"/>
    </row>
    <row r="53" spans="1:7" ht="16" thickTop="1">
      <c r="A53" s="246" t="s">
        <v>53</v>
      </c>
      <c r="B53" s="246"/>
      <c r="C53" s="246"/>
      <c r="D53" s="246"/>
      <c r="E53" s="246"/>
      <c r="F53" s="246"/>
      <c r="G53" s="243"/>
    </row>
    <row r="54" spans="1:7" ht="11.5" customHeight="1">
      <c r="A54" s="247" t="s">
        <v>81</v>
      </c>
      <c r="B54" s="247"/>
      <c r="C54" s="247"/>
      <c r="D54" s="247"/>
      <c r="E54" s="247"/>
      <c r="F54" s="247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May 2026&amp;R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2026-05-29T15:13:49Z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