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85D85FFB-1D46-47A9-82AD-620011A1D00D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C22" i="4" l="1"/>
  <c r="D17" i="6" l="1"/>
  <c r="D11" i="6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<sst xmlns="http://schemas.openxmlformats.org/spreadsheetml/2006/main" count="129" uniqueCount="92">
  <si>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</si>
  <si>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</si>
  <si>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</si>
  <si>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</si>
  <si>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</si>
  <si>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</si>
  <si>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</si>
  <si>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</si>
  <si>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</si>
  <si>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</si>
  <si>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</si>
  <si>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</si>
  <si>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</si>
  <si>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</si>
  <si>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</si>
  <si>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</si>
  <si>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</si>
  <si>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</si>
  <si>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</si>
  <si>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</si>
  <si>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</si>
  <si>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</si>
  <si>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</si>
  <si>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</si>
  <si>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</si>
  <si>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</si>
  <si>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</si>
  <si>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</si>
  <si>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</si>
  <si>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</si>
  <si>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</si>
  <si>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</si>
  <si>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</si>
  <si>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</si>
  <si>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</si>
  <si>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</si>
  <si>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</si>
  <si>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</si>
  <si>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</si>
  <si>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</si>
  <si>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</si>
  <si>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</si>
  <si>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</si>
  <si>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</si>
  <si>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</si>
  <si>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</si>
  <si>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</si>
  <si>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</si>
  <si>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</si>
  <si>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</si>
  <si>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</si>
  <si>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</si>
  <si>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</si>
  <si>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</si>
  <si>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</si>
  <si>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</si>
  <si>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</si>
  <si>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</si>
  <si>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</si>
  <si>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</si>
  <si>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</si>
  <si>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</si>
  <si>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</si>
  <si>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</si>
  <si>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</si>
  <si>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</si>
  <si>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</si>
  <si>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</si>
  <si>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</si>
  <si>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</si>
  <si>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</si>
  <si>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</si>
  <si>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</si>
  <si>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</si>
  <si>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</si>
  <si>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</si>
  <si>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</si>
  <si>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</si>
  <si>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</si>
  <si>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</si>
  <si>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</si>
  <si>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</si>
  <si>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</si>
  <si>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</si>
  <si>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</si>
  <si>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</si>
  <si>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</si>
  <si>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</si>
  <si>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</si>
  <si>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February
2020</t>
  </si>
  <si>
    <t>As of 
April
 2020</t>
  </si>
  <si>
    <t>As of 
March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</si>
</sst>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4" zoomScaleNormal="100" workbookViewId="0">
      <selection activeCell="B30" sqref="B30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40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33013</v>
      </c>
      <c r="C7" s="241">
        <v>30272</v>
      </c>
      <c r="D7" s="232">
        <f>(B7-C7)</f>
        <v>2741</v>
      </c>
      <c r="E7" s="233">
        <f>(B7-C7)/C7</f>
        <v>9.0545718816067655E-2</v>
      </c>
      <c r="F7" s="234"/>
      <c r="I7" s="122"/>
      <c r="K7" s="121"/>
    </row>
    <row r="8" spans="1:240" ht="16.5" customHeight="1" thickBot="1">
      <c r="A8" s="49" t="s">
        <v>67</v>
      </c>
      <c r="B8" s="242">
        <v>79270</v>
      </c>
      <c r="C8" s="242">
        <v>71788</v>
      </c>
      <c r="D8" s="235">
        <f>(B8-C8)</f>
        <v>7482</v>
      </c>
      <c r="E8" s="236">
        <f>(B8-C8)/C8</f>
        <v>0.10422354711093776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40" customHeight="1">
      <c r="A13" s="45"/>
      <c r="B13" s="179" t="s">
        <v>90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21050</v>
      </c>
      <c r="C14" s="241">
        <v>19687</v>
      </c>
      <c r="D14" s="177">
        <f>(B14-C14)</f>
        <v>1363</v>
      </c>
      <c r="E14" s="83">
        <f>(B14-C14)/C14</f>
        <v>6.9233504342967447E-2</v>
      </c>
      <c r="F14" s="84"/>
    </row>
    <row r="15" spans="1:240" ht="16.5" customHeight="1" thickBot="1">
      <c r="A15" s="49" t="s">
        <v>67</v>
      </c>
      <c r="B15" s="242">
        <v>21153</v>
      </c>
      <c r="C15" s="242">
        <v>19796</v>
      </c>
      <c r="D15" s="178">
        <f>(B15-C15)</f>
        <v>1357</v>
      </c>
      <c r="E15" s="50">
        <f>(B15-C15)/C15</f>
        <v>6.8549201858961406E-2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40" customHeight="1">
      <c r="A20" s="45"/>
      <c r="B20" s="179" t="s">
        <v>91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189108</v>
      </c>
      <c r="C21" s="243">
        <v>189640</v>
      </c>
      <c r="D21" s="177">
        <f>(B21-C21)</f>
        <v>-532</v>
      </c>
      <c r="E21" s="83">
        <f>(B21-C21)/C21</f>
        <v>-2.8053153343176544E-3</v>
      </c>
      <c r="F21" s="82"/>
    </row>
    <row r="22" spans="1:6" ht="16.5" customHeight="1" thickBot="1">
      <c r="A22" s="49" t="s">
        <v>67</v>
      </c>
      <c r="B22" s="244">
        <f>B21</f>
        <v>189108</v>
      </c>
      <c r="C22" s="244">
        <f>C21</f>
        <v>189640</v>
      </c>
      <c r="D22" s="178">
        <f>(B22-C22)</f>
        <v>-532</v>
      </c>
      <c r="E22" s="50">
        <f>(B22-C22)/C22</f>
        <v>-2.8053153343176544E-3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40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458066</v>
      </c>
      <c r="C28" s="243">
        <v>455739</v>
      </c>
      <c r="D28" s="219">
        <f>(B28-C28)</f>
        <v>2327</v>
      </c>
      <c r="E28" s="220">
        <f>(B28-C28)/C28</f>
        <v>5.1059926844092777E-3</v>
      </c>
      <c r="F28" s="221"/>
    </row>
    <row r="29" spans="1:6" ht="16.5" customHeight="1" thickBot="1">
      <c r="A29" s="222" t="s">
        <v>67</v>
      </c>
      <c r="B29" s="244">
        <v>761339</v>
      </c>
      <c r="C29" s="244">
        <v>760469</v>
      </c>
      <c r="D29" s="223">
        <f>(B29-C29)</f>
        <v>870</v>
      </c>
      <c r="E29" s="224">
        <f>(B29-C29)/C29</f>
        <v>1.1440308546436476E-3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 ht="12.5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May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topLeftCell="A19" zoomScaleNormal="115" workbookViewId="0">
      <selection activeCell="G2" sqref="G2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74" t="s">
        <v>8</v>
      </c>
      <c r="C3" s="274"/>
      <c r="D3" s="275"/>
      <c r="E3" s="273"/>
      <c r="F3" s="273"/>
      <c r="G3" s="273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.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" thickTop="1">
      <c r="A14" s="189"/>
      <c r="B14" s="268"/>
      <c r="C14" s="269"/>
      <c r="D14" s="270"/>
    </row>
    <row r="15" spans="1:10">
      <c r="A15" s="185" t="s">
        <v>32</v>
      </c>
      <c r="B15" s="271" t="s">
        <v>70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90" t="s">
        <v>1</v>
      </c>
      <c r="B17" s="281">
        <v>395.1</v>
      </c>
      <c r="C17" s="282"/>
      <c r="D17" s="272"/>
    </row>
    <row r="18" spans="1:10">
      <c r="A18" s="190" t="s">
        <v>2</v>
      </c>
      <c r="B18" s="281">
        <v>486.6</v>
      </c>
      <c r="C18" s="282"/>
      <c r="D18" s="272"/>
    </row>
    <row r="19" spans="1:10">
      <c r="A19" s="190" t="s">
        <v>3</v>
      </c>
      <c r="B19" s="281">
        <v>578.20000000000005</v>
      </c>
      <c r="C19" s="282"/>
      <c r="D19" s="272"/>
    </row>
    <row r="20" spans="1:10">
      <c r="A20" s="191" t="s">
        <v>68</v>
      </c>
      <c r="B20" s="281">
        <v>91.6</v>
      </c>
      <c r="C20" s="282"/>
      <c r="D20" s="272"/>
    </row>
    <row r="21" spans="1:10" ht="15.75" customHeight="1" thickBot="1">
      <c r="A21" s="254" t="s">
        <v>86</v>
      </c>
      <c r="B21" s="255"/>
      <c r="C21" s="279">
        <v>316.23</v>
      </c>
      <c r="D21" s="280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v>911.82</v>
      </c>
      <c r="E26" s="200">
        <v>783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v>822.26</v>
      </c>
      <c r="E27" s="202">
        <v>783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v>626.36</v>
      </c>
      <c r="E28" s="202">
        <v>522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v>897.39</v>
      </c>
      <c r="E30" s="200">
        <v>783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v>813.4</v>
      </c>
      <c r="E31" s="202">
        <v>783</v>
      </c>
      <c r="F31" s="203"/>
      <c r="G31" s="202">
        <v>30.4</v>
      </c>
      <c r="H31" s="89"/>
      <c r="J31" s="120"/>
    </row>
    <row r="32" spans="1:10" ht="13" thickBot="1">
      <c r="A32" s="17" t="s">
        <v>36</v>
      </c>
      <c r="B32" s="32"/>
      <c r="C32" s="32"/>
      <c r="D32" s="206">
        <v>609.58000000000004</v>
      </c>
      <c r="E32" s="206">
        <v>522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76"/>
      <c r="F35" s="277"/>
      <c r="G35" s="277"/>
      <c r="H35" s="278"/>
    </row>
    <row r="36" spans="1:13" ht="26.25" customHeight="1">
      <c r="A36" s="145"/>
      <c r="B36" s="197" t="s">
        <v>74</v>
      </c>
      <c r="C36" s="216"/>
      <c r="D36" s="217" t="s">
        <v>76</v>
      </c>
      <c r="E36" s="266" t="s">
        <v>54</v>
      </c>
      <c r="F36" s="266"/>
      <c r="G36" s="266"/>
      <c r="H36" s="267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66"/>
      <c r="F37" s="266"/>
      <c r="G37" s="266"/>
      <c r="H37" s="267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64">
        <v>194</v>
      </c>
      <c r="F38" s="264"/>
      <c r="G38" s="264"/>
      <c r="H38" s="265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63">
        <v>355</v>
      </c>
      <c r="F39" s="264"/>
      <c r="G39" s="264"/>
      <c r="H39" s="265"/>
    </row>
    <row r="40" spans="1:13">
      <c r="A40" s="147" t="s">
        <v>2</v>
      </c>
      <c r="B40" s="209">
        <v>2311</v>
      </c>
      <c r="C40" s="211"/>
      <c r="D40" s="198">
        <v>1778</v>
      </c>
      <c r="E40" s="263">
        <v>509</v>
      </c>
      <c r="F40" s="264"/>
      <c r="G40" s="264"/>
      <c r="H40" s="265"/>
    </row>
    <row r="41" spans="1:13">
      <c r="A41" s="147" t="s">
        <v>3</v>
      </c>
      <c r="B41" s="209">
        <v>2790</v>
      </c>
      <c r="C41" s="211"/>
      <c r="D41" s="198">
        <v>2146</v>
      </c>
      <c r="E41" s="263">
        <v>646</v>
      </c>
      <c r="F41" s="264"/>
      <c r="G41" s="264"/>
      <c r="H41" s="265"/>
    </row>
    <row r="42" spans="1:13">
      <c r="A42" s="147" t="s">
        <v>16</v>
      </c>
      <c r="B42" s="209">
        <v>3269</v>
      </c>
      <c r="C42" s="211"/>
      <c r="D42" s="198">
        <v>2515</v>
      </c>
      <c r="E42" s="263">
        <v>768</v>
      </c>
      <c r="F42" s="264"/>
      <c r="G42" s="264"/>
      <c r="H42" s="265"/>
    </row>
    <row r="43" spans="1:13">
      <c r="A43" s="147" t="s">
        <v>17</v>
      </c>
      <c r="B43" s="209">
        <v>3748</v>
      </c>
      <c r="C43" s="211"/>
      <c r="D43" s="198">
        <v>2883</v>
      </c>
      <c r="E43" s="263">
        <v>921</v>
      </c>
      <c r="F43" s="264"/>
      <c r="G43" s="264"/>
      <c r="H43" s="265"/>
    </row>
    <row r="44" spans="1:13">
      <c r="A44" s="147">
        <v>7</v>
      </c>
      <c r="B44" s="209">
        <v>4227</v>
      </c>
      <c r="C44" s="211"/>
      <c r="D44" s="198">
        <v>3251</v>
      </c>
      <c r="E44" s="264">
        <v>1018</v>
      </c>
      <c r="F44" s="264"/>
      <c r="G44" s="264"/>
      <c r="H44" s="265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64">
        <v>1164</v>
      </c>
      <c r="F45" s="264"/>
      <c r="G45" s="264"/>
      <c r="H45" s="265"/>
      <c r="M45" s="198"/>
    </row>
    <row r="46" spans="1:13" ht="13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 ht="13">
      <c r="A48" s="112" t="s">
        <v>58</v>
      </c>
      <c r="B48" s="113"/>
      <c r="C48" s="114"/>
      <c r="D48" s="94"/>
    </row>
    <row r="49" spans="1:13" s="107" customFormat="1" ht="30" customHeight="1">
      <c r="A49" s="262" t="s">
        <v>87</v>
      </c>
      <c r="B49" s="262"/>
      <c r="C49" s="262"/>
      <c r="D49" s="262"/>
      <c r="E49" s="262"/>
      <c r="F49" s="262"/>
      <c r="G49" s="262"/>
      <c r="H49" s="262"/>
    </row>
    <row r="50" spans="1:13" s="107" customFormat="1" ht="30" customHeight="1">
      <c r="A50" s="262" t="s">
        <v>88</v>
      </c>
      <c r="B50" s="262"/>
      <c r="C50" s="262"/>
      <c r="D50" s="262"/>
      <c r="E50" s="262"/>
      <c r="F50" s="262"/>
      <c r="G50" s="262"/>
      <c r="H50" s="262"/>
    </row>
    <row r="51" spans="1:13" ht="13.5" customHeight="1">
      <c r="A51" s="261"/>
      <c r="B51" s="261"/>
      <c r="C51" s="261"/>
      <c r="D51" s="261"/>
      <c r="E51" s="261"/>
      <c r="F51" s="261"/>
      <c r="G51" s="261"/>
      <c r="H51" s="261"/>
    </row>
    <row r="52" spans="1:13">
      <c r="A52" s="261"/>
      <c r="B52" s="261"/>
      <c r="C52" s="261"/>
      <c r="D52" s="261"/>
      <c r="E52" s="261"/>
      <c r="F52" s="261"/>
      <c r="G52" s="261"/>
      <c r="H52" s="26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May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topLeftCell="A35" zoomScaleNormal="100" workbookViewId="0">
      <selection activeCell="D21" sqref="D21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4.26953125" style="64" customWidth="1"/>
    <col min="4" max="4" width="18.54296875" style="64" bestFit="1" customWidth="1"/>
    <col min="5" max="7" width="2.7265625" style="151" customWidth="1"/>
    <col min="8" max="8" width="15.453125" style="126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82</v>
      </c>
    </row>
    <row r="2" spans="1:9" ht="16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f>204455227+9600000</f>
        <v>214055227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f>2000000+6500000</f>
        <v>8500000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14507166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>
      <c r="A21" s="69"/>
      <c r="B21" s="138" t="s">
        <v>25</v>
      </c>
      <c r="C21" s="140"/>
      <c r="D21" s="196">
        <f>SUM(D11:D20)</f>
        <v>543370642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694437192</v>
      </c>
      <c r="E22" s="150"/>
      <c r="F22" s="150"/>
      <c r="G22" s="154"/>
      <c r="H22" s="129"/>
      <c r="I22" s="117"/>
    </row>
    <row r="23" spans="1:9" ht="16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10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6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6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10" customHeight="1" thickTop="1"/>
    <row r="46" spans="1:9" ht="10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6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0.5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May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2020-05-06T21:24:51Z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