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14D2FC0A-F639-4132-8A3B-0B3F31FE97E0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<sst xmlns="http://schemas.openxmlformats.org/spreadsheetml/2006/main" count="134" uniqueCount="96">
  <si>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</si>
  <si>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</si>
  <si>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</si>
  <si>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</si>
  <si>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</si>
  <si>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</si>
  <si>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</si>
  <si>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</si>
  <si>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</si>
  <si>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</si>
  <si>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</si>
  <si>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</si>
  <si>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</si>
  <si>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</si>
  <si>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</si>
  <si>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</si>
  <si>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</si>
  <si>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</si>
  <si>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</si>
  <si>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</si>
  <si>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</si>
  <si>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</si>
  <si>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</si>
  <si>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</si>
  <si>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</si>
  <si>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</si>
  <si>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</si>
  <si>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</si>
  <si>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</si>
  <si>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</si>
  <si>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</si>
  <si>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</si>
  <si>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</si>
  <si>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</si>
  <si>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</si>
  <si>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</si>
  <si>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</si>
  <si>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</si>
  <si>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</si>
  <si>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</si>
  <si>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</si>
  <si>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</si>
  <si>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</si>
  <si>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</si>
  <si>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</si>
  <si>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</si>
  <si>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</si>
  <si>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</si>
  <si>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</si>
  <si>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</si>
  <si>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</si>
  <si>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</si>
  <si>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</si>
  <si>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</si>
  <si>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</si>
  <si>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</si>
  <si>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</si>
  <si>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</si>
  <si>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</si>
  <si>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</si>
  <si>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</si>
  <si>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</si>
  <si>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</si>
  <si>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</si>
  <si>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</si>
  <si>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</si>
  <si>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</si>
  <si>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</si>
  <si>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</si>
  <si>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</si>
  <si>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</si>
  <si>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</si>
  <si>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</si>
  <si>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</si>
  <si>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</si>
  <si>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</si>
  <si>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</si>
  <si>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</si>
  <si>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</si>
  <si>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</si>
  <si>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</si>
  <si>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</si>
  <si>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</si>
  <si>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</si>
  <si>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</si>
  <si>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</si>
  <si>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</si>
  <si>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</si>
  <si>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</si>
  <si>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</si>
  <si>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</si>
  <si>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</si>
  <si>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</si>
  <si>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</si>
  <si>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t>As of 
Sept 2025</t>
  </si>
  <si>
    <t>As of 
Aug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</si>
</sst>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H15" sqref="H15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94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41726</v>
      </c>
      <c r="C7" s="191">
        <v>41497</v>
      </c>
      <c r="D7" s="182">
        <f>(B7-C7)</f>
        <v>229</v>
      </c>
      <c r="E7" s="183">
        <f>(B7-C7)/C7</f>
        <v>5.5184712147866109E-3</v>
      </c>
      <c r="F7" s="184"/>
      <c r="I7" s="111"/>
      <c r="K7" s="110"/>
    </row>
    <row r="8" spans="1:240" ht="16.5" customHeight="1" thickBot="1">
      <c r="A8" s="45" t="s">
        <v>63</v>
      </c>
      <c r="B8" s="192">
        <v>106241</v>
      </c>
      <c r="C8" s="192">
        <v>105642</v>
      </c>
      <c r="D8" s="185">
        <f>(B8-C8)</f>
        <v>599</v>
      </c>
      <c r="E8" s="186">
        <f>(B8-C8)/C8</f>
        <v>5.6700933340906078E-3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94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33148</v>
      </c>
      <c r="C14" s="191">
        <v>33126</v>
      </c>
      <c r="D14" s="132">
        <f>(B14-C14)</f>
        <v>22</v>
      </c>
      <c r="E14" s="77">
        <f>(B14-C14)/C14</f>
        <v>6.6413089416168564E-4</v>
      </c>
      <c r="F14" s="78"/>
    </row>
    <row r="15" spans="1:240" ht="16.5" customHeight="1" thickBot="1">
      <c r="A15" s="45" t="s">
        <v>63</v>
      </c>
      <c r="B15" s="192">
        <v>33299</v>
      </c>
      <c r="C15" s="192">
        <v>33302</v>
      </c>
      <c r="D15" s="133">
        <f>(B15-C15)</f>
        <v>-3</v>
      </c>
      <c r="E15" s="46">
        <f>(B15-C15)/C15</f>
        <v>-9.0084679598822896E-5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94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167343</v>
      </c>
      <c r="C21" s="193">
        <v>167348</v>
      </c>
      <c r="D21" s="132">
        <f>(B21-C21)</f>
        <v>-5</v>
      </c>
      <c r="E21" s="77">
        <f>(B21-C21)/C21</f>
        <v>-2.9877859311136074E-5</v>
      </c>
      <c r="F21" s="76"/>
    </row>
    <row r="22" spans="1:6" ht="16.5" customHeight="1" thickBot="1">
      <c r="A22" s="45" t="s">
        <v>63</v>
      </c>
      <c r="B22" s="194">
        <v>167343</v>
      </c>
      <c r="C22" s="194">
        <v>167348</v>
      </c>
      <c r="D22" s="133">
        <f>(B22-C22)</f>
        <v>-5</v>
      </c>
      <c r="E22" s="46">
        <f>(B22-C22)/C22</f>
        <v>-2.9877859311136074E-5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95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656632</v>
      </c>
      <c r="C28" s="193">
        <v>662282</v>
      </c>
      <c r="D28" s="169">
        <f>(B28-C28)</f>
        <v>-5650</v>
      </c>
      <c r="E28" s="170">
        <f>(B28-C28)/C28</f>
        <v>-8.5311091045808286E-3</v>
      </c>
      <c r="F28" s="171"/>
    </row>
    <row r="29" spans="1:6" ht="16.5" customHeight="1" thickBot="1">
      <c r="A29" s="172" t="s">
        <v>63</v>
      </c>
      <c r="B29" s="194">
        <v>1068848</v>
      </c>
      <c r="C29" s="194">
        <v>1077698</v>
      </c>
      <c r="D29" s="173">
        <f>(B29-C29)</f>
        <v>-8850</v>
      </c>
      <c r="E29" s="174">
        <f>(B29-C29)/C29</f>
        <v>-8.2119480596604989E-3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October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G7" sqref="G7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89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90</v>
      </c>
      <c r="B21" s="200"/>
      <c r="C21" s="252">
        <v>468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83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84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85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October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38" zoomScaleNormal="100" workbookViewId="0">
      <selection activeCell="B7" sqref="B7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92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93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91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86</v>
      </c>
      <c r="C50" s="25"/>
      <c r="D50" s="25"/>
      <c r="E50" s="217"/>
      <c r="F50" s="58"/>
      <c r="G50" s="58"/>
    </row>
    <row r="51" spans="1:7">
      <c r="A51" s="63"/>
      <c r="B51" s="13" t="s">
        <v>87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88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October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2025-11-03T18:08:53Z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